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750" activeTab="11"/>
  </bookViews>
  <sheets>
    <sheet name="EX1" sheetId="1" r:id="rId1"/>
    <sheet name="EX2" sheetId="2" r:id="rId2"/>
    <sheet name="EX3" sheetId="3" r:id="rId3"/>
    <sheet name="EX4" sheetId="4" r:id="rId4"/>
    <sheet name="EX5" sheetId="5" r:id="rId5"/>
    <sheet name="EX6" sheetId="6" r:id="rId6"/>
    <sheet name="EX7" sheetId="7" r:id="rId7"/>
    <sheet name="EX8" sheetId="8" r:id="rId8"/>
    <sheet name="EX9" sheetId="9" r:id="rId9"/>
    <sheet name="EX10" sheetId="10" r:id="rId10"/>
    <sheet name="EX11" sheetId="11" r:id="rId11"/>
    <sheet name="EX12" sheetId="12" r:id="rId12"/>
  </sheets>
  <definedNames/>
  <calcPr fullCalcOnLoad="1"/>
</workbook>
</file>

<file path=xl/sharedStrings.xml><?xml version="1.0" encoding="utf-8"?>
<sst xmlns="http://schemas.openxmlformats.org/spreadsheetml/2006/main" count="319" uniqueCount="30">
  <si>
    <t>Florida</t>
  </si>
  <si>
    <t>A.13.1   2-Wire Copper Loop - short</t>
  </si>
  <si>
    <t>Nonrecurring Cost</t>
  </si>
  <si>
    <t>Installation - First</t>
  </si>
  <si>
    <t>Installation - Additional</t>
  </si>
  <si>
    <t>Direct</t>
  </si>
  <si>
    <t>Shared</t>
  </si>
  <si>
    <t>Description</t>
  </si>
  <si>
    <t>Cost</t>
  </si>
  <si>
    <t>TELRIC</t>
  </si>
  <si>
    <t>Nonrecurring Cost Development Reports</t>
  </si>
  <si>
    <t xml:space="preserve"> </t>
  </si>
  <si>
    <t xml:space="preserve">OTHER EXPENSES: </t>
  </si>
  <si>
    <t>Total Cost</t>
  </si>
  <si>
    <t>Gross Receipts Tax Factor</t>
  </si>
  <si>
    <t>X</t>
  </si>
  <si>
    <t>Cost (Including Gross Recepts Tax)</t>
  </si>
  <si>
    <t>Common Cost Factor</t>
  </si>
  <si>
    <t>Economic Cost</t>
  </si>
  <si>
    <t>Disconnect - First</t>
  </si>
  <si>
    <t>Disconnect - Additional</t>
  </si>
  <si>
    <t>A.13.7   2-Wire Copper Loop - long</t>
  </si>
  <si>
    <t>A.14.1   4-Wire Copper Loop - short</t>
  </si>
  <si>
    <t>A.14.7   4-Wire Copper Loop - long</t>
  </si>
  <si>
    <t>A.2.14   2-Wire Intrabuilding Network Cable (INC)</t>
  </si>
  <si>
    <t>A.2.15   4-Wire Intrabuilding Network Cable (INC)</t>
  </si>
  <si>
    <t>A.2.19   Sub-Loop - Per Building Equipment Room - CLEC Feeder Facility Set-Up</t>
  </si>
  <si>
    <t>Nonrecurring Cost - Installation</t>
  </si>
  <si>
    <t>A.2.20   Sub-Loop - Per Building Equipment Room - Per 25 Pair Panel Set-Up</t>
  </si>
  <si>
    <t>PANEL MATERIAL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</si>
</sst>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,###,##0.0000"/>
    <numFmt numFmtId="165" formatCode="#,###,##0.0000###"/>
  </numFmts>
  <fonts count="3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8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8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20.5803000233333</v>
      </c>
      <c r="C12" s="8"/>
      <c r="D12" s="8">
        <v>0</v>
      </c>
      <c r="E12" s="8"/>
      <c r="F12" s="8">
        <v>20.5803000233333</v>
      </c>
      <c r="G12" s="8"/>
      <c r="H12" s="8"/>
      <c r="I12" s="8">
        <v>12.79635317</v>
      </c>
      <c r="J12" s="8"/>
      <c r="K12" s="8">
        <v>0</v>
      </c>
      <c r="L12" s="8"/>
      <c r="M12" s="8">
        <v>12.79635317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20.5803000233333</v>
      </c>
      <c r="C15" s="8"/>
      <c r="D15" s="10">
        <v>0</v>
      </c>
      <c r="E15" s="8"/>
      <c r="F15" s="10">
        <v>20.5803000233333</v>
      </c>
      <c r="G15" s="8"/>
      <c r="H15" s="8"/>
      <c r="I15" s="10">
        <v>12.79635317</v>
      </c>
      <c r="J15" s="8"/>
      <c r="K15" s="10">
        <v>0</v>
      </c>
      <c r="L15" s="8"/>
      <c r="M15" s="10">
        <v>12.79635317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20.7771711733565</v>
      </c>
      <c r="G17" s="8"/>
      <c r="H17" s="8"/>
      <c r="I17" s="8"/>
      <c r="J17" s="8"/>
      <c r="K17" s="8"/>
      <c r="L17" s="8"/>
      <c r="M17" s="10">
        <v>12.9187630844242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22.073666654574</v>
      </c>
      <c r="G19" s="8"/>
      <c r="H19" s="8"/>
      <c r="I19" s="8"/>
      <c r="J19" s="8"/>
      <c r="K19" s="8"/>
      <c r="L19" s="8"/>
      <c r="M19" s="10">
        <v>13.7248939008923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1
2-Wire Copper Loop - Short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19</v>
      </c>
      <c r="C7" s="4"/>
      <c r="D7" s="3"/>
      <c r="E7" s="4"/>
      <c r="F7" s="4"/>
      <c r="I7" s="3" t="s">
        <v>20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1.33675198870336</v>
      </c>
      <c r="C12" s="8"/>
      <c r="D12" s="8">
        <v>0</v>
      </c>
      <c r="E12" s="8"/>
      <c r="F12" s="8">
        <v>1.33675198870336</v>
      </c>
      <c r="G12" s="8"/>
      <c r="H12" s="8"/>
      <c r="I12" s="8">
        <v>0.461003811164131</v>
      </c>
      <c r="J12" s="8"/>
      <c r="K12" s="8">
        <v>0</v>
      </c>
      <c r="L12" s="8"/>
      <c r="M12" s="8">
        <v>0.461003811164131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1.33675198870336</v>
      </c>
      <c r="C15" s="8"/>
      <c r="D15" s="10">
        <v>0</v>
      </c>
      <c r="E15" s="8"/>
      <c r="F15" s="10">
        <v>1.33675198870336</v>
      </c>
      <c r="G15" s="8"/>
      <c r="H15" s="8"/>
      <c r="I15" s="10">
        <v>0.461003811164131</v>
      </c>
      <c r="J15" s="8"/>
      <c r="K15" s="10">
        <v>0</v>
      </c>
      <c r="L15" s="8"/>
      <c r="M15" s="10">
        <v>0.461003811164131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1.3495878288</v>
      </c>
      <c r="G17" s="8"/>
      <c r="H17" s="8"/>
      <c r="I17" s="8"/>
      <c r="J17" s="8"/>
      <c r="K17" s="8"/>
      <c r="L17" s="8"/>
      <c r="M17" s="10">
        <v>0.465409926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1.43381504</v>
      </c>
      <c r="G19" s="8"/>
      <c r="H19" s="8"/>
      <c r="I19" s="8"/>
      <c r="J19" s="8"/>
      <c r="K19" s="8"/>
      <c r="L19" s="8"/>
      <c r="M19" s="10">
        <v>0.49444096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10
2-Wire Intrabuilding Network Cable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25.5">
      <c r="A2" s="2" t="s">
        <v>26</v>
      </c>
      <c r="B2" s="1"/>
      <c r="C2" s="1"/>
      <c r="D2" s="1"/>
      <c r="E2" s="1"/>
      <c r="F2" s="1"/>
    </row>
    <row r="4" spans="2:6" ht="12.75">
      <c r="B4" s="3" t="s">
        <v>27</v>
      </c>
      <c r="C4" s="4"/>
      <c r="D4" s="4"/>
      <c r="E4" s="4"/>
      <c r="F4" s="4"/>
    </row>
    <row r="6" spans="1:6" ht="12.75">
      <c r="A6" s="6"/>
      <c r="B6" s="6" t="s">
        <v>5</v>
      </c>
      <c r="C6" s="6"/>
      <c r="D6" s="6" t="s">
        <v>6</v>
      </c>
      <c r="E6" s="6"/>
      <c r="F6" s="6"/>
    </row>
    <row r="7" spans="1:6" ht="12.75">
      <c r="A7" s="7" t="s">
        <v>7</v>
      </c>
      <c r="B7" s="7" t="s">
        <v>8</v>
      </c>
      <c r="C7" s="6"/>
      <c r="D7" s="7" t="s">
        <v>8</v>
      </c>
      <c r="E7" s="6"/>
      <c r="F7" s="7" t="s">
        <v>9</v>
      </c>
    </row>
    <row r="9" spans="1:13" ht="12.75">
      <c r="A9" t="s">
        <v>10</v>
      </c>
      <c r="B9" s="8">
        <v>7.5415</v>
      </c>
      <c r="C9" s="8"/>
      <c r="D9" s="8">
        <v>0</v>
      </c>
      <c r="E9" s="8"/>
      <c r="F9" s="8">
        <v>7.5415</v>
      </c>
      <c r="G9" s="8"/>
      <c r="H9" s="8"/>
      <c r="I9" s="8"/>
      <c r="J9" s="8"/>
      <c r="K9" s="8"/>
      <c r="L9" s="8"/>
      <c r="M9" s="8"/>
    </row>
    <row r="10" spans="1:13" ht="12.75">
      <c r="A10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thickBot="1">
      <c r="A11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3.5" thickTop="1">
      <c r="A12" s="9" t="s">
        <v>13</v>
      </c>
      <c r="B12" s="10">
        <v>7.5415</v>
      </c>
      <c r="C12" s="8"/>
      <c r="D12" s="10">
        <v>0</v>
      </c>
      <c r="E12" s="8"/>
      <c r="F12" s="10">
        <v>7.5415</v>
      </c>
      <c r="G12" s="8"/>
      <c r="H12" s="8"/>
      <c r="I12" s="8"/>
      <c r="J12" s="8"/>
      <c r="K12" s="8"/>
      <c r="L12" s="8"/>
      <c r="M12" s="8"/>
    </row>
    <row r="13" spans="1:13" ht="13.5" thickBot="1">
      <c r="A13" s="9" t="s">
        <v>14</v>
      </c>
      <c r="B13" s="11"/>
      <c r="C13" s="11"/>
      <c r="D13" s="11"/>
      <c r="E13" s="11" t="s">
        <v>15</v>
      </c>
      <c r="F13" s="11">
        <v>1.009566</v>
      </c>
      <c r="G13" s="11"/>
      <c r="H13" s="11"/>
      <c r="I13" s="11"/>
      <c r="J13" s="11"/>
      <c r="K13" s="11"/>
      <c r="L13" s="11"/>
      <c r="M13" s="11"/>
    </row>
    <row r="14" spans="1:13" ht="13.5" thickTop="1">
      <c r="A14" s="9" t="s">
        <v>16</v>
      </c>
      <c r="B14" s="8"/>
      <c r="C14" s="8"/>
      <c r="D14" s="8"/>
      <c r="E14" s="8"/>
      <c r="F14" s="10">
        <v>7.613641989</v>
      </c>
      <c r="G14" s="8"/>
      <c r="H14" s="8"/>
      <c r="I14" s="8"/>
      <c r="J14" s="8"/>
      <c r="K14" s="8"/>
      <c r="L14" s="8"/>
      <c r="M14" s="8"/>
    </row>
    <row r="15" spans="1:13" ht="13.5" thickBot="1">
      <c r="A15" s="9" t="s">
        <v>17</v>
      </c>
      <c r="B15" s="11"/>
      <c r="C15" s="11"/>
      <c r="D15" s="11"/>
      <c r="E15" s="11" t="s">
        <v>15</v>
      </c>
      <c r="F15" s="11">
        <v>1.0624</v>
      </c>
      <c r="G15" s="11"/>
      <c r="H15" s="11"/>
      <c r="I15" s="11"/>
      <c r="J15" s="11"/>
      <c r="K15" s="11"/>
      <c r="L15" s="11"/>
      <c r="M15" s="11"/>
    </row>
    <row r="16" spans="1:13" ht="13.5" thickTop="1">
      <c r="A16" s="9" t="s">
        <v>18</v>
      </c>
      <c r="B16" s="8"/>
      <c r="C16" s="8"/>
      <c r="D16" s="8"/>
      <c r="E16" s="8"/>
      <c r="F16" s="10">
        <v>8.0887332491136</v>
      </c>
      <c r="G16" s="8"/>
      <c r="H16" s="8"/>
      <c r="I16" s="8"/>
      <c r="J16" s="8"/>
      <c r="K16" s="8"/>
      <c r="L16" s="8"/>
      <c r="M16" s="8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11
Sub-Loop - Per Building Equipment Room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2">
      <selection activeCell="A14" sqref="A14"/>
    </sheetView>
  </sheetViews>
  <sheetFormatPr defaultColWidth="9.140625" defaultRowHeight="12.75"/>
  <cols>
    <col min="1" max="1" width="35.00390625" style="0" customWidth="1"/>
    <col min="2" max="2" width="8.57421875" style="0" customWidth="1"/>
    <col min="3" max="3" width="1.7109375" style="0" customWidth="1"/>
    <col min="4" max="4" width="8.28125" style="0" customWidth="1"/>
    <col min="5" max="5" width="2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25.5">
      <c r="A2" s="2" t="s">
        <v>28</v>
      </c>
      <c r="B2" s="1"/>
      <c r="C2" s="1"/>
      <c r="D2" s="1"/>
      <c r="E2" s="1"/>
      <c r="F2" s="1"/>
    </row>
    <row r="4" spans="2:6" ht="12.75">
      <c r="B4" s="3" t="s">
        <v>27</v>
      </c>
      <c r="C4" s="4"/>
      <c r="D4" s="4"/>
      <c r="E4" s="4"/>
      <c r="F4" s="4"/>
    </row>
    <row r="6" spans="1:6" ht="12.75">
      <c r="A6" s="6"/>
      <c r="B6" s="6" t="s">
        <v>5</v>
      </c>
      <c r="C6" s="6"/>
      <c r="D6" s="6" t="s">
        <v>6</v>
      </c>
      <c r="E6" s="6"/>
      <c r="F6" s="6"/>
    </row>
    <row r="7" spans="1:6" ht="12.75">
      <c r="A7" s="7" t="s">
        <v>7</v>
      </c>
      <c r="B7" s="7" t="s">
        <v>8</v>
      </c>
      <c r="C7" s="6"/>
      <c r="D7" s="7" t="s">
        <v>8</v>
      </c>
      <c r="E7" s="6"/>
      <c r="F7" s="7" t="s">
        <v>9</v>
      </c>
    </row>
    <row r="9" spans="1:13" ht="12.75">
      <c r="A9" t="s">
        <v>10</v>
      </c>
      <c r="B9" s="8">
        <v>1.2765</v>
      </c>
      <c r="C9" s="8"/>
      <c r="D9" s="8">
        <v>0</v>
      </c>
      <c r="E9" s="8"/>
      <c r="F9" s="8">
        <v>1.2765</v>
      </c>
      <c r="G9" s="8"/>
      <c r="H9" s="8"/>
      <c r="I9" s="8"/>
      <c r="J9" s="8"/>
      <c r="K9" s="8"/>
      <c r="L9" s="8"/>
      <c r="M9" s="8"/>
    </row>
    <row r="10" spans="1:13" ht="12.75">
      <c r="A10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3.5" thickBot="1">
      <c r="A12" t="s">
        <v>29</v>
      </c>
      <c r="B12" s="8">
        <f>62.42692344/25</f>
        <v>2.4970769376</v>
      </c>
      <c r="C12" s="8"/>
      <c r="D12" s="8">
        <v>0</v>
      </c>
      <c r="E12" s="8"/>
      <c r="F12" s="8">
        <f>B12</f>
        <v>2.4970769376</v>
      </c>
      <c r="G12" s="8"/>
      <c r="H12" s="8"/>
      <c r="I12" s="8"/>
      <c r="J12" s="8"/>
      <c r="K12" s="8"/>
      <c r="L12" s="8"/>
      <c r="M12" s="8"/>
    </row>
    <row r="13" spans="1:13" ht="13.5" thickTop="1">
      <c r="A13" s="9" t="s">
        <v>13</v>
      </c>
      <c r="B13" s="10">
        <f>B12+B9</f>
        <v>3.7735769376</v>
      </c>
      <c r="C13" s="8"/>
      <c r="D13" s="10">
        <v>0</v>
      </c>
      <c r="E13" s="8"/>
      <c r="F13" s="10">
        <f>B13</f>
        <v>3.7735769376</v>
      </c>
      <c r="G13" s="8"/>
      <c r="H13" s="8"/>
      <c r="I13" s="8"/>
      <c r="J13" s="8"/>
      <c r="K13" s="8"/>
      <c r="L13" s="8"/>
      <c r="M13" s="8"/>
    </row>
    <row r="14" spans="1:13" ht="13.5" thickBot="1">
      <c r="A14" s="9" t="s">
        <v>14</v>
      </c>
      <c r="B14" s="11"/>
      <c r="C14" s="11"/>
      <c r="D14" s="11"/>
      <c r="E14" s="11" t="s">
        <v>15</v>
      </c>
      <c r="F14" s="11">
        <v>1.009566</v>
      </c>
      <c r="G14" s="11"/>
      <c r="H14" s="11"/>
      <c r="I14" s="11"/>
      <c r="J14" s="11"/>
      <c r="K14" s="11"/>
      <c r="L14" s="11"/>
      <c r="M14" s="11"/>
    </row>
    <row r="15" spans="1:13" ht="13.5" thickTop="1">
      <c r="A15" s="9" t="s">
        <v>16</v>
      </c>
      <c r="B15" s="8"/>
      <c r="C15" s="8"/>
      <c r="D15" s="8"/>
      <c r="E15" s="8"/>
      <c r="F15" s="10">
        <f>F13*F14</f>
        <v>3.8096749745850818</v>
      </c>
      <c r="G15" s="8"/>
      <c r="H15" s="8"/>
      <c r="I15" s="8"/>
      <c r="J15" s="8"/>
      <c r="K15" s="8"/>
      <c r="L15" s="8"/>
      <c r="M15" s="8"/>
    </row>
    <row r="16" spans="1:13" ht="13.5" thickBot="1">
      <c r="A16" s="9" t="s">
        <v>17</v>
      </c>
      <c r="B16" s="11"/>
      <c r="C16" s="11"/>
      <c r="D16" s="11"/>
      <c r="E16" s="11" t="s">
        <v>15</v>
      </c>
      <c r="F16" s="11">
        <v>1.0624</v>
      </c>
      <c r="G16" s="11"/>
      <c r="H16" s="11"/>
      <c r="I16" s="11"/>
      <c r="J16" s="11"/>
      <c r="K16" s="11"/>
      <c r="L16" s="11"/>
      <c r="M16" s="11"/>
    </row>
    <row r="17" spans="1:13" ht="13.5" thickTop="1">
      <c r="A17" s="9" t="s">
        <v>18</v>
      </c>
      <c r="B17" s="8"/>
      <c r="C17" s="8"/>
      <c r="D17" s="8"/>
      <c r="E17" s="8"/>
      <c r="F17" s="10">
        <f>F16*F15</f>
        <v>4.047398692999191</v>
      </c>
      <c r="G17" s="8"/>
      <c r="H17" s="8"/>
      <c r="I17" s="8"/>
      <c r="J17" s="8"/>
      <c r="K17" s="8"/>
      <c r="L17" s="8"/>
      <c r="M17" s="8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12
Sub-Loop - Per Building Equipment Room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3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19</v>
      </c>
      <c r="C7" s="4"/>
      <c r="D7" s="3"/>
      <c r="E7" s="4"/>
      <c r="F7" s="4"/>
      <c r="I7" s="3" t="s">
        <v>20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0.863363144822361</v>
      </c>
      <c r="C12" s="8"/>
      <c r="D12" s="8">
        <v>0</v>
      </c>
      <c r="E12" s="8"/>
      <c r="F12" s="8">
        <v>0.863363144822361</v>
      </c>
      <c r="G12" s="8"/>
      <c r="H12" s="8"/>
      <c r="I12" s="8">
        <v>0.371610567618378</v>
      </c>
      <c r="J12" s="8"/>
      <c r="K12" s="8">
        <v>0</v>
      </c>
      <c r="L12" s="8"/>
      <c r="M12" s="8">
        <v>0.371610567618378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0.863363144822361</v>
      </c>
      <c r="C15" s="8"/>
      <c r="D15" s="10">
        <v>0</v>
      </c>
      <c r="E15" s="8"/>
      <c r="F15" s="10">
        <v>0.863363144822361</v>
      </c>
      <c r="G15" s="8"/>
      <c r="H15" s="8"/>
      <c r="I15" s="10">
        <v>0.371610567618378</v>
      </c>
      <c r="J15" s="8"/>
      <c r="K15" s="10">
        <v>0</v>
      </c>
      <c r="L15" s="8"/>
      <c r="M15" s="10">
        <v>0.371610567618378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0.8716592844</v>
      </c>
      <c r="G17" s="8"/>
      <c r="H17" s="8"/>
      <c r="I17" s="8"/>
      <c r="J17" s="8"/>
      <c r="K17" s="8"/>
      <c r="L17" s="8"/>
      <c r="M17" s="10">
        <v>0.37515472559999996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0.92609408</v>
      </c>
      <c r="G19" s="8"/>
      <c r="H19" s="8"/>
      <c r="I19" s="8"/>
      <c r="J19" s="8"/>
      <c r="K19" s="8"/>
      <c r="L19" s="8"/>
      <c r="M19" s="10">
        <v>0.39861248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2
2-Wire Copper Loop - Short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8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32.98461765</v>
      </c>
      <c r="C12" s="8"/>
      <c r="D12" s="8">
        <v>0</v>
      </c>
      <c r="E12" s="8"/>
      <c r="F12" s="8">
        <v>32.98461765</v>
      </c>
      <c r="G12" s="8"/>
      <c r="H12" s="8"/>
      <c r="I12" s="8">
        <v>9.56971331666667</v>
      </c>
      <c r="J12" s="8"/>
      <c r="K12" s="8">
        <v>0</v>
      </c>
      <c r="L12" s="8"/>
      <c r="M12" s="8">
        <v>9.56971331666667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32.98461765</v>
      </c>
      <c r="C15" s="8"/>
      <c r="D15" s="10">
        <v>0</v>
      </c>
      <c r="E15" s="8"/>
      <c r="F15" s="10">
        <v>32.98461765</v>
      </c>
      <c r="G15" s="8"/>
      <c r="H15" s="8"/>
      <c r="I15" s="10">
        <v>9.56971331666667</v>
      </c>
      <c r="J15" s="8"/>
      <c r="K15" s="10">
        <v>0</v>
      </c>
      <c r="L15" s="8"/>
      <c r="M15" s="10">
        <v>9.56971331666667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33.3001485024399</v>
      </c>
      <c r="G17" s="8"/>
      <c r="H17" s="8"/>
      <c r="I17" s="8"/>
      <c r="J17" s="8"/>
      <c r="K17" s="8"/>
      <c r="L17" s="8"/>
      <c r="M17" s="10">
        <v>9.6612571942539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35.3780777689921</v>
      </c>
      <c r="G19" s="8"/>
      <c r="H19" s="8"/>
      <c r="I19" s="8"/>
      <c r="J19" s="8"/>
      <c r="K19" s="8"/>
      <c r="L19" s="8"/>
      <c r="M19" s="10">
        <v>10.2641196431753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3
2-Wire Copper Loop - Long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8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8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45.3118418483333</v>
      </c>
      <c r="C12" s="8"/>
      <c r="D12" s="8">
        <v>0</v>
      </c>
      <c r="E12" s="8"/>
      <c r="F12" s="8">
        <v>45.3118418483333</v>
      </c>
      <c r="G12" s="8"/>
      <c r="H12" s="8"/>
      <c r="I12" s="8">
        <v>30.7821783283333</v>
      </c>
      <c r="J12" s="8"/>
      <c r="K12" s="8">
        <v>0</v>
      </c>
      <c r="L12" s="8"/>
      <c r="M12" s="8">
        <v>30.7821783283333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45.3118418483333</v>
      </c>
      <c r="C15" s="8"/>
      <c r="D15" s="10">
        <v>0</v>
      </c>
      <c r="E15" s="8"/>
      <c r="F15" s="10">
        <v>45.3118418483333</v>
      </c>
      <c r="G15" s="8"/>
      <c r="H15" s="8"/>
      <c r="I15" s="10">
        <v>30.7821783283333</v>
      </c>
      <c r="J15" s="8"/>
      <c r="K15" s="10">
        <v>0</v>
      </c>
      <c r="L15" s="8"/>
      <c r="M15" s="10">
        <v>30.7821783283333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45.7452949274545</v>
      </c>
      <c r="G17" s="8"/>
      <c r="H17" s="8"/>
      <c r="I17" s="8"/>
      <c r="J17" s="8"/>
      <c r="K17" s="8"/>
      <c r="L17" s="8"/>
      <c r="M17" s="10">
        <v>31.0766406462222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48.5998013309276</v>
      </c>
      <c r="G19" s="8"/>
      <c r="H19" s="8"/>
      <c r="I19" s="8"/>
      <c r="J19" s="8"/>
      <c r="K19" s="8"/>
      <c r="L19" s="8"/>
      <c r="M19" s="10">
        <v>33.0158230225464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4
4-Wire Copper Loop - Short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19</v>
      </c>
      <c r="C7" s="4"/>
      <c r="D7" s="3"/>
      <c r="E7" s="4"/>
      <c r="F7" s="4"/>
      <c r="I7" s="3" t="s">
        <v>20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0.881039286649097</v>
      </c>
      <c r="C12" s="8"/>
      <c r="D12" s="8">
        <v>0</v>
      </c>
      <c r="E12" s="8"/>
      <c r="F12" s="8">
        <v>0.881039286649097</v>
      </c>
      <c r="G12" s="8"/>
      <c r="H12" s="8"/>
      <c r="I12" s="8">
        <v>0.379218769493718</v>
      </c>
      <c r="J12" s="8"/>
      <c r="K12" s="8">
        <v>0</v>
      </c>
      <c r="L12" s="8"/>
      <c r="M12" s="8">
        <v>0.379218769493718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0.881039286649097</v>
      </c>
      <c r="C15" s="8"/>
      <c r="D15" s="10">
        <v>0</v>
      </c>
      <c r="E15" s="8"/>
      <c r="F15" s="10">
        <v>0.881039286649097</v>
      </c>
      <c r="G15" s="8"/>
      <c r="H15" s="8"/>
      <c r="I15" s="10">
        <v>0.379218769493718</v>
      </c>
      <c r="J15" s="8"/>
      <c r="K15" s="10">
        <v>0</v>
      </c>
      <c r="L15" s="8"/>
      <c r="M15" s="10">
        <v>0.379218769493718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0.889427646</v>
      </c>
      <c r="G17" s="8"/>
      <c r="H17" s="8"/>
      <c r="I17" s="8"/>
      <c r="J17" s="8"/>
      <c r="K17" s="8"/>
      <c r="L17" s="8"/>
      <c r="M17" s="10">
        <v>0.38282742719999996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0.94489856</v>
      </c>
      <c r="G19" s="8"/>
      <c r="H19" s="8"/>
      <c r="I19" s="8"/>
      <c r="J19" s="8"/>
      <c r="K19" s="8"/>
      <c r="L19" s="8"/>
      <c r="M19" s="10">
        <v>0.40668672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5
4-Wire Copper Loop - Short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8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8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19.3976878083333</v>
      </c>
      <c r="C12" s="8"/>
      <c r="D12" s="8">
        <v>0</v>
      </c>
      <c r="E12" s="8"/>
      <c r="F12" s="8">
        <v>19.3976878083333</v>
      </c>
      <c r="G12" s="8"/>
      <c r="H12" s="8"/>
      <c r="I12" s="8">
        <v>12.076905475</v>
      </c>
      <c r="J12" s="8"/>
      <c r="K12" s="8">
        <v>0</v>
      </c>
      <c r="L12" s="8"/>
      <c r="M12" s="8">
        <v>12.076905475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19.3976878083333</v>
      </c>
      <c r="C15" s="8"/>
      <c r="D15" s="10">
        <v>0</v>
      </c>
      <c r="E15" s="8"/>
      <c r="F15" s="10">
        <v>19.3976878083333</v>
      </c>
      <c r="G15" s="8"/>
      <c r="H15" s="8"/>
      <c r="I15" s="10">
        <v>12.076905475</v>
      </c>
      <c r="J15" s="8"/>
      <c r="K15" s="10">
        <v>0</v>
      </c>
      <c r="L15" s="8"/>
      <c r="M15" s="10">
        <v>12.076905475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19.5832460899078</v>
      </c>
      <c r="G17" s="8"/>
      <c r="H17" s="8"/>
      <c r="I17" s="8"/>
      <c r="J17" s="8"/>
      <c r="K17" s="8"/>
      <c r="L17" s="8"/>
      <c r="M17" s="10">
        <v>12.1924331527738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20.8052406459181</v>
      </c>
      <c r="G19" s="8"/>
      <c r="H19" s="8"/>
      <c r="I19" s="8"/>
      <c r="J19" s="8"/>
      <c r="K19" s="8"/>
      <c r="L19" s="8"/>
      <c r="M19" s="10">
        <v>12.9532409815069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6
4-Wire Copper Loop  - Long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5.049149</v>
      </c>
      <c r="C12" s="8"/>
      <c r="D12" s="8">
        <v>0</v>
      </c>
      <c r="E12" s="8"/>
      <c r="F12" s="8">
        <v>5.049149</v>
      </c>
      <c r="G12" s="8"/>
      <c r="H12" s="8"/>
      <c r="I12" s="8">
        <v>1.421489</v>
      </c>
      <c r="J12" s="8"/>
      <c r="K12" s="8">
        <v>0</v>
      </c>
      <c r="L12" s="8"/>
      <c r="M12" s="8">
        <v>1.421489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5.049149</v>
      </c>
      <c r="C15" s="8"/>
      <c r="D15" s="10">
        <v>0</v>
      </c>
      <c r="E15" s="8"/>
      <c r="F15" s="10">
        <v>5.049149</v>
      </c>
      <c r="G15" s="8"/>
      <c r="H15" s="8"/>
      <c r="I15" s="10">
        <v>1.421489</v>
      </c>
      <c r="J15" s="8"/>
      <c r="K15" s="10">
        <v>0</v>
      </c>
      <c r="L15" s="8"/>
      <c r="M15" s="10">
        <v>1.421489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5.097449159334</v>
      </c>
      <c r="G17" s="8"/>
      <c r="H17" s="8"/>
      <c r="I17" s="8"/>
      <c r="J17" s="8"/>
      <c r="K17" s="8"/>
      <c r="L17" s="8"/>
      <c r="M17" s="10">
        <v>1.435086963774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5.41552998687644</v>
      </c>
      <c r="G19" s="8"/>
      <c r="H19" s="8"/>
      <c r="I19" s="8"/>
      <c r="J19" s="8"/>
      <c r="K19" s="8"/>
      <c r="L19" s="8"/>
      <c r="M19" s="10">
        <v>1.5246363903135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7
2-Wire  Intrabuilding Network Cable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3</v>
      </c>
      <c r="C7" s="4"/>
      <c r="D7" s="3"/>
      <c r="E7" s="4"/>
      <c r="F7" s="4"/>
      <c r="I7" s="3" t="s">
        <v>4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6.547205</v>
      </c>
      <c r="C12" s="8"/>
      <c r="D12" s="8">
        <v>0</v>
      </c>
      <c r="E12" s="8"/>
      <c r="F12" s="8">
        <v>6.547205</v>
      </c>
      <c r="G12" s="8"/>
      <c r="H12" s="8"/>
      <c r="I12" s="8">
        <v>1.934622</v>
      </c>
      <c r="J12" s="8"/>
      <c r="K12" s="8">
        <v>0</v>
      </c>
      <c r="L12" s="8"/>
      <c r="M12" s="8">
        <v>1.934622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6.547205</v>
      </c>
      <c r="C15" s="8"/>
      <c r="D15" s="10">
        <v>0</v>
      </c>
      <c r="E15" s="8"/>
      <c r="F15" s="10">
        <v>6.547205</v>
      </c>
      <c r="G15" s="8"/>
      <c r="H15" s="8"/>
      <c r="I15" s="10">
        <v>1.934622</v>
      </c>
      <c r="J15" s="8"/>
      <c r="K15" s="10">
        <v>0</v>
      </c>
      <c r="L15" s="8"/>
      <c r="M15" s="10">
        <v>1.934622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6.60983556303</v>
      </c>
      <c r="G17" s="8"/>
      <c r="H17" s="8"/>
      <c r="I17" s="8"/>
      <c r="J17" s="8"/>
      <c r="K17" s="8"/>
      <c r="L17" s="8"/>
      <c r="M17" s="10">
        <v>1.953128594052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7.02228930216307</v>
      </c>
      <c r="G19" s="8"/>
      <c r="H19" s="8"/>
      <c r="I19" s="8"/>
      <c r="J19" s="8"/>
      <c r="K19" s="8"/>
      <c r="L19" s="8"/>
      <c r="M19" s="10">
        <v>2.07500381832085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8
4-Wire Intrabuilding Network Cable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.7109375" style="0" customWidth="1"/>
    <col min="4" max="4" width="8.28125" style="0" customWidth="1"/>
    <col min="5" max="5" width="2.421875" style="0" customWidth="1"/>
    <col min="7" max="8" width="2.7109375" style="0" customWidth="1"/>
    <col min="9" max="9" width="7.57421875" style="0" customWidth="1"/>
    <col min="10" max="10" width="1.7109375" style="0" customWidth="1"/>
    <col min="11" max="11" width="8.28125" style="0" customWidth="1"/>
    <col min="12" max="12" width="2.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2.75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1" ht="12.75">
      <c r="D6" s="5"/>
      <c r="K6" s="5"/>
    </row>
    <row r="7" spans="2:13" ht="12.75">
      <c r="B7" s="3" t="s">
        <v>19</v>
      </c>
      <c r="C7" s="4"/>
      <c r="D7" s="3"/>
      <c r="E7" s="4"/>
      <c r="F7" s="4"/>
      <c r="I7" s="3" t="s">
        <v>20</v>
      </c>
      <c r="J7" s="3"/>
      <c r="K7" s="3"/>
      <c r="L7" s="3"/>
      <c r="M7" s="3"/>
    </row>
    <row r="9" spans="1:13" ht="12.75">
      <c r="A9" s="6"/>
      <c r="B9" s="6" t="s">
        <v>5</v>
      </c>
      <c r="C9" s="6"/>
      <c r="D9" s="6" t="s">
        <v>6</v>
      </c>
      <c r="E9" s="6"/>
      <c r="F9" s="6"/>
      <c r="G9" s="6"/>
      <c r="H9" s="6"/>
      <c r="I9" s="6" t="s">
        <v>5</v>
      </c>
      <c r="J9" s="6"/>
      <c r="K9" s="6" t="s">
        <v>6</v>
      </c>
      <c r="L9" s="6"/>
      <c r="M9" s="6"/>
    </row>
    <row r="10" spans="1:13" ht="12.75">
      <c r="A10" s="7" t="s">
        <v>7</v>
      </c>
      <c r="B10" s="7" t="s">
        <v>8</v>
      </c>
      <c r="C10" s="6"/>
      <c r="D10" s="7" t="s">
        <v>8</v>
      </c>
      <c r="E10" s="6"/>
      <c r="F10" s="7" t="s">
        <v>9</v>
      </c>
      <c r="G10" s="6"/>
      <c r="H10" s="6"/>
      <c r="I10" s="7" t="s">
        <v>8</v>
      </c>
      <c r="J10" s="6"/>
      <c r="K10" s="7" t="s">
        <v>8</v>
      </c>
      <c r="L10" s="6"/>
      <c r="M10" s="7" t="s">
        <v>9</v>
      </c>
    </row>
    <row r="12" spans="1:13" ht="12.75">
      <c r="A12" t="s">
        <v>10</v>
      </c>
      <c r="B12" s="8">
        <v>0.931121388111073</v>
      </c>
      <c r="C12" s="8"/>
      <c r="D12" s="8">
        <v>0</v>
      </c>
      <c r="E12" s="8"/>
      <c r="F12" s="8">
        <v>0.931121388111073</v>
      </c>
      <c r="G12" s="8"/>
      <c r="H12" s="8"/>
      <c r="I12" s="8">
        <v>0.451754769864513</v>
      </c>
      <c r="J12" s="8"/>
      <c r="K12" s="8">
        <v>0</v>
      </c>
      <c r="L12" s="8"/>
      <c r="M12" s="8">
        <v>0.451754769864513</v>
      </c>
    </row>
    <row r="13" spans="1:13" ht="12.75">
      <c r="A13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3.5" thickBot="1">
      <c r="A1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 thickTop="1">
      <c r="A15" s="9" t="s">
        <v>13</v>
      </c>
      <c r="B15" s="10">
        <v>0.931121388111073</v>
      </c>
      <c r="C15" s="8"/>
      <c r="D15" s="10">
        <v>0</v>
      </c>
      <c r="E15" s="8"/>
      <c r="F15" s="10">
        <v>0.931121388111073</v>
      </c>
      <c r="G15" s="8"/>
      <c r="H15" s="8"/>
      <c r="I15" s="10">
        <v>0.451754769864513</v>
      </c>
      <c r="J15" s="8"/>
      <c r="K15" s="10">
        <v>0</v>
      </c>
      <c r="L15" s="8"/>
      <c r="M15" s="10">
        <v>0.451754769864513</v>
      </c>
    </row>
    <row r="16" spans="1:13" ht="13.5" thickBot="1">
      <c r="A16" s="9" t="s">
        <v>14</v>
      </c>
      <c r="B16" s="11"/>
      <c r="C16" s="11"/>
      <c r="D16" s="11"/>
      <c r="E16" s="11" t="s">
        <v>15</v>
      </c>
      <c r="F16" s="11">
        <v>1.009566</v>
      </c>
      <c r="G16" s="11"/>
      <c r="H16" s="11"/>
      <c r="I16" s="11"/>
      <c r="J16" s="11"/>
      <c r="K16" s="11"/>
      <c r="L16" s="11" t="s">
        <v>15</v>
      </c>
      <c r="M16" s="11">
        <v>1.009566</v>
      </c>
    </row>
    <row r="17" spans="1:13" ht="13.5" thickTop="1">
      <c r="A17" s="9" t="s">
        <v>16</v>
      </c>
      <c r="B17" s="8"/>
      <c r="C17" s="8"/>
      <c r="D17" s="8"/>
      <c r="E17" s="8"/>
      <c r="F17" s="10">
        <v>0.9400069026</v>
      </c>
      <c r="G17" s="8"/>
      <c r="H17" s="8"/>
      <c r="I17" s="8"/>
      <c r="J17" s="8"/>
      <c r="K17" s="8"/>
      <c r="L17" s="8"/>
      <c r="M17" s="10">
        <v>0.45612191879999997</v>
      </c>
    </row>
    <row r="18" spans="1:13" ht="13.5" thickBot="1">
      <c r="A18" s="9" t="s">
        <v>17</v>
      </c>
      <c r="B18" s="11"/>
      <c r="C18" s="11"/>
      <c r="D18" s="11"/>
      <c r="E18" s="11" t="s">
        <v>15</v>
      </c>
      <c r="F18" s="11">
        <v>1.0624</v>
      </c>
      <c r="G18" s="11"/>
      <c r="H18" s="11"/>
      <c r="I18" s="11"/>
      <c r="J18" s="11"/>
      <c r="K18" s="11"/>
      <c r="L18" s="11" t="s">
        <v>15</v>
      </c>
      <c r="M18" s="11">
        <v>1.0624</v>
      </c>
    </row>
    <row r="19" spans="1:13" ht="13.5" thickTop="1">
      <c r="A19" s="9" t="s">
        <v>18</v>
      </c>
      <c r="B19" s="8"/>
      <c r="C19" s="8"/>
      <c r="D19" s="8"/>
      <c r="E19" s="8"/>
      <c r="F19" s="10">
        <v>0.998656</v>
      </c>
      <c r="G19" s="8"/>
      <c r="H19" s="8"/>
      <c r="I19" s="8"/>
      <c r="J19" s="8"/>
      <c r="K19" s="8"/>
      <c r="L19" s="8"/>
      <c r="M19" s="10">
        <v>0.48456064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&amp;R&amp;"Arial,Bold Italic"Docket No. 990649-TP
Mark Stacy Exhibit No. 9
2-Wire Intrabuilding Network Cable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Stacy</dc:creator>
  <cp:keywords/>
  <dc:description/>
  <cp:lastModifiedBy>sonja sykes-minor</cp:lastModifiedBy>
  <cp:lastPrinted>2000-07-28T23:00:26Z</cp:lastPrinted>
  <dcterms:created xsi:type="dcterms:W3CDTF">2000-07-19T17:18:08Z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