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236" yWindow="-12" windowWidth="10272" windowHeight="7512"/>
  </bookViews>
  <sheets>
    <sheet name="wn_peak_fan" sheetId="4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ATPRegress_Dlg_Results" hidden="1">{2;#N/A;"R13C16:R17C16";#N/A;"R13C14:R17C15";FALSE;FALSE;FALSE;95;#N/A;#N/A;"R13C19";#N/A;FALSE;FALSE;FALSE;FALSE;#N/A;"";#N/A;FALSE;"";"";#N/A;#N/A;#N/A}</definedName>
    <definedName name="_ATPRegress_Dlg_Types" hidden="1">{"EXCELHLP.HLP!1802";5;10;5;10;13;13;13;8;5;5;10;14;13;13;13;13;5;10;14;13;5;10;1;2;24}</definedName>
    <definedName name="_ATPRegress_Range1" hidden="1">'[1]ST Corrections'!#REF!</definedName>
    <definedName name="_ATPRegress_Range2" hidden="1">'[1]ST Corrections'!#REF!</definedName>
    <definedName name="_ATPRegress_Range3" hidden="1">'[1]ST Corrections'!#REF!</definedName>
    <definedName name="_ATPRegress_Range4" hidden="1">"="</definedName>
    <definedName name="_ATPRegress_Range5" hidden="1">"="</definedName>
    <definedName name="_AtRisk_FitDataRange_FIT_1378A_92120" hidden="1">'[2]Original DATA'!$D$2:$D$42</definedName>
    <definedName name="_AtRisk_FitDataRange_FIT_36F6D_33C7E" hidden="1">'[3]Original DATA'!$F$2:$F$41</definedName>
    <definedName name="_AtRisk_FitDataRange_FIT_588B6_BE712" hidden="1">'[2]Original DATA'!$G$2:$G$41</definedName>
    <definedName name="_AtRisk_FitDataRange_FIT_6A583_2CCDA" hidden="1">'[2]Original DATA'!$I$2:$I$41</definedName>
    <definedName name="_AtRisk_FitDataRange_FIT_84F84_1FF" hidden="1">'[3]Original DATA'!$D$2:$D$41</definedName>
    <definedName name="_AtRisk_FitDataRange_FIT_C8C6A_3CAA6" hidden="1">'[2]Original DATA'!$F$2:$F$42</definedName>
    <definedName name="_AtRisk_SimSetting_AutomaticallyGenerateReports" hidden="1">FALSE</definedName>
    <definedName name="_AtRisk_SimSetting_AutomaticResultsDisplayMode" localSheetId="0" hidden="1">0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Fill" hidden="1">'[4]TXSCHD Download'!#REF!</definedName>
    <definedName name="DRI_Mnemonics" localSheetId="0">#REF!</definedName>
    <definedName name="DRI_Mnemonics">#REF!</definedName>
    <definedName name="e_CompanyTotal_4500">#REF!</definedName>
    <definedName name="e_Meters_5570">#REF!</definedName>
    <definedName name="e_MSNumber_5970">#REF!</definedName>
    <definedName name="e_RateClass_3871">#REF!</definedName>
    <definedName name="e_RateCode_5743">#REF!</definedName>
    <definedName name="ID_sorted">#REF!</definedName>
    <definedName name="l_LineLossAllocationofEnergyLossesUnaccountedForEtcStep4_5900">#REF!</definedName>
    <definedName name="l_LineLossAllocationofEnergyLossesUnaccountForEtcStep4_25189">#REF!</definedName>
    <definedName name="l_LineLossDemandLossExpansionFactorsStep3_17981">#REF!</definedName>
    <definedName name="l_LineLossDistributionGCPforECRCActualDemandLossExpansionFactors_19770">#REF!</definedName>
    <definedName name="l_LineLossDistributionGCPforECRCActualEnergyLossExpansionFactors_19372">#REF!</definedName>
    <definedName name="l_LineLossEnergyAnalysis_18987">#REF!</definedName>
    <definedName name="l_LineLossEnergyLossesbyRateClass_26818">#REF!</definedName>
    <definedName name="l_LineLossEnergyLossesbyRateClassTotals_27376">#REF!</definedName>
    <definedName name="l_LineLossEnergyLossExpansionFactorsStep2_17190">#REF!</definedName>
    <definedName name="l_LineLossInputsStep1_17170">#REF!</definedName>
    <definedName name="l_LineLossKWHAnalysisDeliveredSalesbyRateClassVoltageLevel_26770">#REF!</definedName>
    <definedName name="l_LineLossKWHAnalysisDeliveredtoBilledSalesFactor_26371">#REF!</definedName>
    <definedName name="l_LineLossLossFactorLeeCounty_18970">#REF!</definedName>
    <definedName name="l_LineLossSummaryLossExpansionFactorsPercentagesStep5_25191">#REF!</definedName>
    <definedName name="l_LineLossSummaryLossExpansionFactorsPercentageStep5_5951">#REF!</definedName>
    <definedName name="l_MeterCostsAdjustedCILCMeterCostsSummaryStep7_16910">#REF!</definedName>
    <definedName name="l_MeterCostsInputsMaterialCostsbyMSNumberStep3_9994">#REF!</definedName>
    <definedName name="l_MeterCostsMeterCostsbyRateCodeandMeterStep5_9970">#REF!</definedName>
    <definedName name="l_MeterCostsWtdAvgMeterCostsandAdjustedCILCbyRateClassStep6_11970">#REF!</definedName>
    <definedName name="l_RateRevenueImport_25770">#REF!</definedName>
    <definedName name="l_VoltageLevelbyRateClassStep2_7770">#REF!</definedName>
    <definedName name="l_VoltageLevelbyRateCodeStep1_6173">#REF!</definedName>
    <definedName name="Name">'[5]Weekly NEL Report'!#REF!</definedName>
    <definedName name="Pal_Workbook_GUID" localSheetId="0" hidden="1">"4Z3MDYN97TUGG2L9L28Y8J2P"</definedName>
    <definedName name="Pal_Workbook_GUID" hidden="1">"8JHMH9DXSMHNF44G668W66ZD"</definedName>
    <definedName name="pig_dig5" hidden="1">{#N/A,#N/A,FALSE,"T COST";#N/A,#N/A,FALSE,"COST_FH"}</definedName>
    <definedName name="pig_dog" hidden="1">{2;#N/A;"R13C16:R17C16";#N/A;"R13C14:R17C15";FALSE;FALSE;FALSE;95;#N/A;#N/A;"R13C19";#N/A;FALSE;FALSE;FALSE;FALSE;#N/A;"";#N/A;FALSE;"";"";#N/A;#N/A;#N/A}</definedName>
    <definedName name="pig_dog\" hidden="1">{"EXCELHLP.HLP!1802";5;10;5;10;13;13;13;8;5;5;10;14;13;13;13;13;5;10;14;13;5;10;1;2;24}</definedName>
    <definedName name="pig_dog2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pig_dog3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pig_dog4" hidden="1">{#N/A,#N/A,FALSE,"SUMMARY";#N/A,#N/A,FALSE,"INPUTDATA";#N/A,#N/A,FALSE,"Condenser Performance"}</definedName>
    <definedName name="pig_dog6" hidden="1">{#N/A,#N/A,FALSE,"INPUTDATA";#N/A,#N/A,FALSE,"SUMMARY";#N/A,#N/A,FALSE,"CTAREP";#N/A,#N/A,FALSE,"CTBREP";#N/A,#N/A,FALSE,"TURBEFF";#N/A,#N/A,FALSE,"Condenser Performance"}</definedName>
    <definedName name="pig_dog7" hidden="1">{#N/A,#N/A,FALSE,"INPUTDATA";#N/A,#N/A,FALSE,"SUMMARY"}</definedName>
    <definedName name="pig_dog8" hidden="1">{#N/A,#N/A,FALSE,"INPUTDATA";#N/A,#N/A,FALSE,"SUMMARY";#N/A,#N/A,FALSE,"CTAREP";#N/A,#N/A,FALSE,"CTBREP";#N/A,#N/A,FALSE,"PMG4ST86";#N/A,#N/A,FALSE,"TURBEFF";#N/A,#N/A,FALSE,"Condenser Performance"}</definedName>
    <definedName name="_xlnm.Print_Area" localSheetId="0">wn_peak_fan!$A$4:$G$46</definedName>
    <definedName name="_xlnm.Print_Area">#REF!</definedName>
    <definedName name="_xlnm.Print_Titles" localSheetId="0">wn_peak_fan!$A:$B,wn_peak_fan!$1:$3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localSheetId="0" hidden="1">10000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SAPBEXhrIndnt" hidden="1">1</definedName>
    <definedName name="SAPBEXrevision" hidden="1">1</definedName>
    <definedName name="SAPBEXsysID" hidden="1">"GP1"</definedName>
    <definedName name="SAPBEXwbID" hidden="1">"3VOBL88ZUH0TJHQP6RXNFLORZ"</definedName>
    <definedName name="test" hidden="1">{2;#N/A;"R13C16:R17C16";#N/A;"R13C14:R17C15";FALSE;FALSE;FALSE;95;#N/A;#N/A;"R13C19";#N/A;FALSE;FALSE;FALSE;FALSE;#N/A;"";#N/A;FALSE;"";"";#N/A;#N/A;#N/A}</definedName>
    <definedName name="UI_Entity_Groups">#REF!</definedName>
    <definedName name="UI_Reports">#REF!</definedName>
    <definedName name="UI_Scenarios">#REF!</definedName>
    <definedName name="wrn.AFUDC." hidden="1">{#N/A,#N/A,FALSE,"AFDC"}</definedName>
    <definedName name="wrn.ALL.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Component._.Analy.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ndenser._.Summary." hidden="1">{#N/A,#N/A,FALSE,"SUMMARY";#N/A,#N/A,FALSE,"INPUTDATA";#N/A,#N/A,FALSE,"Condenser Performance"}</definedName>
    <definedName name="wrn.COST." hidden="1">{#N/A,#N/A,FALSE,"T COST";#N/A,#N/A,FALSE,"COST_FH"}</definedName>
    <definedName name="wrn.Detail._.Support._.and._.Summary." hidden="1">{"Alloc Book Depr and Tax Depr",#N/A,FALSE,"OBO DEF TAX";"Ssh Ms Clo to PIS in Cur Mo",#N/A,FALSE,"OBO DEF TAX";"FPSC Book Depreciation",#N/A,FALSE,"OBO DEF TAX";"Ferc Book Depreciation",#N/A,FALSE,"OBO DEF TAX";"OBO Deferred Tax Sum",#N/A,FALSE,"OBO DEF TAX";"Tax Depr Tables",#N/A,FALSE,"OBO DEF TAX"}</definedName>
    <definedName name="wrn.EFRT." hidden="1">{"EFRT Pg 1",#N/A,FALSE,"EFRT (2)";"EFRT Pg 2",#N/A,FALSE,"EFRT (2)"}</definedName>
    <definedName name="wrn.Engr._.Summary." hidden="1">{#N/A,#N/A,FALSE,"INPUTDATA";#N/A,#N/A,FALSE,"SUMMARY";#N/A,#N/A,FALSE,"CTAREP";#N/A,#N/A,FALSE,"CTBREP";#N/A,#N/A,FALSE,"TURBEFF";#N/A,#N/A,FALSE,"Condenser Performance"}</definedName>
    <definedName name="wrn.Exec._.Summary." hidden="1">{#N/A,#N/A,FALSE,"INPUTDATA";#N/A,#N/A,FALSE,"SUMMARY"}</definedName>
    <definedName name="wrn.FPL._.Cnsl._.Inc._.State._.Pg._.3A." hidden="1">{"FPL Consol Inc State Pg 3A",#N/A,FALSE,"ISFPLSUB"}</definedName>
    <definedName name="wrn.FPL._.Cnsl._.Inc._.State._.Pg._.3M." hidden="1">{"FPL Consol Inc State Pg 3M",#N/A,FALSE,"ISFPLSUB"}</definedName>
    <definedName name="wrn.FPL._.Cnsl._.Inc._.State._.Pg._.3Y." hidden="1">{"FPL Consol Inc State Pg 3Y",#N/A,FALSE,"ISFPLSUB"}</definedName>
    <definedName name="wrn.FPL._.Consolidated." hidden="1">{"Fpl Consol Pg 1",#N/A,FALSE,"FPL Consolidated";"FPL Consol Pg 2",#N/A,FALSE,"FPL Consolidated"}</definedName>
    <definedName name="wrn.LITIGATION." hidden="1">{"LI AFUDC DEBT 10282",#N/A,FALSE,"TXFORCST.XLS";"LIT AFUDC 10280",#N/A,FALSE,"TXFORCST.XLS";"LIT DEPR EXP 10281",#N/A,FALSE,"TXFORCST.XLS"}</definedName>
    <definedName name="wrn.OBO._.12._.MO._.ENDED." hidden="1">{"OBO 12 Month Ended",#N/A,FALSE,"OBO 12 Months"}</definedName>
    <definedName name="wrn.OBO._.MONTHLY." hidden="1">{"obo monthly",#N/A,FALSE,"OBO Monthly"}</definedName>
    <definedName name="wrn.OBO._.Summary." hidden="1">{"OBO Deferred Tax Sum",#N/A,FALSE,"OBO DEF TAX"}</definedName>
    <definedName name="wrn.Out._.of._.Period." hidden="1">{"Out of Period",#N/A,FALSE,"Out of Period"}</definedName>
    <definedName name="wrn.Reconcil._.Bk._.Depr._.to._.47G." hidden="1">{"By Account",#N/A,FALSE,"Reconcil Deprec Book to Tax   ";"Correction of JV 47G",#N/A,FALSE,"Reconcil Deprec Book to Tax   ";"Recalculation of JV 47G",#N/A,FALSE,"Reconcil Deprec Book to Tax   "}</definedName>
    <definedName name="wrn.Statement._.of._.Income._.Taxes." hidden="1">{"Consolidated",#N/A,FALSE,"SITRP";"FPL Pure",#N/A,FALSE,"SITRP";"FPL Subsidiaries Consol",#N/A,FALSE,"SITRP"}</definedName>
    <definedName name="wrn.SUM._.OF._.UNIT._.3." hidden="1">{#N/A,#N/A,FALSE,"INPUTDATA";#N/A,#N/A,FALSE,"SUMMARY";#N/A,#N/A,FALSE,"CTAREP";#N/A,#N/A,FALSE,"CTBREP";#N/A,#N/A,FALSE,"PMG4ST86";#N/A,#N/A,FALSE,"TURBEFF";#N/A,#N/A,FALSE,"Condenser Performance"}</definedName>
    <definedName name="wrn.UTIL." hidden="1">{"Twelve Mo Ended Pg 2",#N/A,TRUE,"Utility";"YTD Adj _ Pg 1",#N/A,TRUE,"Utility"}</definedName>
    <definedName name="xxxxx" hidden="1">{2;#N/A;"R13C16:R17C16";#N/A;"R13C14:R17C15";FALSE;FALSE;FALSE;95;#N/A;#N/A;"R13C19";#N/A;FALSE;FALSE;FALSE;FALSE;#N/A;"";#N/A;FALSE;"";"";#N/A;#N/A;#N/A}</definedName>
  </definedNames>
  <calcPr calcId="145621"/>
</workbook>
</file>

<file path=xl/calcChain.xml><?xml version="1.0" encoding="utf-8"?>
<calcChain xmlns="http://schemas.openxmlformats.org/spreadsheetml/2006/main">
  <c r="B12" i="4" l="1"/>
  <c r="D13" i="4" l="1"/>
  <c r="E14" i="4"/>
  <c r="C15" i="4" l="1"/>
  <c r="G15" i="4"/>
  <c r="G16" i="4" s="1"/>
  <c r="E15" i="4"/>
  <c r="B15" i="4"/>
  <c r="F15" i="4"/>
  <c r="D15" i="4"/>
  <c r="D14" i="4"/>
  <c r="C14" i="4"/>
  <c r="B14" i="4"/>
  <c r="B13" i="4"/>
  <c r="F14" i="4"/>
  <c r="C13" i="4"/>
  <c r="E13" i="4"/>
  <c r="E16" i="4" l="1"/>
  <c r="C16" i="4"/>
  <c r="D16" i="4"/>
  <c r="F16" i="4"/>
</calcChain>
</file>

<file path=xl/sharedStrings.xml><?xml version="1.0" encoding="utf-8"?>
<sst xmlns="http://schemas.openxmlformats.org/spreadsheetml/2006/main" count="53" uniqueCount="35">
  <si>
    <t>YEAR</t>
  </si>
  <si>
    <t>Year</t>
  </si>
  <si>
    <t>WN ACTUAL</t>
  </si>
  <si>
    <t>2011 TYSP</t>
  </si>
  <si>
    <t>2012 TYSP</t>
  </si>
  <si>
    <t>2013 TYSP</t>
  </si>
  <si>
    <t>2014 TYSP</t>
  </si>
  <si>
    <t>2015 TYSP</t>
  </si>
  <si>
    <t>Real elec price</t>
  </si>
  <si>
    <t>Real elec price lagged</t>
  </si>
  <si>
    <t>CPIE 3 Mo Avg</t>
  </si>
  <si>
    <t>Real Gas Price Lagged</t>
  </si>
  <si>
    <t>Model Statistics</t>
  </si>
  <si>
    <t>DW</t>
  </si>
  <si>
    <t>MAPE</t>
  </si>
  <si>
    <t>Model Variables</t>
  </si>
  <si>
    <t>Max Temperature</t>
  </si>
  <si>
    <t>CDH Prior 2 Days</t>
  </si>
  <si>
    <t>Codes &amp; Standards</t>
  </si>
  <si>
    <t>Disposable Household Income</t>
  </si>
  <si>
    <t>Real Gasoline Prices Lagged</t>
  </si>
  <si>
    <t>T-Statistic</t>
  </si>
  <si>
    <t>Standard Error</t>
  </si>
  <si>
    <r>
      <t>Adj R</t>
    </r>
    <r>
      <rPr>
        <vertAlign val="superscript"/>
        <sz val="10"/>
        <rFont val="Arial"/>
        <family val="2"/>
      </rPr>
      <t>2</t>
    </r>
  </si>
  <si>
    <t>Average Forecast Variance</t>
  </si>
  <si>
    <t>Disposable Income per Capita</t>
  </si>
  <si>
    <t>CPI Energy 3 Month Average</t>
  </si>
  <si>
    <t>CDH Prior 1 day</t>
  </si>
  <si>
    <t>Weighted Income</t>
  </si>
  <si>
    <t>Real Electric Price lagged</t>
  </si>
  <si>
    <t>FORECAST VARIANCE (Percent)</t>
  </si>
  <si>
    <t>Summer Peak (MW)</t>
  </si>
  <si>
    <t>Price Term</t>
  </si>
  <si>
    <t>Per Capita Income</t>
  </si>
  <si>
    <t>Florida Power &amp; Light Company        Docket No. 150196-EI                            Staff's First Set of Interrogatories         Interrogatory No. 5                                  Attachment No. 1                                     Tab 1 of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</si>
</sst>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.000000"/>
    <numFmt numFmtId="166" formatCode="0.000_)"/>
    <numFmt numFmtId="167" formatCode="0.00_)"/>
    <numFmt numFmtId="168" formatCode="General_)"/>
    <numFmt numFmtId="169" formatCode="0.000"/>
    <numFmt numFmtId="170" formatCode="0.0000000"/>
    <numFmt numFmtId="171" formatCode="0.00000"/>
  </numFmts>
  <fonts count="2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MS Sans Serif"/>
      <family val="2"/>
    </font>
    <font>
      <sz val="10"/>
      <name val="MS Sans Serif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u val="singleAccounting"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sz val="10"/>
      <color indexed="39"/>
      <name val="Arial"/>
      <family val="2"/>
    </font>
    <font>
      <b/>
      <u val="singleAccounting"/>
      <sz val="14"/>
      <color indexed="8"/>
      <name val="Arial"/>
      <family val="2"/>
    </font>
    <font>
      <sz val="10"/>
      <color indexed="10"/>
      <name val="Arial"/>
      <family val="2"/>
    </font>
    <font>
      <b/>
      <sz val="10"/>
      <color indexed="9"/>
      <name val="Verdana"/>
      <family val="2"/>
    </font>
    <font>
      <sz val="10"/>
      <color indexed="8"/>
      <name val="Verdana"/>
      <family val="2"/>
    </font>
    <font>
      <sz val="11"/>
      <name val="Tms Rmn"/>
      <family val="1"/>
    </font>
    <font>
      <b/>
      <i/>
      <sz val="16"/>
      <name val="Helv"/>
    </font>
    <font>
      <sz val="10"/>
      <name val="Courier"/>
      <family val="3"/>
    </font>
    <font>
      <sz val="11"/>
      <color indexed="8"/>
      <name val="Calibri"/>
      <family val="2"/>
    </font>
    <font>
      <sz val="10"/>
      <color rgb="FFFF0000"/>
      <name val="Arial"/>
      <family val="2"/>
    </font>
    <font>
      <vertAlign val="superscript"/>
      <sz val="10"/>
      <name val="Arial"/>
      <family val="2"/>
    </font>
    <font>
      <b/>
      <sz val="10"/>
      <name val="Times New Roman"/>
      <family val="1"/>
    </font>
  </fonts>
  <fills count="23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9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0"/>
        <bgColor indexed="64"/>
      </patternFill>
    </fill>
  </fills>
  <borders count="6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medium">
        <color indexed="4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medium">
        <color indexed="64"/>
      </bottom>
      <diagonal/>
    </border>
  </borders>
  <cellStyleXfs count="76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" fontId="6" fillId="2" borderId="1" applyNumberFormat="0" applyProtection="0">
      <alignment vertical="center"/>
    </xf>
    <xf numFmtId="4" fontId="7" fillId="3" borderId="1" applyNumberFormat="0" applyProtection="0">
      <alignment vertical="center"/>
    </xf>
    <xf numFmtId="4" fontId="6" fillId="3" borderId="1" applyNumberFormat="0" applyProtection="0">
      <alignment horizontal="left" vertical="center" indent="1"/>
    </xf>
    <xf numFmtId="0" fontId="6" fillId="3" borderId="1" applyNumberFormat="0" applyProtection="0">
      <alignment horizontal="left" vertical="top" indent="1"/>
    </xf>
    <xf numFmtId="4" fontId="8" fillId="0" borderId="0" applyNumberFormat="0" applyProtection="0">
      <alignment horizontal="left"/>
    </xf>
    <xf numFmtId="4" fontId="9" fillId="4" borderId="1" applyNumberFormat="0" applyProtection="0">
      <alignment horizontal="right" vertical="center"/>
    </xf>
    <xf numFmtId="4" fontId="9" fillId="5" borderId="1" applyNumberFormat="0" applyProtection="0">
      <alignment horizontal="right" vertical="center"/>
    </xf>
    <xf numFmtId="4" fontId="9" fillId="6" borderId="1" applyNumberFormat="0" applyProtection="0">
      <alignment horizontal="right" vertical="center"/>
    </xf>
    <xf numFmtId="4" fontId="9" fillId="7" borderId="1" applyNumberFormat="0" applyProtection="0">
      <alignment horizontal="right" vertical="center"/>
    </xf>
    <xf numFmtId="4" fontId="9" fillId="8" borderId="1" applyNumberFormat="0" applyProtection="0">
      <alignment horizontal="right" vertical="center"/>
    </xf>
    <xf numFmtId="4" fontId="9" fillId="9" borderId="1" applyNumberFormat="0" applyProtection="0">
      <alignment horizontal="right" vertical="center"/>
    </xf>
    <xf numFmtId="4" fontId="9" fillId="10" borderId="1" applyNumberFormat="0" applyProtection="0">
      <alignment horizontal="right" vertical="center"/>
    </xf>
    <xf numFmtId="4" fontId="9" fillId="11" borderId="1" applyNumberFormat="0" applyProtection="0">
      <alignment horizontal="right" vertical="center"/>
    </xf>
    <xf numFmtId="4" fontId="9" fillId="12" borderId="1" applyNumberFormat="0" applyProtection="0">
      <alignment horizontal="right" vertical="center"/>
    </xf>
    <xf numFmtId="4" fontId="6" fillId="13" borderId="2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10" fillId="14" borderId="0" applyNumberFormat="0" applyProtection="0">
      <alignment horizontal="left" vertical="center" indent="1"/>
    </xf>
    <xf numFmtId="4" fontId="9" fillId="15" borderId="1" applyNumberFormat="0" applyProtection="0">
      <alignment horizontal="right" vertical="center"/>
    </xf>
    <xf numFmtId="4" fontId="9" fillId="0" borderId="0" applyNumberFormat="0" applyProtection="0">
      <alignment horizontal="left" vertical="center" indent="1"/>
    </xf>
    <xf numFmtId="4" fontId="9" fillId="16" borderId="0" applyNumberFormat="0" applyProtection="0">
      <alignment horizontal="left" vertical="center" indent="1"/>
    </xf>
    <xf numFmtId="0" fontId="11" fillId="14" borderId="1" applyNumberFormat="0" applyProtection="0">
      <alignment horizontal="left" vertical="center" indent="1"/>
    </xf>
    <xf numFmtId="0" fontId="3" fillId="14" borderId="1" applyNumberFormat="0" applyProtection="0">
      <alignment horizontal="left" vertical="top" indent="1"/>
    </xf>
    <xf numFmtId="0" fontId="3" fillId="16" borderId="1" applyNumberFormat="0" applyProtection="0">
      <alignment horizontal="left" vertical="center" indent="1"/>
    </xf>
    <xf numFmtId="0" fontId="3" fillId="16" borderId="1" applyNumberFormat="0" applyProtection="0">
      <alignment horizontal="left" vertical="top" indent="1"/>
    </xf>
    <xf numFmtId="0" fontId="3" fillId="17" borderId="1" applyNumberFormat="0" applyProtection="0">
      <alignment horizontal="left" vertical="center" indent="1"/>
    </xf>
    <xf numFmtId="0" fontId="3" fillId="17" borderId="1" applyNumberFormat="0" applyProtection="0">
      <alignment horizontal="left" vertical="top" indent="1"/>
    </xf>
    <xf numFmtId="0" fontId="3" fillId="18" borderId="1" applyNumberFormat="0" applyProtection="0">
      <alignment horizontal="left" vertical="center" indent="1"/>
    </xf>
    <xf numFmtId="0" fontId="3" fillId="18" borderId="1" applyNumberFormat="0" applyProtection="0">
      <alignment horizontal="left" vertical="top" indent="1"/>
    </xf>
    <xf numFmtId="0" fontId="3" fillId="0" borderId="0"/>
    <xf numFmtId="4" fontId="9" fillId="19" borderId="1" applyNumberFormat="0" applyProtection="0">
      <alignment vertical="center"/>
    </xf>
    <xf numFmtId="4" fontId="12" fillId="19" borderId="1" applyNumberFormat="0" applyProtection="0">
      <alignment vertical="center"/>
    </xf>
    <xf numFmtId="4" fontId="9" fillId="19" borderId="1" applyNumberFormat="0" applyProtection="0">
      <alignment horizontal="left" vertical="center" indent="1"/>
    </xf>
    <xf numFmtId="0" fontId="9" fillId="19" borderId="1" applyNumberFormat="0" applyProtection="0">
      <alignment horizontal="left" vertical="top" indent="1"/>
    </xf>
    <xf numFmtId="4" fontId="9" fillId="0" borderId="0" applyNumberFormat="0" applyProtection="0">
      <alignment horizontal="right"/>
    </xf>
    <xf numFmtId="4" fontId="6" fillId="0" borderId="3" applyNumberFormat="0" applyProtection="0">
      <alignment horizontal="right" vertical="center"/>
    </xf>
    <xf numFmtId="4" fontId="6" fillId="0" borderId="0" applyNumberFormat="0" applyProtection="0">
      <alignment horizontal="left" vertical="center" wrapText="1" indent="1"/>
    </xf>
    <xf numFmtId="0" fontId="8" fillId="0" borderId="0" applyNumberFormat="0" applyProtection="0">
      <alignment horizontal="center" wrapText="1"/>
    </xf>
    <xf numFmtId="4" fontId="13" fillId="0" borderId="0" applyNumberFormat="0" applyProtection="0">
      <alignment horizontal="left"/>
    </xf>
    <xf numFmtId="4" fontId="14" fillId="0" borderId="0" applyNumberFormat="0" applyProtection="0">
      <alignment horizontal="right"/>
    </xf>
    <xf numFmtId="165" fontId="3" fillId="0" borderId="0">
      <alignment horizontal="left" wrapText="1"/>
    </xf>
    <xf numFmtId="2" fontId="15" fillId="20" borderId="4" applyProtection="0"/>
    <xf numFmtId="2" fontId="16" fillId="21" borderId="4" applyProtection="0"/>
    <xf numFmtId="2" fontId="16" fillId="22" borderId="4" applyProtection="0"/>
    <xf numFmtId="166" fontId="17" fillId="0" borderId="0"/>
    <xf numFmtId="166" fontId="17" fillId="0" borderId="0"/>
    <xf numFmtId="166" fontId="17" fillId="0" borderId="0"/>
    <xf numFmtId="166" fontId="17" fillId="0" borderId="0"/>
    <xf numFmtId="166" fontId="17" fillId="0" borderId="0"/>
    <xf numFmtId="166" fontId="17" fillId="0" borderId="0"/>
    <xf numFmtId="166" fontId="17" fillId="0" borderId="0"/>
    <xf numFmtId="166" fontId="17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167" fontId="1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168" fontId="19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" fillId="0" borderId="0"/>
    <xf numFmtId="165" fontId="1" fillId="0" borderId="0">
      <alignment horizontal="left" wrapText="1"/>
    </xf>
    <xf numFmtId="9" fontId="20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 applyAlignment="1"/>
    <xf numFmtId="0" fontId="4" fillId="0" borderId="0" xfId="0" applyFont="1" applyBorder="1" applyAlignment="1">
      <alignment horizont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/>
    <xf numFmtId="0" fontId="21" fillId="0" borderId="0" xfId="0" applyFont="1"/>
    <xf numFmtId="37" fontId="0" fillId="0" borderId="0" xfId="0" applyNumberFormat="1" applyFont="1" applyAlignment="1">
      <alignment horizontal="center"/>
    </xf>
    <xf numFmtId="3" fontId="0" fillId="0" borderId="0" xfId="0" applyNumberFormat="1" applyFont="1" applyAlignment="1">
      <alignment horizontal="center"/>
    </xf>
    <xf numFmtId="0" fontId="0" fillId="0" borderId="0" xfId="0" applyFont="1" applyBorder="1" applyAlignment="1">
      <alignment horizontal="center"/>
    </xf>
    <xf numFmtId="37" fontId="0" fillId="0" borderId="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0" fontId="4" fillId="0" borderId="0" xfId="0" applyFont="1" applyAlignment="1">
      <alignment horizontal="centerContinuous"/>
    </xf>
    <xf numFmtId="164" fontId="0" fillId="0" borderId="0" xfId="0" applyNumberFormat="1" applyFont="1" applyAlignment="1">
      <alignment horizontal="center"/>
    </xf>
    <xf numFmtId="37" fontId="0" fillId="0" borderId="0" xfId="0" quotePrefix="1" applyNumberFormat="1" applyFont="1" applyBorder="1" applyAlignment="1">
      <alignment horizontal="center"/>
    </xf>
    <xf numFmtId="0" fontId="4" fillId="0" borderId="0" xfId="0" applyFont="1" applyBorder="1" applyAlignment="1">
      <alignment horizontal="centerContinuous"/>
    </xf>
    <xf numFmtId="0" fontId="0" fillId="0" borderId="0" xfId="0" applyFont="1" applyBorder="1" applyAlignment="1">
      <alignment horizontal="left"/>
    </xf>
    <xf numFmtId="0" fontId="4" fillId="0" borderId="0" xfId="0" applyFont="1" applyBorder="1" applyAlignment="1"/>
    <xf numFmtId="0" fontId="11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37" fontId="0" fillId="0" borderId="0" xfId="0" applyNumberFormat="1" applyFont="1" applyBorder="1" applyAlignment="1">
      <alignment horizontal="left"/>
    </xf>
    <xf numFmtId="10" fontId="0" fillId="0" borderId="0" xfId="2" applyNumberFormat="1" applyFont="1" applyBorder="1" applyAlignment="1">
      <alignment horizontal="center"/>
    </xf>
    <xf numFmtId="169" fontId="0" fillId="0" borderId="0" xfId="0" applyNumberFormat="1" applyFont="1" applyBorder="1" applyAlignment="1">
      <alignment horizontal="center"/>
    </xf>
    <xf numFmtId="0" fontId="0" fillId="0" borderId="0" xfId="0" quotePrefix="1" applyFont="1" applyAlignment="1">
      <alignment horizontal="left"/>
    </xf>
    <xf numFmtId="170" fontId="0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71" fontId="0" fillId="0" borderId="0" xfId="0" applyNumberFormat="1" applyFont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7" fontId="11" fillId="0" borderId="0" xfId="0" applyNumberFormat="1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37" fontId="0" fillId="0" borderId="5" xfId="0" applyNumberFormat="1" applyFont="1" applyBorder="1" applyAlignment="1">
      <alignment horizontal="center"/>
    </xf>
    <xf numFmtId="0" fontId="0" fillId="0" borderId="5" xfId="0" quotePrefix="1" applyFont="1" applyBorder="1" applyAlignment="1">
      <alignment horizontal="left"/>
    </xf>
    <xf numFmtId="164" fontId="0" fillId="0" borderId="5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quotePrefix="1" applyFont="1" applyBorder="1" applyAlignment="1">
      <alignment horizontal="center"/>
    </xf>
    <xf numFmtId="3" fontId="3" fillId="0" borderId="0" xfId="1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0" xfId="1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3" fontId="3" fillId="0" borderId="5" xfId="1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quotePrefix="1" applyFont="1" applyAlignment="1">
      <alignment horizontal="center"/>
    </xf>
    <xf numFmtId="0" fontId="4" fillId="0" borderId="0" xfId="0" applyFont="1" applyAlignment="1">
      <alignment horizontal="center"/>
    </xf>
    <xf numFmtId="0" fontId="23" fillId="0" borderId="0" xfId="0" applyFont="1" applyAlignment="1">
      <alignment vertical="top" wrapText="1"/>
    </xf>
  </cellXfs>
  <cellStyles count="76">
    <cellStyle name="Comma" xfId="1" builtinId="3"/>
    <cellStyle name="Comma  - Style1" xfId="49"/>
    <cellStyle name="Comma  - Style2" xfId="50"/>
    <cellStyle name="Comma  - Style3" xfId="51"/>
    <cellStyle name="Comma  - Style4" xfId="52"/>
    <cellStyle name="Comma  - Style5" xfId="53"/>
    <cellStyle name="Comma  - Style6" xfId="54"/>
    <cellStyle name="Comma  - Style7" xfId="55"/>
    <cellStyle name="Comma  - Style8" xfId="56"/>
    <cellStyle name="Comma 2" xfId="3"/>
    <cellStyle name="Comma 2 2" xfId="57"/>
    <cellStyle name="Comma 3" xfId="58"/>
    <cellStyle name="Comma 4" xfId="59"/>
    <cellStyle name="Comma 5" xfId="71"/>
    <cellStyle name="Comma 6" xfId="72"/>
    <cellStyle name="Currency 2" xfId="60"/>
    <cellStyle name="Normal" xfId="0" builtinId="0"/>
    <cellStyle name="Normal - Style1" xfId="61"/>
    <cellStyle name="Normal 10" xfId="62"/>
    <cellStyle name="Normal 13" xfId="63"/>
    <cellStyle name="Normal 2" xfId="4"/>
    <cellStyle name="Normal 2 2" xfId="64"/>
    <cellStyle name="Normal 3" xfId="65"/>
    <cellStyle name="Normal 4" xfId="66"/>
    <cellStyle name="Normal 5" xfId="67"/>
    <cellStyle name="Normal 6" xfId="73"/>
    <cellStyle name="Normal 7" xfId="74"/>
    <cellStyle name="Percent" xfId="2" builtinId="5"/>
    <cellStyle name="Percent 2" xfId="5"/>
    <cellStyle name="Percent 2 2" xfId="68"/>
    <cellStyle name="Percent 3" xfId="69"/>
    <cellStyle name="Percent 4" xfId="70"/>
    <cellStyle name="Percent 5" xfId="75"/>
    <cellStyle name="SAPBEXaggData" xfId="6"/>
    <cellStyle name="SAPBEXaggDataEmph" xfId="7"/>
    <cellStyle name="SAPBEXaggItem" xfId="8"/>
    <cellStyle name="SAPBEXaggItemX" xfId="9"/>
    <cellStyle name="SAPBEXchaText" xfId="10"/>
    <cellStyle name="SAPBEXexcBad7" xfId="11"/>
    <cellStyle name="SAPBEXexcBad8" xfId="12"/>
    <cellStyle name="SAPBEXexcBad9" xfId="13"/>
    <cellStyle name="SAPBEXexcCritical4" xfId="14"/>
    <cellStyle name="SAPBEXexcCritical5" xfId="15"/>
    <cellStyle name="SAPBEXexcCritical6" xfId="16"/>
    <cellStyle name="SAPBEXexcGood1" xfId="17"/>
    <cellStyle name="SAPBEXexcGood2" xfId="18"/>
    <cellStyle name="SAPBEXexcGood3" xfId="19"/>
    <cellStyle name="SAPBEXfilterDrill" xfId="20"/>
    <cellStyle name="SAPBEXfilterItem" xfId="21"/>
    <cellStyle name="SAPBEXfilterText" xfId="22"/>
    <cellStyle name="SAPBEXformats" xfId="23"/>
    <cellStyle name="SAPBEXheaderItem" xfId="24"/>
    <cellStyle name="SAPBEXheaderText" xfId="25"/>
    <cellStyle name="SAPBEXHLevel0" xfId="26"/>
    <cellStyle name="SAPBEXHLevel0X" xfId="27"/>
    <cellStyle name="SAPBEXHLevel1" xfId="28"/>
    <cellStyle name="SAPBEXHLevel1X" xfId="29"/>
    <cellStyle name="SAPBEXHLevel2" xfId="30"/>
    <cellStyle name="SAPBEXHLevel2X" xfId="31"/>
    <cellStyle name="SAPBEXHLevel3" xfId="32"/>
    <cellStyle name="SAPBEXHLevel3X" xfId="33"/>
    <cellStyle name="SAPBEXinputData" xfId="34"/>
    <cellStyle name="SAPBEXresData" xfId="35"/>
    <cellStyle name="SAPBEXresDataEmph" xfId="36"/>
    <cellStyle name="SAPBEXresItem" xfId="37"/>
    <cellStyle name="SAPBEXresItemX" xfId="38"/>
    <cellStyle name="SAPBEXstdData" xfId="39"/>
    <cellStyle name="SAPBEXstdDataEmph" xfId="40"/>
    <cellStyle name="SAPBEXstdItem" xfId="41"/>
    <cellStyle name="SAPBEXstdItemX" xfId="42"/>
    <cellStyle name="SAPBEXtitle" xfId="43"/>
    <cellStyle name="SAPBEXundefined" xfId="44"/>
    <cellStyle name="Style 1" xfId="45"/>
    <cellStyle name="styleDateRange" xfId="46"/>
    <cellStyle name="styleSeriesData" xfId="47"/>
    <cellStyle name="styleSeriesDataForecast" xfId="4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BCYC\PMG\performance\UNIT4PRF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ktmgmt.nexteraenergy.com/Load_Forecasting_Group/2010%20Update/analysis/weather_distributions/Winter%20and%20Summer%20Peaks%20Temp%20Variables%20Distribution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ktmgmt.nexteraenergy.com/Load_Forecasting_Group/2010%20Update/analysis/weather_distributions/Winter%20and%20Summer%20Peaks%20Temp%20Distribution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XSF01\VOL1\USERS\UACGCAS\EXCEL\WORKBOOK\0396JV.XLW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mon\LEO\WKLY2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S Links"/>
      <sheetName val="SUMMARY"/>
      <sheetName val="INPUTDATA"/>
      <sheetName val="CT Performance"/>
      <sheetName val="CT Gen&amp;HR Cor"/>
      <sheetName val="ST Corrections"/>
      <sheetName val="TURBEFF"/>
      <sheetName val="ST Stg Pressures"/>
      <sheetName val="Condenser Performance"/>
      <sheetName val="STM INJECT CORR"/>
      <sheetName val="ELEC LOSS CORR"/>
      <sheetName val="firing tem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 (2)"/>
      <sheetName val="Sheet1"/>
      <sheetName val="_@RISKFitInformation"/>
      <sheetName val="Original DATA"/>
      <sheetName val="RiskSerializationData"/>
      <sheetName val="Output Results"/>
      <sheetName val="WPDayTemp"/>
      <sheetName val="WPPriorAMHDH"/>
      <sheetName val="rsklibSimData"/>
      <sheetName val="SPDayTemp"/>
      <sheetName val="TwoDaysPriorCDH"/>
    </sheetNames>
    <sheetDataSet>
      <sheetData sheetId="0" refreshError="1"/>
      <sheetData sheetId="1" refreshError="1"/>
      <sheetData sheetId="2" refreshError="1"/>
      <sheetData sheetId="3" refreshError="1">
        <row r="2">
          <cell r="D2">
            <v>41.082914491060144</v>
          </cell>
          <cell r="F2">
            <v>812.20614668299663</v>
          </cell>
          <cell r="G2">
            <v>83.878267858456709</v>
          </cell>
          <cell r="I2">
            <v>229.96523257078101</v>
          </cell>
        </row>
        <row r="3">
          <cell r="D3">
            <v>41.860273364496976</v>
          </cell>
          <cell r="F3">
            <v>458.7000985750397</v>
          </cell>
          <cell r="G3">
            <v>82.224394161100093</v>
          </cell>
          <cell r="I3">
            <v>243.8330146177527</v>
          </cell>
        </row>
        <row r="4">
          <cell r="D4">
            <v>57.333040036472418</v>
          </cell>
          <cell r="F4">
            <v>535.75277254177126</v>
          </cell>
          <cell r="G4">
            <v>83.67956408852767</v>
          </cell>
          <cell r="I4">
            <v>210.56314669835248</v>
          </cell>
        </row>
        <row r="5">
          <cell r="D5">
            <v>46.419812918083274</v>
          </cell>
          <cell r="F5">
            <v>406.91523231736113</v>
          </cell>
          <cell r="G5">
            <v>81.989943209270066</v>
          </cell>
          <cell r="I5">
            <v>236.27669947661764</v>
          </cell>
        </row>
        <row r="6">
          <cell r="D6">
            <v>55.993163997093212</v>
          </cell>
          <cell r="F6">
            <v>570.74184895449594</v>
          </cell>
          <cell r="G6">
            <v>84.705081549278688</v>
          </cell>
          <cell r="I6">
            <v>256.38432682911451</v>
          </cell>
        </row>
        <row r="7">
          <cell r="D7">
            <v>58.186124566137131</v>
          </cell>
          <cell r="F7">
            <v>535.7099319712637</v>
          </cell>
          <cell r="G7">
            <v>82.650158868979588</v>
          </cell>
          <cell r="I7">
            <v>282.19670121378641</v>
          </cell>
        </row>
        <row r="8">
          <cell r="D8">
            <v>53.704243216096302</v>
          </cell>
          <cell r="F8">
            <v>710.99639563888149</v>
          </cell>
          <cell r="G8">
            <v>84.357536387544187</v>
          </cell>
          <cell r="I8">
            <v>242.74091449852568</v>
          </cell>
        </row>
        <row r="9">
          <cell r="D9">
            <v>38.768707679007598</v>
          </cell>
          <cell r="F9">
            <v>754.88221920415481</v>
          </cell>
          <cell r="G9">
            <v>83.685915127111073</v>
          </cell>
          <cell r="I9">
            <v>287.25658534794502</v>
          </cell>
        </row>
        <row r="10">
          <cell r="D10">
            <v>49.346073816694378</v>
          </cell>
          <cell r="F10">
            <v>674.69125792992452</v>
          </cell>
          <cell r="G10">
            <v>83.314560753316442</v>
          </cell>
          <cell r="I10">
            <v>243.9045346939449</v>
          </cell>
        </row>
        <row r="11">
          <cell r="D11">
            <v>49.603572535914481</v>
          </cell>
          <cell r="F11">
            <v>675.4823453829647</v>
          </cell>
          <cell r="G11">
            <v>84.08472366556677</v>
          </cell>
          <cell r="I11">
            <v>249.47577400662652</v>
          </cell>
        </row>
        <row r="12">
          <cell r="D12">
            <v>42.047256719000885</v>
          </cell>
          <cell r="F12">
            <v>489.84350000000001</v>
          </cell>
          <cell r="G12">
            <v>84.78887077533652</v>
          </cell>
          <cell r="I12">
            <v>330.28900843859299</v>
          </cell>
        </row>
        <row r="13">
          <cell r="D13">
            <v>43.541874444037745</v>
          </cell>
          <cell r="F13">
            <v>854.99590000000001</v>
          </cell>
          <cell r="G13">
            <v>85.651925620494126</v>
          </cell>
          <cell r="I13">
            <v>308.27020733085374</v>
          </cell>
        </row>
        <row r="14">
          <cell r="D14">
            <v>46.257721074590414</v>
          </cell>
          <cell r="F14">
            <v>778.8904</v>
          </cell>
          <cell r="G14">
            <v>84.3</v>
          </cell>
          <cell r="I14">
            <v>273.63557734899092</v>
          </cell>
        </row>
        <row r="15">
          <cell r="D15">
            <v>49.332643186914019</v>
          </cell>
          <cell r="F15">
            <v>460.66</v>
          </cell>
          <cell r="G15">
            <v>86.3</v>
          </cell>
          <cell r="I15">
            <v>301.80629626716694</v>
          </cell>
        </row>
        <row r="16">
          <cell r="D16">
            <v>40.75138884202476</v>
          </cell>
          <cell r="F16">
            <v>939.3</v>
          </cell>
          <cell r="G16">
            <v>84.2</v>
          </cell>
          <cell r="I16">
            <v>254.97397264150109</v>
          </cell>
        </row>
        <row r="17">
          <cell r="D17">
            <v>39.281689306621139</v>
          </cell>
          <cell r="F17">
            <v>926.92</v>
          </cell>
          <cell r="G17">
            <v>84.5</v>
          </cell>
          <cell r="I17">
            <v>238.30927852429858</v>
          </cell>
        </row>
        <row r="18">
          <cell r="D18">
            <v>41.898419920102867</v>
          </cell>
          <cell r="F18">
            <v>615.54999999999995</v>
          </cell>
          <cell r="G18">
            <v>83.1</v>
          </cell>
          <cell r="I18">
            <v>253.52446029202196</v>
          </cell>
        </row>
        <row r="19">
          <cell r="D19">
            <v>54.639726170658982</v>
          </cell>
          <cell r="F19">
            <v>525.61</v>
          </cell>
          <cell r="G19">
            <v>85.7</v>
          </cell>
          <cell r="I19">
            <v>305.49105633974614</v>
          </cell>
        </row>
        <row r="20">
          <cell r="D20">
            <v>53.12452166582878</v>
          </cell>
          <cell r="F20">
            <v>599.65</v>
          </cell>
          <cell r="G20">
            <v>83.9</v>
          </cell>
          <cell r="I20">
            <v>254.98078797245077</v>
          </cell>
        </row>
        <row r="21">
          <cell r="D21">
            <v>48.458333333333336</v>
          </cell>
          <cell r="F21">
            <v>738</v>
          </cell>
          <cell r="G21">
            <v>84.916666666666671</v>
          </cell>
          <cell r="I21">
            <v>272</v>
          </cell>
        </row>
        <row r="22">
          <cell r="D22">
            <v>34.5</v>
          </cell>
          <cell r="F22">
            <v>789</v>
          </cell>
          <cell r="G22">
            <v>84.708333333333329</v>
          </cell>
          <cell r="I22">
            <v>268</v>
          </cell>
        </row>
        <row r="23">
          <cell r="D23">
            <v>46.625</v>
          </cell>
          <cell r="F23">
            <v>300</v>
          </cell>
          <cell r="G23">
            <v>84.625</v>
          </cell>
          <cell r="I23">
            <v>272</v>
          </cell>
        </row>
        <row r="24">
          <cell r="D24">
            <v>54.708333333333336</v>
          </cell>
          <cell r="F24">
            <v>556</v>
          </cell>
          <cell r="G24">
            <v>84.875</v>
          </cell>
          <cell r="I24">
            <v>274</v>
          </cell>
        </row>
        <row r="25">
          <cell r="D25">
            <v>54.666666666666664</v>
          </cell>
          <cell r="F25">
            <v>602</v>
          </cell>
          <cell r="G25">
            <v>86.083333333333329</v>
          </cell>
          <cell r="I25">
            <v>316</v>
          </cell>
        </row>
        <row r="26">
          <cell r="D26">
            <v>58.166666666666664</v>
          </cell>
          <cell r="F26">
            <v>447</v>
          </cell>
          <cell r="G26">
            <v>84.875</v>
          </cell>
          <cell r="I26">
            <v>192</v>
          </cell>
        </row>
        <row r="27">
          <cell r="D27">
            <v>48.791666666666664</v>
          </cell>
          <cell r="F27">
            <v>507</v>
          </cell>
          <cell r="G27">
            <v>84.625</v>
          </cell>
          <cell r="I27">
            <v>240</v>
          </cell>
        </row>
        <row r="28">
          <cell r="D28">
            <v>46.208333333333336</v>
          </cell>
          <cell r="F28">
            <v>669</v>
          </cell>
          <cell r="G28">
            <v>84.291666666666671</v>
          </cell>
          <cell r="I28">
            <v>291</v>
          </cell>
        </row>
        <row r="29">
          <cell r="D29">
            <v>45.666666666666664</v>
          </cell>
          <cell r="F29">
            <v>743</v>
          </cell>
          <cell r="G29">
            <v>84.875</v>
          </cell>
          <cell r="I29">
            <v>286</v>
          </cell>
        </row>
        <row r="30">
          <cell r="D30">
            <v>55.541666666666664</v>
          </cell>
          <cell r="F30">
            <v>426</v>
          </cell>
          <cell r="G30">
            <v>86</v>
          </cell>
          <cell r="I30">
            <v>301</v>
          </cell>
        </row>
        <row r="31">
          <cell r="D31">
            <v>52.125</v>
          </cell>
          <cell r="F31">
            <v>677</v>
          </cell>
          <cell r="G31">
            <v>83.125</v>
          </cell>
          <cell r="I31">
            <v>307</v>
          </cell>
        </row>
        <row r="32">
          <cell r="D32">
            <v>49.75</v>
          </cell>
          <cell r="F32">
            <v>613</v>
          </cell>
          <cell r="G32">
            <v>82.833333333333329</v>
          </cell>
          <cell r="I32">
            <v>287</v>
          </cell>
        </row>
        <row r="33">
          <cell r="D33">
            <v>49.72026596325022</v>
          </cell>
          <cell r="F33">
            <v>653.47132121883794</v>
          </cell>
          <cell r="G33">
            <v>84.517182800470593</v>
          </cell>
          <cell r="I33">
            <v>280.33046436026541</v>
          </cell>
        </row>
        <row r="34">
          <cell r="D34">
            <v>51.377038503339428</v>
          </cell>
          <cell r="F34">
            <v>628.67539601667556</v>
          </cell>
          <cell r="G34">
            <v>83.321228284143999</v>
          </cell>
          <cell r="I34">
            <v>289.95825381640526</v>
          </cell>
        </row>
        <row r="35">
          <cell r="D35">
            <v>43.571473784104768</v>
          </cell>
          <cell r="F35">
            <v>376.61164245418507</v>
          </cell>
          <cell r="G35">
            <v>84.130509477618872</v>
          </cell>
          <cell r="I35">
            <v>275.4386654035597</v>
          </cell>
        </row>
        <row r="36">
          <cell r="D36">
            <v>58.702749505430127</v>
          </cell>
          <cell r="F36">
            <v>448.55981996355911</v>
          </cell>
          <cell r="G36">
            <v>84.776346703055694</v>
          </cell>
          <cell r="I36">
            <v>243.47988162301215</v>
          </cell>
        </row>
        <row r="37">
          <cell r="D37">
            <v>50.020421120400357</v>
          </cell>
          <cell r="F37">
            <v>374.06609316437834</v>
          </cell>
          <cell r="G37">
            <v>86.891971999999996</v>
          </cell>
          <cell r="I37">
            <v>303.50631709828383</v>
          </cell>
        </row>
        <row r="38">
          <cell r="D38">
            <v>51.893143256294017</v>
          </cell>
          <cell r="F38">
            <v>651.19676877589302</v>
          </cell>
          <cell r="G38">
            <v>84.942737292163358</v>
          </cell>
          <cell r="I38">
            <v>299.20016283736186</v>
          </cell>
        </row>
        <row r="39">
          <cell r="D39">
            <v>53.995162898569795</v>
          </cell>
          <cell r="F39">
            <v>503.69874526539894</v>
          </cell>
          <cell r="G39">
            <v>85.752962501578054</v>
          </cell>
          <cell r="I39">
            <v>296.7464000533393</v>
          </cell>
        </row>
        <row r="40">
          <cell r="D40">
            <v>47.905349155614374</v>
          </cell>
          <cell r="F40">
            <v>654.32804610665778</v>
          </cell>
          <cell r="G40">
            <v>84.847749265066525</v>
          </cell>
          <cell r="I40">
            <v>262.41055536834057</v>
          </cell>
        </row>
        <row r="41">
          <cell r="D41">
            <v>45.013484006381013</v>
          </cell>
          <cell r="F41">
            <v>574.93978096847059</v>
          </cell>
          <cell r="G41">
            <v>87.061652681238925</v>
          </cell>
          <cell r="I41">
            <v>282.02836092733691</v>
          </cell>
        </row>
        <row r="42">
          <cell r="D42">
            <v>45.355777199103294</v>
          </cell>
          <cell r="F42">
            <v>912.65309122760698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 (2)"/>
      <sheetName val="Sheet1"/>
      <sheetName val="_@RISKFitInformation"/>
      <sheetName val="rsklibSimData"/>
      <sheetName val="Original DATA"/>
      <sheetName val="RiskSerializationData"/>
      <sheetName val="Percentiles"/>
      <sheetName val="SP Distribution"/>
      <sheetName val="WP Distribu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D2">
            <v>41.082914491060144</v>
          </cell>
          <cell r="F2">
            <v>83.878267858456709</v>
          </cell>
        </row>
        <row r="3">
          <cell r="D3">
            <v>41.860273364496976</v>
          </cell>
          <cell r="F3">
            <v>82.224394161100093</v>
          </cell>
        </row>
        <row r="4">
          <cell r="D4">
            <v>57.333040036472418</v>
          </cell>
          <cell r="F4">
            <v>83.67956408852767</v>
          </cell>
        </row>
        <row r="5">
          <cell r="D5">
            <v>46.419812918083274</v>
          </cell>
          <cell r="F5">
            <v>81.989943209270066</v>
          </cell>
        </row>
        <row r="6">
          <cell r="D6">
            <v>55.993163997093212</v>
          </cell>
          <cell r="F6">
            <v>84.705081549278688</v>
          </cell>
        </row>
        <row r="7">
          <cell r="D7">
            <v>58.186124566137131</v>
          </cell>
          <cell r="F7">
            <v>82.650158868979588</v>
          </cell>
        </row>
        <row r="8">
          <cell r="D8">
            <v>53.704243216096302</v>
          </cell>
          <cell r="F8">
            <v>84.357536387544187</v>
          </cell>
        </row>
        <row r="9">
          <cell r="D9">
            <v>38.768707679007598</v>
          </cell>
          <cell r="F9">
            <v>83.685915127111073</v>
          </cell>
        </row>
        <row r="10">
          <cell r="D10">
            <v>49.346073816694378</v>
          </cell>
          <cell r="F10">
            <v>83.314560753316442</v>
          </cell>
        </row>
        <row r="11">
          <cell r="D11">
            <v>49.603572535914481</v>
          </cell>
          <cell r="F11">
            <v>84.08472366556677</v>
          </cell>
        </row>
        <row r="12">
          <cell r="D12">
            <v>42.047256719000885</v>
          </cell>
          <cell r="F12">
            <v>84.78887077533652</v>
          </cell>
        </row>
        <row r="13">
          <cell r="D13">
            <v>43.541874444037745</v>
          </cell>
          <cell r="F13">
            <v>85.651925620494126</v>
          </cell>
        </row>
        <row r="14">
          <cell r="D14">
            <v>46.257721074590414</v>
          </cell>
          <cell r="F14">
            <v>84.3</v>
          </cell>
        </row>
        <row r="15">
          <cell r="D15">
            <v>49.332643186914019</v>
          </cell>
          <cell r="F15">
            <v>86.3</v>
          </cell>
        </row>
        <row r="16">
          <cell r="D16">
            <v>40.75138884202476</v>
          </cell>
          <cell r="F16">
            <v>84.2</v>
          </cell>
        </row>
        <row r="17">
          <cell r="D17">
            <v>39.281689306621139</v>
          </cell>
          <cell r="F17">
            <v>84.5</v>
          </cell>
        </row>
        <row r="18">
          <cell r="D18">
            <v>41.898419920102867</v>
          </cell>
          <cell r="F18">
            <v>83.1</v>
          </cell>
        </row>
        <row r="19">
          <cell r="D19">
            <v>54.639726170658982</v>
          </cell>
          <cell r="F19">
            <v>85.7</v>
          </cell>
        </row>
        <row r="20">
          <cell r="D20">
            <v>53.12452166582878</v>
          </cell>
          <cell r="F20">
            <v>83.9</v>
          </cell>
        </row>
        <row r="21">
          <cell r="D21">
            <v>48.458333333333336</v>
          </cell>
          <cell r="F21">
            <v>84.916666666666671</v>
          </cell>
        </row>
        <row r="22">
          <cell r="D22">
            <v>34.5</v>
          </cell>
          <cell r="F22">
            <v>84.708333333333329</v>
          </cell>
        </row>
        <row r="23">
          <cell r="D23">
            <v>46.625</v>
          </cell>
          <cell r="F23">
            <v>84.625</v>
          </cell>
        </row>
        <row r="24">
          <cell r="D24">
            <v>54.708333333333336</v>
          </cell>
          <cell r="F24">
            <v>84.875</v>
          </cell>
        </row>
        <row r="25">
          <cell r="D25">
            <v>54.666666666666664</v>
          </cell>
          <cell r="F25">
            <v>86.083333333333329</v>
          </cell>
        </row>
        <row r="26">
          <cell r="D26">
            <v>58.166666666666664</v>
          </cell>
          <cell r="F26">
            <v>84.875</v>
          </cell>
        </row>
        <row r="27">
          <cell r="D27">
            <v>48.791666666666664</v>
          </cell>
          <cell r="F27">
            <v>84.625</v>
          </cell>
        </row>
        <row r="28">
          <cell r="D28">
            <v>46.208333333333336</v>
          </cell>
          <cell r="F28">
            <v>84.291666666666671</v>
          </cell>
        </row>
        <row r="29">
          <cell r="D29">
            <v>45.666666666666664</v>
          </cell>
          <cell r="F29">
            <v>84.875</v>
          </cell>
        </row>
        <row r="30">
          <cell r="D30">
            <v>55.541666666666664</v>
          </cell>
          <cell r="F30">
            <v>86</v>
          </cell>
        </row>
        <row r="31">
          <cell r="D31">
            <v>52.125</v>
          </cell>
          <cell r="F31">
            <v>83.125</v>
          </cell>
        </row>
        <row r="32">
          <cell r="D32">
            <v>49.75</v>
          </cell>
          <cell r="F32">
            <v>82.833333333333329</v>
          </cell>
        </row>
        <row r="33">
          <cell r="D33">
            <v>49.72026596325022</v>
          </cell>
          <cell r="F33">
            <v>84.517182800470593</v>
          </cell>
        </row>
        <row r="34">
          <cell r="D34">
            <v>51.377038503339428</v>
          </cell>
          <cell r="F34">
            <v>83.321228284143999</v>
          </cell>
        </row>
        <row r="35">
          <cell r="D35">
            <v>43.571473784104768</v>
          </cell>
          <cell r="F35">
            <v>84.130509477618872</v>
          </cell>
        </row>
        <row r="36">
          <cell r="D36">
            <v>58.702749505430127</v>
          </cell>
          <cell r="F36">
            <v>84.776346703055694</v>
          </cell>
        </row>
        <row r="37">
          <cell r="D37">
            <v>50.020421120400357</v>
          </cell>
          <cell r="F37">
            <v>86.891971999999996</v>
          </cell>
        </row>
        <row r="38">
          <cell r="D38">
            <v>51.893143256294017</v>
          </cell>
          <cell r="F38">
            <v>84.942737292163358</v>
          </cell>
        </row>
        <row r="39">
          <cell r="D39">
            <v>53.995162898569795</v>
          </cell>
          <cell r="F39">
            <v>85.752962501578054</v>
          </cell>
        </row>
        <row r="40">
          <cell r="D40">
            <v>47.905349155614374</v>
          </cell>
          <cell r="F40">
            <v>84.847749265066525</v>
          </cell>
        </row>
        <row r="41">
          <cell r="D41">
            <v>45.013484006381013</v>
          </cell>
          <cell r="F41">
            <v>87.061652681238925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I"/>
      <sheetName val="Storm Fund Earn Gross Up"/>
      <sheetName val="NF Expense 518"/>
      <sheetName val="TXSCHD Download"/>
      <sheetName val="A194"/>
      <sheetName val="INPUTS.XLS"/>
      <sheetName val="SUPERFUND"/>
      <sheetName val="Early Capacity Payments"/>
      <sheetName val="PCICS Accounts"/>
      <sheetName val="OBO DEF TAX"/>
      <sheetName val="Deferred Compensation"/>
      <sheetName val="Injuries &amp; Damages"/>
      <sheetName val="Nucl Decomm Fund Earn Gross Up"/>
      <sheetName val="TXFORCST.XLS"/>
      <sheetName val="Forecast"/>
      <sheetName val="NUCL.XLS"/>
      <sheetName val="Nucl Fuel Interest (Cap &amp; Exp)"/>
      <sheetName val="Analysis of 518"/>
      <sheetName val="TP Fuel Lease Chrg"/>
      <sheetName val="SL Fuel Lease Chrg"/>
      <sheetName val="TxDprTUp"/>
      <sheetName val="BKTXVAR.XLS"/>
      <sheetName val="UNBILREV.XLS"/>
      <sheetName val="Bad Debts"/>
      <sheetName val="OBO Income Taxes"/>
      <sheetName val="MX Entries"/>
      <sheetName val="AFUDC"/>
      <sheetName val="CLSREC.X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 Hourly (On Hour Load)"/>
      <sheetName val="Weekly Log (OHL)"/>
      <sheetName val="2000 Weekly"/>
      <sheetName val="Weekly NEL Report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1"/>
  </sheetPr>
  <dimension ref="A1:H116"/>
  <sheetViews>
    <sheetView tabSelected="1" zoomScale="90" zoomScaleNormal="90" workbookViewId="0">
      <pane xSplit="2" ySplit="3" topLeftCell="D4" activePane="bottomRight" state="frozen"/>
      <selection pane="topRight" activeCell="C1" sqref="C1"/>
      <selection pane="bottomLeft" activeCell="A7" sqref="A7"/>
      <selection pane="bottomRight" activeCell="G3" sqref="G3"/>
    </sheetView>
  </sheetViews>
  <sheetFormatPr defaultColWidth="9.109375" defaultRowHeight="13.2" x14ac:dyDescent="0.25"/>
  <cols>
    <col min="1" max="1" width="30.109375" style="5" bestFit="1" customWidth="1"/>
    <col min="2" max="2" width="15.6640625" style="5" bestFit="1" customWidth="1"/>
    <col min="3" max="7" width="21.6640625" style="5" customWidth="1"/>
    <col min="8" max="8" width="14.88671875" style="5" customWidth="1"/>
    <col min="9" max="16384" width="9.109375" style="5"/>
  </cols>
  <sheetData>
    <row r="1" spans="1:7" s="3" customFormat="1" ht="86.4" customHeight="1" x14ac:dyDescent="0.25">
      <c r="A1" s="45" t="s">
        <v>34</v>
      </c>
      <c r="B1" s="1"/>
      <c r="C1" s="43" t="s">
        <v>31</v>
      </c>
      <c r="D1" s="44"/>
      <c r="E1" s="44"/>
      <c r="F1" s="44"/>
      <c r="G1" s="44"/>
    </row>
    <row r="2" spans="1:7" x14ac:dyDescent="0.25">
      <c r="A2" s="6"/>
      <c r="B2" s="26" t="s">
        <v>32</v>
      </c>
      <c r="C2" s="34" t="s">
        <v>8</v>
      </c>
      <c r="D2" s="34" t="s">
        <v>9</v>
      </c>
      <c r="E2" s="35" t="s">
        <v>10</v>
      </c>
      <c r="F2" s="9" t="s">
        <v>11</v>
      </c>
      <c r="G2" s="9" t="s">
        <v>11</v>
      </c>
    </row>
    <row r="3" spans="1:7" x14ac:dyDescent="0.25">
      <c r="A3" s="4" t="s">
        <v>0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</row>
    <row r="4" spans="1:7" ht="12" customHeight="1" x14ac:dyDescent="0.25">
      <c r="A4" s="4">
        <v>2013</v>
      </c>
      <c r="B4" s="7">
        <v>21503.001697328473</v>
      </c>
      <c r="C4" s="36">
        <v>22154.72759497763</v>
      </c>
      <c r="D4" s="37">
        <v>21931.084170472626</v>
      </c>
      <c r="E4" s="37">
        <v>21790.438692194672</v>
      </c>
      <c r="F4" s="37"/>
      <c r="G4" s="37"/>
    </row>
    <row r="5" spans="1:7" s="12" customFormat="1" x14ac:dyDescent="0.25">
      <c r="A5" s="9">
        <v>2014</v>
      </c>
      <c r="B5" s="10">
        <v>22835.102381047102</v>
      </c>
      <c r="C5" s="36">
        <v>23451.579671057141</v>
      </c>
      <c r="D5" s="37">
        <v>23243.118597546807</v>
      </c>
      <c r="E5" s="37">
        <v>22773.011687596965</v>
      </c>
      <c r="F5" s="38">
        <v>22768.399862259186</v>
      </c>
      <c r="G5" s="39"/>
    </row>
    <row r="6" spans="1:7" s="12" customFormat="1" x14ac:dyDescent="0.25">
      <c r="A6" s="9">
        <v>2015</v>
      </c>
      <c r="B6" s="10">
        <v>23116.651862955696</v>
      </c>
      <c r="C6" s="38">
        <v>24172.164682044022</v>
      </c>
      <c r="D6" s="39">
        <v>23786.225571918123</v>
      </c>
      <c r="E6" s="39">
        <v>23199.436757058109</v>
      </c>
      <c r="F6" s="38">
        <v>23355.576489010673</v>
      </c>
      <c r="G6" s="38">
        <v>23285.725948461994</v>
      </c>
    </row>
    <row r="7" spans="1:7" s="12" customFormat="1" x14ac:dyDescent="0.25">
      <c r="A7" s="9">
        <v>2016</v>
      </c>
      <c r="B7" s="10"/>
      <c r="C7" s="38">
        <v>24605.471668016551</v>
      </c>
      <c r="D7" s="39">
        <v>24314.699777899368</v>
      </c>
      <c r="E7" s="39">
        <v>23569.042902039044</v>
      </c>
      <c r="F7" s="38">
        <v>23777.707570060389</v>
      </c>
      <c r="G7" s="38">
        <v>23778.410962330341</v>
      </c>
    </row>
    <row r="8" spans="1:7" s="12" customFormat="1" x14ac:dyDescent="0.25">
      <c r="A8" s="9">
        <v>2017</v>
      </c>
      <c r="B8" s="10"/>
      <c r="C8" s="38">
        <v>25024.735748318446</v>
      </c>
      <c r="D8" s="39">
        <v>24529.125549323489</v>
      </c>
      <c r="E8" s="39">
        <v>23954.063171822159</v>
      </c>
      <c r="F8" s="38">
        <v>24190.125392005328</v>
      </c>
      <c r="G8" s="38">
        <v>24252.250202527594</v>
      </c>
    </row>
    <row r="9" spans="1:7" x14ac:dyDescent="0.25">
      <c r="A9" s="4">
        <v>2018</v>
      </c>
      <c r="B9" s="7"/>
      <c r="C9" s="36">
        <v>25266.285425898619</v>
      </c>
      <c r="D9" s="37">
        <v>24673.915380632116</v>
      </c>
      <c r="E9" s="37">
        <v>24321.917314183189</v>
      </c>
      <c r="F9" s="38">
        <v>24543.758765932154</v>
      </c>
      <c r="G9" s="38">
        <v>24647.547835404202</v>
      </c>
    </row>
    <row r="10" spans="1:7" ht="13.8" thickBot="1" x14ac:dyDescent="0.3">
      <c r="A10" s="30">
        <v>2019</v>
      </c>
      <c r="B10" s="31"/>
      <c r="C10" s="40">
        <v>25690.093666702276</v>
      </c>
      <c r="D10" s="41">
        <v>25041.384038627857</v>
      </c>
      <c r="E10" s="41">
        <v>24727.67989890078</v>
      </c>
      <c r="F10" s="40">
        <v>24895.568883787924</v>
      </c>
      <c r="G10" s="40">
        <v>25044.769638685575</v>
      </c>
    </row>
    <row r="11" spans="1:7" x14ac:dyDescent="0.25">
      <c r="A11" s="24" t="s">
        <v>30</v>
      </c>
      <c r="B11" s="13"/>
    </row>
    <row r="12" spans="1:7" x14ac:dyDescent="0.25">
      <c r="A12" s="4" t="s">
        <v>1</v>
      </c>
      <c r="B12" s="4" t="str">
        <f>+B3</f>
        <v>WN ACTUAL</v>
      </c>
      <c r="C12" s="4" t="s">
        <v>3</v>
      </c>
      <c r="D12" s="4" t="s">
        <v>4</v>
      </c>
      <c r="E12" s="4" t="s">
        <v>5</v>
      </c>
      <c r="F12" s="4" t="s">
        <v>6</v>
      </c>
      <c r="G12" s="4" t="s">
        <v>7</v>
      </c>
    </row>
    <row r="13" spans="1:7" s="12" customFormat="1" x14ac:dyDescent="0.25">
      <c r="A13" s="4">
        <v>2013</v>
      </c>
      <c r="B13" s="8">
        <f>B4</f>
        <v>21503.001697328473</v>
      </c>
      <c r="C13" s="14">
        <f>B4/C4-1</f>
        <v>-2.9417012457282565E-2</v>
      </c>
      <c r="D13" s="14">
        <f t="shared" ref="D13:E15" si="0">$B4/D4-1</f>
        <v>-1.9519439614413159E-2</v>
      </c>
      <c r="E13" s="14">
        <f t="shared" si="0"/>
        <v>-1.3190968705423911E-2</v>
      </c>
      <c r="F13" s="14"/>
    </row>
    <row r="14" spans="1:7" s="12" customFormat="1" x14ac:dyDescent="0.25">
      <c r="A14" s="4">
        <v>2014</v>
      </c>
      <c r="B14" s="8">
        <f>B5</f>
        <v>22835.102381047102</v>
      </c>
      <c r="C14" s="14">
        <f>B5/C5-1</f>
        <v>-2.6287239437898791E-2</v>
      </c>
      <c r="D14" s="14">
        <f t="shared" si="0"/>
        <v>-1.7554280196409144E-2</v>
      </c>
      <c r="E14" s="14">
        <f t="shared" si="0"/>
        <v>2.7265033848795639E-3</v>
      </c>
      <c r="F14" s="14">
        <f>$B5/F5-1</f>
        <v>2.929609423211188E-3</v>
      </c>
      <c r="G14" s="14"/>
    </row>
    <row r="15" spans="1:7" x14ac:dyDescent="0.25">
      <c r="A15" s="4">
        <v>2015</v>
      </c>
      <c r="B15" s="8">
        <f>B6</f>
        <v>23116.651862955696</v>
      </c>
      <c r="C15" s="14">
        <f>B6/C6-1</f>
        <v>-4.3666458216396364E-2</v>
      </c>
      <c r="D15" s="14">
        <f t="shared" si="0"/>
        <v>-2.8149640931385167E-2</v>
      </c>
      <c r="E15" s="14">
        <f t="shared" si="0"/>
        <v>-3.5684010335822469E-3</v>
      </c>
      <c r="F15" s="14">
        <f>$B6/F6-1</f>
        <v>-1.0229874915200554E-2</v>
      </c>
      <c r="G15" s="14">
        <f>$B6/G6-1</f>
        <v>-7.2608466611909783E-3</v>
      </c>
    </row>
    <row r="16" spans="1:7" s="12" customFormat="1" ht="13.8" thickBot="1" x14ac:dyDescent="0.3">
      <c r="A16" s="32" t="s">
        <v>24</v>
      </c>
      <c r="B16" s="31"/>
      <c r="C16" s="33">
        <f>AVERAGE(C13:C15)</f>
        <v>-3.3123570037192573E-2</v>
      </c>
      <c r="D16" s="33">
        <f>AVERAGE(D13:D15)</f>
        <v>-2.174112024740249E-2</v>
      </c>
      <c r="E16" s="33">
        <f>AVERAGE(E13:E15)</f>
        <v>-4.6776221180421977E-3</v>
      </c>
      <c r="F16" s="33">
        <f>AVERAGE(F13:F15)</f>
        <v>-3.6501327459946831E-3</v>
      </c>
      <c r="G16" s="33">
        <f>AVERAGE(G13:G15)</f>
        <v>-7.2608466611909783E-3</v>
      </c>
    </row>
    <row r="17" spans="1:8" s="12" customFormat="1" x14ac:dyDescent="0.25">
      <c r="A17" s="19" t="s">
        <v>15</v>
      </c>
      <c r="B17" s="19" t="s">
        <v>21</v>
      </c>
    </row>
    <row r="18" spans="1:8" s="12" customFormat="1" x14ac:dyDescent="0.25">
      <c r="A18" s="17" t="s">
        <v>16</v>
      </c>
      <c r="C18" s="28">
        <v>3.4416937945623336</v>
      </c>
      <c r="D18" s="28">
        <v>4.6622098036477624</v>
      </c>
      <c r="E18" s="28">
        <v>5.0446809151501393</v>
      </c>
      <c r="F18" s="28">
        <v>4.0282598825564619</v>
      </c>
      <c r="G18" s="28">
        <v>6.0522102905424324</v>
      </c>
      <c r="H18" s="9"/>
    </row>
    <row r="19" spans="1:8" s="12" customFormat="1" x14ac:dyDescent="0.25">
      <c r="A19" s="17" t="s">
        <v>27</v>
      </c>
      <c r="C19" s="28">
        <v>3.3166255023587143</v>
      </c>
      <c r="D19" s="28">
        <v>4.5834088078243189</v>
      </c>
      <c r="E19" s="28"/>
      <c r="F19" s="28"/>
      <c r="G19" s="28"/>
      <c r="H19" s="9"/>
    </row>
    <row r="20" spans="1:8" s="12" customFormat="1" x14ac:dyDescent="0.25">
      <c r="A20" s="17" t="s">
        <v>17</v>
      </c>
      <c r="C20" s="28"/>
      <c r="D20" s="28"/>
      <c r="E20" s="28">
        <v>5.4057000680321989</v>
      </c>
      <c r="F20" s="28">
        <v>3.6046749699040777</v>
      </c>
      <c r="G20" s="28">
        <v>3.3118858684836638</v>
      </c>
      <c r="H20" s="9"/>
    </row>
    <row r="21" spans="1:8" s="12" customFormat="1" x14ac:dyDescent="0.25">
      <c r="A21" s="20" t="s">
        <v>18</v>
      </c>
      <c r="C21" s="28">
        <v>-2.3087250665160628</v>
      </c>
      <c r="D21" s="28">
        <v>-2.0536492423641435</v>
      </c>
      <c r="E21" s="28">
        <v>-1.8970795212172424</v>
      </c>
      <c r="F21" s="28">
        <v>-3.3774394382948012</v>
      </c>
      <c r="G21" s="28">
        <v>-5.7071859171369574</v>
      </c>
      <c r="H21" s="9"/>
    </row>
    <row r="22" spans="1:8" s="12" customFormat="1" x14ac:dyDescent="0.25">
      <c r="A22" s="20" t="s">
        <v>28</v>
      </c>
      <c r="C22" s="28"/>
      <c r="D22" s="28">
        <v>9.02997665784169</v>
      </c>
      <c r="E22" s="28"/>
      <c r="F22" s="28"/>
      <c r="G22" s="28"/>
      <c r="H22" s="9"/>
    </row>
    <row r="23" spans="1:8" s="12" customFormat="1" x14ac:dyDescent="0.25">
      <c r="A23" s="20" t="s">
        <v>33</v>
      </c>
      <c r="C23" s="28">
        <v>9.0522408695374654</v>
      </c>
      <c r="D23" s="28"/>
      <c r="E23" s="28"/>
      <c r="F23" s="28"/>
      <c r="G23" s="28"/>
      <c r="H23" s="9"/>
    </row>
    <row r="24" spans="1:8" s="12" customFormat="1" x14ac:dyDescent="0.25">
      <c r="A24" s="21" t="s">
        <v>19</v>
      </c>
      <c r="D24" s="28"/>
      <c r="E24" s="28"/>
      <c r="F24" s="28">
        <v>11.7123920270824</v>
      </c>
      <c r="G24" s="28">
        <v>10.088006803183564</v>
      </c>
      <c r="H24" s="9"/>
    </row>
    <row r="25" spans="1:8" s="12" customFormat="1" x14ac:dyDescent="0.25">
      <c r="A25" s="21" t="s">
        <v>25</v>
      </c>
      <c r="C25" s="28"/>
      <c r="D25" s="28"/>
      <c r="E25" s="28">
        <v>8.9308627730330148</v>
      </c>
      <c r="F25" s="28"/>
      <c r="G25" s="28"/>
      <c r="H25" s="9"/>
    </row>
    <row r="26" spans="1:8" s="12" customFormat="1" x14ac:dyDescent="0.25">
      <c r="A26" s="21" t="s">
        <v>29</v>
      </c>
      <c r="C26" s="28">
        <v>-5.1465434954879168</v>
      </c>
      <c r="D26" s="28">
        <v>-4.8612168791666512</v>
      </c>
      <c r="E26" s="28"/>
      <c r="F26" s="28"/>
      <c r="G26" s="28"/>
      <c r="H26" s="9"/>
    </row>
    <row r="27" spans="1:8" s="12" customFormat="1" x14ac:dyDescent="0.25">
      <c r="A27" s="21" t="s">
        <v>20</v>
      </c>
      <c r="C27" s="28"/>
      <c r="D27" s="28"/>
      <c r="E27" s="28"/>
      <c r="F27" s="28">
        <v>-3.5461634379416376</v>
      </c>
      <c r="G27" s="28">
        <v>-2.5319109038618133</v>
      </c>
      <c r="H27" s="9"/>
    </row>
    <row r="28" spans="1:8" s="12" customFormat="1" x14ac:dyDescent="0.25">
      <c r="A28" s="17" t="s">
        <v>26</v>
      </c>
      <c r="C28" s="28"/>
      <c r="D28" s="28"/>
      <c r="E28" s="28">
        <v>-2.3312763183800955</v>
      </c>
      <c r="F28" s="28"/>
      <c r="G28" s="28"/>
    </row>
    <row r="29" spans="1:8" s="12" customFormat="1" x14ac:dyDescent="0.25">
      <c r="A29" s="9"/>
      <c r="B29" s="10"/>
      <c r="C29" s="9"/>
      <c r="D29" s="9"/>
      <c r="E29" s="9"/>
      <c r="F29" s="9"/>
      <c r="G29" s="9"/>
    </row>
    <row r="30" spans="1:8" s="12" customFormat="1" x14ac:dyDescent="0.25">
      <c r="A30" s="19" t="s">
        <v>15</v>
      </c>
      <c r="B30" s="19" t="s">
        <v>22</v>
      </c>
      <c r="C30" s="9"/>
    </row>
    <row r="31" spans="1:8" s="12" customFormat="1" x14ac:dyDescent="0.25">
      <c r="A31" s="17" t="s">
        <v>16</v>
      </c>
      <c r="C31" s="27">
        <v>1.0479684040709848E-2</v>
      </c>
      <c r="D31" s="27">
        <v>1.0490751910565739E-2</v>
      </c>
      <c r="E31" s="27">
        <v>6.9855208350745974E-3</v>
      </c>
      <c r="F31" s="27">
        <v>8.1753848817308628E-3</v>
      </c>
      <c r="G31" s="27">
        <v>9.156702956012475E-3</v>
      </c>
    </row>
    <row r="32" spans="1:8" s="12" customFormat="1" x14ac:dyDescent="0.25">
      <c r="A32" s="17" t="s">
        <v>27</v>
      </c>
      <c r="C32" s="27">
        <v>7.0074489489996229E-4</v>
      </c>
      <c r="D32" s="27">
        <v>6.5068316494808361E-4</v>
      </c>
      <c r="E32" s="27"/>
      <c r="F32" s="27"/>
      <c r="G32" s="27"/>
    </row>
    <row r="33" spans="1:8" s="12" customFormat="1" x14ac:dyDescent="0.25">
      <c r="A33" s="17" t="s">
        <v>17</v>
      </c>
      <c r="C33" s="27"/>
      <c r="D33" s="27"/>
      <c r="E33" s="27">
        <v>6.6345822410810535E-4</v>
      </c>
      <c r="F33" s="27">
        <v>5.6501586635043354E-4</v>
      </c>
      <c r="G33" s="27">
        <v>4.3496438270480034E-4</v>
      </c>
    </row>
    <row r="34" spans="1:8" s="12" customFormat="1" x14ac:dyDescent="0.25">
      <c r="A34" s="20" t="s">
        <v>18</v>
      </c>
      <c r="C34" s="27">
        <v>0.28924164137509167</v>
      </c>
      <c r="D34" s="27">
        <v>0.2147646363077037</v>
      </c>
      <c r="E34" s="27">
        <v>0.36052697408421169</v>
      </c>
      <c r="F34" s="27">
        <v>0.23755917807505236</v>
      </c>
      <c r="G34" s="27">
        <v>0.1295756357870273</v>
      </c>
    </row>
    <row r="35" spans="1:8" s="12" customFormat="1" x14ac:dyDescent="0.25">
      <c r="A35" s="20" t="s">
        <v>28</v>
      </c>
      <c r="C35" s="27"/>
      <c r="D35" s="27">
        <v>9.7426844946453713E-3</v>
      </c>
      <c r="E35" s="27"/>
      <c r="F35" s="27"/>
      <c r="G35" s="27"/>
    </row>
    <row r="36" spans="1:8" s="12" customFormat="1" x14ac:dyDescent="0.25">
      <c r="A36" s="20" t="s">
        <v>33</v>
      </c>
      <c r="C36" s="27">
        <v>6.3215202076588829E-3</v>
      </c>
      <c r="D36" s="28"/>
      <c r="E36" s="28"/>
      <c r="F36" s="28"/>
      <c r="G36" s="28"/>
      <c r="H36" s="9"/>
    </row>
    <row r="37" spans="1:8" s="12" customFormat="1" x14ac:dyDescent="0.25">
      <c r="A37" s="21" t="s">
        <v>19</v>
      </c>
      <c r="C37" s="27"/>
      <c r="D37" s="27"/>
      <c r="E37" s="27"/>
      <c r="F37" s="27">
        <v>3.0847458250123487E-3</v>
      </c>
      <c r="G37" s="27">
        <v>2.6829070241240235E-3</v>
      </c>
    </row>
    <row r="38" spans="1:8" s="12" customFormat="1" x14ac:dyDescent="0.25">
      <c r="A38" s="21" t="s">
        <v>25</v>
      </c>
      <c r="C38" s="27"/>
      <c r="D38" s="27"/>
      <c r="E38" s="27">
        <v>4.1015539385800453E-3</v>
      </c>
      <c r="F38" s="27"/>
      <c r="G38" s="27"/>
    </row>
    <row r="39" spans="1:8" s="12" customFormat="1" x14ac:dyDescent="0.25">
      <c r="A39" s="21" t="s">
        <v>29</v>
      </c>
      <c r="C39" s="27">
        <v>2.2210571703416977</v>
      </c>
      <c r="D39" s="27">
        <v>1.9194511446315494</v>
      </c>
      <c r="E39" s="27"/>
      <c r="F39" s="27"/>
      <c r="G39" s="27"/>
      <c r="H39" s="9"/>
    </row>
    <row r="40" spans="1:8" s="12" customFormat="1" x14ac:dyDescent="0.25">
      <c r="A40" s="21" t="s">
        <v>20</v>
      </c>
      <c r="C40" s="27"/>
      <c r="D40" s="27"/>
      <c r="E40" s="27"/>
      <c r="F40" s="27">
        <v>7.8612806859554019E-2</v>
      </c>
      <c r="G40" s="27">
        <v>7.8699094915401287E-4</v>
      </c>
    </row>
    <row r="41" spans="1:8" s="12" customFormat="1" x14ac:dyDescent="0.25">
      <c r="A41" s="17" t="s">
        <v>26</v>
      </c>
      <c r="C41" s="27"/>
      <c r="D41" s="27"/>
      <c r="E41" s="27">
        <v>8.9323799205564126E-4</v>
      </c>
      <c r="F41" s="27"/>
      <c r="G41" s="27"/>
    </row>
    <row r="42" spans="1:8" s="12" customFormat="1" x14ac:dyDescent="0.25">
      <c r="A42" s="18"/>
      <c r="B42" s="18"/>
      <c r="C42" s="9"/>
      <c r="D42" s="9"/>
      <c r="E42" s="25"/>
      <c r="F42" s="9"/>
      <c r="G42" s="9"/>
    </row>
    <row r="43" spans="1:8" s="12" customFormat="1" x14ac:dyDescent="0.25">
      <c r="A43" s="2"/>
      <c r="B43" s="29" t="s">
        <v>12</v>
      </c>
      <c r="C43" s="9"/>
      <c r="D43" s="9"/>
      <c r="E43" s="9"/>
      <c r="F43" s="9"/>
      <c r="G43" s="9"/>
    </row>
    <row r="44" spans="1:8" s="12" customFormat="1" ht="15.6" x14ac:dyDescent="0.25">
      <c r="B44" s="15" t="s">
        <v>23</v>
      </c>
      <c r="C44" s="22">
        <v>0.92360051518176423</v>
      </c>
      <c r="D44" s="22">
        <v>0.92648044121605522</v>
      </c>
      <c r="E44" s="22">
        <v>0.92065574325145072</v>
      </c>
      <c r="F44" s="22">
        <v>0.91982382807068463</v>
      </c>
      <c r="G44" s="22">
        <v>0.92103246500886515</v>
      </c>
    </row>
    <row r="45" spans="1:8" s="12" customFormat="1" x14ac:dyDescent="0.25">
      <c r="B45" s="10" t="s">
        <v>14</v>
      </c>
      <c r="C45" s="22">
        <v>1.1867352089514284E-2</v>
      </c>
      <c r="D45" s="22">
        <v>1.1485115181268914E-2</v>
      </c>
      <c r="E45" s="22">
        <v>1.3152897256531073E-2</v>
      </c>
      <c r="F45" s="22">
        <v>1.20931188503943E-2</v>
      </c>
      <c r="G45" s="22">
        <v>7.4506288710099941E-3</v>
      </c>
    </row>
    <row r="46" spans="1:8" s="12" customFormat="1" x14ac:dyDescent="0.25">
      <c r="A46" s="9"/>
      <c r="B46" s="10" t="s">
        <v>13</v>
      </c>
      <c r="C46" s="23">
        <v>1.8941638543693966</v>
      </c>
      <c r="D46" s="23">
        <v>2.0451902321470241</v>
      </c>
      <c r="E46" s="23">
        <v>1.9545119879287425</v>
      </c>
      <c r="F46" s="23">
        <v>2.0341107423503795</v>
      </c>
      <c r="G46" s="23">
        <v>2.0196062559323944</v>
      </c>
    </row>
    <row r="47" spans="1:8" s="12" customFormat="1" x14ac:dyDescent="0.25">
      <c r="C47" s="9"/>
      <c r="D47" s="9"/>
      <c r="E47" s="9"/>
      <c r="F47" s="9"/>
      <c r="G47" s="9"/>
    </row>
    <row r="48" spans="1:8" s="12" customFormat="1" x14ac:dyDescent="0.25">
      <c r="A48" s="9"/>
      <c r="B48" s="11"/>
      <c r="C48" s="9"/>
      <c r="D48" s="9"/>
      <c r="E48" s="9"/>
      <c r="F48" s="9"/>
      <c r="G48" s="9"/>
    </row>
    <row r="49" spans="1:2" s="12" customFormat="1" x14ac:dyDescent="0.25">
      <c r="A49" s="9"/>
      <c r="B49" s="11"/>
    </row>
    <row r="50" spans="1:2" s="12" customFormat="1" x14ac:dyDescent="0.25">
      <c r="A50" s="9"/>
      <c r="B50" s="11"/>
    </row>
    <row r="51" spans="1:2" s="12" customFormat="1" x14ac:dyDescent="0.25">
      <c r="A51" s="9"/>
      <c r="B51" s="11"/>
    </row>
    <row r="52" spans="1:2" s="12" customFormat="1" x14ac:dyDescent="0.25">
      <c r="A52" s="9"/>
      <c r="B52" s="11"/>
    </row>
    <row r="53" spans="1:2" s="12" customFormat="1" x14ac:dyDescent="0.25">
      <c r="A53" s="9"/>
      <c r="B53" s="11"/>
    </row>
    <row r="54" spans="1:2" s="12" customFormat="1" x14ac:dyDescent="0.25">
      <c r="A54" s="9"/>
      <c r="B54" s="11"/>
    </row>
    <row r="55" spans="1:2" s="12" customFormat="1" x14ac:dyDescent="0.25">
      <c r="A55" s="9"/>
      <c r="B55" s="11"/>
    </row>
    <row r="56" spans="1:2" s="12" customFormat="1" x14ac:dyDescent="0.25">
      <c r="A56" s="9"/>
      <c r="B56" s="11"/>
    </row>
    <row r="57" spans="1:2" s="12" customFormat="1" x14ac:dyDescent="0.25">
      <c r="A57" s="9"/>
      <c r="B57" s="11"/>
    </row>
    <row r="58" spans="1:2" s="12" customFormat="1" x14ac:dyDescent="0.25">
      <c r="A58" s="9"/>
      <c r="B58" s="11"/>
    </row>
    <row r="59" spans="1:2" s="12" customFormat="1" x14ac:dyDescent="0.25">
      <c r="A59" s="9"/>
      <c r="B59" s="11"/>
    </row>
    <row r="60" spans="1:2" s="12" customFormat="1" x14ac:dyDescent="0.25">
      <c r="A60" s="9"/>
      <c r="B60" s="11"/>
    </row>
    <row r="61" spans="1:2" s="12" customFormat="1" x14ac:dyDescent="0.25">
      <c r="A61" s="9"/>
      <c r="B61" s="11"/>
    </row>
    <row r="62" spans="1:2" s="12" customFormat="1" x14ac:dyDescent="0.25">
      <c r="A62" s="9"/>
      <c r="B62" s="11"/>
    </row>
    <row r="63" spans="1:2" s="12" customFormat="1" x14ac:dyDescent="0.25">
      <c r="A63" s="9"/>
      <c r="B63" s="11"/>
    </row>
    <row r="64" spans="1:2" s="12" customFormat="1" x14ac:dyDescent="0.25">
      <c r="A64" s="9"/>
      <c r="B64" s="11"/>
    </row>
    <row r="65" spans="1:2" s="12" customFormat="1" x14ac:dyDescent="0.25">
      <c r="A65" s="9"/>
      <c r="B65" s="11"/>
    </row>
    <row r="66" spans="1:2" s="12" customFormat="1" x14ac:dyDescent="0.25">
      <c r="A66" s="9"/>
      <c r="B66" s="11"/>
    </row>
    <row r="67" spans="1:2" s="12" customFormat="1" x14ac:dyDescent="0.25"/>
    <row r="68" spans="1:2" s="12" customFormat="1" x14ac:dyDescent="0.25">
      <c r="A68" s="42"/>
      <c r="B68" s="42"/>
    </row>
    <row r="69" spans="1:2" s="12" customFormat="1" x14ac:dyDescent="0.25">
      <c r="A69" s="42"/>
      <c r="B69" s="42"/>
    </row>
    <row r="70" spans="1:2" s="12" customFormat="1" x14ac:dyDescent="0.25">
      <c r="A70" s="16"/>
      <c r="B70" s="16"/>
    </row>
    <row r="71" spans="1:2" s="12" customFormat="1" x14ac:dyDescent="0.25"/>
    <row r="72" spans="1:2" s="12" customFormat="1" x14ac:dyDescent="0.25"/>
    <row r="73" spans="1:2" s="12" customFormat="1" x14ac:dyDescent="0.25">
      <c r="A73" s="9"/>
      <c r="B73" s="9"/>
    </row>
    <row r="74" spans="1:2" s="12" customFormat="1" x14ac:dyDescent="0.25"/>
    <row r="75" spans="1:2" s="12" customFormat="1" x14ac:dyDescent="0.25">
      <c r="A75" s="9"/>
      <c r="B75" s="11"/>
    </row>
    <row r="76" spans="1:2" s="12" customFormat="1" x14ac:dyDescent="0.25">
      <c r="A76" s="9"/>
      <c r="B76" s="11"/>
    </row>
    <row r="77" spans="1:2" s="12" customFormat="1" x14ac:dyDescent="0.25">
      <c r="A77" s="9"/>
      <c r="B77" s="11"/>
    </row>
    <row r="78" spans="1:2" s="12" customFormat="1" x14ac:dyDescent="0.25">
      <c r="A78" s="9"/>
      <c r="B78" s="11"/>
    </row>
    <row r="79" spans="1:2" s="12" customFormat="1" x14ac:dyDescent="0.25">
      <c r="A79" s="9"/>
      <c r="B79" s="11"/>
    </row>
    <row r="80" spans="1:2" s="12" customFormat="1" x14ac:dyDescent="0.25">
      <c r="A80" s="9"/>
      <c r="B80" s="11"/>
    </row>
    <row r="81" spans="1:2" s="12" customFormat="1" x14ac:dyDescent="0.25">
      <c r="A81" s="9"/>
      <c r="B81" s="11"/>
    </row>
    <row r="82" spans="1:2" s="12" customFormat="1" x14ac:dyDescent="0.25">
      <c r="A82" s="9"/>
      <c r="B82" s="11"/>
    </row>
    <row r="83" spans="1:2" s="12" customFormat="1" x14ac:dyDescent="0.25">
      <c r="A83" s="9"/>
      <c r="B83" s="11"/>
    </row>
    <row r="84" spans="1:2" s="12" customFormat="1" x14ac:dyDescent="0.25">
      <c r="A84" s="9"/>
      <c r="B84" s="11"/>
    </row>
    <row r="85" spans="1:2" s="12" customFormat="1" x14ac:dyDescent="0.25">
      <c r="A85" s="9"/>
      <c r="B85" s="11"/>
    </row>
    <row r="86" spans="1:2" s="12" customFormat="1" x14ac:dyDescent="0.25">
      <c r="A86" s="9"/>
      <c r="B86" s="11"/>
    </row>
    <row r="87" spans="1:2" s="12" customFormat="1" x14ac:dyDescent="0.25">
      <c r="A87" s="9"/>
      <c r="B87" s="11"/>
    </row>
    <row r="88" spans="1:2" s="12" customFormat="1" x14ac:dyDescent="0.25">
      <c r="A88" s="9"/>
      <c r="B88" s="11"/>
    </row>
    <row r="89" spans="1:2" s="12" customFormat="1" x14ac:dyDescent="0.25">
      <c r="A89" s="9"/>
      <c r="B89" s="11"/>
    </row>
    <row r="90" spans="1:2" s="12" customFormat="1" x14ac:dyDescent="0.25">
      <c r="A90" s="9"/>
      <c r="B90" s="11"/>
    </row>
    <row r="91" spans="1:2" s="12" customFormat="1" x14ac:dyDescent="0.25">
      <c r="A91" s="9"/>
      <c r="B91" s="11"/>
    </row>
    <row r="92" spans="1:2" s="12" customFormat="1" x14ac:dyDescent="0.25">
      <c r="A92" s="9"/>
      <c r="B92" s="11"/>
    </row>
    <row r="93" spans="1:2" s="12" customFormat="1" x14ac:dyDescent="0.25">
      <c r="A93" s="9"/>
    </row>
    <row r="94" spans="1:2" s="12" customFormat="1" x14ac:dyDescent="0.25"/>
    <row r="95" spans="1:2" s="12" customFormat="1" x14ac:dyDescent="0.25"/>
    <row r="96" spans="1:2" s="12" customFormat="1" x14ac:dyDescent="0.25"/>
    <row r="97" s="12" customFormat="1" x14ac:dyDescent="0.25"/>
    <row r="98" s="12" customFormat="1" x14ac:dyDescent="0.25"/>
    <row r="99" s="12" customFormat="1" x14ac:dyDescent="0.25"/>
    <row r="100" s="12" customFormat="1" x14ac:dyDescent="0.25"/>
    <row r="101" s="12" customFormat="1" x14ac:dyDescent="0.25"/>
    <row r="102" s="12" customFormat="1" x14ac:dyDescent="0.25"/>
    <row r="103" s="12" customFormat="1" x14ac:dyDescent="0.25"/>
    <row r="104" s="12" customFormat="1" x14ac:dyDescent="0.25"/>
    <row r="105" s="12" customFormat="1" x14ac:dyDescent="0.25"/>
    <row r="106" s="12" customFormat="1" x14ac:dyDescent="0.25"/>
    <row r="107" s="12" customFormat="1" x14ac:dyDescent="0.25"/>
    <row r="108" s="12" customFormat="1" x14ac:dyDescent="0.25"/>
    <row r="109" s="12" customFormat="1" x14ac:dyDescent="0.25"/>
    <row r="110" s="12" customFormat="1" x14ac:dyDescent="0.25"/>
    <row r="111" s="12" customFormat="1" x14ac:dyDescent="0.25"/>
    <row r="112" s="12" customFormat="1" x14ac:dyDescent="0.25"/>
    <row r="113" s="12" customFormat="1" x14ac:dyDescent="0.25"/>
    <row r="114" s="12" customFormat="1" x14ac:dyDescent="0.25"/>
    <row r="115" s="12" customFormat="1" x14ac:dyDescent="0.25"/>
    <row r="116" s="12" customFormat="1" x14ac:dyDescent="0.25"/>
  </sheetData>
  <mergeCells count="3">
    <mergeCell ref="A68:B68"/>
    <mergeCell ref="A69:B69"/>
    <mergeCell ref="C1:G1"/>
  </mergeCells>
  <printOptions horizontalCentered="1" verticalCentered="1"/>
  <pageMargins left="0.25" right="0.25" top="0.5" bottom="0.5" header="0.5" footer="0.5"/>
  <pageSetup scale="55" orientation="landscape" r:id="rId1"/>
  <headerFooter alignWithMargins="0">
    <oddHeader>&amp;CACTUAL SUMMER PEAK VARIANCE</oddHeader>
    <oddFooter>&amp;C&amp;F&amp;A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0446CAD71266459C040EC81B25F0E9" ma:contentTypeVersion="" ma:contentTypeDescription="Create a new document." ma:contentTypeScope="" ma:versionID="194f8e1febcb415e228adbd5800e2636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Props1.xml><?xml version="1.0" encoding="utf-8"?>
<ds:datastoreItem xmlns:ds="http://schemas.openxmlformats.org/officeDocument/2006/customXml" ds:itemID="{2025C085-3532-4C0B-8EAA-C5E18461771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CF0CE16-2B3B-482D-AF9F-326AAEBAB5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C3A5619-A321-49D5-AFCF-CF64AE985A09}">
  <ds:schemaRefs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c85253b9-0a55-49a1-98ad-b5b6252d7079"/>
    <ds:schemaRef ds:uri="http://purl.org/dc/terms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wn_peak_fan</vt:lpstr>
      <vt:lpstr>wn_peak_fan!Print_Area</vt:lpstr>
      <vt:lpstr>wn_peak_fan!Print_Titles</vt:lpstr>
    </vt:vector>
  </TitlesOfParts>
  <Company>Florida Power &amp; Light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rxm0shs</dc:creator>
  <cp:lastModifiedBy>FPL_User</cp:lastModifiedBy>
  <cp:lastPrinted>2015-10-07T20:21:55Z</cp:lastPrinted>
  <dcterms:created xsi:type="dcterms:W3CDTF">2012-08-23T18:52:23Z</dcterms:created>
  <dcterms:modified xsi:type="dcterms:W3CDTF">2015-10-07T20:22:05Z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0x010100500446CAD71266459C040EC81B25F0E9</vt:lpwstr>
  </property>
</Properties>
</file>