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6390" windowHeight="11010"/>
  </bookViews>
  <sheets>
    <sheet name="YTD Customers Var" sheetId="13" r:id="rId1"/>
    <sheet name="Data" sheetId="11" r:id="rId2"/>
    <sheet name="DStat" sheetId="10" r:id="rId3"/>
    <sheet name="Corr" sheetId="9" r:id="rId4"/>
    <sheet name="Coef" sheetId="8" r:id="rId5"/>
    <sheet name="MStat" sheetId="7" r:id="rId6"/>
    <sheet name="Err" sheetId="6" r:id="rId7"/>
    <sheet name="SMALL Annual Customers" sheetId="12" r:id="rId8"/>
    <sheet name="Elas" sheetId="5" r:id="rId9"/>
    <sheet name="BX" sheetId="4" r:id="rId10"/>
    <sheet name="YHat" sheetId="1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6" hidden="1">Err!$A$1:$F$493</definedName>
    <definedName name="DRI_Mnemonics" localSheetId="7">#REF!</definedName>
    <definedName name="DRI_Mnemonics" localSheetId="0">#REF!</definedName>
    <definedName name="DRI_Mnemonics">#REF!</definedName>
    <definedName name="Pal_Workbook_GUID" hidden="1">"8JHMH9DXSMHNF44G668W66ZD"</definedName>
    <definedName name="_xlnm.Print_Area" localSheetId="7">'SMALL Annual Customers'!$A$1:$M$64</definedName>
    <definedName name="_xlnm.Print_Area" localSheetId="0">'YTD Customers Var'!$A$1:$F$59</definedName>
    <definedName name="_xlnm.Print_Area">#REF!</definedName>
    <definedName name="_xlnm.Print_Titles" localSheetId="9">BX!$1:$1</definedName>
    <definedName name="_xlnm.Print_Titles" localSheetId="1">Data!$1:$1</definedName>
    <definedName name="_xlnm.Print_Titles" localSheetId="6">Err!$1:$1</definedName>
    <definedName name="_xlnm.Print_Titles" localSheetId="10">YHat!$1:$1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hrIndnt" hidden="1">1</definedName>
    <definedName name="SAPBEXrevision" hidden="1">1</definedName>
    <definedName name="SAPBEXsysID" hidden="1">"GP1"</definedName>
    <definedName name="SAPBEXwbID" hidden="1">"3VOBL88ZUH0TJHQP6RXNFLORZ"</definedName>
  </definedNames>
  <calcPr calcId="145621"/>
</workbook>
</file>

<file path=xl/calcChain.xml><?xml version="1.0" encoding="utf-8"?>
<calcChain xmlns="http://schemas.openxmlformats.org/spreadsheetml/2006/main">
  <c r="C41" i="13" l="1"/>
  <c r="C42" i="13"/>
  <c r="E42" i="13" s="1"/>
  <c r="C43" i="13"/>
  <c r="E43" i="13" s="1"/>
  <c r="C44" i="13"/>
  <c r="C45" i="13"/>
  <c r="C40" i="13"/>
  <c r="C47" i="13" s="1"/>
  <c r="D41" i="13"/>
  <c r="E41" i="13" s="1"/>
  <c r="D42" i="13"/>
  <c r="D43" i="13"/>
  <c r="D44" i="13"/>
  <c r="E44" i="13" s="1"/>
  <c r="D45" i="13"/>
  <c r="D40" i="13"/>
  <c r="D58" i="13"/>
  <c r="C58" i="13"/>
  <c r="C59" i="13" s="1"/>
  <c r="D57" i="13"/>
  <c r="E57" i="13" s="1"/>
  <c r="D56" i="13"/>
  <c r="E56" i="13" s="1"/>
  <c r="D55" i="13"/>
  <c r="E55" i="13" s="1"/>
  <c r="A55" i="13"/>
  <c r="A56" i="13" s="1"/>
  <c r="A57" i="13" s="1"/>
  <c r="A58" i="13" s="1"/>
  <c r="D54" i="13"/>
  <c r="E54" i="13" s="1"/>
  <c r="A54" i="13"/>
  <c r="D53" i="13"/>
  <c r="D59" i="13" s="1"/>
  <c r="A41" i="13"/>
  <c r="A42" i="13" s="1"/>
  <c r="A43" i="13" s="1"/>
  <c r="A44" i="13" s="1"/>
  <c r="A45" i="13" s="1"/>
  <c r="D33" i="13"/>
  <c r="C33" i="13"/>
  <c r="C34" i="13" s="1"/>
  <c r="D32" i="13"/>
  <c r="E32" i="13" s="1"/>
  <c r="D31" i="13"/>
  <c r="E31" i="13" s="1"/>
  <c r="D30" i="13"/>
  <c r="E30" i="13" s="1"/>
  <c r="A30" i="13"/>
  <c r="A31" i="13" s="1"/>
  <c r="A32" i="13" s="1"/>
  <c r="A33" i="13" s="1"/>
  <c r="D29" i="13"/>
  <c r="E29" i="13" s="1"/>
  <c r="A29" i="13"/>
  <c r="D28" i="13"/>
  <c r="D34" i="13" s="1"/>
  <c r="D22" i="13"/>
  <c r="C22" i="13"/>
  <c r="E22" i="13" s="1"/>
  <c r="D21" i="13"/>
  <c r="C21" i="13"/>
  <c r="E21" i="13" s="1"/>
  <c r="D20" i="13"/>
  <c r="D9" i="13" s="1"/>
  <c r="C20" i="13"/>
  <c r="E20" i="13" s="1"/>
  <c r="D19" i="13"/>
  <c r="C19" i="13"/>
  <c r="E19" i="13" s="1"/>
  <c r="D18" i="13"/>
  <c r="C18" i="13"/>
  <c r="E18" i="13" s="1"/>
  <c r="A18" i="13"/>
  <c r="A19" i="13" s="1"/>
  <c r="A20" i="13" s="1"/>
  <c r="A21" i="13" s="1"/>
  <c r="A22" i="13" s="1"/>
  <c r="D17" i="13"/>
  <c r="C17" i="13"/>
  <c r="E17" i="13" s="1"/>
  <c r="A7" i="13"/>
  <c r="A8" i="13" s="1"/>
  <c r="A9" i="13" s="1"/>
  <c r="A10" i="13" s="1"/>
  <c r="A11" i="13" s="1"/>
  <c r="D7" i="13" l="1"/>
  <c r="D11" i="13"/>
  <c r="D6" i="13"/>
  <c r="C23" i="13"/>
  <c r="E33" i="13"/>
  <c r="D23" i="13"/>
  <c r="E23" i="13" s="1"/>
  <c r="E58" i="13"/>
  <c r="E45" i="13"/>
  <c r="E40" i="13"/>
  <c r="D8" i="13"/>
  <c r="D10" i="13"/>
  <c r="F34" i="13"/>
  <c r="E34" i="13"/>
  <c r="E59" i="13"/>
  <c r="F59" i="13"/>
  <c r="E28" i="13"/>
  <c r="D47" i="13"/>
  <c r="F47" i="13" s="1"/>
  <c r="E53" i="13"/>
  <c r="C6" i="13"/>
  <c r="C7" i="13"/>
  <c r="C8" i="13"/>
  <c r="C9" i="13"/>
  <c r="E9" i="13" s="1"/>
  <c r="C10" i="13"/>
  <c r="E10" i="13" s="1"/>
  <c r="C11" i="13"/>
  <c r="E47" i="13"/>
  <c r="E11" i="13" l="1"/>
  <c r="E7" i="13"/>
  <c r="F23" i="13"/>
  <c r="D12" i="13"/>
  <c r="E8" i="13"/>
  <c r="C12" i="13"/>
  <c r="E6" i="13"/>
  <c r="F12" i="13" l="1"/>
  <c r="E12" i="13"/>
  <c r="D18" i="12" l="1"/>
  <c r="F19" i="12" s="1"/>
  <c r="D17" i="12"/>
  <c r="D16" i="12"/>
  <c r="H17" i="12" s="1"/>
  <c r="C177" i="6"/>
  <c r="C178" i="6"/>
  <c r="C179" i="6"/>
  <c r="C180" i="6"/>
  <c r="C181" i="6"/>
  <c r="C176" i="6"/>
  <c r="D181" i="6" s="1"/>
  <c r="E35" i="12" s="1"/>
  <c r="B44" i="12"/>
  <c r="D44" i="12" s="1"/>
  <c r="B43" i="12"/>
  <c r="D43" i="12" s="1"/>
  <c r="B42" i="12"/>
  <c r="D42" i="12" s="1"/>
  <c r="B41" i="12"/>
  <c r="B40" i="12"/>
  <c r="B39" i="12"/>
  <c r="D39" i="12" s="1"/>
  <c r="B38" i="12"/>
  <c r="B37" i="12"/>
  <c r="B36" i="12"/>
  <c r="D36" i="12" s="1"/>
  <c r="B35" i="12"/>
  <c r="D35" i="12" s="1"/>
  <c r="L34" i="12"/>
  <c r="L33" i="12"/>
  <c r="L32" i="12"/>
  <c r="L31" i="12"/>
  <c r="L30" i="12"/>
  <c r="L29" i="12"/>
  <c r="H29" i="12"/>
  <c r="F29" i="12"/>
  <c r="L28" i="12"/>
  <c r="H28" i="12"/>
  <c r="F28" i="12"/>
  <c r="L27" i="12"/>
  <c r="H27" i="12"/>
  <c r="F27" i="12"/>
  <c r="L26" i="12"/>
  <c r="H26" i="12"/>
  <c r="F26" i="12"/>
  <c r="L25" i="12"/>
  <c r="H25" i="12"/>
  <c r="F25" i="12"/>
  <c r="L24" i="12"/>
  <c r="H24" i="12"/>
  <c r="F24" i="12"/>
  <c r="H23" i="12"/>
  <c r="F23" i="12"/>
  <c r="L22" i="12"/>
  <c r="H22" i="12"/>
  <c r="F22" i="12"/>
  <c r="H21" i="12"/>
  <c r="F21" i="12"/>
  <c r="H20" i="12"/>
  <c r="F20" i="12"/>
  <c r="L21" i="12"/>
  <c r="F493" i="6"/>
  <c r="F589" i="6"/>
  <c r="F577" i="6"/>
  <c r="F565" i="6"/>
  <c r="F553" i="6"/>
  <c r="F541" i="6"/>
  <c r="F529" i="6"/>
  <c r="F517" i="6"/>
  <c r="F505" i="6"/>
  <c r="F481" i="6"/>
  <c r="F469" i="6"/>
  <c r="F457" i="6"/>
  <c r="F445" i="6"/>
  <c r="F433" i="6"/>
  <c r="F421" i="6"/>
  <c r="F409" i="6"/>
  <c r="F397" i="6"/>
  <c r="F385" i="6"/>
  <c r="F373" i="6"/>
  <c r="F361" i="6"/>
  <c r="F349" i="6"/>
  <c r="F337" i="6"/>
  <c r="F325" i="6"/>
  <c r="F313" i="6"/>
  <c r="F301" i="6"/>
  <c r="F289" i="6"/>
  <c r="E44" i="12" s="1"/>
  <c r="G8" i="12" s="1"/>
  <c r="F277" i="6"/>
  <c r="E43" i="12" s="1"/>
  <c r="F265" i="6"/>
  <c r="E42" i="12" s="1"/>
  <c r="F253" i="6"/>
  <c r="E41" i="12" s="1"/>
  <c r="F241" i="6"/>
  <c r="E40" i="12" s="1"/>
  <c r="F229" i="6"/>
  <c r="E39" i="12" s="1"/>
  <c r="F217" i="6"/>
  <c r="E38" i="12" s="1"/>
  <c r="F205" i="6"/>
  <c r="E37" i="12" s="1"/>
  <c r="F193" i="6"/>
  <c r="E36" i="12" s="1"/>
  <c r="F181" i="6"/>
  <c r="F175" i="6"/>
  <c r="F169" i="6"/>
  <c r="F157" i="6"/>
  <c r="F145" i="6"/>
  <c r="F133" i="6"/>
  <c r="F121" i="6"/>
  <c r="F109" i="6"/>
  <c r="F97" i="6"/>
  <c r="F85" i="6"/>
  <c r="F73" i="6"/>
  <c r="F61" i="6"/>
  <c r="F49" i="6"/>
  <c r="F37" i="6"/>
  <c r="F25" i="6"/>
  <c r="F13" i="6"/>
  <c r="D277" i="6"/>
  <c r="D265" i="6"/>
  <c r="D253" i="6"/>
  <c r="D241" i="6"/>
  <c r="D229" i="6"/>
  <c r="D217" i="6"/>
  <c r="D205" i="6"/>
  <c r="D175" i="6"/>
  <c r="D169" i="6"/>
  <c r="D157" i="6"/>
  <c r="D145" i="6"/>
  <c r="D133" i="6"/>
  <c r="D121" i="6"/>
  <c r="D109" i="6"/>
  <c r="D97" i="6"/>
  <c r="D85" i="6"/>
  <c r="D73" i="6"/>
  <c r="D61" i="6"/>
  <c r="D49" i="6"/>
  <c r="D37" i="6"/>
  <c r="D25" i="6"/>
  <c r="D13" i="6"/>
  <c r="G5" i="12" l="1"/>
  <c r="H37" i="12"/>
  <c r="H41" i="12"/>
  <c r="H36" i="12"/>
  <c r="D40" i="12"/>
  <c r="H38" i="12"/>
  <c r="H42" i="12"/>
  <c r="D37" i="12"/>
  <c r="H40" i="12"/>
  <c r="H35" i="12"/>
  <c r="H39" i="12"/>
  <c r="H43" i="12"/>
  <c r="G7" i="12"/>
  <c r="D38" i="12"/>
  <c r="D41" i="12"/>
  <c r="H44" i="12"/>
  <c r="L23" i="12"/>
  <c r="H18" i="12"/>
  <c r="F18" i="12"/>
  <c r="F17" i="12"/>
  <c r="F5" i="12" s="1"/>
  <c r="I35" i="12"/>
  <c r="I36" i="12"/>
  <c r="Q36" i="12"/>
  <c r="I37" i="12"/>
  <c r="I38" i="12"/>
  <c r="Q38" i="12"/>
  <c r="I39" i="12"/>
  <c r="I40" i="12"/>
  <c r="Q40" i="12"/>
  <c r="Q42" i="12"/>
  <c r="I43" i="12"/>
  <c r="Q43" i="12"/>
  <c r="I44" i="12"/>
  <c r="F35" i="12"/>
  <c r="M36" i="12"/>
  <c r="P36" i="12" s="1"/>
  <c r="F37" i="12"/>
  <c r="M37" i="12"/>
  <c r="P37" i="12" s="1"/>
  <c r="F38" i="12"/>
  <c r="M38" i="12"/>
  <c r="P38" i="12" s="1"/>
  <c r="F39" i="12"/>
  <c r="F40" i="12"/>
  <c r="M40" i="12"/>
  <c r="P40" i="12" s="1"/>
  <c r="F41" i="12"/>
  <c r="F42" i="12"/>
  <c r="F43" i="12"/>
  <c r="M43" i="12"/>
  <c r="P43" i="12" s="1"/>
  <c r="F44" i="12"/>
  <c r="M44" i="12"/>
  <c r="P44" i="12" s="1"/>
  <c r="N35" i="12"/>
  <c r="N36" i="12"/>
  <c r="G37" i="12"/>
  <c r="C38" i="12"/>
  <c r="N38" i="12"/>
  <c r="C39" i="12"/>
  <c r="G39" i="12"/>
  <c r="N39" i="12"/>
  <c r="G40" i="12"/>
  <c r="N40" i="12"/>
  <c r="C41" i="12"/>
  <c r="G41" i="12"/>
  <c r="N41" i="12"/>
  <c r="C42" i="12"/>
  <c r="G42" i="12"/>
  <c r="N42" i="12"/>
  <c r="C43" i="12"/>
  <c r="G43" i="12"/>
  <c r="N43" i="12"/>
  <c r="C44" i="12"/>
  <c r="G44" i="12"/>
  <c r="N44" i="12"/>
  <c r="Q35" i="12"/>
  <c r="Q37" i="12"/>
  <c r="Q39" i="12"/>
  <c r="I41" i="12"/>
  <c r="Q41" i="12"/>
  <c r="I42" i="12"/>
  <c r="Q44" i="12"/>
  <c r="M35" i="12"/>
  <c r="P35" i="12" s="1"/>
  <c r="F36" i="12"/>
  <c r="M39" i="12"/>
  <c r="P39" i="12" s="1"/>
  <c r="M41" i="12"/>
  <c r="P41" i="12" s="1"/>
  <c r="M42" i="12"/>
  <c r="P42" i="12" s="1"/>
  <c r="H19" i="12"/>
  <c r="C35" i="12"/>
  <c r="G35" i="12"/>
  <c r="C36" i="12"/>
  <c r="G36" i="12"/>
  <c r="C37" i="12"/>
  <c r="N37" i="12"/>
  <c r="G38" i="12"/>
  <c r="C40" i="12"/>
  <c r="F7" i="12" l="1"/>
  <c r="F8" i="12"/>
  <c r="J62" i="11" l="1"/>
  <c r="J126" i="11"/>
  <c r="J190" i="11"/>
  <c r="J254" i="11"/>
  <c r="J318" i="11"/>
  <c r="J347" i="11"/>
  <c r="J351" i="11"/>
  <c r="J363" i="11"/>
  <c r="J367" i="11"/>
  <c r="J379" i="11"/>
  <c r="J383" i="11"/>
  <c r="J395" i="11"/>
  <c r="J399" i="11"/>
  <c r="J411" i="11"/>
  <c r="J415" i="11"/>
  <c r="J427" i="11"/>
  <c r="J431" i="11"/>
  <c r="J443" i="11"/>
  <c r="J447" i="11"/>
  <c r="J459" i="11"/>
  <c r="J463" i="11"/>
  <c r="J475" i="11"/>
  <c r="J479" i="11"/>
  <c r="J491" i="11"/>
  <c r="I493" i="11"/>
  <c r="J493" i="11" s="1"/>
  <c r="I492" i="11"/>
  <c r="J492" i="11" s="1"/>
  <c r="I491" i="11"/>
  <c r="I490" i="11"/>
  <c r="J490" i="11" s="1"/>
  <c r="I489" i="11"/>
  <c r="J489" i="11" s="1"/>
  <c r="I488" i="11"/>
  <c r="J488" i="11" s="1"/>
  <c r="I487" i="11"/>
  <c r="J487" i="11" s="1"/>
  <c r="I486" i="11"/>
  <c r="J486" i="11" s="1"/>
  <c r="I485" i="11"/>
  <c r="J485" i="11" s="1"/>
  <c r="I484" i="11"/>
  <c r="J484" i="11" s="1"/>
  <c r="I483" i="11"/>
  <c r="J483" i="11" s="1"/>
  <c r="I482" i="11"/>
  <c r="J482" i="11" s="1"/>
  <c r="I481" i="11"/>
  <c r="J481" i="11" s="1"/>
  <c r="I480" i="11"/>
  <c r="J480" i="11" s="1"/>
  <c r="I479" i="11"/>
  <c r="I478" i="11"/>
  <c r="J478" i="11" s="1"/>
  <c r="I477" i="11"/>
  <c r="J477" i="11" s="1"/>
  <c r="I476" i="11"/>
  <c r="J476" i="11" s="1"/>
  <c r="I475" i="11"/>
  <c r="I474" i="11"/>
  <c r="J474" i="11" s="1"/>
  <c r="I473" i="11"/>
  <c r="J473" i="11" s="1"/>
  <c r="I472" i="11"/>
  <c r="J472" i="11" s="1"/>
  <c r="I471" i="11"/>
  <c r="J471" i="11" s="1"/>
  <c r="I470" i="11"/>
  <c r="J470" i="11" s="1"/>
  <c r="I469" i="11"/>
  <c r="J469" i="11" s="1"/>
  <c r="I468" i="11"/>
  <c r="J468" i="11" s="1"/>
  <c r="I467" i="11"/>
  <c r="J467" i="11" s="1"/>
  <c r="I466" i="11"/>
  <c r="J466" i="11" s="1"/>
  <c r="I465" i="11"/>
  <c r="J465" i="11" s="1"/>
  <c r="I464" i="11"/>
  <c r="J464" i="11" s="1"/>
  <c r="I463" i="11"/>
  <c r="I462" i="11"/>
  <c r="J462" i="11" s="1"/>
  <c r="I461" i="11"/>
  <c r="J461" i="11" s="1"/>
  <c r="I460" i="11"/>
  <c r="J460" i="11" s="1"/>
  <c r="I459" i="11"/>
  <c r="I458" i="11"/>
  <c r="J458" i="11" s="1"/>
  <c r="I457" i="11"/>
  <c r="J457" i="11" s="1"/>
  <c r="I456" i="11"/>
  <c r="J456" i="11" s="1"/>
  <c r="I455" i="11"/>
  <c r="J455" i="11" s="1"/>
  <c r="I454" i="11"/>
  <c r="J454" i="11" s="1"/>
  <c r="I453" i="11"/>
  <c r="J453" i="11" s="1"/>
  <c r="I452" i="11"/>
  <c r="J452" i="11" s="1"/>
  <c r="I451" i="11"/>
  <c r="J451" i="11" s="1"/>
  <c r="I450" i="11"/>
  <c r="J450" i="11" s="1"/>
  <c r="I449" i="11"/>
  <c r="J449" i="11" s="1"/>
  <c r="I448" i="11"/>
  <c r="J448" i="11" s="1"/>
  <c r="I447" i="11"/>
  <c r="I446" i="11"/>
  <c r="J446" i="11" s="1"/>
  <c r="I445" i="11"/>
  <c r="J445" i="11" s="1"/>
  <c r="I444" i="11"/>
  <c r="J444" i="11" s="1"/>
  <c r="I443" i="11"/>
  <c r="I442" i="11"/>
  <c r="J442" i="11" s="1"/>
  <c r="I441" i="11"/>
  <c r="J441" i="11" s="1"/>
  <c r="I440" i="11"/>
  <c r="J440" i="11" s="1"/>
  <c r="I439" i="11"/>
  <c r="J439" i="11" s="1"/>
  <c r="I438" i="11"/>
  <c r="J438" i="11" s="1"/>
  <c r="I437" i="11"/>
  <c r="J437" i="11" s="1"/>
  <c r="I436" i="11"/>
  <c r="J436" i="11" s="1"/>
  <c r="I435" i="11"/>
  <c r="J435" i="11" s="1"/>
  <c r="I434" i="11"/>
  <c r="J434" i="11" s="1"/>
  <c r="I433" i="11"/>
  <c r="J433" i="11" s="1"/>
  <c r="I432" i="11"/>
  <c r="J432" i="11" s="1"/>
  <c r="I431" i="11"/>
  <c r="I430" i="11"/>
  <c r="J430" i="11" s="1"/>
  <c r="I429" i="11"/>
  <c r="J429" i="11" s="1"/>
  <c r="I428" i="11"/>
  <c r="J428" i="11" s="1"/>
  <c r="I427" i="11"/>
  <c r="I426" i="11"/>
  <c r="J426" i="11" s="1"/>
  <c r="I425" i="11"/>
  <c r="J425" i="11" s="1"/>
  <c r="I424" i="11"/>
  <c r="J424" i="11" s="1"/>
  <c r="I423" i="11"/>
  <c r="J423" i="11" s="1"/>
  <c r="I422" i="11"/>
  <c r="J422" i="11" s="1"/>
  <c r="I421" i="11"/>
  <c r="J421" i="11" s="1"/>
  <c r="I420" i="11"/>
  <c r="J420" i="11" s="1"/>
  <c r="I419" i="11"/>
  <c r="J419" i="11" s="1"/>
  <c r="I418" i="11"/>
  <c r="J418" i="11" s="1"/>
  <c r="I417" i="11"/>
  <c r="J417" i="11" s="1"/>
  <c r="I416" i="11"/>
  <c r="J416" i="11" s="1"/>
  <c r="I415" i="11"/>
  <c r="I414" i="11"/>
  <c r="J414" i="11" s="1"/>
  <c r="I413" i="11"/>
  <c r="J413" i="11" s="1"/>
  <c r="I412" i="11"/>
  <c r="J412" i="11" s="1"/>
  <c r="I411" i="11"/>
  <c r="I410" i="11"/>
  <c r="J410" i="11" s="1"/>
  <c r="I409" i="11"/>
  <c r="J409" i="11" s="1"/>
  <c r="I408" i="11"/>
  <c r="J408" i="11" s="1"/>
  <c r="I407" i="11"/>
  <c r="J407" i="11" s="1"/>
  <c r="I406" i="11"/>
  <c r="J406" i="11" s="1"/>
  <c r="I405" i="11"/>
  <c r="J405" i="11" s="1"/>
  <c r="I404" i="11"/>
  <c r="J404" i="11" s="1"/>
  <c r="I403" i="11"/>
  <c r="J403" i="11" s="1"/>
  <c r="I402" i="11"/>
  <c r="J402" i="11" s="1"/>
  <c r="I401" i="11"/>
  <c r="J401" i="11" s="1"/>
  <c r="I400" i="11"/>
  <c r="J400" i="11" s="1"/>
  <c r="I399" i="11"/>
  <c r="I398" i="11"/>
  <c r="J398" i="11" s="1"/>
  <c r="I397" i="11"/>
  <c r="J397" i="11" s="1"/>
  <c r="I396" i="11"/>
  <c r="J396" i="11" s="1"/>
  <c r="I395" i="11"/>
  <c r="I394" i="11"/>
  <c r="J394" i="11" s="1"/>
  <c r="I393" i="11"/>
  <c r="J393" i="11" s="1"/>
  <c r="I392" i="11"/>
  <c r="J392" i="11" s="1"/>
  <c r="I391" i="11"/>
  <c r="J391" i="11" s="1"/>
  <c r="I390" i="11"/>
  <c r="J390" i="11" s="1"/>
  <c r="I389" i="11"/>
  <c r="J389" i="11" s="1"/>
  <c r="I388" i="11"/>
  <c r="J388" i="11" s="1"/>
  <c r="I387" i="11"/>
  <c r="J387" i="11" s="1"/>
  <c r="I386" i="11"/>
  <c r="J386" i="11" s="1"/>
  <c r="I385" i="11"/>
  <c r="J385" i="11" s="1"/>
  <c r="I384" i="11"/>
  <c r="J384" i="11" s="1"/>
  <c r="I383" i="11"/>
  <c r="I382" i="11"/>
  <c r="J382" i="11" s="1"/>
  <c r="I381" i="11"/>
  <c r="J381" i="11" s="1"/>
  <c r="I380" i="11"/>
  <c r="J380" i="11" s="1"/>
  <c r="I379" i="11"/>
  <c r="I378" i="11"/>
  <c r="J378" i="11" s="1"/>
  <c r="I377" i="11"/>
  <c r="J377" i="11" s="1"/>
  <c r="I376" i="11"/>
  <c r="J376" i="11" s="1"/>
  <c r="I375" i="11"/>
  <c r="J375" i="11" s="1"/>
  <c r="I374" i="11"/>
  <c r="J374" i="11" s="1"/>
  <c r="I373" i="11"/>
  <c r="J373" i="11" s="1"/>
  <c r="I372" i="11"/>
  <c r="J372" i="11" s="1"/>
  <c r="I371" i="11"/>
  <c r="J371" i="11" s="1"/>
  <c r="I370" i="11"/>
  <c r="J370" i="11" s="1"/>
  <c r="I369" i="11"/>
  <c r="J369" i="11" s="1"/>
  <c r="I368" i="11"/>
  <c r="J368" i="11" s="1"/>
  <c r="I367" i="11"/>
  <c r="I366" i="11"/>
  <c r="J366" i="11" s="1"/>
  <c r="I365" i="11"/>
  <c r="J365" i="11" s="1"/>
  <c r="I364" i="11"/>
  <c r="J364" i="11" s="1"/>
  <c r="I363" i="11"/>
  <c r="I362" i="11"/>
  <c r="J362" i="11" s="1"/>
  <c r="I361" i="11"/>
  <c r="J361" i="11" s="1"/>
  <c r="I360" i="11"/>
  <c r="J360" i="11" s="1"/>
  <c r="I359" i="11"/>
  <c r="J359" i="11" s="1"/>
  <c r="I358" i="11"/>
  <c r="J358" i="11" s="1"/>
  <c r="I357" i="11"/>
  <c r="J357" i="11" s="1"/>
  <c r="I356" i="11"/>
  <c r="J356" i="11" s="1"/>
  <c r="I355" i="11"/>
  <c r="J355" i="11" s="1"/>
  <c r="I354" i="11"/>
  <c r="J354" i="11" s="1"/>
  <c r="I353" i="11"/>
  <c r="J353" i="11" s="1"/>
  <c r="I352" i="11"/>
  <c r="J352" i="11" s="1"/>
  <c r="I351" i="11"/>
  <c r="I350" i="11"/>
  <c r="J350" i="11" s="1"/>
  <c r="I349" i="11"/>
  <c r="J349" i="11" s="1"/>
  <c r="I348" i="11"/>
  <c r="J348" i="11" s="1"/>
  <c r="I347" i="11"/>
  <c r="I346" i="11"/>
  <c r="J346" i="11" s="1"/>
  <c r="I345" i="11"/>
  <c r="J345" i="11" s="1"/>
  <c r="I344" i="11"/>
  <c r="J344" i="11" s="1"/>
  <c r="I343" i="11"/>
  <c r="J343" i="11" s="1"/>
  <c r="I342" i="11"/>
  <c r="J342" i="11" s="1"/>
  <c r="I341" i="11"/>
  <c r="J341" i="11" s="1"/>
  <c r="I340" i="11"/>
  <c r="J340" i="11" s="1"/>
  <c r="I339" i="11"/>
  <c r="J339" i="11" s="1"/>
  <c r="I338" i="11"/>
  <c r="J338" i="11" s="1"/>
  <c r="I337" i="11"/>
  <c r="J337" i="11" s="1"/>
  <c r="I336" i="11"/>
  <c r="J336" i="11" s="1"/>
  <c r="I335" i="11"/>
  <c r="J335" i="11" s="1"/>
  <c r="I334" i="11"/>
  <c r="J334" i="11" s="1"/>
  <c r="I333" i="11"/>
  <c r="J333" i="11" s="1"/>
  <c r="I332" i="11"/>
  <c r="J332" i="11" s="1"/>
  <c r="I331" i="11"/>
  <c r="J331" i="11" s="1"/>
  <c r="I330" i="11"/>
  <c r="J330" i="11" s="1"/>
  <c r="I329" i="11"/>
  <c r="J329" i="11" s="1"/>
  <c r="I328" i="11"/>
  <c r="J328" i="11" s="1"/>
  <c r="I327" i="11"/>
  <c r="J327" i="11" s="1"/>
  <c r="I326" i="11"/>
  <c r="J326" i="11" s="1"/>
  <c r="I325" i="11"/>
  <c r="J325" i="11" s="1"/>
  <c r="I324" i="11"/>
  <c r="J324" i="11" s="1"/>
  <c r="I323" i="11"/>
  <c r="J323" i="11" s="1"/>
  <c r="I322" i="11"/>
  <c r="J322" i="11" s="1"/>
  <c r="I321" i="11"/>
  <c r="J321" i="11" s="1"/>
  <c r="I320" i="11"/>
  <c r="J320" i="11" s="1"/>
  <c r="I319" i="11"/>
  <c r="J319" i="11" s="1"/>
  <c r="I318" i="11"/>
  <c r="I317" i="11"/>
  <c r="J317" i="11" s="1"/>
  <c r="I316" i="11"/>
  <c r="J316" i="11" s="1"/>
  <c r="I315" i="11"/>
  <c r="J315" i="11" s="1"/>
  <c r="I314" i="11"/>
  <c r="J314" i="11" s="1"/>
  <c r="I313" i="11"/>
  <c r="J313" i="11" s="1"/>
  <c r="I312" i="11"/>
  <c r="J312" i="11" s="1"/>
  <c r="I311" i="11"/>
  <c r="J311" i="11" s="1"/>
  <c r="I310" i="11"/>
  <c r="J310" i="11" s="1"/>
  <c r="I309" i="11"/>
  <c r="J309" i="11" s="1"/>
  <c r="I308" i="11"/>
  <c r="J308" i="11" s="1"/>
  <c r="I307" i="11"/>
  <c r="J307" i="11" s="1"/>
  <c r="I306" i="11"/>
  <c r="J306" i="11" s="1"/>
  <c r="I305" i="11"/>
  <c r="J305" i="11" s="1"/>
  <c r="I304" i="11"/>
  <c r="J304" i="11" s="1"/>
  <c r="I303" i="11"/>
  <c r="J303" i="11" s="1"/>
  <c r="I302" i="11"/>
  <c r="J302" i="11" s="1"/>
  <c r="I301" i="11"/>
  <c r="J301" i="11" s="1"/>
  <c r="I300" i="11"/>
  <c r="J300" i="11" s="1"/>
  <c r="I299" i="11"/>
  <c r="J299" i="11" s="1"/>
  <c r="I298" i="11"/>
  <c r="J298" i="11" s="1"/>
  <c r="I297" i="11"/>
  <c r="J297" i="11" s="1"/>
  <c r="I296" i="11"/>
  <c r="J296" i="11" s="1"/>
  <c r="I295" i="11"/>
  <c r="J295" i="11" s="1"/>
  <c r="I294" i="11"/>
  <c r="J294" i="11" s="1"/>
  <c r="I293" i="11"/>
  <c r="J293" i="11" s="1"/>
  <c r="I292" i="11"/>
  <c r="J292" i="11" s="1"/>
  <c r="I291" i="11"/>
  <c r="J291" i="11" s="1"/>
  <c r="I290" i="11"/>
  <c r="J290" i="11" s="1"/>
  <c r="I289" i="11"/>
  <c r="J289" i="11" s="1"/>
  <c r="I288" i="11"/>
  <c r="J288" i="11" s="1"/>
  <c r="I287" i="11"/>
  <c r="J287" i="11" s="1"/>
  <c r="I286" i="11"/>
  <c r="J286" i="11" s="1"/>
  <c r="I285" i="11"/>
  <c r="J285" i="11" s="1"/>
  <c r="I284" i="11"/>
  <c r="J284" i="11" s="1"/>
  <c r="I283" i="11"/>
  <c r="J283" i="11" s="1"/>
  <c r="I282" i="11"/>
  <c r="J282" i="11" s="1"/>
  <c r="I281" i="11"/>
  <c r="J281" i="11" s="1"/>
  <c r="I280" i="11"/>
  <c r="J280" i="11" s="1"/>
  <c r="I279" i="11"/>
  <c r="J279" i="11" s="1"/>
  <c r="I278" i="11"/>
  <c r="J278" i="11" s="1"/>
  <c r="I277" i="11"/>
  <c r="J277" i="11" s="1"/>
  <c r="I276" i="11"/>
  <c r="J276" i="11" s="1"/>
  <c r="I275" i="11"/>
  <c r="J275" i="11" s="1"/>
  <c r="I274" i="11"/>
  <c r="J274" i="11" s="1"/>
  <c r="I273" i="11"/>
  <c r="J273" i="11" s="1"/>
  <c r="I272" i="11"/>
  <c r="J272" i="11" s="1"/>
  <c r="I271" i="11"/>
  <c r="J271" i="11" s="1"/>
  <c r="I270" i="11"/>
  <c r="J270" i="11" s="1"/>
  <c r="I269" i="11"/>
  <c r="J269" i="11" s="1"/>
  <c r="I268" i="11"/>
  <c r="J268" i="11" s="1"/>
  <c r="I267" i="11"/>
  <c r="J267" i="11" s="1"/>
  <c r="I266" i="11"/>
  <c r="J266" i="11" s="1"/>
  <c r="I265" i="11"/>
  <c r="J265" i="11" s="1"/>
  <c r="I264" i="11"/>
  <c r="J264" i="11" s="1"/>
  <c r="I263" i="11"/>
  <c r="J263" i="11" s="1"/>
  <c r="I262" i="11"/>
  <c r="J262" i="11" s="1"/>
  <c r="I261" i="11"/>
  <c r="J261" i="11" s="1"/>
  <c r="I260" i="11"/>
  <c r="J260" i="11" s="1"/>
  <c r="I259" i="11"/>
  <c r="J259" i="11" s="1"/>
  <c r="I258" i="11"/>
  <c r="J258" i="11" s="1"/>
  <c r="I257" i="11"/>
  <c r="J257" i="11" s="1"/>
  <c r="I256" i="11"/>
  <c r="J256" i="11" s="1"/>
  <c r="I255" i="11"/>
  <c r="J255" i="11" s="1"/>
  <c r="I254" i="11"/>
  <c r="I253" i="11"/>
  <c r="J253" i="11" s="1"/>
  <c r="I252" i="11"/>
  <c r="J252" i="11" s="1"/>
  <c r="I251" i="11"/>
  <c r="J251" i="11" s="1"/>
  <c r="I250" i="11"/>
  <c r="J250" i="11" s="1"/>
  <c r="I249" i="11"/>
  <c r="J249" i="11" s="1"/>
  <c r="I248" i="11"/>
  <c r="J248" i="11" s="1"/>
  <c r="I247" i="11"/>
  <c r="J247" i="11" s="1"/>
  <c r="I246" i="11"/>
  <c r="J246" i="11" s="1"/>
  <c r="I245" i="11"/>
  <c r="J245" i="11" s="1"/>
  <c r="I244" i="11"/>
  <c r="J244" i="11" s="1"/>
  <c r="I243" i="11"/>
  <c r="J243" i="11" s="1"/>
  <c r="I242" i="11"/>
  <c r="J242" i="11" s="1"/>
  <c r="I241" i="11"/>
  <c r="J241" i="11" s="1"/>
  <c r="I240" i="11"/>
  <c r="J240" i="11" s="1"/>
  <c r="I239" i="11"/>
  <c r="J239" i="11" s="1"/>
  <c r="I238" i="11"/>
  <c r="J238" i="11" s="1"/>
  <c r="I237" i="11"/>
  <c r="J237" i="11" s="1"/>
  <c r="I236" i="11"/>
  <c r="J236" i="11" s="1"/>
  <c r="I235" i="11"/>
  <c r="J235" i="11" s="1"/>
  <c r="I234" i="11"/>
  <c r="J234" i="11" s="1"/>
  <c r="I233" i="11"/>
  <c r="J233" i="11" s="1"/>
  <c r="I232" i="11"/>
  <c r="J232" i="11" s="1"/>
  <c r="I231" i="11"/>
  <c r="J231" i="11" s="1"/>
  <c r="I230" i="11"/>
  <c r="J230" i="11" s="1"/>
  <c r="I229" i="11"/>
  <c r="J229" i="11" s="1"/>
  <c r="I228" i="11"/>
  <c r="J228" i="11" s="1"/>
  <c r="I227" i="11"/>
  <c r="J227" i="11" s="1"/>
  <c r="I226" i="11"/>
  <c r="J226" i="11" s="1"/>
  <c r="I225" i="11"/>
  <c r="J225" i="11" s="1"/>
  <c r="I224" i="11"/>
  <c r="J224" i="11" s="1"/>
  <c r="I223" i="11"/>
  <c r="J223" i="11" s="1"/>
  <c r="I222" i="11"/>
  <c r="J222" i="11" s="1"/>
  <c r="I221" i="11"/>
  <c r="J221" i="11" s="1"/>
  <c r="I220" i="11"/>
  <c r="J220" i="11" s="1"/>
  <c r="I219" i="11"/>
  <c r="J219" i="11" s="1"/>
  <c r="I218" i="11"/>
  <c r="J218" i="11" s="1"/>
  <c r="I217" i="11"/>
  <c r="J217" i="11" s="1"/>
  <c r="I216" i="11"/>
  <c r="J216" i="11" s="1"/>
  <c r="I215" i="11"/>
  <c r="J215" i="11" s="1"/>
  <c r="I214" i="11"/>
  <c r="J214" i="11" s="1"/>
  <c r="I213" i="11"/>
  <c r="J213" i="11" s="1"/>
  <c r="I212" i="11"/>
  <c r="J212" i="11" s="1"/>
  <c r="I211" i="11"/>
  <c r="J211" i="11" s="1"/>
  <c r="I210" i="11"/>
  <c r="J210" i="11" s="1"/>
  <c r="I209" i="11"/>
  <c r="J209" i="11" s="1"/>
  <c r="I208" i="11"/>
  <c r="J208" i="11" s="1"/>
  <c r="I207" i="11"/>
  <c r="J207" i="11" s="1"/>
  <c r="I206" i="11"/>
  <c r="J206" i="11" s="1"/>
  <c r="I205" i="11"/>
  <c r="J205" i="11" s="1"/>
  <c r="I204" i="11"/>
  <c r="J204" i="11" s="1"/>
  <c r="I203" i="11"/>
  <c r="J203" i="11" s="1"/>
  <c r="I202" i="11"/>
  <c r="J202" i="11" s="1"/>
  <c r="I201" i="11"/>
  <c r="J201" i="11" s="1"/>
  <c r="I200" i="11"/>
  <c r="J200" i="11" s="1"/>
  <c r="I199" i="11"/>
  <c r="J199" i="11" s="1"/>
  <c r="I198" i="11"/>
  <c r="J198" i="11" s="1"/>
  <c r="I197" i="11"/>
  <c r="J197" i="11" s="1"/>
  <c r="I196" i="11"/>
  <c r="J196" i="11" s="1"/>
  <c r="I195" i="11"/>
  <c r="J195" i="11" s="1"/>
  <c r="I194" i="11"/>
  <c r="J194" i="11" s="1"/>
  <c r="I193" i="11"/>
  <c r="J193" i="11" s="1"/>
  <c r="I192" i="11"/>
  <c r="J192" i="11" s="1"/>
  <c r="I191" i="11"/>
  <c r="J191" i="11" s="1"/>
  <c r="I190" i="11"/>
  <c r="I189" i="11"/>
  <c r="J189" i="11" s="1"/>
  <c r="I188" i="11"/>
  <c r="J188" i="11" s="1"/>
  <c r="I187" i="11"/>
  <c r="J187" i="11" s="1"/>
  <c r="I186" i="11"/>
  <c r="J186" i="11" s="1"/>
  <c r="I185" i="11"/>
  <c r="J185" i="11" s="1"/>
  <c r="I184" i="11"/>
  <c r="J184" i="11" s="1"/>
  <c r="I183" i="11"/>
  <c r="J183" i="11" s="1"/>
  <c r="I182" i="11"/>
  <c r="J182" i="11" s="1"/>
  <c r="I181" i="11"/>
  <c r="J181" i="11" s="1"/>
  <c r="I180" i="11"/>
  <c r="J180" i="11" s="1"/>
  <c r="I179" i="11"/>
  <c r="J179" i="11" s="1"/>
  <c r="I178" i="11"/>
  <c r="J178" i="11" s="1"/>
  <c r="I177" i="11"/>
  <c r="J177" i="11" s="1"/>
  <c r="I176" i="11"/>
  <c r="J176" i="11" s="1"/>
  <c r="I175" i="11"/>
  <c r="J175" i="11" s="1"/>
  <c r="I174" i="11"/>
  <c r="J174" i="11" s="1"/>
  <c r="I173" i="11"/>
  <c r="J173" i="11" s="1"/>
  <c r="I172" i="11"/>
  <c r="J172" i="11" s="1"/>
  <c r="I171" i="11"/>
  <c r="J171" i="11" s="1"/>
  <c r="I170" i="11"/>
  <c r="J170" i="11" s="1"/>
  <c r="I169" i="11"/>
  <c r="J169" i="11" s="1"/>
  <c r="I168" i="11"/>
  <c r="J168" i="11" s="1"/>
  <c r="I167" i="11"/>
  <c r="J167" i="11" s="1"/>
  <c r="I166" i="11"/>
  <c r="J166" i="11" s="1"/>
  <c r="I165" i="11"/>
  <c r="J165" i="11" s="1"/>
  <c r="I164" i="11"/>
  <c r="J164" i="11" s="1"/>
  <c r="I163" i="11"/>
  <c r="J163" i="11" s="1"/>
  <c r="I162" i="11"/>
  <c r="J162" i="11" s="1"/>
  <c r="I161" i="11"/>
  <c r="J161" i="11" s="1"/>
  <c r="I160" i="11"/>
  <c r="J160" i="11" s="1"/>
  <c r="I159" i="11"/>
  <c r="J159" i="11" s="1"/>
  <c r="I158" i="11"/>
  <c r="J158" i="11" s="1"/>
  <c r="I157" i="11"/>
  <c r="J157" i="11" s="1"/>
  <c r="I156" i="11"/>
  <c r="J156" i="11" s="1"/>
  <c r="I155" i="11"/>
  <c r="J155" i="11" s="1"/>
  <c r="I154" i="11"/>
  <c r="J154" i="11" s="1"/>
  <c r="I153" i="11"/>
  <c r="J153" i="11" s="1"/>
  <c r="I152" i="11"/>
  <c r="J152" i="11" s="1"/>
  <c r="I151" i="11"/>
  <c r="J151" i="11" s="1"/>
  <c r="I150" i="11"/>
  <c r="J150" i="11" s="1"/>
  <c r="I149" i="11"/>
  <c r="J149" i="11" s="1"/>
  <c r="I148" i="11"/>
  <c r="J148" i="11" s="1"/>
  <c r="I147" i="11"/>
  <c r="J147" i="11" s="1"/>
  <c r="I146" i="11"/>
  <c r="J146" i="11" s="1"/>
  <c r="I145" i="11"/>
  <c r="J145" i="11" s="1"/>
  <c r="I144" i="11"/>
  <c r="J144" i="11" s="1"/>
  <c r="I143" i="11"/>
  <c r="J143" i="11" s="1"/>
  <c r="I142" i="11"/>
  <c r="J142" i="11" s="1"/>
  <c r="I141" i="11"/>
  <c r="J141" i="11" s="1"/>
  <c r="I140" i="11"/>
  <c r="J140" i="11" s="1"/>
  <c r="I139" i="11"/>
  <c r="J139" i="11" s="1"/>
  <c r="I138" i="11"/>
  <c r="J138" i="11" s="1"/>
  <c r="I137" i="11"/>
  <c r="J137" i="11" s="1"/>
  <c r="I136" i="11"/>
  <c r="J136" i="11" s="1"/>
  <c r="I135" i="11"/>
  <c r="J135" i="11" s="1"/>
  <c r="I134" i="11"/>
  <c r="J134" i="11" s="1"/>
  <c r="I133" i="11"/>
  <c r="J133" i="11" s="1"/>
  <c r="I132" i="11"/>
  <c r="J132" i="11" s="1"/>
  <c r="I131" i="11"/>
  <c r="J131" i="11" s="1"/>
  <c r="I130" i="11"/>
  <c r="J130" i="11" s="1"/>
  <c r="I129" i="11"/>
  <c r="J129" i="11" s="1"/>
  <c r="I128" i="11"/>
  <c r="J128" i="11" s="1"/>
  <c r="I127" i="11"/>
  <c r="J127" i="11" s="1"/>
  <c r="I126" i="11"/>
  <c r="I125" i="11"/>
  <c r="J125" i="11" s="1"/>
  <c r="I124" i="11"/>
  <c r="J124" i="11" s="1"/>
  <c r="I123" i="11"/>
  <c r="J123" i="11" s="1"/>
  <c r="I122" i="11"/>
  <c r="J122" i="11" s="1"/>
  <c r="I121" i="11"/>
  <c r="J121" i="11" s="1"/>
  <c r="I120" i="11"/>
  <c r="J120" i="11" s="1"/>
  <c r="I119" i="11"/>
  <c r="J119" i="11" s="1"/>
  <c r="I118" i="11"/>
  <c r="J118" i="11" s="1"/>
  <c r="I117" i="11"/>
  <c r="J117" i="11" s="1"/>
  <c r="I116" i="11"/>
  <c r="J116" i="11" s="1"/>
  <c r="I115" i="11"/>
  <c r="J115" i="11" s="1"/>
  <c r="I114" i="11"/>
  <c r="J114" i="11" s="1"/>
  <c r="I113" i="11"/>
  <c r="J113" i="11" s="1"/>
  <c r="I112" i="11"/>
  <c r="J112" i="11" s="1"/>
  <c r="I111" i="11"/>
  <c r="J111" i="11" s="1"/>
  <c r="I110" i="11"/>
  <c r="J110" i="11" s="1"/>
  <c r="I109" i="11"/>
  <c r="J109" i="11" s="1"/>
  <c r="I108" i="11"/>
  <c r="J108" i="11" s="1"/>
  <c r="I107" i="11"/>
  <c r="J107" i="11" s="1"/>
  <c r="I106" i="11"/>
  <c r="J106" i="11" s="1"/>
  <c r="I105" i="11"/>
  <c r="J105" i="11" s="1"/>
  <c r="I104" i="11"/>
  <c r="J104" i="11" s="1"/>
  <c r="I103" i="11"/>
  <c r="J103" i="11" s="1"/>
  <c r="I102" i="11"/>
  <c r="J102" i="11" s="1"/>
  <c r="I101" i="11"/>
  <c r="J101" i="11" s="1"/>
  <c r="I100" i="11"/>
  <c r="J100" i="11" s="1"/>
  <c r="I99" i="11"/>
  <c r="J99" i="11" s="1"/>
  <c r="I98" i="11"/>
  <c r="J98" i="11" s="1"/>
  <c r="I97" i="11"/>
  <c r="J97" i="11" s="1"/>
  <c r="I96" i="11"/>
  <c r="J96" i="11" s="1"/>
  <c r="I95" i="11"/>
  <c r="J95" i="11" s="1"/>
  <c r="I94" i="11"/>
  <c r="J94" i="11" s="1"/>
  <c r="I93" i="11"/>
  <c r="J93" i="11" s="1"/>
  <c r="I92" i="11"/>
  <c r="J92" i="11" s="1"/>
  <c r="I91" i="11"/>
  <c r="J91" i="11" s="1"/>
  <c r="I90" i="11"/>
  <c r="J90" i="11" s="1"/>
  <c r="I89" i="11"/>
  <c r="J89" i="11" s="1"/>
  <c r="I88" i="11"/>
  <c r="J88" i="11" s="1"/>
  <c r="I87" i="11"/>
  <c r="J87" i="11" s="1"/>
  <c r="I86" i="11"/>
  <c r="J86" i="11" s="1"/>
  <c r="I85" i="11"/>
  <c r="J85" i="11" s="1"/>
  <c r="I84" i="11"/>
  <c r="J84" i="11" s="1"/>
  <c r="I83" i="11"/>
  <c r="J83" i="11" s="1"/>
  <c r="I82" i="11"/>
  <c r="J82" i="11" s="1"/>
  <c r="I81" i="11"/>
  <c r="J81" i="11" s="1"/>
  <c r="I80" i="11"/>
  <c r="J80" i="11" s="1"/>
  <c r="I79" i="11"/>
  <c r="J79" i="11" s="1"/>
  <c r="I78" i="11"/>
  <c r="J78" i="11" s="1"/>
  <c r="I77" i="11"/>
  <c r="J77" i="11" s="1"/>
  <c r="I76" i="11"/>
  <c r="J76" i="11" s="1"/>
  <c r="I75" i="11"/>
  <c r="J75" i="11" s="1"/>
  <c r="I74" i="11"/>
  <c r="J74" i="11" s="1"/>
  <c r="I73" i="11"/>
  <c r="J73" i="11" s="1"/>
  <c r="I72" i="11"/>
  <c r="J72" i="11" s="1"/>
  <c r="I71" i="11"/>
  <c r="J71" i="11" s="1"/>
  <c r="I70" i="11"/>
  <c r="J70" i="11" s="1"/>
  <c r="I69" i="11"/>
  <c r="J69" i="11" s="1"/>
  <c r="I68" i="11"/>
  <c r="J68" i="11" s="1"/>
  <c r="I67" i="11"/>
  <c r="J67" i="11" s="1"/>
  <c r="I66" i="11"/>
  <c r="J66" i="11" s="1"/>
  <c r="I65" i="11"/>
  <c r="J65" i="11" s="1"/>
  <c r="I64" i="11"/>
  <c r="J64" i="11" s="1"/>
  <c r="I63" i="11"/>
  <c r="J63" i="11" s="1"/>
  <c r="I62" i="11"/>
  <c r="I61" i="11"/>
  <c r="J61" i="11" s="1"/>
  <c r="I60" i="11"/>
  <c r="J60" i="11" s="1"/>
  <c r="I59" i="11"/>
  <c r="J59" i="11" s="1"/>
  <c r="I58" i="11"/>
  <c r="J58" i="11" s="1"/>
  <c r="I57" i="11"/>
  <c r="J57" i="11" s="1"/>
  <c r="I56" i="11"/>
  <c r="J56" i="11" s="1"/>
  <c r="I55" i="11"/>
  <c r="J55" i="11" s="1"/>
  <c r="I54" i="11"/>
  <c r="J54" i="11" s="1"/>
  <c r="I53" i="11"/>
  <c r="J53" i="11" s="1"/>
  <c r="I52" i="11"/>
  <c r="J52" i="11" s="1"/>
  <c r="I51" i="11"/>
  <c r="J51" i="11" s="1"/>
  <c r="I50" i="11"/>
  <c r="J50" i="11" s="1"/>
  <c r="I49" i="11"/>
  <c r="J49" i="11" s="1"/>
  <c r="I48" i="11"/>
  <c r="J48" i="11" s="1"/>
  <c r="I47" i="11"/>
  <c r="J47" i="11" s="1"/>
  <c r="I46" i="11"/>
  <c r="J46" i="11" s="1"/>
  <c r="I45" i="11"/>
  <c r="J45" i="11" s="1"/>
  <c r="I44" i="11"/>
  <c r="J44" i="11" s="1"/>
  <c r="I43" i="11"/>
  <c r="J43" i="11" s="1"/>
  <c r="I42" i="11"/>
  <c r="J42" i="11" s="1"/>
  <c r="I41" i="11"/>
  <c r="J41" i="11" s="1"/>
  <c r="I40" i="11"/>
  <c r="J40" i="11" s="1"/>
  <c r="I39" i="11"/>
  <c r="J39" i="11" s="1"/>
  <c r="I38" i="11"/>
  <c r="J38" i="11" s="1"/>
  <c r="I37" i="11"/>
  <c r="J37" i="11" s="1"/>
  <c r="I36" i="11"/>
  <c r="J36" i="11" s="1"/>
  <c r="I35" i="11"/>
  <c r="J35" i="11" s="1"/>
  <c r="I34" i="11"/>
  <c r="J34" i="11" s="1"/>
  <c r="I33" i="11"/>
  <c r="J33" i="11" s="1"/>
  <c r="I32" i="11"/>
  <c r="J32" i="11" s="1"/>
  <c r="I31" i="11"/>
  <c r="J31" i="11" s="1"/>
  <c r="I30" i="11"/>
  <c r="J30" i="11" s="1"/>
  <c r="I29" i="11"/>
  <c r="J29" i="11" s="1"/>
  <c r="I28" i="11"/>
  <c r="J28" i="11" s="1"/>
  <c r="I27" i="11"/>
  <c r="J27" i="11" s="1"/>
  <c r="I26" i="11"/>
  <c r="J26" i="11" s="1"/>
  <c r="I25" i="11"/>
  <c r="J25" i="11" s="1"/>
  <c r="I24" i="11"/>
  <c r="J24" i="11" s="1"/>
  <c r="I23" i="11"/>
  <c r="J23" i="11" s="1"/>
  <c r="I22" i="11"/>
  <c r="J22" i="11" s="1"/>
  <c r="I21" i="11"/>
  <c r="J21" i="11" s="1"/>
  <c r="I20" i="11"/>
  <c r="J20" i="11" s="1"/>
  <c r="I19" i="11"/>
  <c r="J19" i="11" s="1"/>
  <c r="I18" i="11"/>
  <c r="J18" i="11" s="1"/>
  <c r="I17" i="11"/>
  <c r="J17" i="11" s="1"/>
  <c r="I16" i="11"/>
  <c r="J16" i="11" s="1"/>
  <c r="I15" i="11"/>
  <c r="J15" i="11" s="1"/>
  <c r="I14" i="11"/>
  <c r="J14" i="11" s="1"/>
  <c r="I13" i="11"/>
  <c r="J13" i="11" s="1"/>
  <c r="I12" i="11"/>
  <c r="J12" i="11" s="1"/>
  <c r="I11" i="11"/>
  <c r="J11" i="11" s="1"/>
  <c r="I10" i="11"/>
  <c r="J10" i="11" s="1"/>
  <c r="I9" i="11"/>
  <c r="J9" i="11" s="1"/>
  <c r="I8" i="11"/>
  <c r="J8" i="11" s="1"/>
  <c r="I7" i="11"/>
  <c r="J7" i="11" s="1"/>
  <c r="I6" i="11"/>
  <c r="J6" i="11" s="1"/>
  <c r="I5" i="11"/>
  <c r="J5" i="11" s="1"/>
  <c r="I4" i="11"/>
  <c r="J4" i="11" s="1"/>
  <c r="I3" i="11"/>
  <c r="J3" i="11" s="1"/>
  <c r="I2" i="11"/>
  <c r="J2" i="11" s="1"/>
</calcChain>
</file>

<file path=xl/comments1.xml><?xml version="1.0" encoding="utf-8"?>
<comments xmlns="http://schemas.openxmlformats.org/spreadsheetml/2006/main">
  <authors>
    <author>JMP0dnc</author>
  </authors>
  <commentList>
    <comment ref="I1" authorId="0">
      <text>
        <r>
          <rPr>
            <b/>
            <sz val="8"/>
            <color indexed="81"/>
            <rFont val="Tahoma"/>
            <family val="2"/>
          </rPr>
          <t>JMP0dnc:</t>
        </r>
        <r>
          <rPr>
            <sz val="8"/>
            <color indexed="81"/>
            <rFont val="Tahoma"/>
            <family val="2"/>
          </rPr>
          <t xml:space="preserve">
Global Insight Forecast as of 7/15/14.  In thousands.</t>
        </r>
      </text>
    </comment>
  </commentList>
</comments>
</file>

<file path=xl/comments2.xml><?xml version="1.0" encoding="utf-8"?>
<comments xmlns="http://schemas.openxmlformats.org/spreadsheetml/2006/main">
  <authors>
    <author>HAZ0UTF</author>
  </authors>
  <commentList>
    <comment ref="B35" authorId="0">
      <text>
        <r>
          <rPr>
            <b/>
            <sz val="9"/>
            <color indexed="81"/>
            <rFont val="Tahoma"/>
            <family val="2"/>
          </rPr>
          <t>HAZ0UTF:</t>
        </r>
        <r>
          <rPr>
            <sz val="9"/>
            <color indexed="81"/>
            <rFont val="Tahoma"/>
            <family val="2"/>
          </rPr>
          <t xml:space="preserve">
Actuals thru June 2014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HAZ0UTF:</t>
        </r>
        <r>
          <rPr>
            <sz val="9"/>
            <color indexed="81"/>
            <rFont val="Tahoma"/>
            <family val="2"/>
          </rPr>
          <t xml:space="preserve">
Includes Actuals thru June</t>
        </r>
      </text>
    </comment>
  </commentList>
</comments>
</file>

<file path=xl/sharedStrings.xml><?xml version="1.0" encoding="utf-8"?>
<sst xmlns="http://schemas.openxmlformats.org/spreadsheetml/2006/main" count="177" uniqueCount="105">
  <si>
    <t>Year</t>
  </si>
  <si>
    <t>Month</t>
  </si>
  <si>
    <t>Actual</t>
  </si>
  <si>
    <t>Pred</t>
  </si>
  <si>
    <t>Upper</t>
  </si>
  <si>
    <t>Lower</t>
  </si>
  <si>
    <t>Sigma</t>
  </si>
  <si>
    <t>CONST</t>
  </si>
  <si>
    <t>Employment</t>
  </si>
  <si>
    <t>Nov_2013</t>
  </si>
  <si>
    <t>ARMA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</si>
  <si>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</si>
  <si>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</si>
  <si>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</si>
  <si>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</si>
  <si>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</si>
  <si>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</si>
  <si>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</si>
  <si>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</si>
  <si>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</si>
  <si>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</si>
  <si>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</si>
  <si>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Iterations</t>
  </si>
  <si>
    <t>Adjusted Observations</t>
  </si>
  <si>
    <t>Mean Abs. Dev. (MAD)</t>
  </si>
  <si>
    <t>Deg. of Freedom for Error</t>
  </si>
  <si>
    <t>Mean Abs. % Err. (MAPE)</t>
  </si>
  <si>
    <t>R-Squared</t>
  </si>
  <si>
    <t>Adjusted R-Squared</t>
  </si>
  <si>
    <t>AIC</t>
  </si>
  <si>
    <t>BIC</t>
  </si>
  <si>
    <t>F-Statistic</t>
  </si>
  <si>
    <t>Prob (F-Statistic)</t>
  </si>
  <si>
    <t>Log-Likelihood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</si>
  <si>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</si>
  <si>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</si>
  <si>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</si>
  <si>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</si>
  <si>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</si>
  <si>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</si>
  <si>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#NA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</si>
  <si>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</si>
  <si>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</si>
  <si>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</si>
  <si>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</si>
  <si>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</si>
  <si>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</si>
  <si>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</si>
  <si>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</si>
  <si>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</si>
  <si>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</si>
  <si>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Economics2014.Employment</t>
  </si>
  <si>
    <t>Monthly_Transformations.Nov_2013</t>
  </si>
  <si>
    <t>AR(1)</t>
  </si>
  <si>
    <t>MA(1)</t>
  </si>
  <si>
    <t>Small_Commercial_Customers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</si>
  <si>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</si>
  <si>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</si>
  <si>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</si>
  <si>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</si>
  <si>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</si>
  <si>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</si>
  <si>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</si>
  <si>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</si>
  <si>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Non_Ag_Employment</t>
  </si>
  <si>
    <t>Diff</t>
  </si>
  <si>
    <t>&lt;&lt;&lt; As of JULY 15 2014</t>
  </si>
  <si>
    <t>Annual</t>
  </si>
  <si>
    <t>Annual SMALL Commercial Customers</t>
  </si>
  <si>
    <t>AVERAGE ANNUAL GROWTH</t>
  </si>
  <si>
    <t>HISTORY (2000 to 2013)</t>
  </si>
  <si>
    <t>Based on Fcst for 2014 (2014-2023)</t>
  </si>
  <si>
    <t>Based on New Fcst for 2014 (2014-2023)</t>
  </si>
  <si>
    <t>HISTORY</t>
  </si>
  <si>
    <t>Growth</t>
  </si>
  <si>
    <t>Absolute</t>
  </si>
  <si>
    <t>%</t>
  </si>
  <si>
    <t>2013 New Fcst</t>
  </si>
  <si>
    <t>2013 TYSP</t>
  </si>
  <si>
    <t>FORECAST</t>
  </si>
  <si>
    <t xml:space="preserve">Delta </t>
  </si>
  <si>
    <t>June Fcst</t>
  </si>
  <si>
    <t>Forecast</t>
  </si>
  <si>
    <t>New Forecast</t>
  </si>
  <si>
    <t xml:space="preserve">TOTAL COMMERCIAL CUSTOMERS </t>
  </si>
  <si>
    <t>TOTAL Customers</t>
  </si>
  <si>
    <t>Delta %</t>
  </si>
  <si>
    <t>YTD</t>
  </si>
  <si>
    <t>Large Customers</t>
  </si>
  <si>
    <t>Medium Customers</t>
  </si>
  <si>
    <t>Small Customers</t>
  </si>
  <si>
    <t>Light Commercial Customers</t>
  </si>
  <si>
    <t>NEED TO UPDATE</t>
  </si>
  <si>
    <t>FPL 000469                       OECE NEED</t>
  </si>
  <si>
    <t>FPL 000463    OCEC NEED</t>
  </si>
  <si>
    <t>FPL 000464         OCEC NEED</t>
  </si>
  <si>
    <t>FPL 000465         OCEC NEED</t>
  </si>
  <si>
    <t>FPL 000466                   OCEC NEED</t>
  </si>
  <si>
    <t>FPL 000467                       OCEC NEED</t>
  </si>
  <si>
    <t>FPL 000468                       OCEC NEED</t>
  </si>
  <si>
    <t>FPL 000469                       OCEC NEED</t>
  </si>
  <si>
    <t>FPL 000470                            OCEC NEED</t>
  </si>
  <si>
    <t>FPL 000471                            OCEC NEED</t>
  </si>
  <si>
    <t>FPL 000472                            OCEC NEED</t>
  </si>
  <si>
    <t>FPL 000473                            OCEC NEED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</si>
</sst>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#,##0.000;\-#,##0.000"/>
    <numFmt numFmtId="165" formatCode="0.000;\-0.000"/>
    <numFmt numFmtId="166" formatCode="0;\-0"/>
    <numFmt numFmtId="167" formatCode="#,##0.00;\-#,##0.00"/>
    <numFmt numFmtId="168" formatCode="0.00%;\-0.00%"/>
    <numFmt numFmtId="169" formatCode="0.0000;\-0.0000"/>
    <numFmt numFmtId="170" formatCode="0.00;\-0.00"/>
    <numFmt numFmtId="171" formatCode="0.0;\-0.0"/>
    <numFmt numFmtId="172" formatCode="#,##0.0;\-#,##0.0"/>
    <numFmt numFmtId="173" formatCode="#,##0.0000;\-#,##0.0000"/>
    <numFmt numFmtId="174" formatCode="_(* #,##0_);_(* \(#,##0\);_(* &quot;-&quot;??_);_(@_)"/>
    <numFmt numFmtId="175" formatCode="0.000%"/>
    <numFmt numFmtId="176" formatCode="0.0%"/>
    <numFmt numFmtId="177" formatCode="#,##0;\-#,##0"/>
    <numFmt numFmtId="178" formatCode="0.000000"/>
  </numFmts>
  <fonts count="32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color rgb="FFFF000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sz val="10"/>
      <color indexed="8"/>
      <name val="Times New Roman"/>
      <family val="1"/>
    </font>
    <font>
      <b/>
      <sz val="10"/>
      <color rgb="FFFF000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0066FF"/>
      <name val="Calibri"/>
      <family val="2"/>
      <scheme val="minor"/>
    </font>
    <font>
      <b/>
      <sz val="10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4" fillId="0" borderId="0"/>
    <xf numFmtId="4" fontId="21" fillId="7" borderId="3" applyNumberFormat="0" applyProtection="0">
      <alignment vertical="center"/>
    </xf>
    <xf numFmtId="4" fontId="22" fillId="8" borderId="3" applyNumberFormat="0" applyProtection="0">
      <alignment vertical="center"/>
    </xf>
    <xf numFmtId="4" fontId="21" fillId="8" borderId="3" applyNumberFormat="0" applyProtection="0">
      <alignment horizontal="left" vertical="center" indent="1"/>
    </xf>
    <xf numFmtId="0" fontId="21" fillId="8" borderId="3" applyNumberFormat="0" applyProtection="0">
      <alignment horizontal="left" vertical="top" indent="1"/>
    </xf>
    <xf numFmtId="4" fontId="23" fillId="0" borderId="0" applyNumberFormat="0" applyProtection="0">
      <alignment horizontal="left"/>
    </xf>
    <xf numFmtId="4" fontId="24" fillId="9" borderId="3" applyNumberFormat="0" applyProtection="0">
      <alignment horizontal="right" vertical="center"/>
    </xf>
    <xf numFmtId="4" fontId="24" fillId="10" borderId="3" applyNumberFormat="0" applyProtection="0">
      <alignment horizontal="right" vertical="center"/>
    </xf>
    <xf numFmtId="4" fontId="24" fillId="11" borderId="3" applyNumberFormat="0" applyProtection="0">
      <alignment horizontal="right" vertical="center"/>
    </xf>
    <xf numFmtId="4" fontId="24" fillId="12" borderId="3" applyNumberFormat="0" applyProtection="0">
      <alignment horizontal="right" vertical="center"/>
    </xf>
    <xf numFmtId="4" fontId="24" fillId="13" borderId="3" applyNumberFormat="0" applyProtection="0">
      <alignment horizontal="right" vertical="center"/>
    </xf>
    <xf numFmtId="4" fontId="24" fillId="14" borderId="3" applyNumberFormat="0" applyProtection="0">
      <alignment horizontal="right" vertical="center"/>
    </xf>
    <xf numFmtId="4" fontId="24" fillId="15" borderId="3" applyNumberFormat="0" applyProtection="0">
      <alignment horizontal="right" vertical="center"/>
    </xf>
    <xf numFmtId="4" fontId="24" fillId="16" borderId="3" applyNumberFormat="0" applyProtection="0">
      <alignment horizontal="right" vertical="center"/>
    </xf>
    <xf numFmtId="4" fontId="24" fillId="17" borderId="3" applyNumberFormat="0" applyProtection="0">
      <alignment horizontal="right" vertical="center"/>
    </xf>
    <xf numFmtId="4" fontId="21" fillId="18" borderId="4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5" fillId="19" borderId="0" applyNumberFormat="0" applyProtection="0">
      <alignment horizontal="left" vertical="center" indent="1"/>
    </xf>
    <xf numFmtId="4" fontId="24" fillId="20" borderId="3" applyNumberFormat="0" applyProtection="0">
      <alignment horizontal="right" vertical="center"/>
    </xf>
    <xf numFmtId="4" fontId="24" fillId="0" borderId="0" applyNumberFormat="0" applyProtection="0">
      <alignment horizontal="left" vertical="center" indent="1"/>
    </xf>
    <xf numFmtId="4" fontId="24" fillId="21" borderId="0" applyNumberFormat="0" applyProtection="0">
      <alignment horizontal="left" vertical="center" indent="1"/>
    </xf>
    <xf numFmtId="0" fontId="17" fillId="19" borderId="3" applyNumberFormat="0" applyProtection="0">
      <alignment horizontal="left" vertical="center" indent="1"/>
    </xf>
    <xf numFmtId="0" fontId="6" fillId="19" borderId="3" applyNumberFormat="0" applyProtection="0">
      <alignment horizontal="left" vertical="top" indent="1"/>
    </xf>
    <xf numFmtId="0" fontId="6" fillId="21" borderId="3" applyNumberFormat="0" applyProtection="0">
      <alignment horizontal="left" vertical="center" indent="1"/>
    </xf>
    <xf numFmtId="0" fontId="6" fillId="21" borderId="3" applyNumberFormat="0" applyProtection="0">
      <alignment horizontal="left" vertical="top" indent="1"/>
    </xf>
    <xf numFmtId="0" fontId="6" fillId="22" borderId="3" applyNumberFormat="0" applyProtection="0">
      <alignment horizontal="left" vertical="center" indent="1"/>
    </xf>
    <xf numFmtId="0" fontId="6" fillId="22" borderId="3" applyNumberFormat="0" applyProtection="0">
      <alignment horizontal="left" vertical="top" indent="1"/>
    </xf>
    <xf numFmtId="0" fontId="6" fillId="23" borderId="3" applyNumberFormat="0" applyProtection="0">
      <alignment horizontal="left" vertical="center" indent="1"/>
    </xf>
    <xf numFmtId="0" fontId="6" fillId="23" borderId="3" applyNumberFormat="0" applyProtection="0">
      <alignment horizontal="left" vertical="top" indent="1"/>
    </xf>
    <xf numFmtId="0" fontId="6" fillId="0" borderId="0"/>
    <xf numFmtId="4" fontId="24" fillId="24" borderId="3" applyNumberFormat="0" applyProtection="0">
      <alignment vertical="center"/>
    </xf>
    <xf numFmtId="4" fontId="26" fillId="24" borderId="3" applyNumberFormat="0" applyProtection="0">
      <alignment vertical="center"/>
    </xf>
    <xf numFmtId="4" fontId="24" fillId="24" borderId="3" applyNumberFormat="0" applyProtection="0">
      <alignment horizontal="left" vertical="center" indent="1"/>
    </xf>
    <xf numFmtId="0" fontId="24" fillId="24" borderId="3" applyNumberFormat="0" applyProtection="0">
      <alignment horizontal="left" vertical="top" indent="1"/>
    </xf>
    <xf numFmtId="4" fontId="24" fillId="0" borderId="0" applyNumberFormat="0" applyProtection="0">
      <alignment horizontal="right"/>
    </xf>
    <xf numFmtId="4" fontId="21" fillId="0" borderId="5" applyNumberFormat="0" applyProtection="0">
      <alignment horizontal="right" vertical="center"/>
    </xf>
    <xf numFmtId="4" fontId="21" fillId="0" borderId="0" applyNumberFormat="0" applyProtection="0">
      <alignment horizontal="left" vertical="center" wrapText="1" indent="1"/>
    </xf>
    <xf numFmtId="0" fontId="23" fillId="0" borderId="0" applyNumberFormat="0" applyProtection="0">
      <alignment horizontal="center" wrapText="1"/>
    </xf>
    <xf numFmtId="4" fontId="27" fillId="0" borderId="0" applyNumberFormat="0" applyProtection="0">
      <alignment horizontal="left"/>
    </xf>
    <xf numFmtId="4" fontId="28" fillId="0" borderId="0" applyNumberFormat="0" applyProtection="0">
      <alignment horizontal="right"/>
    </xf>
    <xf numFmtId="178" fontId="6" fillId="0" borderId="0">
      <alignment horizontal="left" wrapText="1"/>
    </xf>
  </cellStyleXfs>
  <cellXfs count="101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2" borderId="1" xfId="0" applyNumberFormat="1" applyFill="1" applyBorder="1" applyAlignment="1">
      <alignment horizontal="center"/>
    </xf>
    <xf numFmtId="171" fontId="0" fillId="0" borderId="0" xfId="0" applyNumberFormat="1"/>
    <xf numFmtId="11" fontId="0" fillId="0" borderId="0" xfId="0" applyNumberFormat="1"/>
    <xf numFmtId="172" fontId="0" fillId="0" borderId="0" xfId="0" applyNumberFormat="1"/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wrapText="1"/>
    </xf>
    <xf numFmtId="3" fontId="0" fillId="0" borderId="0" xfId="0" applyNumberFormat="1"/>
    <xf numFmtId="0" fontId="0" fillId="3" borderId="0" xfId="0" applyNumberFormat="1" applyFont="1" applyFill="1" applyBorder="1" applyAlignment="1">
      <alignment horizontal="center" wrapText="1"/>
    </xf>
    <xf numFmtId="4" fontId="0" fillId="0" borderId="0" xfId="0" applyNumberFormat="1"/>
    <xf numFmtId="173" fontId="0" fillId="0" borderId="0" xfId="0" applyNumberFormat="1"/>
    <xf numFmtId="0" fontId="3" fillId="4" borderId="0" xfId="0" applyFont="1" applyFill="1" applyAlignment="1">
      <alignment wrapText="1"/>
    </xf>
    <xf numFmtId="0" fontId="5" fillId="0" borderId="0" xfId="0" applyFont="1"/>
    <xf numFmtId="165" fontId="5" fillId="0" borderId="0" xfId="0" applyNumberFormat="1" applyFont="1"/>
    <xf numFmtId="168" fontId="5" fillId="0" borderId="0" xfId="0" applyNumberFormat="1" applyFont="1"/>
    <xf numFmtId="3" fontId="0" fillId="2" borderId="1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/>
    </xf>
    <xf numFmtId="3" fontId="0" fillId="4" borderId="0" xfId="0" applyNumberFormat="1" applyFill="1" applyAlignment="1">
      <alignment horizontal="center"/>
    </xf>
    <xf numFmtId="164" fontId="5" fillId="0" borderId="0" xfId="0" applyNumberFormat="1" applyFont="1"/>
    <xf numFmtId="174" fontId="5" fillId="0" borderId="0" xfId="1" applyNumberFormat="1" applyFont="1"/>
    <xf numFmtId="175" fontId="0" fillId="0" borderId="0" xfId="2" applyNumberFormat="1" applyFont="1"/>
    <xf numFmtId="3" fontId="5" fillId="4" borderId="0" xfId="0" applyNumberFormat="1" applyFont="1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4" borderId="0" xfId="0" applyFill="1"/>
    <xf numFmtId="3" fontId="5" fillId="0" borderId="0" xfId="0" applyNumberFormat="1" applyFont="1"/>
    <xf numFmtId="0" fontId="5" fillId="4" borderId="0" xfId="0" applyFont="1" applyFill="1"/>
    <xf numFmtId="3" fontId="3" fillId="4" borderId="0" xfId="0" applyNumberFormat="1" applyFont="1" applyFill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0" fillId="4" borderId="0" xfId="0" applyNumberFormat="1" applyFill="1"/>
    <xf numFmtId="0" fontId="6" fillId="0" borderId="0" xfId="3"/>
    <xf numFmtId="0" fontId="6" fillId="5" borderId="0" xfId="3" applyFill="1"/>
    <xf numFmtId="0" fontId="7" fillId="5" borderId="0" xfId="3" applyFont="1" applyFill="1" applyBorder="1" applyAlignment="1">
      <alignment horizontal="center"/>
    </xf>
    <xf numFmtId="0" fontId="8" fillId="0" borderId="0" xfId="3" applyFont="1"/>
    <xf numFmtId="0" fontId="10" fillId="5" borderId="0" xfId="3" applyFont="1" applyFill="1"/>
    <xf numFmtId="0" fontId="10" fillId="6" borderId="0" xfId="3" quotePrefix="1" applyFont="1" applyFill="1" applyAlignment="1">
      <alignment horizontal="left"/>
    </xf>
    <xf numFmtId="3" fontId="10" fillId="5" borderId="0" xfId="3" applyNumberFormat="1" applyFont="1" applyFill="1" applyAlignment="1">
      <alignment horizontal="center"/>
    </xf>
    <xf numFmtId="176" fontId="10" fillId="5" borderId="0" xfId="3" applyNumberFormat="1" applyFont="1" applyFill="1" applyAlignment="1">
      <alignment horizontal="center"/>
    </xf>
    <xf numFmtId="0" fontId="9" fillId="5" borderId="0" xfId="3" applyFont="1" applyFill="1" applyBorder="1" applyAlignment="1">
      <alignment horizontal="centerContinuous"/>
    </xf>
    <xf numFmtId="0" fontId="10" fillId="5" borderId="0" xfId="3" applyFont="1" applyFill="1" applyAlignment="1">
      <alignment horizontal="centerContinuous"/>
    </xf>
    <xf numFmtId="0" fontId="10" fillId="5" borderId="0" xfId="3" applyFont="1" applyFill="1" applyBorder="1" applyAlignment="1">
      <alignment horizontal="centerContinuous"/>
    </xf>
    <xf numFmtId="0" fontId="10" fillId="5" borderId="0" xfId="3" applyFont="1" applyFill="1" applyAlignment="1">
      <alignment horizontal="center"/>
    </xf>
    <xf numFmtId="3" fontId="10" fillId="5" borderId="0" xfId="3" quotePrefix="1" applyNumberFormat="1" applyFont="1" applyFill="1" applyAlignment="1">
      <alignment horizontal="center"/>
    </xf>
    <xf numFmtId="0" fontId="10" fillId="5" borderId="0" xfId="3" applyFont="1" applyFill="1" applyAlignment="1">
      <alignment horizontal="right"/>
    </xf>
    <xf numFmtId="0" fontId="10" fillId="5" borderId="0" xfId="3" applyFont="1" applyFill="1" applyAlignment="1"/>
    <xf numFmtId="0" fontId="11" fillId="5" borderId="0" xfId="3" applyFont="1" applyFill="1" applyAlignment="1">
      <alignment horizontal="center"/>
    </xf>
    <xf numFmtId="0" fontId="12" fillId="5" borderId="0" xfId="3" applyFont="1" applyFill="1"/>
    <xf numFmtId="3" fontId="10" fillId="5" borderId="0" xfId="3" applyNumberFormat="1" applyFont="1" applyFill="1"/>
    <xf numFmtId="3" fontId="13" fillId="5" borderId="0" xfId="3" applyNumberFormat="1" applyFont="1" applyFill="1" applyAlignment="1">
      <alignment horizontal="center"/>
    </xf>
    <xf numFmtId="177" fontId="4" fillId="0" borderId="0" xfId="4" applyNumberFormat="1"/>
    <xf numFmtId="177" fontId="0" fillId="0" borderId="0" xfId="4" applyNumberFormat="1" applyFont="1"/>
    <xf numFmtId="0" fontId="6" fillId="4" borderId="0" xfId="3" applyFill="1"/>
    <xf numFmtId="3" fontId="6" fillId="5" borderId="0" xfId="3" applyNumberFormat="1" applyFill="1"/>
    <xf numFmtId="3" fontId="10" fillId="5" borderId="0" xfId="3" applyNumberFormat="1" applyFont="1" applyFill="1" applyAlignment="1">
      <alignment horizontal="right"/>
    </xf>
    <xf numFmtId="0" fontId="14" fillId="5" borderId="0" xfId="3" applyFont="1" applyFill="1"/>
    <xf numFmtId="0" fontId="9" fillId="5" borderId="0" xfId="3" applyFont="1" applyFill="1" applyAlignment="1">
      <alignment horizontal="center"/>
    </xf>
    <xf numFmtId="17" fontId="16" fillId="5" borderId="0" xfId="3" applyNumberFormat="1" applyFont="1" applyFill="1" applyAlignment="1">
      <alignment horizontal="center"/>
    </xf>
    <xf numFmtId="0" fontId="15" fillId="5" borderId="0" xfId="3" applyFont="1" applyFill="1" applyAlignment="1">
      <alignment horizontal="center" wrapText="1"/>
    </xf>
    <xf numFmtId="0" fontId="15" fillId="5" borderId="0" xfId="3" applyFont="1" applyFill="1" applyAlignment="1">
      <alignment horizontal="center"/>
    </xf>
    <xf numFmtId="176" fontId="10" fillId="0" borderId="0" xfId="3" applyNumberFormat="1" applyFont="1" applyAlignment="1">
      <alignment horizontal="center"/>
    </xf>
    <xf numFmtId="177" fontId="4" fillId="4" borderId="0" xfId="4" applyNumberFormat="1" applyFill="1"/>
    <xf numFmtId="3" fontId="6" fillId="0" borderId="0" xfId="3" applyNumberFormat="1"/>
    <xf numFmtId="10" fontId="6" fillId="0" borderId="0" xfId="2" applyNumberFormat="1" applyFont="1"/>
    <xf numFmtId="176" fontId="17" fillId="0" borderId="0" xfId="3" applyNumberFormat="1" applyFont="1"/>
    <xf numFmtId="3" fontId="13" fillId="0" borderId="0" xfId="3" applyNumberFormat="1" applyFont="1" applyFill="1" applyAlignment="1">
      <alignment horizontal="center"/>
    </xf>
    <xf numFmtId="0" fontId="18" fillId="0" borderId="0" xfId="3" applyFont="1" applyAlignment="1">
      <alignment horizontal="center"/>
    </xf>
    <xf numFmtId="0" fontId="17" fillId="0" borderId="0" xfId="3" applyFont="1" applyAlignment="1">
      <alignment horizontal="center"/>
    </xf>
    <xf numFmtId="0" fontId="10" fillId="0" borderId="0" xfId="3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1" fontId="0" fillId="0" borderId="0" xfId="0" applyNumberFormat="1" applyAlignment="1">
      <alignment horizontal="center"/>
    </xf>
    <xf numFmtId="174" fontId="0" fillId="4" borderId="0" xfId="0" applyNumberFormat="1" applyFill="1"/>
    <xf numFmtId="176" fontId="5" fillId="4" borderId="0" xfId="2" applyNumberFormat="1" applyFont="1" applyFill="1"/>
    <xf numFmtId="174" fontId="30" fillId="0" borderId="7" xfId="1" applyNumberFormat="1" applyFont="1" applyBorder="1"/>
    <xf numFmtId="1" fontId="0" fillId="0" borderId="7" xfId="0" applyNumberFormat="1" applyBorder="1" applyAlignment="1">
      <alignment horizontal="center"/>
    </xf>
    <xf numFmtId="174" fontId="5" fillId="0" borderId="7" xfId="1" applyNumberFormat="1" applyFont="1" applyBorder="1"/>
    <xf numFmtId="174" fontId="30" fillId="4" borderId="7" xfId="1" applyNumberFormat="1" applyFont="1" applyFill="1" applyBorder="1"/>
    <xf numFmtId="10" fontId="30" fillId="4" borderId="7" xfId="2" applyNumberFormat="1" applyFont="1" applyFill="1" applyBorder="1"/>
    <xf numFmtId="174" fontId="0" fillId="0" borderId="0" xfId="1" applyNumberFormat="1" applyFont="1"/>
    <xf numFmtId="3" fontId="5" fillId="4" borderId="0" xfId="0" applyNumberFormat="1" applyFont="1" applyFill="1"/>
    <xf numFmtId="0" fontId="31" fillId="0" borderId="0" xfId="0" applyFont="1" applyAlignment="1">
      <alignment wrapText="1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31" fillId="0" borderId="0" xfId="0" applyFont="1" applyAlignment="1">
      <alignment horizontal="left" vertical="top" wrapText="1"/>
    </xf>
    <xf numFmtId="0" fontId="7" fillId="5" borderId="2" xfId="3" applyFont="1" applyFill="1" applyBorder="1" applyAlignment="1">
      <alignment horizontal="center"/>
    </xf>
    <xf numFmtId="0" fontId="9" fillId="5" borderId="0" xfId="3" applyFont="1" applyFill="1" applyAlignment="1">
      <alignment horizontal="center"/>
    </xf>
    <xf numFmtId="0" fontId="9" fillId="5" borderId="2" xfId="3" applyFont="1" applyFill="1" applyBorder="1" applyAlignment="1">
      <alignment horizontal="center"/>
    </xf>
    <xf numFmtId="0" fontId="15" fillId="5" borderId="0" xfId="3" applyFont="1" applyFill="1" applyAlignment="1">
      <alignment horizontal="center"/>
    </xf>
  </cellXfs>
  <cellStyles count="45">
    <cellStyle name="Comma" xfId="1" builtinId="3"/>
    <cellStyle name="Normal" xfId="0" builtinId="0"/>
    <cellStyle name="Normal 2" xfId="3"/>
    <cellStyle name="Normal 3" xfId="4"/>
    <cellStyle name="Percent" xfId="2" builtinId="5"/>
    <cellStyle name="SAPBEXaggData" xfId="5"/>
    <cellStyle name="SAPBEXaggDataEmph" xfId="6"/>
    <cellStyle name="SAPBEXaggItem" xfId="7"/>
    <cellStyle name="SAPBEXaggItemX" xfId="8"/>
    <cellStyle name="SAPBEXchaText" xfId="9"/>
    <cellStyle name="SAPBEXexcBad7" xfId="10"/>
    <cellStyle name="SAPBEXexcBad8" xfId="11"/>
    <cellStyle name="SAPBEXexcBad9" xfId="12"/>
    <cellStyle name="SAPBEXexcCritical4" xfId="13"/>
    <cellStyle name="SAPBEXexcCritical5" xfId="14"/>
    <cellStyle name="SAPBEXexcCritical6" xfId="15"/>
    <cellStyle name="SAPBEXexcGood1" xfId="16"/>
    <cellStyle name="SAPBEXexcGood2" xfId="17"/>
    <cellStyle name="SAPBEXexcGood3" xfId="18"/>
    <cellStyle name="SAPBEXfilterDrill" xfId="19"/>
    <cellStyle name="SAPBEXfilterItem" xfId="20"/>
    <cellStyle name="SAPBEXfilterText" xfId="21"/>
    <cellStyle name="SAPBEXformats" xfId="22"/>
    <cellStyle name="SAPBEXheaderItem" xfId="23"/>
    <cellStyle name="SAPBEXheaderText" xfId="24"/>
    <cellStyle name="SAPBEXHLevel0" xfId="25"/>
    <cellStyle name="SAPBEXHLevel0X" xfId="26"/>
    <cellStyle name="SAPBEXHLevel1" xfId="27"/>
    <cellStyle name="SAPBEXHLevel1X" xfId="28"/>
    <cellStyle name="SAPBEXHLevel2" xfId="29"/>
    <cellStyle name="SAPBEXHLevel2X" xfId="30"/>
    <cellStyle name="SAPBEXHLevel3" xfId="31"/>
    <cellStyle name="SAPBEXHLevel3X" xfId="32"/>
    <cellStyle name="SAPBEXinputData" xfId="33"/>
    <cellStyle name="SAPBEXresData" xfId="34"/>
    <cellStyle name="SAPBEXresDataEmph" xfId="35"/>
    <cellStyle name="SAPBEXresItem" xfId="36"/>
    <cellStyle name="SAPBEXresItemX" xfId="37"/>
    <cellStyle name="SAPBEXstdData" xfId="38"/>
    <cellStyle name="SAPBEXstdDataEmph" xfId="39"/>
    <cellStyle name="SAPBEXstdItem" xfId="40"/>
    <cellStyle name="SAPBEXstdItemX" xfId="41"/>
    <cellStyle name="SAPBEXtitle" xfId="42"/>
    <cellStyle name="SAPBEXundefined" xfId="43"/>
    <cellStyle name="Style 1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Annual Small Commercial Customers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'SMALL Annual Customers'!$L$20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'SMALL Annual Customers'!$K$21:$K$44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'SMALL Annual Customers'!$L$21:$L$44</c:f>
              <c:numCache>
                <c:formatCode>#,##0;\-#,##0</c:formatCode>
                <c:ptCount val="24"/>
                <c:pt idx="0">
                  <c:v>325887.5</c:v>
                </c:pt>
                <c:pt idx="1">
                  <c:v>333425.41666666669</c:v>
                </c:pt>
                <c:pt idx="2">
                  <c:v>340100.58333333331</c:v>
                </c:pt>
                <c:pt idx="3">
                  <c:v>346176.58333333331</c:v>
                </c:pt>
                <c:pt idx="4">
                  <c:v>357189.58333333331</c:v>
                </c:pt>
                <c:pt idx="5">
                  <c:v>366101.66666666669</c:v>
                </c:pt>
                <c:pt idx="6">
                  <c:v>373471.08333333331</c:v>
                </c:pt>
                <c:pt idx="7">
                  <c:v>385060.91666666669</c:v>
                </c:pt>
                <c:pt idx="8">
                  <c:v>389503.41666666669</c:v>
                </c:pt>
                <c:pt idx="9">
                  <c:v>389371.16666666669</c:v>
                </c:pt>
                <c:pt idx="10">
                  <c:v>390717</c:v>
                </c:pt>
                <c:pt idx="11">
                  <c:v>396105.08333333331</c:v>
                </c:pt>
                <c:pt idx="12">
                  <c:v>400981.16666666669</c:v>
                </c:pt>
                <c:pt idx="13">
                  <c:v>405488.66666666669</c:v>
                </c:pt>
              </c:numCache>
            </c:numRef>
          </c:val>
          <c:smooth val="0"/>
        </c:ser>
        <c:ser>
          <c:idx val="1"/>
          <c:order val="1"/>
          <c:tx>
            <c:v>2014 New Fcst</c:v>
          </c:tx>
          <c:marker>
            <c:symbol val="none"/>
          </c:marker>
          <c:cat>
            <c:numRef>
              <c:f>'SMALL Annual Customers'!$K$21:$K$44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'SMALL Annual Customers'!$M$21:$M$44</c:f>
              <c:numCache>
                <c:formatCode>General</c:formatCode>
                <c:ptCount val="24"/>
                <c:pt idx="14" formatCode="#,##0;\-#,##0">
                  <c:v>414032.51835381688</c:v>
                </c:pt>
                <c:pt idx="15" formatCode="#,##0;\-#,##0">
                  <c:v>420044.4360895243</c:v>
                </c:pt>
                <c:pt idx="16" formatCode="#,##0;\-#,##0">
                  <c:v>425915.9218757113</c:v>
                </c:pt>
                <c:pt idx="17" formatCode="#,##0;\-#,##0">
                  <c:v>431416.60141407978</c:v>
                </c:pt>
                <c:pt idx="18" formatCode="#,##0;\-#,##0">
                  <c:v>436386.62276387605</c:v>
                </c:pt>
                <c:pt idx="19" formatCode="#,##0;\-#,##0">
                  <c:v>441001.21569095697</c:v>
                </c:pt>
                <c:pt idx="20" formatCode="#,##0;\-#,##0">
                  <c:v>445351.43199635221</c:v>
                </c:pt>
                <c:pt idx="21" formatCode="#,##0;\-#,##0">
                  <c:v>449495.4849220615</c:v>
                </c:pt>
                <c:pt idx="22" formatCode="#,##0;\-#,##0">
                  <c:v>453640.18996594526</c:v>
                </c:pt>
                <c:pt idx="23" formatCode="#,##0;\-#,##0">
                  <c:v>457579.38312198193</c:v>
                </c:pt>
              </c:numCache>
            </c:numRef>
          </c:val>
          <c:smooth val="0"/>
        </c:ser>
        <c:ser>
          <c:idx val="2"/>
          <c:order val="2"/>
          <c:tx>
            <c:v>2014 TYSP</c:v>
          </c:tx>
          <c:marker>
            <c:symbol val="none"/>
          </c:marker>
          <c:cat>
            <c:numRef>
              <c:f>'SMALL Annual Customers'!$K$21:$K$44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'SMALL Annual Customers'!$N$21:$N$44</c:f>
              <c:numCache>
                <c:formatCode>General</c:formatCode>
                <c:ptCount val="24"/>
                <c:pt idx="14" formatCode="#,##0">
                  <c:v>411709.44050546264</c:v>
                </c:pt>
                <c:pt idx="15" formatCode="#,##0">
                  <c:v>414840.76331721549</c:v>
                </c:pt>
                <c:pt idx="16" formatCode="#,##0">
                  <c:v>419832.30873425683</c:v>
                </c:pt>
                <c:pt idx="17" formatCode="#,##0">
                  <c:v>424379.64559166989</c:v>
                </c:pt>
                <c:pt idx="18" formatCode="#,##0">
                  <c:v>428394.02612052672</c:v>
                </c:pt>
                <c:pt idx="19" formatCode="#,##0">
                  <c:v>432123.29199795076</c:v>
                </c:pt>
                <c:pt idx="20" formatCode="#,##0">
                  <c:v>435569.69890949735</c:v>
                </c:pt>
                <c:pt idx="21" formatCode="#,##0">
                  <c:v>438819.76074679225</c:v>
                </c:pt>
                <c:pt idx="22" formatCode="#,##0">
                  <c:v>441997.58702819812</c:v>
                </c:pt>
                <c:pt idx="23" formatCode="#,##0">
                  <c:v>444955.73357911804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222528"/>
        <c:axId val="297224448"/>
      </c:lineChart>
      <c:catAx>
        <c:axId val="29722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7224448"/>
        <c:crosses val="autoZero"/>
        <c:auto val="1"/>
        <c:lblAlgn val="ctr"/>
        <c:lblOffset val="100"/>
        <c:noMultiLvlLbl val="0"/>
      </c:catAx>
      <c:valAx>
        <c:axId val="297224448"/>
        <c:scaling>
          <c:orientation val="minMax"/>
          <c:min val="300000"/>
        </c:scaling>
        <c:delete val="0"/>
        <c:axPos val="l"/>
        <c:majorGridlines/>
        <c:numFmt formatCode="#,##0;\-#,##0" sourceLinked="1"/>
        <c:majorTickMark val="out"/>
        <c:minorTickMark val="none"/>
        <c:tickLblPos val="nextTo"/>
        <c:crossAx val="2972225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46</xdr:row>
      <xdr:rowOff>33337</xdr:rowOff>
    </xdr:from>
    <xdr:to>
      <xdr:col>7</xdr:col>
      <xdr:colOff>542925</xdr:colOff>
      <xdr:row>63</xdr:row>
      <xdr:rowOff>23812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Forecast%20Products/Miscellaneous%20Analysis/Change%20in%20C%20&amp;%20I%20Customers%20Report/C&amp;I%20Customers%20and%20Sales%20by%20size%20Jan%202000-d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3%20Update/Models/Commercial_by%20SIZE/Comm%20CUSTOMERS%20Summary%20Draft%20&amp;%20Comparis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mm%20CUSTOMERS%20Summary%20by%20SIZE%20%20June13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4%20Update/2014_LT_Inpu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Load%20Forecasting%20Reports/Weather%20Norm/2014/2014%20CI%20Sales%20and%20Customers%20Monthly%20Vertical%20Str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Ind Cust graph"/>
      <sheetName val="Summary"/>
      <sheetName val="kWh Sales- Commercial"/>
      <sheetName val="Customers- Commercial"/>
      <sheetName val="kWh Sales- Industrial"/>
      <sheetName val="Customers- Industrial"/>
      <sheetName val="kWh Sales"/>
      <sheetName val="Customers"/>
      <sheetName val="Dec-01 Correction"/>
    </sheetNames>
    <sheetDataSet>
      <sheetData sheetId="0" refreshError="1"/>
      <sheetData sheetId="1">
        <row r="4">
          <cell r="EE4">
            <v>13951100</v>
          </cell>
        </row>
        <row r="15">
          <cell r="FO15">
            <v>3258</v>
          </cell>
          <cell r="FP15">
            <v>3261</v>
          </cell>
          <cell r="FQ15">
            <v>3262</v>
          </cell>
          <cell r="FR15">
            <v>3255</v>
          </cell>
          <cell r="FS15">
            <v>3258</v>
          </cell>
        </row>
      </sheetData>
      <sheetData sheetId="2"/>
      <sheetData sheetId="3"/>
      <sheetData sheetId="4">
        <row r="3">
          <cell r="EY3">
            <v>38000</v>
          </cell>
        </row>
      </sheetData>
      <sheetData sheetId="5">
        <row r="11">
          <cell r="ES11">
            <v>7076</v>
          </cell>
        </row>
      </sheetData>
      <sheetData sheetId="6">
        <row r="58">
          <cell r="BL58">
            <v>4097117</v>
          </cell>
        </row>
      </sheetData>
      <sheetData sheetId="7">
        <row r="59">
          <cell r="BL59">
            <v>7539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GS-1 Use MStat"/>
      <sheetName val="Med Sales MStat"/>
      <sheetName val="Large Sales MStat"/>
      <sheetName val="Sales Var"/>
      <sheetName val="Total Monthly Customers"/>
      <sheetName val="Total Annua Customers"/>
    </sheetNames>
    <sheetDataSet>
      <sheetData sheetId="0"/>
      <sheetData sheetId="1"/>
      <sheetData sheetId="2"/>
      <sheetData sheetId="3"/>
      <sheetData sheetId="4"/>
      <sheetData sheetId="5">
        <row r="1">
          <cell r="O1">
            <v>0</v>
          </cell>
        </row>
        <row r="51">
          <cell r="E51">
            <v>8306.7258402850202</v>
          </cell>
          <cell r="O51">
            <v>99542.133921694403</v>
          </cell>
          <cell r="T51">
            <v>3245.9212164903802</v>
          </cell>
        </row>
        <row r="52">
          <cell r="E52">
            <v>8298.0742211909692</v>
          </cell>
          <cell r="O52">
            <v>99582.034236458101</v>
          </cell>
          <cell r="T52">
            <v>3245.5828600156501</v>
          </cell>
        </row>
        <row r="53">
          <cell r="E53">
            <v>8297.3974064973208</v>
          </cell>
          <cell r="O53">
            <v>99613.658967049705</v>
          </cell>
          <cell r="T53">
            <v>3239.8799428008001</v>
          </cell>
        </row>
        <row r="54">
          <cell r="E54">
            <v>8298.1657347732107</v>
          </cell>
          <cell r="O54">
            <v>99647.495578868504</v>
          </cell>
          <cell r="T54">
            <v>3239.0560330273402</v>
          </cell>
        </row>
        <row r="55">
          <cell r="E55">
            <v>8294.5291371749699</v>
          </cell>
          <cell r="O55">
            <v>99678.431526757995</v>
          </cell>
          <cell r="T55">
            <v>3243.6236409973899</v>
          </cell>
        </row>
        <row r="56">
          <cell r="E56">
            <v>8287.5165052807806</v>
          </cell>
          <cell r="O56">
            <v>99709.807027874995</v>
          </cell>
          <cell r="T56">
            <v>3255.2445599663301</v>
          </cell>
        </row>
        <row r="62">
          <cell r="I62">
            <v>411709.44050546264</v>
          </cell>
        </row>
        <row r="74">
          <cell r="K74">
            <v>414840.76331721549</v>
          </cell>
        </row>
        <row r="86">
          <cell r="K86">
            <v>419832.30873425683</v>
          </cell>
        </row>
        <row r="98">
          <cell r="K98">
            <v>424379.64559166989</v>
          </cell>
        </row>
        <row r="110">
          <cell r="K110">
            <v>428394.02612052672</v>
          </cell>
        </row>
        <row r="122">
          <cell r="K122">
            <v>432123.29199795076</v>
          </cell>
        </row>
        <row r="134">
          <cell r="K134">
            <v>435569.69890949735</v>
          </cell>
        </row>
        <row r="146">
          <cell r="K146">
            <v>438819.76074679225</v>
          </cell>
        </row>
        <row r="158">
          <cell r="K158">
            <v>441997.58702819812</v>
          </cell>
        </row>
        <row r="170">
          <cell r="K170">
            <v>444955.73357911804</v>
          </cell>
        </row>
      </sheetData>
      <sheetData sheetId="6">
        <row r="45">
          <cell r="E45">
            <v>520897.51740567433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mall Cust MStat"/>
      <sheetName val="Med Customers MStat"/>
      <sheetName val="Large Cust MStat"/>
      <sheetName val="YTD Customers Var"/>
      <sheetName val="Total Monthly Customers"/>
      <sheetName val="Total Annual Customers"/>
      <sheetName val="Total Annual Customers ADJ"/>
      <sheetName val="Annual Cust Size vs Aggrega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56">
          <cell r="C56">
            <v>8295</v>
          </cell>
          <cell r="M56">
            <v>99966</v>
          </cell>
          <cell r="R56">
            <v>3270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_data"/>
      <sheetName val="Weather"/>
      <sheetName val="Economics"/>
      <sheetName val="Wholesale"/>
      <sheetName val="Annual_Data"/>
      <sheetName val="Annual_Price"/>
      <sheetName val="Misc"/>
      <sheetName val="Population_Annual"/>
      <sheetName val="Population_Monthly"/>
      <sheetName val="GI_Data_Monthly"/>
      <sheetName val="Vero_Monthly_Data"/>
      <sheetName val="Vero_Annual_Data"/>
    </sheetNames>
    <sheetDataSet>
      <sheetData sheetId="0">
        <row r="314">
          <cell r="J314">
            <v>4369236</v>
          </cell>
        </row>
      </sheetData>
      <sheetData sheetId="1">
        <row r="194">
          <cell r="I194">
            <v>0</v>
          </cell>
        </row>
      </sheetData>
      <sheetData sheetId="2">
        <row r="310">
          <cell r="G310">
            <v>278.83701566864801</v>
          </cell>
        </row>
      </sheetData>
      <sheetData sheetId="3" refreshError="1"/>
      <sheetData sheetId="4">
        <row r="14">
          <cell r="K14">
            <v>0.96822776669033894</v>
          </cell>
        </row>
      </sheetData>
      <sheetData sheetId="5" refreshError="1"/>
      <sheetData sheetId="6">
        <row r="314">
          <cell r="Y314">
            <v>1.5800553296793352E-3</v>
          </cell>
        </row>
      </sheetData>
      <sheetData sheetId="7">
        <row r="46">
          <cell r="B46">
            <v>19503841</v>
          </cell>
        </row>
      </sheetData>
      <sheetData sheetId="8">
        <row r="446">
          <cell r="C446">
            <v>18373694.75</v>
          </cell>
        </row>
      </sheetData>
      <sheetData sheetId="9">
        <row r="242">
          <cell r="H242">
            <v>6959.9</v>
          </cell>
        </row>
        <row r="243">
          <cell r="H243">
            <v>6980.4125542275997</v>
          </cell>
        </row>
        <row r="244">
          <cell r="H244">
            <v>7000.8178507410803</v>
          </cell>
        </row>
        <row r="245">
          <cell r="H245">
            <v>7025.6666666666697</v>
          </cell>
        </row>
        <row r="246">
          <cell r="H246">
            <v>7053.3350456551498</v>
          </cell>
        </row>
        <row r="247">
          <cell r="H247">
            <v>7081.8150566944296</v>
          </cell>
        </row>
        <row r="248">
          <cell r="H248">
            <v>7104.4666666666599</v>
          </cell>
        </row>
        <row r="249">
          <cell r="H249">
            <v>7119.1832229865004</v>
          </cell>
        </row>
        <row r="250">
          <cell r="H250">
            <v>7126.9471445319796</v>
          </cell>
        </row>
        <row r="251">
          <cell r="H251">
            <v>7130.9</v>
          </cell>
        </row>
        <row r="252">
          <cell r="H252">
            <v>7133.92753963217</v>
          </cell>
        </row>
        <row r="253">
          <cell r="H253">
            <v>7136.33609229174</v>
          </cell>
        </row>
        <row r="254">
          <cell r="H254">
            <v>7138.3</v>
          </cell>
        </row>
        <row r="255">
          <cell r="H255">
            <v>7140.0355162594096</v>
          </cell>
        </row>
        <row r="256">
          <cell r="H256">
            <v>7142.6213395577097</v>
          </cell>
        </row>
        <row r="257">
          <cell r="H257">
            <v>7148.2333333333299</v>
          </cell>
        </row>
        <row r="258">
          <cell r="H258">
            <v>7156.8407051505901</v>
          </cell>
        </row>
        <row r="259">
          <cell r="H259">
            <v>7164.4362956042396</v>
          </cell>
        </row>
        <row r="260">
          <cell r="H260">
            <v>7164.9</v>
          </cell>
        </row>
        <row r="261">
          <cell r="H261">
            <v>7154.6335079752798</v>
          </cell>
        </row>
        <row r="262">
          <cell r="H262">
            <v>7138.6924050534899</v>
          </cell>
        </row>
        <row r="263">
          <cell r="H263">
            <v>7124.9</v>
          </cell>
        </row>
        <row r="264">
          <cell r="H264">
            <v>7117.9455048313303</v>
          </cell>
        </row>
        <row r="265">
          <cell r="H265">
            <v>7117.44813441105</v>
          </cell>
        </row>
        <row r="266">
          <cell r="H266">
            <v>7120.9333333333298</v>
          </cell>
        </row>
        <row r="267">
          <cell r="H267">
            <v>7126.3107911705201</v>
          </cell>
        </row>
        <row r="268">
          <cell r="H268">
            <v>7131.9842549201703</v>
          </cell>
        </row>
        <row r="269">
          <cell r="H269">
            <v>7138.5666666666702</v>
          </cell>
        </row>
        <row r="270">
          <cell r="H270">
            <v>7144.8809517065902</v>
          </cell>
        </row>
        <row r="271">
          <cell r="H271">
            <v>7151.9893619077802</v>
          </cell>
        </row>
        <row r="272">
          <cell r="H272">
            <v>7160.3</v>
          </cell>
        </row>
        <row r="273">
          <cell r="H273">
            <v>7170.7965388128796</v>
          </cell>
        </row>
        <row r="274">
          <cell r="H274">
            <v>7181.7822774239603</v>
          </cell>
        </row>
        <row r="275">
          <cell r="H275">
            <v>7191.0666666666702</v>
          </cell>
        </row>
        <row r="276">
          <cell r="H276">
            <v>7197.8129847514001</v>
          </cell>
        </row>
        <row r="277">
          <cell r="H277">
            <v>7201.7483416120904</v>
          </cell>
        </row>
        <row r="278">
          <cell r="H278">
            <v>7203.7</v>
          </cell>
        </row>
        <row r="279">
          <cell r="H279">
            <v>7204.3476383995203</v>
          </cell>
        </row>
        <row r="280">
          <cell r="H280">
            <v>7205.4156075483797</v>
          </cell>
        </row>
        <row r="281">
          <cell r="H281">
            <v>7209.1666666666697</v>
          </cell>
        </row>
        <row r="282">
          <cell r="H282">
            <v>7216.7147133402596</v>
          </cell>
        </row>
        <row r="283">
          <cell r="H283">
            <v>7227.1641394979097</v>
          </cell>
        </row>
        <row r="284">
          <cell r="H284">
            <v>7237.8</v>
          </cell>
        </row>
        <row r="285">
          <cell r="H285">
            <v>7248.2125846304098</v>
          </cell>
        </row>
        <row r="286">
          <cell r="H286">
            <v>7260.9204485310001</v>
          </cell>
        </row>
        <row r="287">
          <cell r="H287">
            <v>7279.0666666666702</v>
          </cell>
        </row>
        <row r="288">
          <cell r="H288">
            <v>7306.2707416660196</v>
          </cell>
        </row>
        <row r="289">
          <cell r="H289">
            <v>7337.95963558517</v>
          </cell>
        </row>
        <row r="290">
          <cell r="H290">
            <v>7372</v>
          </cell>
        </row>
        <row r="291">
          <cell r="H291">
            <v>7403.5810946264301</v>
          </cell>
        </row>
        <row r="292">
          <cell r="H292">
            <v>7429.4145562289796</v>
          </cell>
        </row>
        <row r="293">
          <cell r="H293">
            <v>7452</v>
          </cell>
        </row>
        <row r="294">
          <cell r="H294">
            <v>7468.8428095310501</v>
          </cell>
        </row>
        <row r="295">
          <cell r="H295">
            <v>7485.1492786563804</v>
          </cell>
        </row>
        <row r="296">
          <cell r="H296">
            <v>7504.8</v>
          </cell>
        </row>
        <row r="297">
          <cell r="H297">
            <v>7532.4906047845298</v>
          </cell>
        </row>
        <row r="298">
          <cell r="H298">
            <v>7564.1162786759196</v>
          </cell>
        </row>
        <row r="299">
          <cell r="H299">
            <v>7593.4666666666699</v>
          </cell>
        </row>
        <row r="300">
          <cell r="H300">
            <v>7618.7075362525202</v>
          </cell>
        </row>
        <row r="301">
          <cell r="H301">
            <v>7639.7152362155402</v>
          </cell>
        </row>
        <row r="302">
          <cell r="H302">
            <v>7660.7666666666701</v>
          </cell>
        </row>
        <row r="303">
          <cell r="H303">
            <v>7683.8254530480999</v>
          </cell>
        </row>
        <row r="304">
          <cell r="H304">
            <v>7707.8080773792999</v>
          </cell>
        </row>
        <row r="305">
          <cell r="H305">
            <v>7739.2</v>
          </cell>
        </row>
        <row r="306">
          <cell r="H306">
            <v>7774.5481695110902</v>
          </cell>
        </row>
        <row r="307">
          <cell r="H307">
            <v>7811.1941686827904</v>
          </cell>
        </row>
        <row r="308">
          <cell r="H308">
            <v>7840.7</v>
          </cell>
        </row>
        <row r="309">
          <cell r="H309">
            <v>7860.6434648923196</v>
          </cell>
        </row>
        <row r="310">
          <cell r="H310">
            <v>7873.1664656748599</v>
          </cell>
        </row>
        <row r="311">
          <cell r="H311">
            <v>7883.1333333333296</v>
          </cell>
        </row>
        <row r="312">
          <cell r="H312">
            <v>7895.3221123179501</v>
          </cell>
        </row>
        <row r="313">
          <cell r="H313">
            <v>7909.2944455767802</v>
          </cell>
        </row>
        <row r="314">
          <cell r="H314">
            <v>7925.4333333333298</v>
          </cell>
        </row>
        <row r="315">
          <cell r="H315">
            <v>7942.6753827228004</v>
          </cell>
        </row>
        <row r="316">
          <cell r="H316">
            <v>7958.4471555587697</v>
          </cell>
        </row>
        <row r="317">
          <cell r="H317">
            <v>7975.2333333333299</v>
          </cell>
        </row>
        <row r="318">
          <cell r="H318">
            <v>7989.9147364449</v>
          </cell>
        </row>
        <row r="319">
          <cell r="H319">
            <v>8002.5137511107296</v>
          </cell>
        </row>
        <row r="320">
          <cell r="H320">
            <v>8011.3</v>
          </cell>
        </row>
        <row r="321">
          <cell r="H321">
            <v>8016.5195582179804</v>
          </cell>
        </row>
        <row r="322">
          <cell r="H322">
            <v>8019.9262107506001</v>
          </cell>
        </row>
        <row r="323">
          <cell r="H323">
            <v>8024.0666666666702</v>
          </cell>
        </row>
        <row r="324">
          <cell r="H324">
            <v>8030.9408239324002</v>
          </cell>
        </row>
        <row r="325">
          <cell r="H325">
            <v>8038.2837334632604</v>
          </cell>
        </row>
        <row r="326">
          <cell r="H326">
            <v>8043.8</v>
          </cell>
        </row>
        <row r="327">
          <cell r="H327">
            <v>8044.7809644744302</v>
          </cell>
        </row>
        <row r="328">
          <cell r="H328">
            <v>8041.0438960744696</v>
          </cell>
        </row>
        <row r="329">
          <cell r="H329">
            <v>8031.3666666666704</v>
          </cell>
        </row>
        <row r="330">
          <cell r="H330">
            <v>8016.61984758777</v>
          </cell>
        </row>
        <row r="331">
          <cell r="H331">
            <v>7998.4610637892401</v>
          </cell>
        </row>
        <row r="332">
          <cell r="H332">
            <v>7981.2</v>
          </cell>
        </row>
        <row r="333">
          <cell r="H333">
            <v>7966.1134419191403</v>
          </cell>
        </row>
        <row r="334">
          <cell r="H334">
            <v>7952.9135875123802</v>
          </cell>
        </row>
        <row r="335">
          <cell r="H335">
            <v>7940.3</v>
          </cell>
        </row>
        <row r="336">
          <cell r="H336">
            <v>7925.6004213339402</v>
          </cell>
        </row>
        <row r="337">
          <cell r="H337">
            <v>7907.48517357943</v>
          </cell>
        </row>
        <row r="338">
          <cell r="H338">
            <v>7882.2333333333299</v>
          </cell>
        </row>
        <row r="339">
          <cell r="H339">
            <v>7848.9478205502901</v>
          </cell>
        </row>
        <row r="340">
          <cell r="H340">
            <v>7813.3673856327496</v>
          </cell>
        </row>
        <row r="341">
          <cell r="H341">
            <v>7774.7333333333299</v>
          </cell>
        </row>
        <row r="342">
          <cell r="H342">
            <v>7739.7343348780196</v>
          </cell>
        </row>
        <row r="343">
          <cell r="H343">
            <v>7704.6504257276501</v>
          </cell>
        </row>
        <row r="344">
          <cell r="H344">
            <v>7669.3</v>
          </cell>
        </row>
        <row r="345">
          <cell r="H345">
            <v>7629.0308081294497</v>
          </cell>
        </row>
        <row r="346">
          <cell r="H346">
            <v>7583.6533950413004</v>
          </cell>
        </row>
        <row r="347">
          <cell r="H347">
            <v>7533.8666666666704</v>
          </cell>
        </row>
        <row r="348">
          <cell r="H348">
            <v>7476.3897688260604</v>
          </cell>
        </row>
        <row r="349">
          <cell r="H349">
            <v>7418.9968885816097</v>
          </cell>
        </row>
        <row r="350">
          <cell r="H350">
            <v>7363.1333333333296</v>
          </cell>
        </row>
        <row r="351">
          <cell r="H351">
            <v>7315.0300047198498</v>
          </cell>
        </row>
        <row r="352">
          <cell r="H352">
            <v>7278.2269488461698</v>
          </cell>
        </row>
        <row r="353">
          <cell r="H353">
            <v>7243.7666666666701</v>
          </cell>
        </row>
        <row r="354">
          <cell r="H354">
            <v>7215.8006395277498</v>
          </cell>
        </row>
        <row r="355">
          <cell r="H355">
            <v>7192.1496854528496</v>
          </cell>
        </row>
        <row r="356">
          <cell r="H356">
            <v>7174.2</v>
          </cell>
        </row>
        <row r="357">
          <cell r="H357">
            <v>7160.35260185879</v>
          </cell>
        </row>
        <row r="358">
          <cell r="H358">
            <v>7149.8566634624003</v>
          </cell>
        </row>
        <row r="359">
          <cell r="H359">
            <v>7141.3</v>
          </cell>
        </row>
        <row r="360">
          <cell r="H360">
            <v>7133.4205830338497</v>
          </cell>
        </row>
        <row r="361">
          <cell r="H361">
            <v>7129.6114319543503</v>
          </cell>
        </row>
        <row r="362">
          <cell r="H362">
            <v>7133.5333333333301</v>
          </cell>
        </row>
        <row r="363">
          <cell r="H363">
            <v>7147.3896287719399</v>
          </cell>
        </row>
        <row r="364">
          <cell r="H364">
            <v>7163.3973886661097</v>
          </cell>
        </row>
        <row r="365">
          <cell r="H365">
            <v>7177.4666666666699</v>
          </cell>
        </row>
        <row r="366">
          <cell r="H366">
            <v>7182.1316141766501</v>
          </cell>
        </row>
        <row r="367">
          <cell r="H367">
            <v>7181.2140121211996</v>
          </cell>
        </row>
        <row r="368">
          <cell r="H368">
            <v>7180.4</v>
          </cell>
        </row>
        <row r="369">
          <cell r="H369">
            <v>7184.0439803888903</v>
          </cell>
        </row>
        <row r="370">
          <cell r="H370">
            <v>7190.8968264289197</v>
          </cell>
        </row>
        <row r="371">
          <cell r="H371">
            <v>7197.9666666666699</v>
          </cell>
        </row>
        <row r="372">
          <cell r="H372">
            <v>7203.71390981272</v>
          </cell>
        </row>
        <row r="373">
          <cell r="H373">
            <v>7208.4272855961299</v>
          </cell>
        </row>
        <row r="374">
          <cell r="H374">
            <v>7213.7666666666701</v>
          </cell>
        </row>
        <row r="375">
          <cell r="H375">
            <v>7220.6511648471396</v>
          </cell>
        </row>
        <row r="376">
          <cell r="H376">
            <v>7228.11155552112</v>
          </cell>
        </row>
        <row r="377">
          <cell r="H377">
            <v>7237.3666666666704</v>
          </cell>
        </row>
        <row r="378">
          <cell r="H378">
            <v>7246.9062909446302</v>
          </cell>
        </row>
        <row r="379">
          <cell r="H379">
            <v>7256.7670732338102</v>
          </cell>
        </row>
        <row r="380">
          <cell r="H380">
            <v>7265.7</v>
          </cell>
        </row>
        <row r="381">
          <cell r="H381">
            <v>7274.0148458999201</v>
          </cell>
        </row>
        <row r="382">
          <cell r="H382">
            <v>7282.5146405422802</v>
          </cell>
        </row>
        <row r="383">
          <cell r="H383">
            <v>7292.3</v>
          </cell>
        </row>
        <row r="384">
          <cell r="H384">
            <v>7305.0671054471704</v>
          </cell>
        </row>
        <row r="385">
          <cell r="H385">
            <v>7319.5532238896603</v>
          </cell>
        </row>
        <row r="386">
          <cell r="H386">
            <v>7335.9</v>
          </cell>
        </row>
        <row r="387">
          <cell r="H387">
            <v>7352.6574325063102</v>
          </cell>
        </row>
        <row r="388">
          <cell r="H388">
            <v>7367.2846948343104</v>
          </cell>
        </row>
        <row r="389">
          <cell r="H389">
            <v>7380.1333333333296</v>
          </cell>
        </row>
        <row r="390">
          <cell r="H390">
            <v>7389.0454880837597</v>
          </cell>
        </row>
        <row r="391">
          <cell r="H391">
            <v>7397.3968478492698</v>
          </cell>
        </row>
        <row r="392">
          <cell r="H392">
            <v>7408.2</v>
          </cell>
        </row>
        <row r="393">
          <cell r="H393">
            <v>7424.6504646903004</v>
          </cell>
        </row>
        <row r="394">
          <cell r="H394">
            <v>7444.0920605353604</v>
          </cell>
        </row>
        <row r="395">
          <cell r="H395">
            <v>7462.3666666666704</v>
          </cell>
        </row>
        <row r="396">
          <cell r="H396">
            <v>7478.06380727544</v>
          </cell>
        </row>
        <row r="397">
          <cell r="H397">
            <v>7490.9036363387404</v>
          </cell>
        </row>
        <row r="398">
          <cell r="H398">
            <v>7503.3333333333303</v>
          </cell>
        </row>
        <row r="399">
          <cell r="H399">
            <v>7516.3704444509403</v>
          </cell>
        </row>
        <row r="400">
          <cell r="H400">
            <v>7529.3751296804703</v>
          </cell>
        </row>
        <row r="401">
          <cell r="H401">
            <v>7545.7666666666701</v>
          </cell>
        </row>
        <row r="402">
          <cell r="H402">
            <v>7564.0008759296197</v>
          </cell>
        </row>
        <row r="403">
          <cell r="H403">
            <v>7584.6321096103402</v>
          </cell>
        </row>
        <row r="404">
          <cell r="H404">
            <v>7605.4333333333298</v>
          </cell>
        </row>
        <row r="405">
          <cell r="H405">
            <v>7626.8906409082902</v>
          </cell>
        </row>
        <row r="406">
          <cell r="H406">
            <v>7647.5349600549398</v>
          </cell>
        </row>
        <row r="407">
          <cell r="H407">
            <v>7666.0333333333301</v>
          </cell>
        </row>
        <row r="408">
          <cell r="H408">
            <v>7683.2739989072397</v>
          </cell>
        </row>
        <row r="409">
          <cell r="H409">
            <v>7699.24712166883</v>
          </cell>
        </row>
        <row r="410">
          <cell r="H410">
            <v>7716.5333333333301</v>
          </cell>
        </row>
        <row r="411">
          <cell r="H411">
            <v>7735.5920319181296</v>
          </cell>
        </row>
        <row r="412">
          <cell r="H412">
            <v>7753.3052529240304</v>
          </cell>
        </row>
        <row r="413">
          <cell r="H413">
            <v>7771.7999378302602</v>
          </cell>
        </row>
        <row r="414">
          <cell r="H414">
            <v>7787.4855867097604</v>
          </cell>
        </row>
        <row r="415">
          <cell r="H415">
            <v>7802.6115383384504</v>
          </cell>
        </row>
        <row r="416">
          <cell r="H416">
            <v>7817.9409463997799</v>
          </cell>
        </row>
        <row r="417">
          <cell r="H417">
            <v>7835.7359402519696</v>
          </cell>
        </row>
        <row r="418">
          <cell r="H418">
            <v>7854.49071674062</v>
          </cell>
        </row>
        <row r="419">
          <cell r="H419">
            <v>7872.0540775830896</v>
          </cell>
        </row>
        <row r="420">
          <cell r="H420">
            <v>7888.4336583515897</v>
          </cell>
        </row>
        <row r="421">
          <cell r="H421">
            <v>7902.9014014045697</v>
          </cell>
        </row>
        <row r="422">
          <cell r="H422">
            <v>7917.1316353840602</v>
          </cell>
        </row>
        <row r="423">
          <cell r="H423">
            <v>7931.3464723633397</v>
          </cell>
        </row>
        <row r="424">
          <cell r="H424">
            <v>7944.7572568648702</v>
          </cell>
        </row>
        <row r="425">
          <cell r="H425">
            <v>7960.8801740669296</v>
          </cell>
        </row>
        <row r="426">
          <cell r="H426">
            <v>7978.17666524378</v>
          </cell>
        </row>
        <row r="427">
          <cell r="H427">
            <v>7997.31496975148</v>
          </cell>
        </row>
        <row r="428">
          <cell r="H428">
            <v>8016.3660498604104</v>
          </cell>
        </row>
        <row r="429">
          <cell r="H429">
            <v>8035.9150585360903</v>
          </cell>
        </row>
        <row r="430">
          <cell r="H430">
            <v>8054.7889080054902</v>
          </cell>
        </row>
        <row r="431">
          <cell r="H431">
            <v>8071.9375558061902</v>
          </cell>
        </row>
        <row r="432">
          <cell r="H432">
            <v>8088.2059773004603</v>
          </cell>
        </row>
        <row r="433">
          <cell r="H433">
            <v>8102.9709908376999</v>
          </cell>
        </row>
        <row r="434">
          <cell r="H434">
            <v>8117.8432618308798</v>
          </cell>
        </row>
        <row r="435">
          <cell r="H435">
            <v>8132.8407002638796</v>
          </cell>
        </row>
        <row r="436">
          <cell r="H436">
            <v>8147.0238295229501</v>
          </cell>
        </row>
        <row r="437">
          <cell r="H437">
            <v>8162.2753171806698</v>
          </cell>
        </row>
        <row r="438">
          <cell r="H438">
            <v>8177.1527302245904</v>
          </cell>
        </row>
        <row r="439">
          <cell r="H439">
            <v>8193.1104689207295</v>
          </cell>
        </row>
        <row r="440">
          <cell r="H440">
            <v>8209.6682437002892</v>
          </cell>
        </row>
        <row r="441">
          <cell r="H441">
            <v>8228.1289373490308</v>
          </cell>
        </row>
        <row r="442">
          <cell r="H442">
            <v>8246.6783296596604</v>
          </cell>
        </row>
        <row r="443">
          <cell r="H443">
            <v>8263.1512013972697</v>
          </cell>
        </row>
        <row r="444">
          <cell r="H444">
            <v>8277.56435257462</v>
          </cell>
        </row>
        <row r="445">
          <cell r="H445">
            <v>8289.9400675892393</v>
          </cell>
        </row>
        <row r="446">
          <cell r="H446">
            <v>8302.6030485053998</v>
          </cell>
        </row>
        <row r="447">
          <cell r="H447">
            <v>8316.2641923017509</v>
          </cell>
        </row>
        <row r="448">
          <cell r="H448">
            <v>8329.0954716403194</v>
          </cell>
        </row>
        <row r="449">
          <cell r="H449">
            <v>8343.0620275655492</v>
          </cell>
        </row>
        <row r="450">
          <cell r="H450">
            <v>8355.7919159212397</v>
          </cell>
        </row>
        <row r="451">
          <cell r="H451">
            <v>8368.5309859525405</v>
          </cell>
        </row>
        <row r="452">
          <cell r="H452">
            <v>8381.0800880887691</v>
          </cell>
        </row>
        <row r="453">
          <cell r="H453">
            <v>8394.6213030543695</v>
          </cell>
        </row>
        <row r="454">
          <cell r="H454">
            <v>8407.8865511192198</v>
          </cell>
        </row>
        <row r="455">
          <cell r="H455">
            <v>8419.3665750436303</v>
          </cell>
        </row>
        <row r="456">
          <cell r="H456">
            <v>8429.1166447125706</v>
          </cell>
        </row>
        <row r="457">
          <cell r="H457">
            <v>8437.3967596890598</v>
          </cell>
        </row>
        <row r="458">
          <cell r="H458">
            <v>8446.0862803868204</v>
          </cell>
        </row>
        <row r="459">
          <cell r="H459">
            <v>8455.9208432567593</v>
          </cell>
        </row>
        <row r="460">
          <cell r="H460">
            <v>8465.5190284472592</v>
          </cell>
        </row>
        <row r="461">
          <cell r="H461">
            <v>8476.3167281903006</v>
          </cell>
        </row>
        <row r="462">
          <cell r="H462">
            <v>8486.4266399975804</v>
          </cell>
        </row>
        <row r="463">
          <cell r="H463">
            <v>8496.4197747460494</v>
          </cell>
        </row>
        <row r="464">
          <cell r="H464">
            <v>8505.6622478754598</v>
          </cell>
        </row>
        <row r="465">
          <cell r="H465">
            <v>8514.7999631548992</v>
          </cell>
        </row>
        <row r="466">
          <cell r="H466">
            <v>8523.6213764641707</v>
          </cell>
        </row>
        <row r="467">
          <cell r="H467">
            <v>8531.9721228530907</v>
          </cell>
        </row>
        <row r="468">
          <cell r="H468">
            <v>8540.5248959200198</v>
          </cell>
        </row>
        <row r="469">
          <cell r="H469">
            <v>8548.8280594626794</v>
          </cell>
        </row>
        <row r="470">
          <cell r="H470">
            <v>8557.5370297005302</v>
          </cell>
        </row>
        <row r="471">
          <cell r="H471">
            <v>8566.4064132829608</v>
          </cell>
        </row>
        <row r="472">
          <cell r="H472">
            <v>8574.3355468088303</v>
          </cell>
        </row>
        <row r="473">
          <cell r="H473">
            <v>8582.7094944299806</v>
          </cell>
        </row>
        <row r="474">
          <cell r="H474">
            <v>8590.2251064446791</v>
          </cell>
        </row>
        <row r="475">
          <cell r="H475">
            <v>8597.7321969888108</v>
          </cell>
        </row>
        <row r="476">
          <cell r="H476">
            <v>8605.2149167595308</v>
          </cell>
        </row>
        <row r="477">
          <cell r="H477">
            <v>8613.3710193674196</v>
          </cell>
        </row>
        <row r="478">
          <cell r="H478">
            <v>8621.0076854687795</v>
          </cell>
        </row>
        <row r="479">
          <cell r="H479">
            <v>8626.7352867258996</v>
          </cell>
        </row>
        <row r="480">
          <cell r="H480">
            <v>8630.4974694716693</v>
          </cell>
        </row>
        <row r="481">
          <cell r="H481">
            <v>8634.4972691416497</v>
          </cell>
        </row>
        <row r="482">
          <cell r="H482">
            <v>8642.2843932301203</v>
          </cell>
        </row>
        <row r="483">
          <cell r="H483">
            <v>8655.6985597776202</v>
          </cell>
        </row>
        <row r="484">
          <cell r="H484">
            <v>8670.0512976918308</v>
          </cell>
        </row>
        <row r="485">
          <cell r="H485">
            <v>8682.4273805375105</v>
          </cell>
        </row>
        <row r="486">
          <cell r="H486">
            <v>8688.0684685554006</v>
          </cell>
        </row>
        <row r="487">
          <cell r="H487">
            <v>8689.5067536730403</v>
          </cell>
        </row>
        <row r="488">
          <cell r="H488">
            <v>8690.1348606021693</v>
          </cell>
        </row>
        <row r="489">
          <cell r="H489">
            <v>8692.81235572062</v>
          </cell>
        </row>
        <row r="490">
          <cell r="H490">
            <v>8697.1485059762308</v>
          </cell>
        </row>
        <row r="491">
          <cell r="H491">
            <v>8701.7939498403994</v>
          </cell>
        </row>
        <row r="492">
          <cell r="H492">
            <v>8706.29516678256</v>
          </cell>
        </row>
        <row r="493">
          <cell r="H493">
            <v>8711.1386827557199</v>
          </cell>
        </row>
        <row r="494">
          <cell r="H494">
            <v>8717.84207449516</v>
          </cell>
        </row>
        <row r="495">
          <cell r="H495">
            <v>8726.9731806355994</v>
          </cell>
        </row>
        <row r="496">
          <cell r="H496">
            <v>8736.2097344664999</v>
          </cell>
        </row>
        <row r="497">
          <cell r="H497">
            <v>8745.8278308442405</v>
          </cell>
        </row>
        <row r="498">
          <cell r="H498">
            <v>8753.2933832245908</v>
          </cell>
        </row>
        <row r="499">
          <cell r="H499">
            <v>8759.7140286169506</v>
          </cell>
        </row>
        <row r="500">
          <cell r="H500">
            <v>8765.7360258243807</v>
          </cell>
        </row>
        <row r="501">
          <cell r="H501">
            <v>8772.6382501707794</v>
          </cell>
        </row>
        <row r="502">
          <cell r="H502">
            <v>8780.2085481426893</v>
          </cell>
        </row>
        <row r="503">
          <cell r="H503">
            <v>8787.9403736672393</v>
          </cell>
        </row>
        <row r="504">
          <cell r="H504">
            <v>8796.1358080498594</v>
          </cell>
        </row>
        <row r="505">
          <cell r="H505">
            <v>8804.1537957208893</v>
          </cell>
        </row>
        <row r="506">
          <cell r="H506">
            <v>8812.4348894142495</v>
          </cell>
        </row>
        <row r="507">
          <cell r="H507">
            <v>8820.6145394367304</v>
          </cell>
        </row>
        <row r="508">
          <cell r="H508">
            <v>8827.8280987323305</v>
          </cell>
        </row>
        <row r="509">
          <cell r="H509">
            <v>8835.5230429390303</v>
          </cell>
        </row>
        <row r="510">
          <cell r="H510">
            <v>8842.6342055450496</v>
          </cell>
        </row>
        <row r="511">
          <cell r="H511">
            <v>8849.8166585313593</v>
          </cell>
        </row>
        <row r="512">
          <cell r="H512">
            <v>8856.8366128059497</v>
          </cell>
        </row>
        <row r="513">
          <cell r="H513">
            <v>8864.2947056798203</v>
          </cell>
        </row>
        <row r="514">
          <cell r="H514">
            <v>8871.6697556692707</v>
          </cell>
        </row>
        <row r="515">
          <cell r="H515">
            <v>8878.3540397246397</v>
          </cell>
        </row>
        <row r="516">
          <cell r="H516">
            <v>8884.6069223982195</v>
          </cell>
        </row>
        <row r="517">
          <cell r="H517">
            <v>8890.5919809546795</v>
          </cell>
        </row>
        <row r="518">
          <cell r="H518">
            <v>8897.4899081786807</v>
          </cell>
        </row>
        <row r="519">
          <cell r="H519">
            <v>8905.5888749965197</v>
          </cell>
        </row>
        <row r="520">
          <cell r="H520">
            <v>8913.2885310275797</v>
          </cell>
        </row>
        <row r="521">
          <cell r="H521">
            <v>8921.2184175433904</v>
          </cell>
        </row>
        <row r="522">
          <cell r="H522">
            <v>8927.5856393500908</v>
          </cell>
        </row>
        <row r="523">
          <cell r="H523">
            <v>8933.3264960895704</v>
          </cell>
        </row>
        <row r="524">
          <cell r="H524">
            <v>8938.8750566561594</v>
          </cell>
        </row>
        <row r="525">
          <cell r="H525">
            <v>8945.0998658970493</v>
          </cell>
        </row>
        <row r="526">
          <cell r="H526">
            <v>8950.9750238906508</v>
          </cell>
        </row>
        <row r="527">
          <cell r="H527">
            <v>8955.2096453073209</v>
          </cell>
        </row>
        <row r="528">
          <cell r="H528">
            <v>8957.4186137351608</v>
          </cell>
        </row>
        <row r="529">
          <cell r="H529">
            <v>8958.6388271967498</v>
          </cell>
        </row>
        <row r="530">
          <cell r="H530">
            <v>8960.64574704195</v>
          </cell>
        </row>
        <row r="531">
          <cell r="H531">
            <v>8964.6684559340192</v>
          </cell>
        </row>
        <row r="532">
          <cell r="H532">
            <v>8969.7507378237005</v>
          </cell>
        </row>
        <row r="533">
          <cell r="H533">
            <v>8975.6035283234596</v>
          </cell>
        </row>
        <row r="534">
          <cell r="H534">
            <v>8980.9119534399997</v>
          </cell>
        </row>
        <row r="535">
          <cell r="H535">
            <v>8986.0514361596797</v>
          </cell>
        </row>
        <row r="536">
          <cell r="H536">
            <v>8990.9165326110597</v>
          </cell>
        </row>
        <row r="537">
          <cell r="H537">
            <v>8995.9797224672402</v>
          </cell>
        </row>
        <row r="538">
          <cell r="H538">
            <v>9000.8804759803206</v>
          </cell>
        </row>
        <row r="539">
          <cell r="H539">
            <v>9005.1992063299003</v>
          </cell>
        </row>
        <row r="540">
          <cell r="H540">
            <v>9009.1240779323107</v>
          </cell>
        </row>
        <row r="541">
          <cell r="H541">
            <v>9012.9715459710005</v>
          </cell>
        </row>
        <row r="542">
          <cell r="H542">
            <v>9017.7622438078597</v>
          </cell>
        </row>
        <row r="543">
          <cell r="H543">
            <v>9023.8985965077009</v>
          </cell>
        </row>
        <row r="544">
          <cell r="H544">
            <v>9030.1793398776808</v>
          </cell>
        </row>
        <row r="545">
          <cell r="H545">
            <v>9037.2403329074496</v>
          </cell>
        </row>
        <row r="546">
          <cell r="H546">
            <v>9043.6512075435494</v>
          </cell>
        </row>
        <row r="547">
          <cell r="H547">
            <v>9050.0116830466104</v>
          </cell>
        </row>
        <row r="548">
          <cell r="H548">
            <v>9056.2588616409394</v>
          </cell>
        </row>
        <row r="549">
          <cell r="H549">
            <v>9063.0093497104208</v>
          </cell>
        </row>
        <row r="550">
          <cell r="H550">
            <v>9069.6170733422605</v>
          </cell>
        </row>
        <row r="551">
          <cell r="H551">
            <v>9075.3066335312596</v>
          </cell>
        </row>
        <row r="552">
          <cell r="H552">
            <v>9080.1896581751098</v>
          </cell>
        </row>
        <row r="553">
          <cell r="H553">
            <v>9084.8887296498306</v>
          </cell>
        </row>
        <row r="554">
          <cell r="H554">
            <v>9090.9999711773708</v>
          </cell>
        </row>
        <row r="555">
          <cell r="H555">
            <v>9099.2875285812606</v>
          </cell>
        </row>
        <row r="556">
          <cell r="H556">
            <v>9108.0722903491896</v>
          </cell>
        </row>
        <row r="557">
          <cell r="H557">
            <v>9118.2199739179196</v>
          </cell>
        </row>
        <row r="558">
          <cell r="H558">
            <v>9127.6360394675394</v>
          </cell>
        </row>
        <row r="559">
          <cell r="H559">
            <v>9136.8337153358007</v>
          </cell>
        </row>
        <row r="560">
          <cell r="H560">
            <v>9145.2998736975806</v>
          </cell>
        </row>
        <row r="561">
          <cell r="H561">
            <v>9153.6703602094603</v>
          </cell>
        </row>
        <row r="562">
          <cell r="H562">
            <v>9161.6800975379301</v>
          </cell>
        </row>
        <row r="563">
          <cell r="H563">
            <v>9169.0989223714605</v>
          </cell>
        </row>
        <row r="564">
          <cell r="H564">
            <v>9176.4620694023397</v>
          </cell>
        </row>
        <row r="565">
          <cell r="H565">
            <v>9183.4427151363598</v>
          </cell>
        </row>
        <row r="566">
          <cell r="H566">
            <v>9190.6888518294309</v>
          </cell>
        </row>
        <row r="567">
          <cell r="H567">
            <v>9198.1545609046898</v>
          </cell>
        </row>
        <row r="568">
          <cell r="H568">
            <v>9205.2451472047596</v>
          </cell>
        </row>
        <row r="569">
          <cell r="H569">
            <v>9213.6562492442099</v>
          </cell>
        </row>
        <row r="570">
          <cell r="H570">
            <v>9222.3978894021002</v>
          </cell>
        </row>
        <row r="571">
          <cell r="H571">
            <v>9231.5255735123701</v>
          </cell>
        </row>
        <row r="572">
          <cell r="H572">
            <v>9239.8045810569802</v>
          </cell>
        </row>
        <row r="573">
          <cell r="H573">
            <v>9247.3692957021394</v>
          </cell>
        </row>
        <row r="574">
          <cell r="H574">
            <v>9254.5232868384392</v>
          </cell>
        </row>
        <row r="575">
          <cell r="H575">
            <v>9261.8557508838694</v>
          </cell>
        </row>
        <row r="576">
          <cell r="H576">
            <v>9270.4956072968798</v>
          </cell>
        </row>
        <row r="577">
          <cell r="H577">
            <v>9279.8016926122691</v>
          </cell>
        </row>
        <row r="578">
          <cell r="H578">
            <v>9290.1299575657195</v>
          </cell>
        </row>
        <row r="579">
          <cell r="H579">
            <v>9300.88853983443</v>
          </cell>
        </row>
        <row r="580">
          <cell r="H580">
            <v>9310.9936778108895</v>
          </cell>
        </row>
        <row r="581">
          <cell r="H581">
            <v>9321.4424599901304</v>
          </cell>
        </row>
        <row r="582">
          <cell r="H582">
            <v>9330.9043415742199</v>
          </cell>
        </row>
        <row r="583">
          <cell r="H583">
            <v>9340.0496099154407</v>
          </cell>
        </row>
        <row r="584">
          <cell r="H584">
            <v>9348.4145147662693</v>
          </cell>
        </row>
        <row r="585">
          <cell r="H585">
            <v>9356.7449764322391</v>
          </cell>
        </row>
        <row r="586">
          <cell r="H586">
            <v>9365.1719286398493</v>
          </cell>
        </row>
        <row r="587">
          <cell r="H587">
            <v>9373.8650261160692</v>
          </cell>
        </row>
        <row r="588">
          <cell r="H588">
            <v>9383.7624914729004</v>
          </cell>
        </row>
        <row r="589">
          <cell r="H589">
            <v>9394.1879134534702</v>
          </cell>
        </row>
        <row r="590">
          <cell r="H590">
            <v>9405.6999054156095</v>
          </cell>
        </row>
        <row r="591">
          <cell r="H591">
            <v>9417.6682118890603</v>
          </cell>
        </row>
        <row r="592">
          <cell r="H592">
            <v>9428.1085987309107</v>
          </cell>
        </row>
        <row r="593">
          <cell r="H593">
            <v>9438.2661025219095</v>
          </cell>
        </row>
        <row r="594">
          <cell r="H594">
            <v>9446.0831355246391</v>
          </cell>
        </row>
        <row r="595">
          <cell r="H595">
            <v>9453.0141912060099</v>
          </cell>
        </row>
        <row r="596">
          <cell r="H596">
            <v>9459.8975387582705</v>
          </cell>
        </row>
        <row r="597">
          <cell r="H597">
            <v>9468.1121333810806</v>
          </cell>
        </row>
        <row r="598">
          <cell r="H598">
            <v>9476.7043515348596</v>
          </cell>
        </row>
        <row r="599">
          <cell r="H599">
            <v>9484.2890356586995</v>
          </cell>
        </row>
        <row r="600">
          <cell r="H600">
            <v>9490.9215092375107</v>
          </cell>
        </row>
        <row r="601">
          <cell r="H601">
            <v>9498.2615717870303</v>
          </cell>
        </row>
        <row r="602">
          <cell r="H602">
            <v>9509.6195320301995</v>
          </cell>
        </row>
        <row r="603">
          <cell r="H603">
            <v>9526.4286851751604</v>
          </cell>
        </row>
        <row r="604">
          <cell r="H604">
            <v>9543.53878112446</v>
          </cell>
        </row>
        <row r="605">
          <cell r="H605">
            <v>9560.3724395027602</v>
          </cell>
        </row>
        <row r="606">
          <cell r="H606">
            <v>9571.3901323577793</v>
          </cell>
        </row>
        <row r="607">
          <cell r="H607">
            <v>9578.3779531415403</v>
          </cell>
        </row>
        <row r="608">
          <cell r="H608">
            <v>9582.98675445769</v>
          </cell>
        </row>
        <row r="609">
          <cell r="H609">
            <v>9587.5417477607298</v>
          </cell>
        </row>
        <row r="610">
          <cell r="H610">
            <v>9593.2321976933599</v>
          </cell>
        </row>
        <row r="611">
          <cell r="H611">
            <v>9600.9410396232106</v>
          </cell>
        </row>
        <row r="612">
          <cell r="H612">
            <v>9611.9647714622297</v>
          </cell>
        </row>
        <row r="613">
          <cell r="H613">
            <v>9624.9415132487902</v>
          </cell>
        </row>
        <row r="614">
          <cell r="H614">
            <v>9639.7009743777398</v>
          </cell>
        </row>
        <row r="615">
          <cell r="H615">
            <v>9654.8172371770306</v>
          </cell>
        </row>
        <row r="616">
          <cell r="H616">
            <v>9668.0448250567897</v>
          </cell>
        </row>
        <row r="617">
          <cell r="H617">
            <v>9681.4423530361601</v>
          </cell>
        </row>
        <row r="618">
          <cell r="H618">
            <v>9692.5667918976997</v>
          </cell>
        </row>
        <row r="619">
          <cell r="H619">
            <v>9702.2728913645205</v>
          </cell>
        </row>
        <row r="620">
          <cell r="H620">
            <v>9710.2272878120002</v>
          </cell>
        </row>
        <row r="621">
          <cell r="H621">
            <v>9717.6032306090092</v>
          </cell>
        </row>
        <row r="622">
          <cell r="H622">
            <v>9726.1123238461096</v>
          </cell>
        </row>
        <row r="623">
          <cell r="H623">
            <v>9737.6265959407101</v>
          </cell>
        </row>
        <row r="624">
          <cell r="H624">
            <v>9754.3013312571293</v>
          </cell>
        </row>
        <row r="625">
          <cell r="H625">
            <v>9773.0857814898409</v>
          </cell>
        </row>
        <row r="626">
          <cell r="H626">
            <v>9792.3297231754204</v>
          </cell>
        </row>
        <row r="627">
          <cell r="H627">
            <v>9809.0682742821991</v>
          </cell>
        </row>
        <row r="628">
          <cell r="H628">
            <v>9822.5250662602994</v>
          </cell>
        </row>
        <row r="629">
          <cell r="H629">
            <v>9835.2213664978008</v>
          </cell>
        </row>
        <row r="630">
          <cell r="H630">
            <v>9846.3497073463295</v>
          </cell>
        </row>
        <row r="631">
          <cell r="H631">
            <v>9856.5649376004094</v>
          </cell>
        </row>
        <row r="632">
          <cell r="H632">
            <v>9864.9722579444406</v>
          </cell>
        </row>
        <row r="633">
          <cell r="H633">
            <v>9872.2319377002295</v>
          </cell>
        </row>
        <row r="634">
          <cell r="H634">
            <v>9879.5146712377791</v>
          </cell>
        </row>
        <row r="635">
          <cell r="H635">
            <v>9888.3018493628606</v>
          </cell>
        </row>
        <row r="636">
          <cell r="H636">
            <v>9900.3172920622292</v>
          </cell>
        </row>
        <row r="637">
          <cell r="H637">
            <v>9913.5026814616394</v>
          </cell>
        </row>
        <row r="638">
          <cell r="H638">
            <v>9926.7937739734498</v>
          </cell>
        </row>
        <row r="639">
          <cell r="H639">
            <v>9938.2081044340393</v>
          </cell>
        </row>
        <row r="640">
          <cell r="H640">
            <v>9947.0519739158408</v>
          </cell>
        </row>
        <row r="641">
          <cell r="H641">
            <v>9955.8000148471801</v>
          </cell>
        </row>
        <row r="642">
          <cell r="H642">
            <v>9963.6225935840102</v>
          </cell>
        </row>
        <row r="643">
          <cell r="H643">
            <v>9970.7314537599304</v>
          </cell>
        </row>
        <row r="644">
          <cell r="H644">
            <v>9976.1890446776306</v>
          </cell>
        </row>
        <row r="645">
          <cell r="H645">
            <v>9980.3443240546494</v>
          </cell>
        </row>
        <row r="646">
          <cell r="H646">
            <v>9984.9017386858504</v>
          </cell>
        </row>
        <row r="647">
          <cell r="H647">
            <v>9991.9542218613606</v>
          </cell>
        </row>
        <row r="648">
          <cell r="H648">
            <v>10003.358293949599</v>
          </cell>
        </row>
        <row r="649">
          <cell r="H649">
            <v>10016.1720770641</v>
          </cell>
        </row>
        <row r="650">
          <cell r="H650">
            <v>10028.0473821339</v>
          </cell>
        </row>
        <row r="651">
          <cell r="H651">
            <v>10036.1793066233</v>
          </cell>
        </row>
        <row r="652">
          <cell r="H652">
            <v>10041.286151264099</v>
          </cell>
        </row>
        <row r="653">
          <cell r="H653">
            <v>10046.4025954312</v>
          </cell>
        </row>
        <row r="654">
          <cell r="H654">
            <v>10052.2609103718</v>
          </cell>
        </row>
        <row r="655">
          <cell r="H655">
            <v>10058.7654622706</v>
          </cell>
        </row>
        <row r="656">
          <cell r="H656">
            <v>10064.5294552247</v>
          </cell>
        </row>
        <row r="657">
          <cell r="H657">
            <v>10069.381059773899</v>
          </cell>
        </row>
        <row r="658">
          <cell r="H658">
            <v>10074.3470187273</v>
          </cell>
        </row>
        <row r="659">
          <cell r="H659">
            <v>10080.851151769501</v>
          </cell>
        </row>
        <row r="660">
          <cell r="H660">
            <v>10090.391237068099</v>
          </cell>
        </row>
        <row r="661">
          <cell r="H661">
            <v>10101.215454630599</v>
          </cell>
        </row>
        <row r="662">
          <cell r="H662">
            <v>10112.3107643275</v>
          </cell>
        </row>
        <row r="663">
          <cell r="H663">
            <v>10121.9236353574</v>
          </cell>
        </row>
        <row r="664">
          <cell r="H664">
            <v>10129.3857279767</v>
          </cell>
        </row>
        <row r="665">
          <cell r="H665">
            <v>10136.709347895299</v>
          </cell>
        </row>
        <row r="666">
          <cell r="H666">
            <v>10143.196905164201</v>
          </cell>
        </row>
        <row r="667">
          <cell r="H667">
            <v>10149.342617714001</v>
          </cell>
        </row>
        <row r="668">
          <cell r="H668">
            <v>10154.7348780875</v>
          </cell>
        </row>
        <row r="669">
          <cell r="H669">
            <v>10159.982811789299</v>
          </cell>
        </row>
        <row r="670">
          <cell r="H670">
            <v>10166.2081020283</v>
          </cell>
        </row>
        <row r="671">
          <cell r="H671">
            <v>10174.6478983464</v>
          </cell>
        </row>
        <row r="672">
          <cell r="H672">
            <v>10186.6854841472</v>
          </cell>
        </row>
        <row r="673">
          <cell r="H673">
            <v>10199.6705679638</v>
          </cell>
        </row>
        <row r="674">
          <cell r="H674">
            <v>10211.835760190101</v>
          </cell>
        </row>
        <row r="675">
          <cell r="H675">
            <v>10220.866376912199</v>
          </cell>
        </row>
        <row r="676">
          <cell r="H676">
            <v>10227.673698417901</v>
          </cell>
        </row>
        <row r="677">
          <cell r="H677">
            <v>10235.2649289404</v>
          </cell>
        </row>
        <row r="678">
          <cell r="H678">
            <v>10244.3450366221</v>
          </cell>
        </row>
        <row r="679">
          <cell r="H679">
            <v>10254.504438769</v>
          </cell>
        </row>
        <row r="680">
          <cell r="H680">
            <v>10263.4949906683</v>
          </cell>
        </row>
        <row r="681">
          <cell r="H681">
            <v>10270.791079218699</v>
          </cell>
        </row>
        <row r="682">
          <cell r="H682">
            <v>10277.054801292599</v>
          </cell>
        </row>
        <row r="683">
          <cell r="H683">
            <v>10283.5687932198</v>
          </cell>
        </row>
        <row r="684">
          <cell r="H684">
            <v>10291.872608401</v>
          </cell>
        </row>
        <row r="685">
          <cell r="H685">
            <v>10301.0805712275</v>
          </cell>
        </row>
        <row r="686">
          <cell r="H686">
            <v>10311.083225239099</v>
          </cell>
        </row>
        <row r="687">
          <cell r="H687">
            <v>10320.9058014232</v>
          </cell>
        </row>
        <row r="688">
          <cell r="H688">
            <v>10329.2500310124</v>
          </cell>
        </row>
        <row r="689">
          <cell r="H689">
            <v>10337.5474794361</v>
          </cell>
        </row>
        <row r="690">
          <cell r="H690">
            <v>10344.474505508701</v>
          </cell>
        </row>
        <row r="691">
          <cell r="H691">
            <v>10351.137557513301</v>
          </cell>
        </row>
        <row r="692">
          <cell r="H692">
            <v>10357.9258487189</v>
          </cell>
        </row>
        <row r="693">
          <cell r="H693">
            <v>10365.9058136853</v>
          </cell>
        </row>
        <row r="694">
          <cell r="H694">
            <v>10374.5316370858</v>
          </cell>
        </row>
        <row r="695">
          <cell r="H695">
            <v>10382.955683582801</v>
          </cell>
        </row>
        <row r="696">
          <cell r="H696">
            <v>10391.3079724895</v>
          </cell>
        </row>
        <row r="697">
          <cell r="H697">
            <v>10399.1017027414</v>
          </cell>
        </row>
        <row r="698">
          <cell r="H698">
            <v>10407.029032770901</v>
          </cell>
        </row>
        <row r="699">
          <cell r="H699">
            <v>10415.016843576899</v>
          </cell>
        </row>
        <row r="700">
          <cell r="H700">
            <v>10422.4862031845</v>
          </cell>
        </row>
        <row r="701">
          <cell r="H701">
            <v>10431.2746616245</v>
          </cell>
        </row>
        <row r="702">
          <cell r="H702">
            <v>10440.388448194301</v>
          </cell>
        </row>
        <row r="703">
          <cell r="H703">
            <v>10449.9127076778</v>
          </cell>
        </row>
        <row r="704">
          <cell r="H704">
            <v>10458.5800139605</v>
          </cell>
        </row>
        <row r="705">
          <cell r="H705">
            <v>10466.5901796738</v>
          </cell>
        </row>
        <row r="706">
          <cell r="H706">
            <v>10474.4611285562</v>
          </cell>
        </row>
        <row r="707">
          <cell r="H707">
            <v>10483.0042400066</v>
          </cell>
        </row>
        <row r="708">
          <cell r="H708">
            <v>10493.4485100067</v>
          </cell>
        </row>
        <row r="709">
          <cell r="H709">
            <v>10504.1324264224</v>
          </cell>
        </row>
        <row r="710">
          <cell r="H710">
            <v>10514.3250802784</v>
          </cell>
        </row>
        <row r="711">
          <cell r="H711">
            <v>10522.568999793901</v>
          </cell>
        </row>
        <row r="712">
          <cell r="H712">
            <v>10528.6740883316</v>
          </cell>
        </row>
        <row r="713">
          <cell r="H713">
            <v>10534.6793275456</v>
          </cell>
        </row>
        <row r="714">
          <cell r="H714">
            <v>10540.4381721711</v>
          </cell>
        </row>
        <row r="715">
          <cell r="H715">
            <v>10546.9929880075</v>
          </cell>
        </row>
        <row r="716">
          <cell r="H716">
            <v>10554.5286395003</v>
          </cell>
        </row>
        <row r="717">
          <cell r="H717">
            <v>10563.855020205099</v>
          </cell>
        </row>
        <row r="718">
          <cell r="H718">
            <v>10573.7598774177</v>
          </cell>
        </row>
        <row r="719">
          <cell r="H719">
            <v>10582.6601921607</v>
          </cell>
        </row>
        <row r="720">
          <cell r="H720">
            <v>10590.5093787357</v>
          </cell>
        </row>
        <row r="721">
          <cell r="H721">
            <v>10598.5624600915</v>
          </cell>
        </row>
        <row r="722">
          <cell r="H722">
            <v>10609.799635448901</v>
          </cell>
        </row>
        <row r="723">
          <cell r="H723">
            <v>10625.321511156801</v>
          </cell>
        </row>
        <row r="724">
          <cell r="H724">
            <v>10640.8200303917</v>
          </cell>
        </row>
        <row r="725">
          <cell r="H725">
            <v>10654.207293992</v>
          </cell>
        </row>
        <row r="726">
          <cell r="H726">
            <v>10661.170122952301</v>
          </cell>
        </row>
        <row r="727">
          <cell r="H727">
            <v>10664.4939355021</v>
          </cell>
        </row>
        <row r="728">
          <cell r="H728">
            <v>10667.504353434801</v>
          </cell>
        </row>
        <row r="729">
          <cell r="H729">
            <v>10673.3279805695</v>
          </cell>
        </row>
        <row r="730">
          <cell r="H730">
            <v>10681.8187305804</v>
          </cell>
        </row>
        <row r="731">
          <cell r="H731">
            <v>10691.7891536841</v>
          </cell>
        </row>
        <row r="732">
          <cell r="H732">
            <v>10703.1000296783</v>
          </cell>
        </row>
        <row r="733">
          <cell r="H733">
            <v>10714.282540235599</v>
          </cell>
        </row>
      </sheetData>
      <sheetData sheetId="10">
        <row r="206">
          <cell r="D206">
            <v>246</v>
          </cell>
        </row>
      </sheetData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 Cust Chart"/>
      <sheetName val="Med Cust Chart"/>
      <sheetName val="Large Cust Chart1"/>
      <sheetName val="Data"/>
      <sheetName val="Data 2012"/>
      <sheetName val="Comm Cust"/>
      <sheetName val="Sheet2"/>
      <sheetName val="Sheet1"/>
      <sheetName val="Chart1"/>
    </sheetNames>
    <sheetDataSet>
      <sheetData sheetId="0"/>
      <sheetData sheetId="1"/>
      <sheetData sheetId="2"/>
      <sheetData sheetId="3">
        <row r="2">
          <cell r="C2">
            <v>10016804</v>
          </cell>
        </row>
      </sheetData>
      <sheetData sheetId="4"/>
      <sheetData sheetId="5">
        <row r="14">
          <cell r="H14">
            <v>325887.5</v>
          </cell>
        </row>
        <row r="26">
          <cell r="H26">
            <v>333425.41666666669</v>
          </cell>
        </row>
        <row r="38">
          <cell r="H38">
            <v>340100.58333333331</v>
          </cell>
        </row>
      </sheetData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1" sqref="G1"/>
    </sheetView>
  </sheetViews>
  <sheetFormatPr defaultRowHeight="15" x14ac:dyDescent="0.25"/>
  <cols>
    <col min="3" max="5" width="12.5703125" customWidth="1"/>
    <col min="7" max="7" width="11.5703125" bestFit="1" customWidth="1"/>
  </cols>
  <sheetData>
    <row r="1" spans="1:7" s="22" customFormat="1" ht="32.450000000000003" customHeight="1" x14ac:dyDescent="0.25">
      <c r="C1" s="94" t="s">
        <v>84</v>
      </c>
      <c r="D1" s="94"/>
      <c r="E1" s="94"/>
      <c r="G1" s="92" t="s">
        <v>94</v>
      </c>
    </row>
    <row r="2" spans="1:7" s="22" customFormat="1" ht="14.45" x14ac:dyDescent="0.3">
      <c r="C2" s="79"/>
      <c r="D2" s="79"/>
      <c r="E2" s="79"/>
    </row>
    <row r="3" spans="1:7" ht="16.149999999999999" hidden="1" thickBot="1" x14ac:dyDescent="0.35">
      <c r="C3" s="95" t="s">
        <v>85</v>
      </c>
      <c r="D3" s="95"/>
      <c r="E3" s="95"/>
    </row>
    <row r="4" spans="1:7" hidden="1" thickTop="1" x14ac:dyDescent="0.3">
      <c r="C4" s="80" t="s">
        <v>2</v>
      </c>
      <c r="D4" s="81" t="s">
        <v>82</v>
      </c>
      <c r="E4" s="81" t="s">
        <v>86</v>
      </c>
    </row>
    <row r="5" spans="1:7" ht="14.45" hidden="1" x14ac:dyDescent="0.3">
      <c r="D5" s="35"/>
      <c r="E5" s="35"/>
    </row>
    <row r="6" spans="1:7" ht="14.45" hidden="1" x14ac:dyDescent="0.3">
      <c r="A6" s="82">
        <v>2014</v>
      </c>
      <c r="B6" s="82">
        <v>1</v>
      </c>
      <c r="C6" s="31">
        <f t="shared" ref="C6:D11" si="0">+C17+C28+C40+C53</f>
        <v>522012</v>
      </c>
      <c r="D6" s="83">
        <f t="shared" si="0"/>
        <v>522260.42894799582</v>
      </c>
      <c r="E6" s="84">
        <f>+C6/D6-1</f>
        <v>-4.756802051731901E-4</v>
      </c>
      <c r="F6" s="82"/>
    </row>
    <row r="7" spans="1:7" ht="14.45" hidden="1" x14ac:dyDescent="0.3">
      <c r="A7" s="82">
        <f>+A6</f>
        <v>2014</v>
      </c>
      <c r="B7" s="82">
        <v>2</v>
      </c>
      <c r="C7" s="31">
        <f t="shared" si="0"/>
        <v>522533</v>
      </c>
      <c r="D7" s="83">
        <f t="shared" si="0"/>
        <v>522453.22850637475</v>
      </c>
      <c r="E7" s="84">
        <f t="shared" ref="E7:E12" si="1">+C7/D7-1</f>
        <v>1.5268638276633162E-4</v>
      </c>
      <c r="F7" s="82"/>
    </row>
    <row r="8" spans="1:7" ht="14.45" hidden="1" x14ac:dyDescent="0.3">
      <c r="A8" s="82">
        <f t="shared" ref="A8:A11" si="2">+A7</f>
        <v>2014</v>
      </c>
      <c r="B8" s="82">
        <v>3</v>
      </c>
      <c r="C8" s="31">
        <f t="shared" si="0"/>
        <v>523273</v>
      </c>
      <c r="D8" s="83">
        <f t="shared" si="0"/>
        <v>522758.52353268687</v>
      </c>
      <c r="E8" s="84">
        <f t="shared" si="1"/>
        <v>9.8415701352205787E-4</v>
      </c>
      <c r="F8" s="82"/>
    </row>
    <row r="9" spans="1:7" ht="14.45" hidden="1" x14ac:dyDescent="0.3">
      <c r="A9" s="82">
        <f t="shared" si="2"/>
        <v>2014</v>
      </c>
      <c r="B9" s="82">
        <v>4</v>
      </c>
      <c r="C9" s="31">
        <f t="shared" si="0"/>
        <v>524403</v>
      </c>
      <c r="D9" s="83">
        <f t="shared" si="0"/>
        <v>523920.81381422607</v>
      </c>
      <c r="E9" s="84">
        <f t="shared" si="1"/>
        <v>9.2034172542887482E-4</v>
      </c>
      <c r="F9" s="82"/>
    </row>
    <row r="10" spans="1:7" ht="14.45" hidden="1" x14ac:dyDescent="0.3">
      <c r="A10" s="82">
        <f t="shared" si="2"/>
        <v>2014</v>
      </c>
      <c r="B10" s="82">
        <v>5</v>
      </c>
      <c r="C10" s="31">
        <f t="shared" si="0"/>
        <v>525113</v>
      </c>
      <c r="D10" s="83">
        <f t="shared" si="0"/>
        <v>525179.45166535641</v>
      </c>
      <c r="E10" s="84">
        <f t="shared" si="1"/>
        <v>-1.2653135065676668E-4</v>
      </c>
      <c r="F10" s="82"/>
    </row>
    <row r="11" spans="1:7" ht="14.45" hidden="1" x14ac:dyDescent="0.3">
      <c r="A11" s="82">
        <f t="shared" si="2"/>
        <v>2014</v>
      </c>
      <c r="B11" s="82">
        <v>6</v>
      </c>
      <c r="C11" s="31">
        <f t="shared" si="0"/>
        <v>525359</v>
      </c>
      <c r="D11" s="83">
        <f t="shared" si="0"/>
        <v>525565.83368487307</v>
      </c>
      <c r="E11" s="84">
        <f t="shared" si="1"/>
        <v>-3.9354476949715611E-4</v>
      </c>
      <c r="F11" s="82"/>
    </row>
    <row r="12" spans="1:7" hidden="1" thickBot="1" x14ac:dyDescent="0.35">
      <c r="A12" s="85" t="s">
        <v>87</v>
      </c>
      <c r="B12" s="86"/>
      <c r="C12" s="87">
        <f>AVERAGE(C6:C11)</f>
        <v>523782.16666666669</v>
      </c>
      <c r="D12" s="88">
        <f>AVERAGE(D6:D11)</f>
        <v>523689.71335858543</v>
      </c>
      <c r="E12" s="89">
        <f t="shared" si="1"/>
        <v>1.76542150290393E-4</v>
      </c>
      <c r="F12" s="31">
        <f>+C12-D12</f>
        <v>92.453308081254363</v>
      </c>
    </row>
    <row r="13" spans="1:7" s="22" customFormat="1" ht="14.45" hidden="1" x14ac:dyDescent="0.3">
      <c r="C13" s="79"/>
      <c r="D13" s="79"/>
      <c r="E13" s="79"/>
    </row>
    <row r="14" spans="1:7" ht="16.149999999999999" hidden="1" thickBot="1" x14ac:dyDescent="0.35">
      <c r="C14" s="95" t="s">
        <v>88</v>
      </c>
      <c r="D14" s="95"/>
      <c r="E14" s="95"/>
    </row>
    <row r="15" spans="1:7" hidden="1" thickTop="1" x14ac:dyDescent="0.3">
      <c r="C15" s="80" t="s">
        <v>2</v>
      </c>
      <c r="D15" s="81" t="s">
        <v>82</v>
      </c>
      <c r="E15" s="81" t="s">
        <v>86</v>
      </c>
    </row>
    <row r="16" spans="1:7" ht="14.45" hidden="1" x14ac:dyDescent="0.3">
      <c r="D16" s="35"/>
      <c r="E16" s="35"/>
    </row>
    <row r="17" spans="1:6" ht="14.45" hidden="1" x14ac:dyDescent="0.3">
      <c r="A17" s="82">
        <v>2014</v>
      </c>
      <c r="B17" s="82">
        <v>1</v>
      </c>
      <c r="C17" s="90">
        <f>+[1]Summary!$FO$15</f>
        <v>3258</v>
      </c>
      <c r="D17" s="83">
        <f>+'[2]Total Monthly Customers'!$T51</f>
        <v>3245.9212164903802</v>
      </c>
      <c r="E17" s="84">
        <f>+C17/D17-1</f>
        <v>3.721218940329063E-3</v>
      </c>
      <c r="F17" s="82"/>
    </row>
    <row r="18" spans="1:6" ht="14.45" hidden="1" x14ac:dyDescent="0.3">
      <c r="A18" s="82">
        <f>+A17</f>
        <v>2014</v>
      </c>
      <c r="B18" s="82">
        <v>2</v>
      </c>
      <c r="C18" s="90">
        <f>+[1]Summary!$FP$15</f>
        <v>3261</v>
      </c>
      <c r="D18" s="83">
        <f>+'[2]Total Monthly Customers'!$T52</f>
        <v>3245.5828600156501</v>
      </c>
      <c r="E18" s="84">
        <f t="shared" ref="E18:E23" si="3">+C18/D18-1</f>
        <v>4.7501914599941131E-3</v>
      </c>
      <c r="F18" s="82"/>
    </row>
    <row r="19" spans="1:6" ht="14.45" hidden="1" x14ac:dyDescent="0.3">
      <c r="A19" s="82">
        <f t="shared" ref="A19:A22" si="4">+A18</f>
        <v>2014</v>
      </c>
      <c r="B19" s="82">
        <v>3</v>
      </c>
      <c r="C19" s="90">
        <f>+[1]Summary!$FQ$15</f>
        <v>3262</v>
      </c>
      <c r="D19" s="83">
        <f>+'[2]Total Monthly Customers'!$T53</f>
        <v>3239.8799428008001</v>
      </c>
      <c r="E19" s="84">
        <f t="shared" si="3"/>
        <v>6.8274311362530593E-3</v>
      </c>
      <c r="F19" s="82"/>
    </row>
    <row r="20" spans="1:6" ht="14.45" hidden="1" x14ac:dyDescent="0.3">
      <c r="A20" s="82">
        <f t="shared" si="4"/>
        <v>2014</v>
      </c>
      <c r="B20" s="82">
        <v>4</v>
      </c>
      <c r="C20" s="90">
        <f>+[1]Summary!$FR$15</f>
        <v>3255</v>
      </c>
      <c r="D20" s="83">
        <f>+'[2]Total Monthly Customers'!$T54</f>
        <v>3239.0560330273402</v>
      </c>
      <c r="E20" s="84">
        <f t="shared" si="3"/>
        <v>4.9224115946391311E-3</v>
      </c>
      <c r="F20" s="82"/>
    </row>
    <row r="21" spans="1:6" ht="14.45" hidden="1" x14ac:dyDescent="0.3">
      <c r="A21" s="82">
        <f t="shared" si="4"/>
        <v>2014</v>
      </c>
      <c r="B21" s="82">
        <v>5</v>
      </c>
      <c r="C21" s="90">
        <f>+[1]Summary!$FS$15</f>
        <v>3258</v>
      </c>
      <c r="D21" s="83">
        <f>+'[2]Total Monthly Customers'!$T55</f>
        <v>3243.6236409973899</v>
      </c>
      <c r="E21" s="84">
        <f t="shared" si="3"/>
        <v>4.4321908438764712E-3</v>
      </c>
      <c r="F21" s="82"/>
    </row>
    <row r="22" spans="1:6" ht="14.45" hidden="1" x14ac:dyDescent="0.3">
      <c r="A22" s="82">
        <f t="shared" si="4"/>
        <v>2014</v>
      </c>
      <c r="B22" s="82">
        <v>6</v>
      </c>
      <c r="C22" s="31">
        <f>+'[3]Total Monthly Customers'!R56</f>
        <v>3270</v>
      </c>
      <c r="D22" s="83">
        <f>+'[2]Total Monthly Customers'!$T56</f>
        <v>3255.2445599663301</v>
      </c>
      <c r="E22" s="84">
        <f t="shared" si="3"/>
        <v>4.5328207333898973E-3</v>
      </c>
      <c r="F22" s="82"/>
    </row>
    <row r="23" spans="1:6" hidden="1" thickBot="1" x14ac:dyDescent="0.35">
      <c r="A23" s="85" t="s">
        <v>87</v>
      </c>
      <c r="B23" s="86"/>
      <c r="C23" s="87">
        <f>AVERAGE(C17:C22)</f>
        <v>3260.6666666666665</v>
      </c>
      <c r="D23" s="88">
        <f>AVERAGE(D17:D22)</f>
        <v>3244.8847088829821</v>
      </c>
      <c r="E23" s="89">
        <f t="shared" si="3"/>
        <v>4.8636420703886962E-3</v>
      </c>
      <c r="F23" s="31">
        <f>+C23-D23</f>
        <v>15.781957783684447</v>
      </c>
    </row>
    <row r="24" spans="1:6" ht="14.45" hidden="1" x14ac:dyDescent="0.3"/>
    <row r="25" spans="1:6" ht="16.149999999999999" hidden="1" thickBot="1" x14ac:dyDescent="0.35">
      <c r="C25" s="95" t="s">
        <v>89</v>
      </c>
      <c r="D25" s="95"/>
      <c r="E25" s="95"/>
    </row>
    <row r="26" spans="1:6" hidden="1" thickTop="1" x14ac:dyDescent="0.3">
      <c r="C26" s="80" t="s">
        <v>2</v>
      </c>
      <c r="D26" s="81" t="s">
        <v>82</v>
      </c>
      <c r="E26" s="81" t="s">
        <v>86</v>
      </c>
    </row>
    <row r="27" spans="1:6" ht="14.45" hidden="1" x14ac:dyDescent="0.3">
      <c r="D27" s="35"/>
      <c r="E27" s="35"/>
    </row>
    <row r="28" spans="1:6" ht="14.45" hidden="1" x14ac:dyDescent="0.3">
      <c r="A28" s="82">
        <v>2014</v>
      </c>
      <c r="B28" s="82">
        <v>1</v>
      </c>
      <c r="C28" s="90">
        <v>99624</v>
      </c>
      <c r="D28" s="83">
        <f>+'[2]Total Monthly Customers'!$O51</f>
        <v>99542.133921694403</v>
      </c>
      <c r="E28" s="84">
        <f>+C28/D28-1</f>
        <v>8.224263945355581E-4</v>
      </c>
      <c r="F28" s="82"/>
    </row>
    <row r="29" spans="1:6" ht="14.45" hidden="1" x14ac:dyDescent="0.3">
      <c r="A29" s="82">
        <f>+A28</f>
        <v>2014</v>
      </c>
      <c r="B29" s="82">
        <v>2</v>
      </c>
      <c r="C29" s="90">
        <v>99864</v>
      </c>
      <c r="D29" s="83">
        <f>+'[2]Total Monthly Customers'!$O52</f>
        <v>99582.034236458101</v>
      </c>
      <c r="E29" s="84">
        <f t="shared" ref="E29:E33" si="5">+C29/D29-1</f>
        <v>2.8314923038463835E-3</v>
      </c>
      <c r="F29" s="82"/>
    </row>
    <row r="30" spans="1:6" ht="14.45" hidden="1" x14ac:dyDescent="0.3">
      <c r="A30" s="82">
        <f t="shared" ref="A30:A33" si="6">+A29</f>
        <v>2014</v>
      </c>
      <c r="B30" s="82">
        <v>3</v>
      </c>
      <c r="C30" s="90">
        <v>99598</v>
      </c>
      <c r="D30" s="83">
        <f>+'[2]Total Monthly Customers'!$O53</f>
        <v>99613.658967049705</v>
      </c>
      <c r="E30" s="84">
        <f t="shared" si="5"/>
        <v>-1.5719698696026185E-4</v>
      </c>
      <c r="F30" s="82"/>
    </row>
    <row r="31" spans="1:6" ht="14.45" hidden="1" x14ac:dyDescent="0.3">
      <c r="A31" s="82">
        <f t="shared" si="6"/>
        <v>2014</v>
      </c>
      <c r="B31" s="82">
        <v>4</v>
      </c>
      <c r="C31" s="90">
        <v>99493</v>
      </c>
      <c r="D31" s="83">
        <f>+'[2]Total Monthly Customers'!$O54</f>
        <v>99647.495578868504</v>
      </c>
      <c r="E31" s="84">
        <f t="shared" si="5"/>
        <v>-1.5504210915789907E-3</v>
      </c>
      <c r="F31" s="82"/>
    </row>
    <row r="32" spans="1:6" ht="14.45" hidden="1" x14ac:dyDescent="0.3">
      <c r="A32" s="82">
        <f t="shared" si="6"/>
        <v>2014</v>
      </c>
      <c r="B32" s="82">
        <v>5</v>
      </c>
      <c r="C32" s="90">
        <v>99731</v>
      </c>
      <c r="D32" s="83">
        <f>+'[2]Total Monthly Customers'!$O55</f>
        <v>99678.431526757995</v>
      </c>
      <c r="E32" s="84">
        <f t="shared" si="5"/>
        <v>5.2738062223522952E-4</v>
      </c>
      <c r="F32" s="82"/>
    </row>
    <row r="33" spans="1:6" ht="14.45" hidden="1" x14ac:dyDescent="0.3">
      <c r="A33" s="82">
        <f t="shared" si="6"/>
        <v>2014</v>
      </c>
      <c r="B33" s="82">
        <v>6</v>
      </c>
      <c r="C33" s="31">
        <f>+'[3]Total Monthly Customers'!M56</f>
        <v>99966</v>
      </c>
      <c r="D33" s="83">
        <f>+'[2]Total Monthly Customers'!$O56</f>
        <v>99709.807027874995</v>
      </c>
      <c r="E33" s="84">
        <f t="shared" si="5"/>
        <v>2.5693858985544882E-3</v>
      </c>
      <c r="F33" s="82"/>
    </row>
    <row r="34" spans="1:6" hidden="1" thickBot="1" x14ac:dyDescent="0.35">
      <c r="A34" s="85" t="s">
        <v>87</v>
      </c>
      <c r="B34" s="86"/>
      <c r="C34" s="87">
        <f>AVERAGE(C28:C33)</f>
        <v>99712.666666666672</v>
      </c>
      <c r="D34" s="88">
        <f>AVERAGE(D28:D33)</f>
        <v>99628.926876450612</v>
      </c>
      <c r="E34" s="89">
        <f>+C34/D34-1</f>
        <v>8.4051683423136403E-4</v>
      </c>
      <c r="F34" s="31">
        <f>+C34-D34</f>
        <v>83.739790216059191</v>
      </c>
    </row>
    <row r="37" spans="1:6" ht="16.149999999999999" thickBot="1" x14ac:dyDescent="0.35">
      <c r="C37" s="95" t="s">
        <v>90</v>
      </c>
      <c r="D37" s="95"/>
      <c r="E37" s="95"/>
    </row>
    <row r="38" spans="1:6" thickTop="1" x14ac:dyDescent="0.3">
      <c r="C38" s="80" t="s">
        <v>2</v>
      </c>
      <c r="D38" s="81" t="s">
        <v>82</v>
      </c>
      <c r="E38" s="81" t="s">
        <v>86</v>
      </c>
    </row>
    <row r="39" spans="1:6" ht="14.45" x14ac:dyDescent="0.3">
      <c r="D39" s="35"/>
      <c r="E39" s="35"/>
    </row>
    <row r="40" spans="1:6" ht="14.45" x14ac:dyDescent="0.3">
      <c r="A40" s="82">
        <v>2014</v>
      </c>
      <c r="B40" s="82">
        <v>1</v>
      </c>
      <c r="C40" s="90">
        <f>+Err!C170</f>
        <v>410838</v>
      </c>
      <c r="D40" s="83">
        <f>+Err!E170</f>
        <v>411165.64796952601</v>
      </c>
      <c r="E40" s="84">
        <f>+C40/D40-1</f>
        <v>-7.968758361600603E-4</v>
      </c>
      <c r="F40" s="82"/>
    </row>
    <row r="41" spans="1:6" ht="14.45" x14ac:dyDescent="0.3">
      <c r="A41" s="82">
        <f>+A40</f>
        <v>2014</v>
      </c>
      <c r="B41" s="82">
        <v>2</v>
      </c>
      <c r="C41" s="90">
        <f>+Err!C171</f>
        <v>411113</v>
      </c>
      <c r="D41" s="83">
        <f>+Err!E171</f>
        <v>411327.53718871</v>
      </c>
      <c r="E41" s="84">
        <f t="shared" ref="E41:E47" si="7">+C41/D41-1</f>
        <v>-5.2157263813723542E-4</v>
      </c>
      <c r="F41" s="82"/>
    </row>
    <row r="42" spans="1:6" ht="14.45" x14ac:dyDescent="0.3">
      <c r="A42" s="82">
        <f t="shared" ref="A42:A45" si="8">+A41</f>
        <v>2014</v>
      </c>
      <c r="B42" s="82">
        <v>3</v>
      </c>
      <c r="C42" s="90">
        <f>+Err!C172</f>
        <v>412126</v>
      </c>
      <c r="D42" s="83">
        <f>+Err!E172</f>
        <v>411607.58721633902</v>
      </c>
      <c r="E42" s="84">
        <f t="shared" si="7"/>
        <v>1.2594830604726326E-3</v>
      </c>
      <c r="F42" s="82"/>
    </row>
    <row r="43" spans="1:6" ht="14.45" x14ac:dyDescent="0.3">
      <c r="A43" s="82">
        <f t="shared" si="8"/>
        <v>2014</v>
      </c>
      <c r="B43" s="82">
        <v>4</v>
      </c>
      <c r="C43" s="90">
        <f>+Err!C173</f>
        <v>413364</v>
      </c>
      <c r="D43" s="83">
        <f>+Err!E173</f>
        <v>412736.09646755701</v>
      </c>
      <c r="E43" s="84">
        <f t="shared" si="7"/>
        <v>1.5213196466627998E-3</v>
      </c>
      <c r="F43" s="82"/>
    </row>
    <row r="44" spans="1:6" ht="14.45" x14ac:dyDescent="0.3">
      <c r="A44" s="82">
        <f t="shared" si="8"/>
        <v>2014</v>
      </c>
      <c r="B44" s="82">
        <v>5</v>
      </c>
      <c r="C44" s="90">
        <f>+Err!C174</f>
        <v>413835</v>
      </c>
      <c r="D44" s="83">
        <f>+Err!E174</f>
        <v>413962.867360426</v>
      </c>
      <c r="E44" s="84">
        <f t="shared" si="7"/>
        <v>-3.0888606323875578E-4</v>
      </c>
      <c r="F44" s="82"/>
    </row>
    <row r="45" spans="1:6" ht="14.45" x14ac:dyDescent="0.3">
      <c r="A45" s="82">
        <f t="shared" si="8"/>
        <v>2014</v>
      </c>
      <c r="B45" s="82">
        <v>6</v>
      </c>
      <c r="C45" s="90">
        <f>+Err!C175</f>
        <v>413828</v>
      </c>
      <c r="D45" s="83">
        <f>+Err!E175</f>
        <v>414313.26559175103</v>
      </c>
      <c r="E45" s="84">
        <f t="shared" si="7"/>
        <v>-1.1712528467027195E-3</v>
      </c>
      <c r="F45" s="82"/>
    </row>
    <row r="46" spans="1:6" ht="14.45" x14ac:dyDescent="0.3">
      <c r="A46" s="82">
        <v>2014</v>
      </c>
      <c r="B46" s="82">
        <v>7</v>
      </c>
      <c r="C46" s="90"/>
      <c r="D46" s="83"/>
      <c r="E46" s="84"/>
      <c r="F46" s="82"/>
    </row>
    <row r="47" spans="1:6" thickBot="1" x14ac:dyDescent="0.35">
      <c r="A47" s="85" t="s">
        <v>87</v>
      </c>
      <c r="B47" s="86"/>
      <c r="C47" s="87">
        <f>AVERAGE(C40:C45)</f>
        <v>412517.33333333331</v>
      </c>
      <c r="D47" s="88">
        <f>AVERAGE(D40:D45)</f>
        <v>412518.83363238483</v>
      </c>
      <c r="E47" s="89">
        <f t="shared" si="7"/>
        <v>-3.6369225576704522E-6</v>
      </c>
      <c r="F47" s="31">
        <f>+C47-D47</f>
        <v>-1.5002990515204147</v>
      </c>
    </row>
    <row r="50" spans="1:6" hidden="1" thickBot="1" x14ac:dyDescent="0.35">
      <c r="C50" s="93" t="s">
        <v>91</v>
      </c>
      <c r="D50" s="93"/>
      <c r="E50" s="93"/>
    </row>
    <row r="51" spans="1:6" hidden="1" thickTop="1" x14ac:dyDescent="0.3">
      <c r="C51" s="80" t="s">
        <v>2</v>
      </c>
      <c r="D51" s="81" t="s">
        <v>82</v>
      </c>
      <c r="E51" s="81" t="s">
        <v>86</v>
      </c>
    </row>
    <row r="52" spans="1:6" ht="14.45" hidden="1" x14ac:dyDescent="0.3">
      <c r="D52" s="37" t="s">
        <v>92</v>
      </c>
      <c r="E52" s="35"/>
    </row>
    <row r="53" spans="1:6" ht="14.45" hidden="1" x14ac:dyDescent="0.3">
      <c r="A53" s="82">
        <v>2014</v>
      </c>
      <c r="B53" s="82">
        <v>1</v>
      </c>
      <c r="C53" s="90">
        <v>8292</v>
      </c>
      <c r="D53" s="91">
        <f>+'[2]Total Monthly Customers'!$E51</f>
        <v>8306.7258402850202</v>
      </c>
      <c r="E53" s="84">
        <f>+C53/D53-1</f>
        <v>-1.7727610815809758E-3</v>
      </c>
      <c r="F53" s="82"/>
    </row>
    <row r="54" spans="1:6" ht="14.45" hidden="1" x14ac:dyDescent="0.3">
      <c r="A54" s="82">
        <f>+A53</f>
        <v>2014</v>
      </c>
      <c r="B54" s="82">
        <v>2</v>
      </c>
      <c r="C54" s="90">
        <v>8295</v>
      </c>
      <c r="D54" s="91">
        <f>+'[2]Total Monthly Customers'!$E52</f>
        <v>8298.0742211909692</v>
      </c>
      <c r="E54" s="84">
        <f t="shared" ref="E54:E59" si="9">+C54/D54-1</f>
        <v>-3.7047405325907334E-4</v>
      </c>
      <c r="F54" s="82"/>
    </row>
    <row r="55" spans="1:6" ht="14.45" hidden="1" x14ac:dyDescent="0.3">
      <c r="A55" s="82">
        <f t="shared" ref="A55:A58" si="10">+A54</f>
        <v>2014</v>
      </c>
      <c r="B55" s="82">
        <v>3</v>
      </c>
      <c r="C55" s="90">
        <v>8287</v>
      </c>
      <c r="D55" s="91">
        <f>+'[2]Total Monthly Customers'!$E53</f>
        <v>8297.3974064973208</v>
      </c>
      <c r="E55" s="84">
        <f t="shared" si="9"/>
        <v>-1.2530925045459718E-3</v>
      </c>
      <c r="F55" s="82"/>
    </row>
    <row r="56" spans="1:6" ht="14.45" hidden="1" x14ac:dyDescent="0.3">
      <c r="A56" s="82">
        <f t="shared" si="10"/>
        <v>2014</v>
      </c>
      <c r="B56" s="82">
        <v>4</v>
      </c>
      <c r="C56" s="90">
        <v>8291</v>
      </c>
      <c r="D56" s="91">
        <f>+'[2]Total Monthly Customers'!$E54</f>
        <v>8298.1657347732107</v>
      </c>
      <c r="E56" s="84">
        <f t="shared" si="9"/>
        <v>-8.6353237597835975E-4</v>
      </c>
      <c r="F56" s="82"/>
    </row>
    <row r="57" spans="1:6" ht="14.45" hidden="1" x14ac:dyDescent="0.3">
      <c r="A57" s="82">
        <f t="shared" si="10"/>
        <v>2014</v>
      </c>
      <c r="B57" s="82">
        <v>5</v>
      </c>
      <c r="C57" s="90">
        <v>8289</v>
      </c>
      <c r="D57" s="91">
        <f>+'[2]Total Monthly Customers'!$E55</f>
        <v>8294.5291371749699</v>
      </c>
      <c r="E57" s="84">
        <f t="shared" si="9"/>
        <v>-6.6660048853028897E-4</v>
      </c>
      <c r="F57" s="82"/>
    </row>
    <row r="58" spans="1:6" ht="14.45" hidden="1" x14ac:dyDescent="0.3">
      <c r="A58" s="82">
        <f t="shared" si="10"/>
        <v>2014</v>
      </c>
      <c r="B58" s="82">
        <v>6</v>
      </c>
      <c r="C58" s="31">
        <f>+'[3]Total Monthly Customers'!C56</f>
        <v>8295</v>
      </c>
      <c r="D58" s="91">
        <f>+'[2]Total Monthly Customers'!$E56</f>
        <v>8287.5165052807806</v>
      </c>
      <c r="E58" s="84">
        <f t="shared" si="9"/>
        <v>9.0298398976962346E-4</v>
      </c>
      <c r="F58" s="82"/>
    </row>
    <row r="59" spans="1:6" hidden="1" thickBot="1" x14ac:dyDescent="0.35">
      <c r="A59" s="85" t="s">
        <v>87</v>
      </c>
      <c r="B59" s="86"/>
      <c r="C59" s="87">
        <f>AVERAGE(C53:C58)</f>
        <v>8291.5</v>
      </c>
      <c r="D59" s="88">
        <f>AVERAGE(D53:D58)</f>
        <v>8297.0681408670443</v>
      </c>
      <c r="E59" s="89">
        <f t="shared" si="9"/>
        <v>-6.7109740121551464E-4</v>
      </c>
      <c r="F59" s="31">
        <f>+C59-D59</f>
        <v>-5.5681408670443489</v>
      </c>
    </row>
    <row r="60" spans="1:6" ht="14.45" hidden="1" x14ac:dyDescent="0.3"/>
  </sheetData>
  <mergeCells count="6">
    <mergeCell ref="C50:E50"/>
    <mergeCell ref="C1:E1"/>
    <mergeCell ref="C3:E3"/>
    <mergeCell ref="C14:E14"/>
    <mergeCell ref="C25:E25"/>
    <mergeCell ref="C37:E37"/>
  </mergeCells>
  <pageMargins left="0.7" right="0.7" top="0.75" bottom="0.75" header="0.3" footer="0.3"/>
  <pageSetup scale="79" orientation="portrait" r:id="rId1"/>
  <headerFooter>
    <oddHeader>&amp;C&amp;A</oddHeader>
    <oddFooter>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1" sqref="J1:K1"/>
    </sheetView>
  </sheetViews>
  <sheetFormatPr defaultRowHeight="15" x14ac:dyDescent="0.25"/>
  <cols>
    <col min="1" max="1" width="5" bestFit="1" customWidth="1"/>
    <col min="2" max="2" width="6.85546875" bestFit="1" customWidth="1"/>
    <col min="3" max="4" width="11.140625" style="17" bestFit="1" customWidth="1"/>
    <col min="5" max="5" width="12.28515625" style="17" bestFit="1" customWidth="1"/>
    <col min="6" max="6" width="9.5703125" bestFit="1" customWidth="1"/>
    <col min="7" max="7" width="11.140625" style="17" bestFit="1" customWidth="1"/>
    <col min="8" max="8" width="9.5703125" bestFit="1" customWidth="1"/>
  </cols>
  <sheetData>
    <row r="1" spans="1:11" ht="30" customHeight="1" x14ac:dyDescent="0.25">
      <c r="A1" s="4" t="s">
        <v>0</v>
      </c>
      <c r="B1" s="4" t="s">
        <v>1</v>
      </c>
      <c r="C1" s="25" t="s">
        <v>3</v>
      </c>
      <c r="D1" s="25" t="s">
        <v>7</v>
      </c>
      <c r="E1" s="25" t="s">
        <v>8</v>
      </c>
      <c r="F1" s="4" t="s">
        <v>9</v>
      </c>
      <c r="G1" s="25" t="s">
        <v>10</v>
      </c>
      <c r="H1" s="4" t="s">
        <v>11</v>
      </c>
      <c r="J1" s="96" t="s">
        <v>103</v>
      </c>
      <c r="K1" s="96"/>
    </row>
    <row r="2" spans="1:11" ht="14.45" x14ac:dyDescent="0.3">
      <c r="A2" s="1">
        <v>2000</v>
      </c>
      <c r="B2" s="1">
        <v>1</v>
      </c>
      <c r="D2" s="17">
        <v>467322.87289330101</v>
      </c>
      <c r="E2" s="17">
        <v>60997.391347175697</v>
      </c>
      <c r="F2" s="2">
        <v>0</v>
      </c>
      <c r="H2" s="2">
        <v>0</v>
      </c>
    </row>
    <row r="3" spans="1:11" ht="14.45" x14ac:dyDescent="0.3">
      <c r="A3" s="1">
        <v>2000</v>
      </c>
      <c r="B3" s="1">
        <v>2</v>
      </c>
      <c r="C3" s="17">
        <v>323944.10322207201</v>
      </c>
      <c r="D3" s="17">
        <v>467322.87289330101</v>
      </c>
      <c r="E3" s="17">
        <v>61177.165812002902</v>
      </c>
      <c r="F3" s="2">
        <v>0</v>
      </c>
      <c r="G3" s="17">
        <v>-204555.93548323101</v>
      </c>
      <c r="H3" s="2">
        <v>0</v>
      </c>
    </row>
    <row r="4" spans="1:11" ht="14.45" x14ac:dyDescent="0.3">
      <c r="A4" s="1">
        <v>2000</v>
      </c>
      <c r="B4" s="1">
        <v>3</v>
      </c>
      <c r="C4" s="17">
        <v>323712.75593577698</v>
      </c>
      <c r="D4" s="17">
        <v>467322.87289330101</v>
      </c>
      <c r="E4" s="17">
        <v>61356.0002574674</v>
      </c>
      <c r="F4" s="2">
        <v>0</v>
      </c>
      <c r="G4" s="17">
        <v>-204966.117214992</v>
      </c>
      <c r="H4" s="2">
        <v>0</v>
      </c>
    </row>
    <row r="5" spans="1:11" ht="14.45" x14ac:dyDescent="0.3">
      <c r="A5" s="1">
        <v>2000</v>
      </c>
      <c r="B5" s="1">
        <v>4</v>
      </c>
      <c r="C5" s="17">
        <v>324759.19742218498</v>
      </c>
      <c r="D5" s="17">
        <v>467322.87289330101</v>
      </c>
      <c r="E5" s="17">
        <v>61573.778235531303</v>
      </c>
      <c r="F5" s="2">
        <v>0</v>
      </c>
      <c r="G5" s="17">
        <v>-204137.45370664701</v>
      </c>
      <c r="H5" s="2">
        <v>0</v>
      </c>
    </row>
    <row r="6" spans="1:11" ht="14.45" x14ac:dyDescent="0.3">
      <c r="A6" s="1">
        <v>2000</v>
      </c>
      <c r="B6" s="1">
        <v>5</v>
      </c>
      <c r="C6" s="17">
        <v>325630.919275483</v>
      </c>
      <c r="D6" s="17">
        <v>467322.87289330101</v>
      </c>
      <c r="E6" s="17">
        <v>61816.267199611597</v>
      </c>
      <c r="F6" s="2">
        <v>0</v>
      </c>
      <c r="G6" s="17">
        <v>-203508.22081743</v>
      </c>
      <c r="H6" s="2">
        <v>0</v>
      </c>
    </row>
    <row r="7" spans="1:11" ht="14.45" x14ac:dyDescent="0.3">
      <c r="A7" s="1">
        <v>2000</v>
      </c>
      <c r="B7" s="1">
        <v>6</v>
      </c>
      <c r="C7" s="17">
        <v>326075.10368305602</v>
      </c>
      <c r="D7" s="17">
        <v>467322.87289330101</v>
      </c>
      <c r="E7" s="17">
        <v>62065.869403513199</v>
      </c>
      <c r="F7" s="2">
        <v>0</v>
      </c>
      <c r="G7" s="17">
        <v>-203313.63861375701</v>
      </c>
      <c r="H7" s="2">
        <v>0</v>
      </c>
    </row>
    <row r="8" spans="1:11" ht="14.45" x14ac:dyDescent="0.3">
      <c r="A8" s="1">
        <v>2000</v>
      </c>
      <c r="B8" s="1">
        <v>7</v>
      </c>
      <c r="C8" s="17">
        <v>326368.61839163798</v>
      </c>
      <c r="D8" s="17">
        <v>467322.87289330101</v>
      </c>
      <c r="E8" s="17">
        <v>62264.390807286203</v>
      </c>
      <c r="F8" s="2">
        <v>0</v>
      </c>
      <c r="G8" s="17">
        <v>-203218.645308949</v>
      </c>
      <c r="H8" s="2">
        <v>0</v>
      </c>
    </row>
    <row r="9" spans="1:11" ht="14.45" x14ac:dyDescent="0.3">
      <c r="A9" s="1">
        <v>2000</v>
      </c>
      <c r="B9" s="1">
        <v>8</v>
      </c>
      <c r="C9" s="17">
        <v>326328.646795357</v>
      </c>
      <c r="D9" s="17">
        <v>467322.87289330101</v>
      </c>
      <c r="E9" s="17">
        <v>62393.368457126497</v>
      </c>
      <c r="F9" s="2">
        <v>0</v>
      </c>
      <c r="G9" s="17">
        <v>-203387.59455507001</v>
      </c>
      <c r="H9" s="2">
        <v>0</v>
      </c>
    </row>
    <row r="10" spans="1:11" ht="14.45" x14ac:dyDescent="0.3">
      <c r="A10" s="1">
        <v>2000</v>
      </c>
      <c r="B10" s="1">
        <v>9</v>
      </c>
      <c r="C10" s="17">
        <v>326917.47243628098</v>
      </c>
      <c r="D10" s="17">
        <v>467322.87289330101</v>
      </c>
      <c r="E10" s="17">
        <v>62461.412388921301</v>
      </c>
      <c r="F10" s="2">
        <v>0</v>
      </c>
      <c r="G10" s="17">
        <v>-202866.81284594201</v>
      </c>
      <c r="H10" s="2">
        <v>0</v>
      </c>
    </row>
    <row r="11" spans="1:11" ht="14.45" x14ac:dyDescent="0.3">
      <c r="A11" s="1">
        <v>2000</v>
      </c>
      <c r="B11" s="1">
        <v>10</v>
      </c>
      <c r="C11" s="17">
        <v>327847.18086687598</v>
      </c>
      <c r="D11" s="17">
        <v>467322.87289330101</v>
      </c>
      <c r="E11" s="17">
        <v>62496.055684359701</v>
      </c>
      <c r="F11" s="2">
        <v>0</v>
      </c>
      <c r="G11" s="17">
        <v>-201971.74771078501</v>
      </c>
      <c r="H11" s="2">
        <v>0</v>
      </c>
    </row>
    <row r="12" spans="1:11" ht="14.45" x14ac:dyDescent="0.3">
      <c r="A12" s="1">
        <v>2000</v>
      </c>
      <c r="B12" s="1">
        <v>11</v>
      </c>
      <c r="C12" s="17">
        <v>328368.95880231098</v>
      </c>
      <c r="D12" s="17">
        <v>467322.87289330101</v>
      </c>
      <c r="E12" s="17">
        <v>62522.589401764097</v>
      </c>
      <c r="F12" s="2">
        <v>0</v>
      </c>
      <c r="G12" s="17">
        <v>-201476.50349275401</v>
      </c>
      <c r="H12" s="2">
        <v>0</v>
      </c>
    </row>
    <row r="13" spans="1:11" ht="14.45" x14ac:dyDescent="0.3">
      <c r="A13" s="1">
        <v>2000</v>
      </c>
      <c r="B13" s="1">
        <v>12</v>
      </c>
      <c r="C13" s="17">
        <v>329210.329936289</v>
      </c>
      <c r="D13" s="17">
        <v>467322.87289330101</v>
      </c>
      <c r="E13" s="17">
        <v>62543.698243723898</v>
      </c>
      <c r="F13" s="2">
        <v>0</v>
      </c>
      <c r="G13" s="17">
        <v>-200656.24120073501</v>
      </c>
      <c r="H13" s="2">
        <v>0</v>
      </c>
    </row>
    <row r="14" spans="1:11" ht="14.45" x14ac:dyDescent="0.3">
      <c r="A14" s="1">
        <v>2001</v>
      </c>
      <c r="B14" s="1">
        <v>1</v>
      </c>
      <c r="C14" s="17">
        <v>330118.43849232298</v>
      </c>
      <c r="D14" s="17">
        <v>467322.87289330101</v>
      </c>
      <c r="E14" s="17">
        <v>62560.910164448404</v>
      </c>
      <c r="F14" s="2">
        <v>0</v>
      </c>
      <c r="G14" s="17">
        <v>-199765.34456542699</v>
      </c>
      <c r="H14" s="2">
        <v>0</v>
      </c>
    </row>
    <row r="15" spans="1:11" ht="14.45" x14ac:dyDescent="0.3">
      <c r="A15" s="1">
        <v>2001</v>
      </c>
      <c r="B15" s="1">
        <v>2</v>
      </c>
      <c r="C15" s="17">
        <v>330669.07903224201</v>
      </c>
      <c r="D15" s="17">
        <v>467322.87289330101</v>
      </c>
      <c r="E15" s="17">
        <v>62576.120435352299</v>
      </c>
      <c r="F15" s="2">
        <v>0</v>
      </c>
      <c r="G15" s="17">
        <v>-199229.91429641101</v>
      </c>
      <c r="H15" s="2">
        <v>0</v>
      </c>
    </row>
    <row r="16" spans="1:11" ht="14.45" x14ac:dyDescent="0.3">
      <c r="A16" s="1">
        <v>2001</v>
      </c>
      <c r="B16" s="1">
        <v>3</v>
      </c>
      <c r="C16" s="17">
        <v>331837.11999837501</v>
      </c>
      <c r="D16" s="17">
        <v>467322.87289330101</v>
      </c>
      <c r="E16" s="17">
        <v>62598.782898272897</v>
      </c>
      <c r="F16" s="2">
        <v>0</v>
      </c>
      <c r="G16" s="17">
        <v>-198084.53579319801</v>
      </c>
      <c r="H16" s="2">
        <v>0</v>
      </c>
    </row>
    <row r="17" spans="1:8" ht="14.45" x14ac:dyDescent="0.3">
      <c r="A17" s="1">
        <v>2001</v>
      </c>
      <c r="B17" s="1">
        <v>4</v>
      </c>
      <c r="C17" s="17">
        <v>332218.323675072</v>
      </c>
      <c r="D17" s="17">
        <v>467322.87289330101</v>
      </c>
      <c r="E17" s="17">
        <v>62647.967079162001</v>
      </c>
      <c r="F17" s="2">
        <v>0</v>
      </c>
      <c r="G17" s="17">
        <v>-197752.516297391</v>
      </c>
      <c r="H17" s="2">
        <v>0</v>
      </c>
    </row>
    <row r="18" spans="1:8" ht="14.45" x14ac:dyDescent="0.3">
      <c r="A18" s="1">
        <v>2001</v>
      </c>
      <c r="B18" s="1">
        <v>5</v>
      </c>
      <c r="C18" s="17">
        <v>333084.05405882403</v>
      </c>
      <c r="D18" s="17">
        <v>467322.87289330101</v>
      </c>
      <c r="E18" s="17">
        <v>62723.403109450897</v>
      </c>
      <c r="F18" s="2">
        <v>0</v>
      </c>
      <c r="G18" s="17">
        <v>-196962.22194392799</v>
      </c>
      <c r="H18" s="2">
        <v>0</v>
      </c>
    </row>
    <row r="19" spans="1:8" ht="14.45" x14ac:dyDescent="0.3">
      <c r="A19" s="1">
        <v>2001</v>
      </c>
      <c r="B19" s="1">
        <v>6</v>
      </c>
      <c r="C19" s="17">
        <v>333861.88960553799</v>
      </c>
      <c r="D19" s="17">
        <v>467322.87289330101</v>
      </c>
      <c r="E19" s="17">
        <v>62789.971767537099</v>
      </c>
      <c r="F19" s="2">
        <v>0</v>
      </c>
      <c r="G19" s="17">
        <v>-196250.9550553</v>
      </c>
      <c r="H19" s="2">
        <v>0</v>
      </c>
    </row>
    <row r="20" spans="1:8" ht="14.45" x14ac:dyDescent="0.3">
      <c r="A20" s="1">
        <v>2001</v>
      </c>
      <c r="B20" s="1">
        <v>7</v>
      </c>
      <c r="C20" s="17">
        <v>333512.67184252798</v>
      </c>
      <c r="D20" s="17">
        <v>467322.87289330101</v>
      </c>
      <c r="E20" s="17">
        <v>62794.035728010298</v>
      </c>
      <c r="F20" s="2">
        <v>0</v>
      </c>
      <c r="G20" s="17">
        <v>-196604.236778783</v>
      </c>
      <c r="H20" s="2">
        <v>0</v>
      </c>
    </row>
    <row r="21" spans="1:8" ht="14.45" x14ac:dyDescent="0.3">
      <c r="A21" s="1">
        <v>2001</v>
      </c>
      <c r="B21" s="1">
        <v>8</v>
      </c>
      <c r="C21" s="17">
        <v>334152.85636195098</v>
      </c>
      <c r="D21" s="17">
        <v>467322.87289330101</v>
      </c>
      <c r="E21" s="17">
        <v>62704.058970902501</v>
      </c>
      <c r="F21" s="2">
        <v>0</v>
      </c>
      <c r="G21" s="17">
        <v>-195874.07550225299</v>
      </c>
      <c r="H21" s="2">
        <v>0</v>
      </c>
    </row>
    <row r="22" spans="1:8" ht="14.45" x14ac:dyDescent="0.3">
      <c r="A22" s="1">
        <v>2001</v>
      </c>
      <c r="B22" s="1">
        <v>9</v>
      </c>
      <c r="C22" s="17">
        <v>334941.93938173697</v>
      </c>
      <c r="D22" s="17">
        <v>467322.87289330101</v>
      </c>
      <c r="E22" s="17">
        <v>62564.349249006198</v>
      </c>
      <c r="F22" s="2">
        <v>0</v>
      </c>
      <c r="G22" s="17">
        <v>-194945.28276057</v>
      </c>
      <c r="H22" s="2">
        <v>0</v>
      </c>
    </row>
    <row r="23" spans="1:8" ht="14.45" x14ac:dyDescent="0.3">
      <c r="A23" s="1">
        <v>2001</v>
      </c>
      <c r="B23" s="1">
        <v>10</v>
      </c>
      <c r="C23" s="17">
        <v>335133.53430347901</v>
      </c>
      <c r="D23" s="17">
        <v>467322.87289330101</v>
      </c>
      <c r="E23" s="17">
        <v>62443.470970774302</v>
      </c>
      <c r="F23" s="2">
        <v>0</v>
      </c>
      <c r="G23" s="17">
        <v>-194632.80956059601</v>
      </c>
      <c r="H23" s="2">
        <v>0</v>
      </c>
    </row>
    <row r="24" spans="1:8" ht="14.45" x14ac:dyDescent="0.3">
      <c r="A24" s="1">
        <v>2001</v>
      </c>
      <c r="B24" s="1">
        <v>11</v>
      </c>
      <c r="C24" s="17">
        <v>335893.48701755999</v>
      </c>
      <c r="D24" s="17">
        <v>467322.87289330101</v>
      </c>
      <c r="E24" s="17">
        <v>62382.520948011697</v>
      </c>
      <c r="F24" s="2">
        <v>0</v>
      </c>
      <c r="G24" s="17">
        <v>-193811.906823753</v>
      </c>
      <c r="H24" s="2">
        <v>0</v>
      </c>
    </row>
    <row r="25" spans="1:8" ht="14.45" x14ac:dyDescent="0.3">
      <c r="A25" s="1">
        <v>2001</v>
      </c>
      <c r="B25" s="1">
        <v>12</v>
      </c>
      <c r="C25" s="17">
        <v>336010.32487390802</v>
      </c>
      <c r="D25" s="17">
        <v>467322.87289330101</v>
      </c>
      <c r="E25" s="17">
        <v>62378.1619344957</v>
      </c>
      <c r="F25" s="2">
        <v>0</v>
      </c>
      <c r="G25" s="17">
        <v>-193690.70995388899</v>
      </c>
      <c r="H25" s="2">
        <v>0</v>
      </c>
    </row>
    <row r="26" spans="1:8" ht="14.45" x14ac:dyDescent="0.3">
      <c r="A26" s="1">
        <v>2002</v>
      </c>
      <c r="B26" s="1">
        <v>1</v>
      </c>
      <c r="C26" s="17">
        <v>336659.30294624501</v>
      </c>
      <c r="D26" s="17">
        <v>467322.87289330101</v>
      </c>
      <c r="E26" s="17">
        <v>62408.706632348403</v>
      </c>
      <c r="F26" s="2">
        <v>0</v>
      </c>
      <c r="G26" s="17">
        <v>-193072.27657940399</v>
      </c>
      <c r="H26" s="2">
        <v>0</v>
      </c>
    </row>
    <row r="27" spans="1:8" ht="14.45" x14ac:dyDescent="0.3">
      <c r="A27" s="1">
        <v>2002</v>
      </c>
      <c r="B27" s="1">
        <v>2</v>
      </c>
      <c r="C27" s="17">
        <v>337004.828517619</v>
      </c>
      <c r="D27" s="17">
        <v>467322.87289330101</v>
      </c>
      <c r="E27" s="17">
        <v>62455.8353123794</v>
      </c>
      <c r="F27" s="2">
        <v>0</v>
      </c>
      <c r="G27" s="17">
        <v>-192773.87968806099</v>
      </c>
      <c r="H27" s="2">
        <v>0</v>
      </c>
    </row>
    <row r="28" spans="1:8" ht="14.45" x14ac:dyDescent="0.3">
      <c r="A28" s="1">
        <v>2002</v>
      </c>
      <c r="B28" s="1">
        <v>3</v>
      </c>
      <c r="C28" s="17">
        <v>338204.97942315298</v>
      </c>
      <c r="D28" s="17">
        <v>467322.87289330101</v>
      </c>
      <c r="E28" s="17">
        <v>62505.558223431501</v>
      </c>
      <c r="F28" s="2">
        <v>0</v>
      </c>
      <c r="G28" s="17">
        <v>-191623.451693579</v>
      </c>
      <c r="H28" s="2">
        <v>0</v>
      </c>
    </row>
    <row r="29" spans="1:8" ht="14.45" x14ac:dyDescent="0.3">
      <c r="A29" s="1">
        <v>2002</v>
      </c>
      <c r="B29" s="1">
        <v>4</v>
      </c>
      <c r="C29" s="17">
        <v>338882.19133604103</v>
      </c>
      <c r="D29" s="17">
        <v>467322.87289330101</v>
      </c>
      <c r="E29" s="17">
        <v>62563.247262830002</v>
      </c>
      <c r="F29" s="2">
        <v>0</v>
      </c>
      <c r="G29" s="17">
        <v>-191003.92882008999</v>
      </c>
      <c r="H29" s="2">
        <v>0</v>
      </c>
    </row>
    <row r="30" spans="1:8" ht="14.45" x14ac:dyDescent="0.3">
      <c r="A30" s="1">
        <v>2002</v>
      </c>
      <c r="B30" s="1">
        <v>5</v>
      </c>
      <c r="C30" s="17">
        <v>339696.24956956197</v>
      </c>
      <c r="D30" s="17">
        <v>467322.87289330101</v>
      </c>
      <c r="E30" s="17">
        <v>62618.586407883398</v>
      </c>
      <c r="F30" s="2">
        <v>0</v>
      </c>
      <c r="G30" s="17">
        <v>-190245.20973162199</v>
      </c>
      <c r="H30" s="2">
        <v>0</v>
      </c>
    </row>
    <row r="31" spans="1:8" ht="14.45" x14ac:dyDescent="0.3">
      <c r="A31" s="1">
        <v>2002</v>
      </c>
      <c r="B31" s="1">
        <v>6</v>
      </c>
      <c r="C31" s="17">
        <v>340066.90826317301</v>
      </c>
      <c r="D31" s="17">
        <v>467322.87289330101</v>
      </c>
      <c r="E31" s="17">
        <v>62680.885360296299</v>
      </c>
      <c r="F31" s="2">
        <v>0</v>
      </c>
      <c r="G31" s="17">
        <v>-189936.849990424</v>
      </c>
      <c r="H31" s="2">
        <v>0</v>
      </c>
    </row>
    <row r="32" spans="1:8" ht="14.45" x14ac:dyDescent="0.3">
      <c r="A32" s="1">
        <v>2002</v>
      </c>
      <c r="B32" s="1">
        <v>7</v>
      </c>
      <c r="C32" s="17">
        <v>340548.661713893</v>
      </c>
      <c r="D32" s="17">
        <v>467322.87289330101</v>
      </c>
      <c r="E32" s="17">
        <v>62753.720780928197</v>
      </c>
      <c r="F32" s="2">
        <v>0</v>
      </c>
      <c r="G32" s="17">
        <v>-189527.93196033599</v>
      </c>
      <c r="H32" s="2">
        <v>0</v>
      </c>
    </row>
    <row r="33" spans="1:8" ht="14.45" x14ac:dyDescent="0.3">
      <c r="A33" s="1">
        <v>2002</v>
      </c>
      <c r="B33" s="1">
        <v>8</v>
      </c>
      <c r="C33" s="17">
        <v>341250.81152027898</v>
      </c>
      <c r="D33" s="17">
        <v>467322.87289330101</v>
      </c>
      <c r="E33" s="17">
        <v>62845.713695447099</v>
      </c>
      <c r="F33" s="2">
        <v>0</v>
      </c>
      <c r="G33" s="17">
        <v>-188917.775068469</v>
      </c>
      <c r="H33" s="2">
        <v>0</v>
      </c>
    </row>
    <row r="34" spans="1:8" ht="14.45" x14ac:dyDescent="0.3">
      <c r="A34" s="1">
        <v>2002</v>
      </c>
      <c r="B34" s="1">
        <v>9</v>
      </c>
      <c r="C34" s="17">
        <v>342410.15626639698</v>
      </c>
      <c r="D34" s="17">
        <v>467322.87289330101</v>
      </c>
      <c r="E34" s="17">
        <v>62941.994015178403</v>
      </c>
      <c r="F34" s="2">
        <v>0</v>
      </c>
      <c r="G34" s="17">
        <v>-187854.71064208201</v>
      </c>
      <c r="H34" s="2">
        <v>0</v>
      </c>
    </row>
    <row r="35" spans="1:8" ht="14.45" x14ac:dyDescent="0.3">
      <c r="A35" s="1">
        <v>2002</v>
      </c>
      <c r="B35" s="1">
        <v>10</v>
      </c>
      <c r="C35" s="17">
        <v>342053.02094665501</v>
      </c>
      <c r="D35" s="17">
        <v>467322.87289330101</v>
      </c>
      <c r="E35" s="17">
        <v>63023.363506702299</v>
      </c>
      <c r="F35" s="2">
        <v>0</v>
      </c>
      <c r="G35" s="17">
        <v>-188293.21545334801</v>
      </c>
      <c r="H35" s="2">
        <v>0</v>
      </c>
    </row>
    <row r="36" spans="1:8" ht="14.45" x14ac:dyDescent="0.3">
      <c r="A36" s="1">
        <v>2002</v>
      </c>
      <c r="B36" s="1">
        <v>11</v>
      </c>
      <c r="C36" s="17">
        <v>341920.94719556998</v>
      </c>
      <c r="D36" s="17">
        <v>467322.87289330101</v>
      </c>
      <c r="E36" s="17">
        <v>63082.489040742497</v>
      </c>
      <c r="F36" s="2">
        <v>0</v>
      </c>
      <c r="G36" s="17">
        <v>-188484.41473847299</v>
      </c>
      <c r="H36" s="2">
        <v>0</v>
      </c>
    </row>
    <row r="37" spans="1:8" ht="14.45" x14ac:dyDescent="0.3">
      <c r="A37" s="1">
        <v>2002</v>
      </c>
      <c r="B37" s="1">
        <v>12</v>
      </c>
      <c r="C37" s="17">
        <v>343084.82293622702</v>
      </c>
      <c r="D37" s="17">
        <v>467322.87289330101</v>
      </c>
      <c r="E37" s="17">
        <v>63116.978976305101</v>
      </c>
      <c r="F37" s="2">
        <v>0</v>
      </c>
      <c r="G37" s="17">
        <v>-187355.02893337901</v>
      </c>
      <c r="H37" s="2">
        <v>0</v>
      </c>
    </row>
    <row r="38" spans="1:8" x14ac:dyDescent="0.25">
      <c r="A38" s="1">
        <v>2003</v>
      </c>
      <c r="B38" s="1">
        <v>1</v>
      </c>
      <c r="C38" s="17">
        <v>343558.34096923302</v>
      </c>
      <c r="D38" s="17">
        <v>467322.87289330101</v>
      </c>
      <c r="E38" s="17">
        <v>63134.083542529297</v>
      </c>
      <c r="F38" s="2">
        <v>0</v>
      </c>
      <c r="G38" s="17">
        <v>-186898.615466597</v>
      </c>
      <c r="H38" s="2">
        <v>0</v>
      </c>
    </row>
    <row r="39" spans="1:8" x14ac:dyDescent="0.25">
      <c r="A39" s="1">
        <v>2003</v>
      </c>
      <c r="B39" s="1">
        <v>2</v>
      </c>
      <c r="C39" s="17">
        <v>343809.391901172</v>
      </c>
      <c r="D39" s="17">
        <v>467322.87289330101</v>
      </c>
      <c r="E39" s="17">
        <v>63139.7595224869</v>
      </c>
      <c r="F39" s="2">
        <v>0</v>
      </c>
      <c r="G39" s="17">
        <v>-186653.240514615</v>
      </c>
      <c r="H39" s="2">
        <v>0</v>
      </c>
    </row>
    <row r="40" spans="1:8" x14ac:dyDescent="0.25">
      <c r="A40" s="1">
        <v>2003</v>
      </c>
      <c r="B40" s="1">
        <v>3</v>
      </c>
      <c r="C40" s="17">
        <v>343916.29077992798</v>
      </c>
      <c r="D40" s="17">
        <v>467322.87289330101</v>
      </c>
      <c r="E40" s="17">
        <v>63149.119331121998</v>
      </c>
      <c r="F40" s="2">
        <v>0</v>
      </c>
      <c r="G40" s="17">
        <v>-186555.701444495</v>
      </c>
      <c r="H40" s="2">
        <v>0</v>
      </c>
    </row>
    <row r="41" spans="1:8" x14ac:dyDescent="0.25">
      <c r="A41" s="1">
        <v>2003</v>
      </c>
      <c r="B41" s="1">
        <v>4</v>
      </c>
      <c r="C41" s="17">
        <v>344183.23082953901</v>
      </c>
      <c r="D41" s="17">
        <v>467322.87289330101</v>
      </c>
      <c r="E41" s="17">
        <v>63181.9940593516</v>
      </c>
      <c r="F41" s="2">
        <v>0</v>
      </c>
      <c r="G41" s="17">
        <v>-186321.636123114</v>
      </c>
      <c r="H41" s="2">
        <v>0</v>
      </c>
    </row>
    <row r="42" spans="1:8" x14ac:dyDescent="0.25">
      <c r="A42" s="1">
        <v>2003</v>
      </c>
      <c r="B42" s="1">
        <v>5</v>
      </c>
      <c r="C42" s="17">
        <v>345083.61726838298</v>
      </c>
      <c r="D42" s="17">
        <v>467322.87289330101</v>
      </c>
      <c r="E42" s="17">
        <v>63248.146038094899</v>
      </c>
      <c r="F42" s="2">
        <v>0</v>
      </c>
      <c r="G42" s="17">
        <v>-185487.40166301199</v>
      </c>
      <c r="H42" s="2">
        <v>0</v>
      </c>
    </row>
    <row r="43" spans="1:8" x14ac:dyDescent="0.25">
      <c r="A43" s="1">
        <v>2003</v>
      </c>
      <c r="B43" s="1">
        <v>6</v>
      </c>
      <c r="C43" s="17">
        <v>345685.98141163698</v>
      </c>
      <c r="D43" s="17">
        <v>467322.87289330101</v>
      </c>
      <c r="E43" s="17">
        <v>63339.7260517002</v>
      </c>
      <c r="F43" s="2">
        <v>0</v>
      </c>
      <c r="G43" s="17">
        <v>-184976.61753336401</v>
      </c>
      <c r="H43" s="2">
        <v>0</v>
      </c>
    </row>
    <row r="44" spans="1:8" x14ac:dyDescent="0.25">
      <c r="A44" s="1">
        <v>2003</v>
      </c>
      <c r="B44" s="1">
        <v>7</v>
      </c>
      <c r="C44" s="17">
        <v>346143.28533549502</v>
      </c>
      <c r="D44" s="17">
        <v>467322.87289330101</v>
      </c>
      <c r="E44" s="17">
        <v>63432.939998073001</v>
      </c>
      <c r="F44" s="2">
        <v>0</v>
      </c>
      <c r="G44" s="17">
        <v>-184612.527555879</v>
      </c>
      <c r="H44" s="2">
        <v>0</v>
      </c>
    </row>
    <row r="45" spans="1:8" x14ac:dyDescent="0.25">
      <c r="A45" s="1">
        <v>2003</v>
      </c>
      <c r="B45" s="1">
        <v>8</v>
      </c>
      <c r="C45" s="17">
        <v>346792.48081734002</v>
      </c>
      <c r="D45" s="17">
        <v>467322.87289330101</v>
      </c>
      <c r="E45" s="17">
        <v>63524.197128152002</v>
      </c>
      <c r="F45" s="2">
        <v>0</v>
      </c>
      <c r="G45" s="17">
        <v>-184054.589204113</v>
      </c>
      <c r="H45" s="2">
        <v>0</v>
      </c>
    </row>
    <row r="46" spans="1:8" x14ac:dyDescent="0.25">
      <c r="A46" s="1">
        <v>2003</v>
      </c>
      <c r="B46" s="1">
        <v>9</v>
      </c>
      <c r="C46" s="17">
        <v>347451.85319542902</v>
      </c>
      <c r="D46" s="17">
        <v>467322.87289330101</v>
      </c>
      <c r="E46" s="17">
        <v>63635.570358734403</v>
      </c>
      <c r="F46" s="2">
        <v>0</v>
      </c>
      <c r="G46" s="17">
        <v>-183506.59005660599</v>
      </c>
      <c r="H46" s="2">
        <v>0</v>
      </c>
    </row>
    <row r="47" spans="1:8" x14ac:dyDescent="0.25">
      <c r="A47" s="1">
        <v>2003</v>
      </c>
      <c r="B47" s="1">
        <v>10</v>
      </c>
      <c r="C47" s="17">
        <v>348370.48631557601</v>
      </c>
      <c r="D47" s="17">
        <v>467322.87289330101</v>
      </c>
      <c r="E47" s="17">
        <v>63794.605972621503</v>
      </c>
      <c r="F47" s="2">
        <v>0</v>
      </c>
      <c r="G47" s="17">
        <v>-182746.99255034601</v>
      </c>
      <c r="H47" s="2">
        <v>0</v>
      </c>
    </row>
    <row r="48" spans="1:8" x14ac:dyDescent="0.25">
      <c r="A48" s="1">
        <v>2003</v>
      </c>
      <c r="B48" s="1">
        <v>11</v>
      </c>
      <c r="C48" s="17">
        <v>349355.15930569399</v>
      </c>
      <c r="D48" s="17">
        <v>467322.87289330101</v>
      </c>
      <c r="E48" s="17">
        <v>64033.025721320999</v>
      </c>
      <c r="F48" s="2">
        <v>0</v>
      </c>
      <c r="G48" s="17">
        <v>-182000.73930892799</v>
      </c>
      <c r="H48" s="2">
        <v>0</v>
      </c>
    </row>
    <row r="49" spans="1:8" x14ac:dyDescent="0.25">
      <c r="A49" s="1">
        <v>2003</v>
      </c>
      <c r="B49" s="1">
        <v>12</v>
      </c>
      <c r="C49" s="17">
        <v>350338.21746148</v>
      </c>
      <c r="D49" s="17">
        <v>467322.87289330101</v>
      </c>
      <c r="E49" s="17">
        <v>64310.750956417098</v>
      </c>
      <c r="F49" s="2">
        <v>0</v>
      </c>
      <c r="G49" s="17">
        <v>-181295.40638823801</v>
      </c>
      <c r="H49" s="2">
        <v>0</v>
      </c>
    </row>
    <row r="50" spans="1:8" x14ac:dyDescent="0.25">
      <c r="A50" s="1">
        <v>2004</v>
      </c>
      <c r="B50" s="1">
        <v>1</v>
      </c>
      <c r="C50" s="17">
        <v>351022.64384564402</v>
      </c>
      <c r="D50" s="17">
        <v>467322.87289330101</v>
      </c>
      <c r="E50" s="17">
        <v>64609.0847585999</v>
      </c>
      <c r="F50" s="2">
        <v>0</v>
      </c>
      <c r="G50" s="17">
        <v>-180909.31380625599</v>
      </c>
      <c r="H50" s="2">
        <v>0</v>
      </c>
    </row>
    <row r="51" spans="1:8" x14ac:dyDescent="0.25">
      <c r="A51" s="1">
        <v>2004</v>
      </c>
      <c r="B51" s="1">
        <v>2</v>
      </c>
      <c r="C51" s="17">
        <v>353896.38376727101</v>
      </c>
      <c r="D51" s="17">
        <v>467322.87289330101</v>
      </c>
      <c r="E51" s="17">
        <v>64885.865227873903</v>
      </c>
      <c r="F51" s="2">
        <v>0</v>
      </c>
      <c r="G51" s="17">
        <v>-178312.354353904</v>
      </c>
      <c r="H51" s="2">
        <v>0</v>
      </c>
    </row>
    <row r="52" spans="1:8" x14ac:dyDescent="0.25">
      <c r="A52" s="1">
        <v>2004</v>
      </c>
      <c r="B52" s="1">
        <v>3</v>
      </c>
      <c r="C52" s="17">
        <v>353741.56378976</v>
      </c>
      <c r="D52" s="17">
        <v>467322.87289330101</v>
      </c>
      <c r="E52" s="17">
        <v>65112.272757755498</v>
      </c>
      <c r="F52" s="2">
        <v>0</v>
      </c>
      <c r="G52" s="17">
        <v>-178693.581861296</v>
      </c>
      <c r="H52" s="2">
        <v>0</v>
      </c>
    </row>
    <row r="53" spans="1:8" x14ac:dyDescent="0.25">
      <c r="A53" s="1">
        <v>2004</v>
      </c>
      <c r="B53" s="1">
        <v>4</v>
      </c>
      <c r="C53" s="17">
        <v>354710.27333808498</v>
      </c>
      <c r="D53" s="17">
        <v>467322.87289330101</v>
      </c>
      <c r="E53" s="17">
        <v>65310.214273071899</v>
      </c>
      <c r="F53" s="2">
        <v>0</v>
      </c>
      <c r="G53" s="17">
        <v>-177922.813828288</v>
      </c>
      <c r="H53" s="2">
        <v>0</v>
      </c>
    </row>
    <row r="54" spans="1:8" x14ac:dyDescent="0.25">
      <c r="A54" s="1">
        <v>2004</v>
      </c>
      <c r="B54" s="1">
        <v>5</v>
      </c>
      <c r="C54" s="17">
        <v>356439.99893666903</v>
      </c>
      <c r="D54" s="17">
        <v>467322.87289330101</v>
      </c>
      <c r="E54" s="17">
        <v>65457.826658932499</v>
      </c>
      <c r="F54" s="2">
        <v>0</v>
      </c>
      <c r="G54" s="17">
        <v>-176340.70061556401</v>
      </c>
      <c r="H54" s="2">
        <v>0</v>
      </c>
    </row>
    <row r="55" spans="1:8" x14ac:dyDescent="0.25">
      <c r="A55" s="1">
        <v>2004</v>
      </c>
      <c r="B55" s="1">
        <v>6</v>
      </c>
      <c r="C55" s="17">
        <v>357469.03988118999</v>
      </c>
      <c r="D55" s="17">
        <v>467322.87289330101</v>
      </c>
      <c r="E55" s="17">
        <v>65600.738493690005</v>
      </c>
      <c r="F55" s="2">
        <v>0</v>
      </c>
      <c r="G55" s="17">
        <v>-175454.571505801</v>
      </c>
      <c r="H55" s="2">
        <v>0</v>
      </c>
    </row>
    <row r="56" spans="1:8" x14ac:dyDescent="0.25">
      <c r="A56" s="1">
        <v>2004</v>
      </c>
      <c r="B56" s="1">
        <v>7</v>
      </c>
      <c r="C56" s="17">
        <v>358441.97479955503</v>
      </c>
      <c r="D56" s="17">
        <v>467322.87289330101</v>
      </c>
      <c r="E56" s="17">
        <v>65772.959752623501</v>
      </c>
      <c r="F56" s="2">
        <v>0</v>
      </c>
      <c r="G56" s="17">
        <v>-174653.85784636901</v>
      </c>
      <c r="H56" s="2">
        <v>0</v>
      </c>
    </row>
    <row r="57" spans="1:8" x14ac:dyDescent="0.25">
      <c r="A57" s="1">
        <v>2004</v>
      </c>
      <c r="B57" s="1">
        <v>8</v>
      </c>
      <c r="C57" s="17">
        <v>359260.18582957803</v>
      </c>
      <c r="D57" s="17">
        <v>467322.87289330101</v>
      </c>
      <c r="E57" s="17">
        <v>66015.6435062237</v>
      </c>
      <c r="F57" s="2">
        <v>0</v>
      </c>
      <c r="G57" s="17">
        <v>-174078.330569946</v>
      </c>
      <c r="H57" s="2">
        <v>0</v>
      </c>
    </row>
    <row r="58" spans="1:8" x14ac:dyDescent="0.25">
      <c r="A58" s="1">
        <v>2004</v>
      </c>
      <c r="B58" s="1">
        <v>9</v>
      </c>
      <c r="C58" s="17">
        <v>360401.55244216102</v>
      </c>
      <c r="D58" s="17">
        <v>467322.87289330101</v>
      </c>
      <c r="E58" s="17">
        <v>66292.814673477696</v>
      </c>
      <c r="F58" s="2">
        <v>0</v>
      </c>
      <c r="G58" s="17">
        <v>-173214.13512461801</v>
      </c>
      <c r="H58" s="2">
        <v>0</v>
      </c>
    </row>
    <row r="59" spans="1:8" x14ac:dyDescent="0.25">
      <c r="A59" s="1">
        <v>2004</v>
      </c>
      <c r="B59" s="1">
        <v>10</v>
      </c>
      <c r="C59" s="17">
        <v>360092.05469947401</v>
      </c>
      <c r="D59" s="17">
        <v>467322.87289330101</v>
      </c>
      <c r="E59" s="17">
        <v>66550.044964496701</v>
      </c>
      <c r="F59" s="2">
        <v>0</v>
      </c>
      <c r="G59" s="17">
        <v>-173780.86315832299</v>
      </c>
      <c r="H59" s="2">
        <v>0</v>
      </c>
    </row>
    <row r="60" spans="1:8" x14ac:dyDescent="0.25">
      <c r="A60" s="1">
        <v>2004</v>
      </c>
      <c r="B60" s="1">
        <v>11</v>
      </c>
      <c r="C60" s="17">
        <v>359732.729448614</v>
      </c>
      <c r="D60" s="17">
        <v>467322.87289330101</v>
      </c>
      <c r="E60" s="17">
        <v>66771.258947466398</v>
      </c>
      <c r="F60" s="2">
        <v>0</v>
      </c>
      <c r="G60" s="17">
        <v>-174361.40239215299</v>
      </c>
      <c r="H60" s="2">
        <v>0</v>
      </c>
    </row>
    <row r="61" spans="1:8" x14ac:dyDescent="0.25">
      <c r="A61" s="1">
        <v>2004</v>
      </c>
      <c r="B61" s="1">
        <v>12</v>
      </c>
      <c r="C61" s="17">
        <v>360588.27141753602</v>
      </c>
      <c r="D61" s="17">
        <v>467322.87289330101</v>
      </c>
      <c r="E61" s="17">
        <v>66955.372928407</v>
      </c>
      <c r="F61" s="2">
        <v>0</v>
      </c>
      <c r="G61" s="17">
        <v>-173689.97440417201</v>
      </c>
      <c r="H61" s="2">
        <v>0</v>
      </c>
    </row>
    <row r="62" spans="1:8" x14ac:dyDescent="0.25">
      <c r="A62" s="1">
        <v>2005</v>
      </c>
      <c r="B62" s="1">
        <v>1</v>
      </c>
      <c r="C62" s="17">
        <v>360435.245316296</v>
      </c>
      <c r="D62" s="17">
        <v>467322.87289330101</v>
      </c>
      <c r="E62" s="17">
        <v>67139.870168546302</v>
      </c>
      <c r="F62" s="2">
        <v>0</v>
      </c>
      <c r="G62" s="17">
        <v>-174027.49774555099</v>
      </c>
      <c r="H62" s="2">
        <v>0</v>
      </c>
    </row>
    <row r="63" spans="1:8" x14ac:dyDescent="0.25">
      <c r="A63" s="1">
        <v>2005</v>
      </c>
      <c r="B63" s="1">
        <v>2</v>
      </c>
      <c r="C63" s="17">
        <v>361795.39285849198</v>
      </c>
      <c r="D63" s="17">
        <v>467322.87289330101</v>
      </c>
      <c r="E63" s="17">
        <v>67341.960114795394</v>
      </c>
      <c r="F63" s="2">
        <v>0</v>
      </c>
      <c r="G63" s="17">
        <v>-172869.44014960399</v>
      </c>
      <c r="H63" s="2">
        <v>0</v>
      </c>
    </row>
    <row r="64" spans="1:8" x14ac:dyDescent="0.25">
      <c r="A64" s="1">
        <v>2005</v>
      </c>
      <c r="B64" s="1">
        <v>3</v>
      </c>
      <c r="C64" s="17">
        <v>363122.08527828299</v>
      </c>
      <c r="D64" s="17">
        <v>467322.87289330101</v>
      </c>
      <c r="E64" s="17">
        <v>67552.146686709093</v>
      </c>
      <c r="F64" s="2">
        <v>0</v>
      </c>
      <c r="G64" s="17">
        <v>-171752.93430172699</v>
      </c>
      <c r="H64" s="2">
        <v>0</v>
      </c>
    </row>
    <row r="65" spans="1:8" x14ac:dyDescent="0.25">
      <c r="A65" s="1">
        <v>2005</v>
      </c>
      <c r="B65" s="1">
        <v>4</v>
      </c>
      <c r="C65" s="17">
        <v>364394.693585517</v>
      </c>
      <c r="D65" s="17">
        <v>467322.87289330101</v>
      </c>
      <c r="E65" s="17">
        <v>67827.269230026606</v>
      </c>
      <c r="F65" s="2">
        <v>0</v>
      </c>
      <c r="G65" s="17">
        <v>-170755.448537811</v>
      </c>
      <c r="H65" s="2">
        <v>0</v>
      </c>
    </row>
    <row r="66" spans="1:8" x14ac:dyDescent="0.25">
      <c r="A66" s="1">
        <v>2005</v>
      </c>
      <c r="B66" s="1">
        <v>5</v>
      </c>
      <c r="C66" s="17">
        <v>365576.51583634497</v>
      </c>
      <c r="D66" s="17">
        <v>467322.87289330101</v>
      </c>
      <c r="E66" s="17">
        <v>68137.064791611396</v>
      </c>
      <c r="F66" s="2">
        <v>0</v>
      </c>
      <c r="G66" s="17">
        <v>-169883.421848567</v>
      </c>
      <c r="H66" s="2">
        <v>0</v>
      </c>
    </row>
    <row r="67" spans="1:8" x14ac:dyDescent="0.25">
      <c r="A67" s="1">
        <v>2005</v>
      </c>
      <c r="B67" s="1">
        <v>6</v>
      </c>
      <c r="C67" s="17">
        <v>367054.49168885802</v>
      </c>
      <c r="D67" s="17">
        <v>467322.87289330101</v>
      </c>
      <c r="E67" s="17">
        <v>68458.234686693904</v>
      </c>
      <c r="F67" s="2">
        <v>0</v>
      </c>
      <c r="G67" s="17">
        <v>-168726.61589113699</v>
      </c>
      <c r="H67" s="2">
        <v>0</v>
      </c>
    </row>
    <row r="68" spans="1:8" x14ac:dyDescent="0.25">
      <c r="A68" s="1">
        <v>2005</v>
      </c>
      <c r="B68" s="1">
        <v>7</v>
      </c>
      <c r="C68" s="17">
        <v>367392.35664088902</v>
      </c>
      <c r="D68" s="17">
        <v>467322.87289330101</v>
      </c>
      <c r="E68" s="17">
        <v>68716.827301512996</v>
      </c>
      <c r="F68" s="2">
        <v>0</v>
      </c>
      <c r="G68" s="17">
        <v>-168647.34355392499</v>
      </c>
      <c r="H68" s="2">
        <v>0</v>
      </c>
    </row>
    <row r="69" spans="1:8" x14ac:dyDescent="0.25">
      <c r="A69" s="1">
        <v>2005</v>
      </c>
      <c r="B69" s="1">
        <v>8</v>
      </c>
      <c r="C69" s="17">
        <v>368117.32547616598</v>
      </c>
      <c r="D69" s="17">
        <v>467322.87289330101</v>
      </c>
      <c r="E69" s="17">
        <v>68891.614199723495</v>
      </c>
      <c r="F69" s="2">
        <v>0</v>
      </c>
      <c r="G69" s="17">
        <v>-168097.161616859</v>
      </c>
      <c r="H69" s="2">
        <v>0</v>
      </c>
    </row>
    <row r="70" spans="1:8" x14ac:dyDescent="0.25">
      <c r="A70" s="1">
        <v>2005</v>
      </c>
      <c r="B70" s="1">
        <v>9</v>
      </c>
      <c r="C70" s="17">
        <v>368758.41481044597</v>
      </c>
      <c r="D70" s="17">
        <v>467322.87289330101</v>
      </c>
      <c r="E70" s="17">
        <v>69001.367267953494</v>
      </c>
      <c r="F70" s="2">
        <v>0</v>
      </c>
      <c r="G70" s="17">
        <v>-167565.82535080801</v>
      </c>
      <c r="H70" s="2">
        <v>0</v>
      </c>
    </row>
    <row r="71" spans="1:8" x14ac:dyDescent="0.25">
      <c r="A71" s="1">
        <v>2005</v>
      </c>
      <c r="B71" s="1">
        <v>10</v>
      </c>
      <c r="C71" s="17">
        <v>368740.14063729398</v>
      </c>
      <c r="D71" s="17">
        <v>467322.87289330101</v>
      </c>
      <c r="E71" s="17">
        <v>69088.718081480896</v>
      </c>
      <c r="F71" s="2">
        <v>0</v>
      </c>
      <c r="G71" s="17">
        <v>-167671.45033748701</v>
      </c>
      <c r="H71" s="2">
        <v>0</v>
      </c>
    </row>
    <row r="72" spans="1:8" x14ac:dyDescent="0.25">
      <c r="A72" s="1">
        <v>2005</v>
      </c>
      <c r="B72" s="1">
        <v>11</v>
      </c>
      <c r="C72" s="17">
        <v>369310.60823192302</v>
      </c>
      <c r="D72" s="17">
        <v>467322.87289330101</v>
      </c>
      <c r="E72" s="17">
        <v>69195.541990124504</v>
      </c>
      <c r="F72" s="2">
        <v>0</v>
      </c>
      <c r="G72" s="17">
        <v>-167207.806651502</v>
      </c>
      <c r="H72" s="2">
        <v>0</v>
      </c>
    </row>
    <row r="73" spans="1:8" x14ac:dyDescent="0.25">
      <c r="A73" s="1">
        <v>2005</v>
      </c>
      <c r="B73" s="1">
        <v>12</v>
      </c>
      <c r="C73" s="17">
        <v>368403.68703755899</v>
      </c>
      <c r="D73" s="17">
        <v>467322.87289330101</v>
      </c>
      <c r="E73" s="17">
        <v>69317.9971805471</v>
      </c>
      <c r="F73" s="2">
        <v>0</v>
      </c>
      <c r="G73" s="17">
        <v>-168237.18303628801</v>
      </c>
      <c r="H73" s="2">
        <v>0</v>
      </c>
    </row>
    <row r="74" spans="1:8" x14ac:dyDescent="0.25">
      <c r="A74" s="1">
        <v>2006</v>
      </c>
      <c r="B74" s="1">
        <v>1</v>
      </c>
      <c r="C74" s="17">
        <v>368996.057721783</v>
      </c>
      <c r="D74" s="17">
        <v>467322.87289330101</v>
      </c>
      <c r="E74" s="17">
        <v>69459.440312257997</v>
      </c>
      <c r="F74" s="2">
        <v>0</v>
      </c>
      <c r="G74" s="17">
        <v>-167786.25548377499</v>
      </c>
      <c r="H74" s="2">
        <v>0</v>
      </c>
    </row>
    <row r="75" spans="1:8" x14ac:dyDescent="0.25">
      <c r="A75" s="1">
        <v>2006</v>
      </c>
      <c r="B75" s="1">
        <v>2</v>
      </c>
      <c r="C75" s="17">
        <v>369934.05431761499</v>
      </c>
      <c r="D75" s="17">
        <v>467322.87289330101</v>
      </c>
      <c r="E75" s="17">
        <v>69610.551683719794</v>
      </c>
      <c r="F75" s="2">
        <v>0</v>
      </c>
      <c r="G75" s="17">
        <v>-166999.37025940599</v>
      </c>
      <c r="H75" s="2">
        <v>0</v>
      </c>
    </row>
    <row r="76" spans="1:8" x14ac:dyDescent="0.25">
      <c r="A76" s="1">
        <v>2006</v>
      </c>
      <c r="B76" s="1">
        <v>3</v>
      </c>
      <c r="C76" s="17">
        <v>370197.420108978</v>
      </c>
      <c r="D76" s="17">
        <v>467322.87289330101</v>
      </c>
      <c r="E76" s="17">
        <v>69748.7773766053</v>
      </c>
      <c r="F76" s="2">
        <v>0</v>
      </c>
      <c r="G76" s="17">
        <v>-166874.23016092801</v>
      </c>
      <c r="H76" s="2">
        <v>0</v>
      </c>
    </row>
    <row r="77" spans="1:8" x14ac:dyDescent="0.25">
      <c r="A77" s="1">
        <v>2006</v>
      </c>
      <c r="B77" s="1">
        <v>4</v>
      </c>
      <c r="C77" s="17">
        <v>371579.73310413799</v>
      </c>
      <c r="D77" s="17">
        <v>467322.87289330101</v>
      </c>
      <c r="E77" s="17">
        <v>69895.893435016798</v>
      </c>
      <c r="F77" s="2">
        <v>0</v>
      </c>
      <c r="G77" s="17">
        <v>-165639.033224179</v>
      </c>
      <c r="H77" s="2">
        <v>0</v>
      </c>
    </row>
    <row r="78" spans="1:8" x14ac:dyDescent="0.25">
      <c r="A78" s="1">
        <v>2006</v>
      </c>
      <c r="B78" s="1">
        <v>5</v>
      </c>
      <c r="C78" s="17">
        <v>372013.63381601399</v>
      </c>
      <c r="D78" s="17">
        <v>467322.87289330101</v>
      </c>
      <c r="E78" s="17">
        <v>70024.562997959103</v>
      </c>
      <c r="F78" s="2">
        <v>0</v>
      </c>
      <c r="G78" s="17">
        <v>-165333.802075246</v>
      </c>
      <c r="H78" s="2">
        <v>0</v>
      </c>
    </row>
    <row r="79" spans="1:8" x14ac:dyDescent="0.25">
      <c r="A79" s="1">
        <v>2006</v>
      </c>
      <c r="B79" s="1">
        <v>6</v>
      </c>
      <c r="C79" s="17">
        <v>372497.40855698998</v>
      </c>
      <c r="D79" s="17">
        <v>467322.87289330101</v>
      </c>
      <c r="E79" s="17">
        <v>70134.982260902601</v>
      </c>
      <c r="F79" s="2">
        <v>0</v>
      </c>
      <c r="G79" s="17">
        <v>-164960.44659721301</v>
      </c>
      <c r="H79" s="2">
        <v>0</v>
      </c>
    </row>
    <row r="80" spans="1:8" x14ac:dyDescent="0.25">
      <c r="A80" s="1">
        <v>2006</v>
      </c>
      <c r="B80" s="1">
        <v>7</v>
      </c>
      <c r="C80" s="17">
        <v>373197.33680741</v>
      </c>
      <c r="D80" s="17">
        <v>467322.87289330101</v>
      </c>
      <c r="E80" s="17">
        <v>70211.985991124704</v>
      </c>
      <c r="F80" s="2">
        <v>0</v>
      </c>
      <c r="G80" s="17">
        <v>-164337.52207701499</v>
      </c>
      <c r="H80" s="2">
        <v>0</v>
      </c>
    </row>
    <row r="81" spans="1:8" x14ac:dyDescent="0.25">
      <c r="A81" s="1">
        <v>2006</v>
      </c>
      <c r="B81" s="1">
        <v>8</v>
      </c>
      <c r="C81" s="17">
        <v>373806.78229389898</v>
      </c>
      <c r="D81" s="17">
        <v>467322.87289330101</v>
      </c>
      <c r="E81" s="17">
        <v>70257.730820113793</v>
      </c>
      <c r="F81" s="2">
        <v>0</v>
      </c>
      <c r="G81" s="17">
        <v>-163773.821419516</v>
      </c>
      <c r="H81" s="2">
        <v>0</v>
      </c>
    </row>
    <row r="82" spans="1:8" x14ac:dyDescent="0.25">
      <c r="A82" s="1">
        <v>2006</v>
      </c>
      <c r="B82" s="1">
        <v>9</v>
      </c>
      <c r="C82" s="17">
        <v>374833.517509575</v>
      </c>
      <c r="D82" s="17">
        <v>467322.87289330101</v>
      </c>
      <c r="E82" s="17">
        <v>70287.587128065905</v>
      </c>
      <c r="F82" s="2">
        <v>0</v>
      </c>
      <c r="G82" s="17">
        <v>-162776.94251179101</v>
      </c>
      <c r="H82" s="2">
        <v>0</v>
      </c>
    </row>
    <row r="83" spans="1:8" x14ac:dyDescent="0.25">
      <c r="A83" s="1">
        <v>2006</v>
      </c>
      <c r="B83" s="1">
        <v>10</v>
      </c>
      <c r="C83" s="17">
        <v>376571.63537441299</v>
      </c>
      <c r="D83" s="17">
        <v>467322.87289330101</v>
      </c>
      <c r="E83" s="17">
        <v>70323.874576142494</v>
      </c>
      <c r="F83" s="2">
        <v>0</v>
      </c>
      <c r="G83" s="17">
        <v>-161075.11209503</v>
      </c>
      <c r="H83" s="2">
        <v>0</v>
      </c>
    </row>
    <row r="84" spans="1:8" x14ac:dyDescent="0.25">
      <c r="A84" s="1">
        <v>2006</v>
      </c>
      <c r="B84" s="1">
        <v>11</v>
      </c>
      <c r="C84" s="17">
        <v>376875.28909371299</v>
      </c>
      <c r="D84" s="17">
        <v>467322.87289330101</v>
      </c>
      <c r="E84" s="17">
        <v>70384.120507969099</v>
      </c>
      <c r="F84" s="2">
        <v>0</v>
      </c>
      <c r="G84" s="17">
        <v>-160831.704307557</v>
      </c>
      <c r="H84" s="2">
        <v>0</v>
      </c>
    </row>
    <row r="85" spans="1:8" x14ac:dyDescent="0.25">
      <c r="A85" s="1">
        <v>2006</v>
      </c>
      <c r="B85" s="1">
        <v>12</v>
      </c>
      <c r="C85" s="17">
        <v>378238.43060531898</v>
      </c>
      <c r="D85" s="17">
        <v>467322.87289330101</v>
      </c>
      <c r="E85" s="17">
        <v>70448.474640396395</v>
      </c>
      <c r="F85" s="2">
        <v>0</v>
      </c>
      <c r="G85" s="17">
        <v>-159532.91692837799</v>
      </c>
      <c r="H85" s="2">
        <v>0</v>
      </c>
    </row>
    <row r="86" spans="1:8" x14ac:dyDescent="0.25">
      <c r="A86" s="1">
        <v>2007</v>
      </c>
      <c r="B86" s="1">
        <v>1</v>
      </c>
      <c r="C86" s="17">
        <v>379286.27374580398</v>
      </c>
      <c r="D86" s="17">
        <v>467322.87289330101</v>
      </c>
      <c r="E86" s="17">
        <v>70496.819856378905</v>
      </c>
      <c r="F86" s="2">
        <v>0</v>
      </c>
      <c r="G86" s="17">
        <v>-158533.41900387601</v>
      </c>
      <c r="H86" s="2">
        <v>0</v>
      </c>
    </row>
    <row r="87" spans="1:8" x14ac:dyDescent="0.25">
      <c r="A87" s="1">
        <v>2007</v>
      </c>
      <c r="B87" s="1">
        <v>2</v>
      </c>
      <c r="C87" s="17">
        <v>380515.56005034602</v>
      </c>
      <c r="D87" s="17">
        <v>467322.87289330101</v>
      </c>
      <c r="E87" s="17">
        <v>70505.417145699801</v>
      </c>
      <c r="F87" s="2">
        <v>0</v>
      </c>
      <c r="G87" s="17">
        <v>-157312.729988654</v>
      </c>
      <c r="H87" s="2">
        <v>0</v>
      </c>
    </row>
    <row r="88" spans="1:8" x14ac:dyDescent="0.25">
      <c r="A88" s="1">
        <v>2007</v>
      </c>
      <c r="B88" s="1">
        <v>3</v>
      </c>
      <c r="C88" s="17">
        <v>381763.83773484197</v>
      </c>
      <c r="D88" s="17">
        <v>467322.87289330101</v>
      </c>
      <c r="E88" s="17">
        <v>70472.665033789701</v>
      </c>
      <c r="F88" s="2">
        <v>0</v>
      </c>
      <c r="G88" s="17">
        <v>-156031.700192249</v>
      </c>
      <c r="H88" s="2">
        <v>0</v>
      </c>
    </row>
    <row r="89" spans="1:8" x14ac:dyDescent="0.25">
      <c r="A89" s="1">
        <v>2007</v>
      </c>
      <c r="B89" s="1">
        <v>4</v>
      </c>
      <c r="C89" s="17">
        <v>382859.39825000498</v>
      </c>
      <c r="D89" s="17">
        <v>467322.87289330101</v>
      </c>
      <c r="E89" s="17">
        <v>70387.852644338098</v>
      </c>
      <c r="F89" s="2">
        <v>0</v>
      </c>
      <c r="G89" s="17">
        <v>-154851.32728763399</v>
      </c>
      <c r="H89" s="2">
        <v>0</v>
      </c>
    </row>
    <row r="90" spans="1:8" x14ac:dyDescent="0.25">
      <c r="A90" s="1">
        <v>2007</v>
      </c>
      <c r="B90" s="1">
        <v>5</v>
      </c>
      <c r="C90" s="17">
        <v>383458.32734811102</v>
      </c>
      <c r="D90" s="17">
        <v>467322.87289330101</v>
      </c>
      <c r="E90" s="17">
        <v>70258.609768078197</v>
      </c>
      <c r="F90" s="2">
        <v>0</v>
      </c>
      <c r="G90" s="17">
        <v>-154123.15531326801</v>
      </c>
      <c r="H90" s="2">
        <v>0</v>
      </c>
    </row>
    <row r="91" spans="1:8" x14ac:dyDescent="0.25">
      <c r="A91" s="1">
        <v>2007</v>
      </c>
      <c r="B91" s="1">
        <v>6</v>
      </c>
      <c r="C91" s="17">
        <v>385294.63260897697</v>
      </c>
      <c r="D91" s="17">
        <v>467322.87289330101</v>
      </c>
      <c r="E91" s="17">
        <v>70099.464027227295</v>
      </c>
      <c r="F91" s="2">
        <v>0</v>
      </c>
      <c r="G91" s="17">
        <v>-152127.704311551</v>
      </c>
      <c r="H91" s="2">
        <v>0</v>
      </c>
    </row>
    <row r="92" spans="1:8" x14ac:dyDescent="0.25">
      <c r="A92" s="1">
        <v>2007</v>
      </c>
      <c r="B92" s="1">
        <v>7</v>
      </c>
      <c r="C92" s="17">
        <v>385996.34526412399</v>
      </c>
      <c r="D92" s="17">
        <v>467322.87289330101</v>
      </c>
      <c r="E92" s="17">
        <v>69948.186011304599</v>
      </c>
      <c r="F92" s="2">
        <v>0</v>
      </c>
      <c r="G92" s="17">
        <v>-151274.71364048199</v>
      </c>
      <c r="H92" s="2">
        <v>0</v>
      </c>
    </row>
    <row r="93" spans="1:8" x14ac:dyDescent="0.25">
      <c r="A93" s="1">
        <v>2007</v>
      </c>
      <c r="B93" s="1">
        <v>8</v>
      </c>
      <c r="C93" s="17">
        <v>386844.69748130202</v>
      </c>
      <c r="D93" s="17">
        <v>467322.87289330101</v>
      </c>
      <c r="E93" s="17">
        <v>69815.965622025993</v>
      </c>
      <c r="F93" s="2">
        <v>0</v>
      </c>
      <c r="G93" s="17">
        <v>-150294.141034025</v>
      </c>
      <c r="H93" s="2">
        <v>0</v>
      </c>
    </row>
    <row r="94" spans="1:8" x14ac:dyDescent="0.25">
      <c r="A94" s="1">
        <v>2007</v>
      </c>
      <c r="B94" s="1">
        <v>9</v>
      </c>
      <c r="C94" s="17">
        <v>386696.47820450499</v>
      </c>
      <c r="D94" s="17">
        <v>467322.87289330101</v>
      </c>
      <c r="E94" s="17">
        <v>69700.280528134506</v>
      </c>
      <c r="F94" s="2">
        <v>0</v>
      </c>
      <c r="G94" s="17">
        <v>-150326.67521692999</v>
      </c>
      <c r="H94" s="2">
        <v>0</v>
      </c>
    </row>
    <row r="95" spans="1:8" x14ac:dyDescent="0.25">
      <c r="A95" s="1">
        <v>2007</v>
      </c>
      <c r="B95" s="1">
        <v>10</v>
      </c>
      <c r="C95" s="17">
        <v>387865.63212246302</v>
      </c>
      <c r="D95" s="17">
        <v>467322.87289330101</v>
      </c>
      <c r="E95" s="17">
        <v>69589.733547030701</v>
      </c>
      <c r="F95" s="2">
        <v>0</v>
      </c>
      <c r="G95" s="17">
        <v>-149046.97431786801</v>
      </c>
      <c r="H95" s="2">
        <v>0</v>
      </c>
    </row>
    <row r="96" spans="1:8" x14ac:dyDescent="0.25">
      <c r="A96" s="1">
        <v>2007</v>
      </c>
      <c r="B96" s="1">
        <v>11</v>
      </c>
      <c r="C96" s="17">
        <v>387805.14108505897</v>
      </c>
      <c r="D96" s="17">
        <v>467322.87289330101</v>
      </c>
      <c r="E96" s="17">
        <v>69460.904691367206</v>
      </c>
      <c r="F96" s="2">
        <v>0</v>
      </c>
      <c r="G96" s="17">
        <v>-148978.63649960901</v>
      </c>
      <c r="H96" s="2">
        <v>0</v>
      </c>
    </row>
    <row r="97" spans="1:8" x14ac:dyDescent="0.25">
      <c r="A97" s="1">
        <v>2007</v>
      </c>
      <c r="B97" s="1">
        <v>12</v>
      </c>
      <c r="C97" s="17">
        <v>388173.42968173802</v>
      </c>
      <c r="D97" s="17">
        <v>467322.87289330101</v>
      </c>
      <c r="E97" s="17">
        <v>69302.140505584</v>
      </c>
      <c r="F97" s="2">
        <v>0</v>
      </c>
      <c r="G97" s="17">
        <v>-148451.583717147</v>
      </c>
      <c r="H97" s="2">
        <v>0</v>
      </c>
    </row>
    <row r="98" spans="1:8" x14ac:dyDescent="0.25">
      <c r="A98" s="1">
        <v>2008</v>
      </c>
      <c r="B98" s="1">
        <v>1</v>
      </c>
      <c r="C98" s="17">
        <v>388154.45814495202</v>
      </c>
      <c r="D98" s="17">
        <v>467322.87289330101</v>
      </c>
      <c r="E98" s="17">
        <v>69080.830374443103</v>
      </c>
      <c r="F98" s="2">
        <v>0</v>
      </c>
      <c r="G98" s="17">
        <v>-148249.245122792</v>
      </c>
      <c r="H98" s="2">
        <v>0</v>
      </c>
    </row>
    <row r="99" spans="1:8" x14ac:dyDescent="0.25">
      <c r="A99" s="1">
        <v>2008</v>
      </c>
      <c r="B99" s="1">
        <v>2</v>
      </c>
      <c r="C99" s="17">
        <v>388028.82740992401</v>
      </c>
      <c r="D99" s="17">
        <v>467322.87289330101</v>
      </c>
      <c r="E99" s="17">
        <v>68789.112181736506</v>
      </c>
      <c r="F99" s="2">
        <v>0</v>
      </c>
      <c r="G99" s="17">
        <v>-148083.15766511401</v>
      </c>
      <c r="H99" s="2">
        <v>0</v>
      </c>
    </row>
    <row r="100" spans="1:8" x14ac:dyDescent="0.25">
      <c r="A100" s="1">
        <v>2008</v>
      </c>
      <c r="B100" s="1">
        <v>3</v>
      </c>
      <c r="C100" s="17">
        <v>388953.95585677098</v>
      </c>
      <c r="D100" s="17">
        <v>467322.87289330101</v>
      </c>
      <c r="E100" s="17">
        <v>68477.281018505993</v>
      </c>
      <c r="F100" s="2">
        <v>0</v>
      </c>
      <c r="G100" s="17">
        <v>-146846.19805503599</v>
      </c>
      <c r="H100" s="2">
        <v>0</v>
      </c>
    </row>
    <row r="101" spans="1:8" x14ac:dyDescent="0.25">
      <c r="A101" s="1">
        <v>2008</v>
      </c>
      <c r="B101" s="1">
        <v>4</v>
      </c>
      <c r="C101" s="17">
        <v>388466.50465725502</v>
      </c>
      <c r="D101" s="17">
        <v>467322.87289330101</v>
      </c>
      <c r="E101" s="17">
        <v>68138.687589371199</v>
      </c>
      <c r="F101" s="2">
        <v>0</v>
      </c>
      <c r="G101" s="17">
        <v>-146995.05582541699</v>
      </c>
      <c r="H101" s="2">
        <v>0</v>
      </c>
    </row>
    <row r="102" spans="1:8" x14ac:dyDescent="0.25">
      <c r="A102" s="1">
        <v>2008</v>
      </c>
      <c r="B102" s="1">
        <v>5</v>
      </c>
      <c r="C102" s="17">
        <v>388634.50498467899</v>
      </c>
      <c r="D102" s="17">
        <v>467322.87289330101</v>
      </c>
      <c r="E102" s="17">
        <v>67831.952204446497</v>
      </c>
      <c r="F102" s="2">
        <v>0</v>
      </c>
      <c r="G102" s="17">
        <v>-146520.32011306801</v>
      </c>
      <c r="H102" s="2">
        <v>0</v>
      </c>
    </row>
    <row r="103" spans="1:8" x14ac:dyDescent="0.25">
      <c r="A103" s="1">
        <v>2008</v>
      </c>
      <c r="B103" s="1">
        <v>6</v>
      </c>
      <c r="C103" s="17">
        <v>389462.02360296698</v>
      </c>
      <c r="D103" s="17">
        <v>467322.87289330101</v>
      </c>
      <c r="E103" s="17">
        <v>67524.472652091703</v>
      </c>
      <c r="F103" s="2">
        <v>0</v>
      </c>
      <c r="G103" s="17">
        <v>-145385.32194242501</v>
      </c>
      <c r="H103" s="2">
        <v>0</v>
      </c>
    </row>
    <row r="104" spans="1:8" x14ac:dyDescent="0.25">
      <c r="A104" s="1">
        <v>2008</v>
      </c>
      <c r="B104" s="1">
        <v>7</v>
      </c>
      <c r="C104" s="17">
        <v>389305.610677791</v>
      </c>
      <c r="D104" s="17">
        <v>467322.87289330101</v>
      </c>
      <c r="E104" s="17">
        <v>67214.657316756595</v>
      </c>
      <c r="F104" s="2">
        <v>0</v>
      </c>
      <c r="G104" s="17">
        <v>-145231.919532267</v>
      </c>
      <c r="H104" s="2">
        <v>0</v>
      </c>
    </row>
    <row r="105" spans="1:8" x14ac:dyDescent="0.25">
      <c r="A105" s="1">
        <v>2008</v>
      </c>
      <c r="B105" s="1">
        <v>8</v>
      </c>
      <c r="C105" s="17">
        <v>389789.61646636901</v>
      </c>
      <c r="D105" s="17">
        <v>467322.87289330101</v>
      </c>
      <c r="E105" s="17">
        <v>66861.733329951894</v>
      </c>
      <c r="F105" s="2">
        <v>0</v>
      </c>
      <c r="G105" s="17">
        <v>-144394.989756884</v>
      </c>
      <c r="H105" s="2">
        <v>0</v>
      </c>
    </row>
    <row r="106" spans="1:8" x14ac:dyDescent="0.25">
      <c r="A106" s="1">
        <v>2008</v>
      </c>
      <c r="B106" s="1">
        <v>9</v>
      </c>
      <c r="C106" s="17">
        <v>390242.41917318403</v>
      </c>
      <c r="D106" s="17">
        <v>467322.87289330101</v>
      </c>
      <c r="E106" s="17">
        <v>66464.040284870702</v>
      </c>
      <c r="F106" s="2">
        <v>0</v>
      </c>
      <c r="G106" s="17">
        <v>-143544.49400498701</v>
      </c>
      <c r="H106" s="2">
        <v>0</v>
      </c>
    </row>
    <row r="107" spans="1:8" x14ac:dyDescent="0.25">
      <c r="A107" s="1">
        <v>2008</v>
      </c>
      <c r="B107" s="1">
        <v>10</v>
      </c>
      <c r="C107" s="17">
        <v>390309.62559451797</v>
      </c>
      <c r="D107" s="17">
        <v>467322.87289330101</v>
      </c>
      <c r="E107" s="17">
        <v>66027.703476215</v>
      </c>
      <c r="F107" s="2">
        <v>0</v>
      </c>
      <c r="G107" s="17">
        <v>-143040.950774998</v>
      </c>
      <c r="H107" s="2">
        <v>0</v>
      </c>
    </row>
    <row r="108" spans="1:8" x14ac:dyDescent="0.25">
      <c r="A108" s="1">
        <v>2008</v>
      </c>
      <c r="B108" s="1">
        <v>11</v>
      </c>
      <c r="C108" s="17">
        <v>390934.91092058102</v>
      </c>
      <c r="D108" s="17">
        <v>467322.87289330101</v>
      </c>
      <c r="E108" s="17">
        <v>65523.969107760699</v>
      </c>
      <c r="F108" s="2">
        <v>0</v>
      </c>
      <c r="G108" s="17">
        <v>-141911.93108047999</v>
      </c>
      <c r="H108" s="2">
        <v>0</v>
      </c>
    </row>
    <row r="109" spans="1:8" x14ac:dyDescent="0.25">
      <c r="A109" s="1">
        <v>2008</v>
      </c>
      <c r="B109" s="1">
        <v>12</v>
      </c>
      <c r="C109" s="17">
        <v>390707.13527798402</v>
      </c>
      <c r="D109" s="17">
        <v>467322.87289330101</v>
      </c>
      <c r="E109" s="17">
        <v>65020.971079511401</v>
      </c>
      <c r="F109" s="2">
        <v>0</v>
      </c>
      <c r="G109" s="17">
        <v>-141636.708694828</v>
      </c>
      <c r="H109" s="2">
        <v>0</v>
      </c>
    </row>
    <row r="110" spans="1:8" x14ac:dyDescent="0.25">
      <c r="A110" s="1">
        <v>2009</v>
      </c>
      <c r="B110" s="1">
        <v>1</v>
      </c>
      <c r="C110" s="17">
        <v>390036.770122724</v>
      </c>
      <c r="D110" s="17">
        <v>467322.87289330101</v>
      </c>
      <c r="E110" s="17">
        <v>64531.3762374125</v>
      </c>
      <c r="F110" s="2">
        <v>0</v>
      </c>
      <c r="G110" s="17">
        <v>-141817.47900798899</v>
      </c>
      <c r="H110" s="2">
        <v>0</v>
      </c>
    </row>
    <row r="111" spans="1:8" x14ac:dyDescent="0.25">
      <c r="A111" s="1">
        <v>2009</v>
      </c>
      <c r="B111" s="1">
        <v>2</v>
      </c>
      <c r="C111" s="17">
        <v>390078.684570543</v>
      </c>
      <c r="D111" s="17">
        <v>467322.87289330101</v>
      </c>
      <c r="E111" s="17">
        <v>64109.792944471803</v>
      </c>
      <c r="F111" s="2">
        <v>0</v>
      </c>
      <c r="G111" s="17">
        <v>-141353.98126722901</v>
      </c>
      <c r="H111" s="2">
        <v>0</v>
      </c>
    </row>
    <row r="112" spans="1:8" x14ac:dyDescent="0.25">
      <c r="A112" s="1">
        <v>2009</v>
      </c>
      <c r="B112" s="1">
        <v>3</v>
      </c>
      <c r="C112" s="17">
        <v>389456.715294122</v>
      </c>
      <c r="D112" s="17">
        <v>467322.87289330101</v>
      </c>
      <c r="E112" s="17">
        <v>63787.246585774301</v>
      </c>
      <c r="F112" s="2">
        <v>0</v>
      </c>
      <c r="G112" s="17">
        <v>-141653.40418495299</v>
      </c>
      <c r="H112" s="2">
        <v>0</v>
      </c>
    </row>
    <row r="113" spans="1:8" x14ac:dyDescent="0.25">
      <c r="A113" s="1">
        <v>2009</v>
      </c>
      <c r="B113" s="1">
        <v>4</v>
      </c>
      <c r="C113" s="17">
        <v>389204.21579857101</v>
      </c>
      <c r="D113" s="17">
        <v>467322.87289330101</v>
      </c>
      <c r="E113" s="17">
        <v>63485.2325743607</v>
      </c>
      <c r="F113" s="2">
        <v>0</v>
      </c>
      <c r="G113" s="17">
        <v>-141603.889669091</v>
      </c>
      <c r="H113" s="2">
        <v>0</v>
      </c>
    </row>
    <row r="114" spans="1:8" x14ac:dyDescent="0.25">
      <c r="A114" s="1">
        <v>2009</v>
      </c>
      <c r="B114" s="1">
        <v>5</v>
      </c>
      <c r="C114" s="17">
        <v>388852.826467418</v>
      </c>
      <c r="D114" s="17">
        <v>467322.87289330101</v>
      </c>
      <c r="E114" s="17">
        <v>63240.134986490397</v>
      </c>
      <c r="F114" s="2">
        <v>0</v>
      </c>
      <c r="G114" s="17">
        <v>-141710.181412373</v>
      </c>
      <c r="H114" s="2">
        <v>0</v>
      </c>
    </row>
    <row r="115" spans="1:8" x14ac:dyDescent="0.25">
      <c r="A115" s="1">
        <v>2009</v>
      </c>
      <c r="B115" s="1">
        <v>6</v>
      </c>
      <c r="C115" s="17">
        <v>388876.60809191299</v>
      </c>
      <c r="D115" s="17">
        <v>467322.87289330101</v>
      </c>
      <c r="E115" s="17">
        <v>63032.855212148701</v>
      </c>
      <c r="F115" s="2">
        <v>0</v>
      </c>
      <c r="G115" s="17">
        <v>-141479.12001353601</v>
      </c>
      <c r="H115" s="2">
        <v>0</v>
      </c>
    </row>
    <row r="116" spans="1:8" x14ac:dyDescent="0.25">
      <c r="A116" s="1">
        <v>2009</v>
      </c>
      <c r="B116" s="1">
        <v>7</v>
      </c>
      <c r="C116" s="17">
        <v>388835.03805006301</v>
      </c>
      <c r="D116" s="17">
        <v>467322.87289330101</v>
      </c>
      <c r="E116" s="17">
        <v>62875.542034067701</v>
      </c>
      <c r="F116" s="2">
        <v>0</v>
      </c>
      <c r="G116" s="17">
        <v>-141363.376877306</v>
      </c>
      <c r="H116" s="2">
        <v>0</v>
      </c>
    </row>
    <row r="117" spans="1:8" x14ac:dyDescent="0.25">
      <c r="A117" s="1">
        <v>2009</v>
      </c>
      <c r="B117" s="1">
        <v>8</v>
      </c>
      <c r="C117" s="17">
        <v>389115.77026812203</v>
      </c>
      <c r="D117" s="17">
        <v>467322.87289330101</v>
      </c>
      <c r="E117" s="17">
        <v>62754.181789874601</v>
      </c>
      <c r="F117" s="2">
        <v>0</v>
      </c>
      <c r="G117" s="17">
        <v>-140961.284415053</v>
      </c>
      <c r="H117" s="2">
        <v>0</v>
      </c>
    </row>
    <row r="118" spans="1:8" x14ac:dyDescent="0.25">
      <c r="A118" s="1">
        <v>2009</v>
      </c>
      <c r="B118" s="1">
        <v>9</v>
      </c>
      <c r="C118" s="17">
        <v>389665.06793046102</v>
      </c>
      <c r="D118" s="17">
        <v>467322.87289330101</v>
      </c>
      <c r="E118" s="17">
        <v>62662.1941374772</v>
      </c>
      <c r="F118" s="2">
        <v>0</v>
      </c>
      <c r="G118" s="17">
        <v>-140319.99910031701</v>
      </c>
      <c r="H118" s="2">
        <v>0</v>
      </c>
    </row>
    <row r="119" spans="1:8" x14ac:dyDescent="0.25">
      <c r="A119" s="1">
        <v>2009</v>
      </c>
      <c r="B119" s="1">
        <v>10</v>
      </c>
      <c r="C119" s="17">
        <v>389739.724017161</v>
      </c>
      <c r="D119" s="17">
        <v>467322.87289330101</v>
      </c>
      <c r="E119" s="17">
        <v>62587.202521241103</v>
      </c>
      <c r="F119" s="2">
        <v>0</v>
      </c>
      <c r="G119" s="17">
        <v>-140170.35139738099</v>
      </c>
      <c r="H119" s="2">
        <v>0</v>
      </c>
    </row>
    <row r="120" spans="1:8" x14ac:dyDescent="0.25">
      <c r="A120" s="1">
        <v>2009</v>
      </c>
      <c r="B120" s="1">
        <v>11</v>
      </c>
      <c r="C120" s="17">
        <v>390339.50202860101</v>
      </c>
      <c r="D120" s="17">
        <v>467322.87289330101</v>
      </c>
      <c r="E120" s="17">
        <v>62518.1463738436</v>
      </c>
      <c r="F120" s="2">
        <v>0</v>
      </c>
      <c r="G120" s="17">
        <v>-139501.51723854299</v>
      </c>
      <c r="H120" s="2">
        <v>0</v>
      </c>
    </row>
    <row r="121" spans="1:8" x14ac:dyDescent="0.25">
      <c r="A121" s="1">
        <v>2009</v>
      </c>
      <c r="B121" s="1">
        <v>12</v>
      </c>
      <c r="C121" s="17">
        <v>390514.845615806</v>
      </c>
      <c r="D121" s="17">
        <v>467322.87289330101</v>
      </c>
      <c r="E121" s="17">
        <v>62484.762520757104</v>
      </c>
      <c r="F121" s="2">
        <v>0</v>
      </c>
      <c r="G121" s="17">
        <v>-139292.78979825199</v>
      </c>
      <c r="H121" s="2">
        <v>0</v>
      </c>
    </row>
    <row r="122" spans="1:8" x14ac:dyDescent="0.25">
      <c r="A122" s="1">
        <v>2010</v>
      </c>
      <c r="B122" s="1">
        <v>1</v>
      </c>
      <c r="C122" s="17">
        <v>390498.453039026</v>
      </c>
      <c r="D122" s="17">
        <v>467322.87289330101</v>
      </c>
      <c r="E122" s="17">
        <v>62519.134530877702</v>
      </c>
      <c r="F122" s="2">
        <v>0</v>
      </c>
      <c r="G122" s="17">
        <v>-139343.55438515201</v>
      </c>
      <c r="H122" s="2">
        <v>0</v>
      </c>
    </row>
    <row r="123" spans="1:8" x14ac:dyDescent="0.25">
      <c r="A123" s="1">
        <v>2010</v>
      </c>
      <c r="B123" s="1">
        <v>2</v>
      </c>
      <c r="C123" s="17">
        <v>388883.34804332</v>
      </c>
      <c r="D123" s="17">
        <v>467322.87289330101</v>
      </c>
      <c r="E123" s="17">
        <v>62640.572752043401</v>
      </c>
      <c r="F123" s="2">
        <v>0</v>
      </c>
      <c r="G123" s="17">
        <v>-141080.09760202401</v>
      </c>
      <c r="H123" s="2">
        <v>0</v>
      </c>
    </row>
    <row r="124" spans="1:8" x14ac:dyDescent="0.25">
      <c r="A124" s="1">
        <v>2010</v>
      </c>
      <c r="B124" s="1">
        <v>3</v>
      </c>
      <c r="C124" s="17">
        <v>389030.50353824202</v>
      </c>
      <c r="D124" s="17">
        <v>467322.87289330101</v>
      </c>
      <c r="E124" s="17">
        <v>62780.866663573201</v>
      </c>
      <c r="F124" s="2">
        <v>0</v>
      </c>
      <c r="G124" s="17">
        <v>-141073.23601863199</v>
      </c>
      <c r="H124" s="2">
        <v>0</v>
      </c>
    </row>
    <row r="125" spans="1:8" x14ac:dyDescent="0.25">
      <c r="A125" s="1">
        <v>2010</v>
      </c>
      <c r="B125" s="1">
        <v>4</v>
      </c>
      <c r="C125" s="17">
        <v>390100.15763413702</v>
      </c>
      <c r="D125" s="17">
        <v>467322.87289330101</v>
      </c>
      <c r="E125" s="17">
        <v>62904.171489241999</v>
      </c>
      <c r="F125" s="2">
        <v>0</v>
      </c>
      <c r="G125" s="17">
        <v>-140126.88674840599</v>
      </c>
      <c r="H125" s="2">
        <v>0</v>
      </c>
    </row>
    <row r="126" spans="1:8" x14ac:dyDescent="0.25">
      <c r="A126" s="1">
        <v>2010</v>
      </c>
      <c r="B126" s="1">
        <v>5</v>
      </c>
      <c r="C126" s="17">
        <v>390208.44521563803</v>
      </c>
      <c r="D126" s="17">
        <v>467322.87289330101</v>
      </c>
      <c r="E126" s="17">
        <v>62945.055644025902</v>
      </c>
      <c r="F126" s="2">
        <v>0</v>
      </c>
      <c r="G126" s="17">
        <v>-140059.48332168901</v>
      </c>
      <c r="H126" s="2">
        <v>0</v>
      </c>
    </row>
    <row r="127" spans="1:8" x14ac:dyDescent="0.25">
      <c r="A127" s="1">
        <v>2010</v>
      </c>
      <c r="B127" s="1">
        <v>6</v>
      </c>
      <c r="C127" s="17">
        <v>390542.97691235802</v>
      </c>
      <c r="D127" s="17">
        <v>467322.87289330101</v>
      </c>
      <c r="E127" s="17">
        <v>62937.013670480701</v>
      </c>
      <c r="F127" s="2">
        <v>0</v>
      </c>
      <c r="G127" s="17">
        <v>-139716.90965142299</v>
      </c>
      <c r="H127" s="2">
        <v>0</v>
      </c>
    </row>
    <row r="128" spans="1:8" x14ac:dyDescent="0.25">
      <c r="A128" s="1">
        <v>2010</v>
      </c>
      <c r="B128" s="1">
        <v>7</v>
      </c>
      <c r="C128" s="17">
        <v>390806.703828433</v>
      </c>
      <c r="D128" s="17">
        <v>467322.87289330101</v>
      </c>
      <c r="E128" s="17">
        <v>62929.879571439298</v>
      </c>
      <c r="F128" s="2">
        <v>0</v>
      </c>
      <c r="G128" s="17">
        <v>-139446.04863630701</v>
      </c>
      <c r="H128" s="2">
        <v>0</v>
      </c>
    </row>
    <row r="129" spans="1:8" x14ac:dyDescent="0.25">
      <c r="A129" s="1">
        <v>2010</v>
      </c>
      <c r="B129" s="1">
        <v>8</v>
      </c>
      <c r="C129" s="17">
        <v>391546.68061508797</v>
      </c>
      <c r="D129" s="17">
        <v>467322.87289330101</v>
      </c>
      <c r="E129" s="17">
        <v>62961.815848949402</v>
      </c>
      <c r="F129" s="2">
        <v>0</v>
      </c>
      <c r="G129" s="17">
        <v>-138738.008127162</v>
      </c>
      <c r="H129" s="2">
        <v>0</v>
      </c>
    </row>
    <row r="130" spans="1:8" x14ac:dyDescent="0.25">
      <c r="A130" s="1">
        <v>2010</v>
      </c>
      <c r="B130" s="1">
        <v>9</v>
      </c>
      <c r="C130" s="17">
        <v>392286.26195148699</v>
      </c>
      <c r="D130" s="17">
        <v>467322.87289330101</v>
      </c>
      <c r="E130" s="17">
        <v>63021.8750066594</v>
      </c>
      <c r="F130" s="2">
        <v>0</v>
      </c>
      <c r="G130" s="17">
        <v>-138058.48594847301</v>
      </c>
      <c r="H130" s="2">
        <v>0</v>
      </c>
    </row>
    <row r="131" spans="1:8" x14ac:dyDescent="0.25">
      <c r="A131" s="1">
        <v>2010</v>
      </c>
      <c r="B131" s="1">
        <v>10</v>
      </c>
      <c r="C131" s="17">
        <v>392412.74941056699</v>
      </c>
      <c r="D131" s="17">
        <v>467322.87289330101</v>
      </c>
      <c r="E131" s="17">
        <v>63083.835927325497</v>
      </c>
      <c r="F131" s="2">
        <v>0</v>
      </c>
      <c r="G131" s="17">
        <v>-137993.959410059</v>
      </c>
      <c r="H131" s="2">
        <v>0</v>
      </c>
    </row>
    <row r="132" spans="1:8" x14ac:dyDescent="0.25">
      <c r="A132" s="1">
        <v>2010</v>
      </c>
      <c r="B132" s="1">
        <v>11</v>
      </c>
      <c r="C132" s="17">
        <v>392676.230968413</v>
      </c>
      <c r="D132" s="17">
        <v>467322.87289330101</v>
      </c>
      <c r="E132" s="17">
        <v>63134.205449782297</v>
      </c>
      <c r="F132" s="2">
        <v>0</v>
      </c>
      <c r="G132" s="17">
        <v>-137780.84737467</v>
      </c>
      <c r="H132" s="2">
        <v>0</v>
      </c>
    </row>
    <row r="133" spans="1:8" x14ac:dyDescent="0.25">
      <c r="A133" s="1">
        <v>2010</v>
      </c>
      <c r="B133" s="1">
        <v>12</v>
      </c>
      <c r="C133" s="17">
        <v>392926.01296627498</v>
      </c>
      <c r="D133" s="17">
        <v>467322.87289330101</v>
      </c>
      <c r="E133" s="17">
        <v>63175.514035714099</v>
      </c>
      <c r="F133" s="2">
        <v>0</v>
      </c>
      <c r="G133" s="17">
        <v>-137572.37396273899</v>
      </c>
      <c r="H133" s="2">
        <v>0</v>
      </c>
    </row>
    <row r="134" spans="1:8" x14ac:dyDescent="0.25">
      <c r="A134" s="1">
        <v>2011</v>
      </c>
      <c r="B134" s="1">
        <v>1</v>
      </c>
      <c r="C134" s="17">
        <v>392405.49254906102</v>
      </c>
      <c r="D134" s="17">
        <v>467322.87289330101</v>
      </c>
      <c r="E134" s="17">
        <v>63222.309006433701</v>
      </c>
      <c r="F134" s="2">
        <v>0</v>
      </c>
      <c r="G134" s="17">
        <v>-138139.689350673</v>
      </c>
      <c r="H134" s="2">
        <v>0</v>
      </c>
    </row>
    <row r="135" spans="1:8" x14ac:dyDescent="0.25">
      <c r="A135" s="1">
        <v>2011</v>
      </c>
      <c r="B135" s="1">
        <v>2</v>
      </c>
      <c r="C135" s="17">
        <v>393935.26957570401</v>
      </c>
      <c r="D135" s="17">
        <v>467322.87289330101</v>
      </c>
      <c r="E135" s="17">
        <v>63282.645567266904</v>
      </c>
      <c r="F135" s="2">
        <v>0</v>
      </c>
      <c r="G135" s="17">
        <v>-136670.24888486401</v>
      </c>
      <c r="H135" s="2">
        <v>0</v>
      </c>
    </row>
    <row r="136" spans="1:8" x14ac:dyDescent="0.25">
      <c r="A136" s="1">
        <v>2011</v>
      </c>
      <c r="B136" s="1">
        <v>3</v>
      </c>
      <c r="C136" s="17">
        <v>394248.25576915703</v>
      </c>
      <c r="D136" s="17">
        <v>467322.87289330101</v>
      </c>
      <c r="E136" s="17">
        <v>63348.029318404697</v>
      </c>
      <c r="F136" s="2">
        <v>0</v>
      </c>
      <c r="G136" s="17">
        <v>-136422.64644254799</v>
      </c>
      <c r="H136" s="2">
        <v>0</v>
      </c>
    </row>
    <row r="137" spans="1:8" x14ac:dyDescent="0.25">
      <c r="A137" s="1">
        <v>2011</v>
      </c>
      <c r="B137" s="1">
        <v>4</v>
      </c>
      <c r="C137" s="17">
        <v>395295.36907017598</v>
      </c>
      <c r="D137" s="17">
        <v>467322.87289330101</v>
      </c>
      <c r="E137" s="17">
        <v>63429.142213202998</v>
      </c>
      <c r="F137" s="2">
        <v>0</v>
      </c>
      <c r="G137" s="17">
        <v>-135456.64603632799</v>
      </c>
      <c r="H137" s="2">
        <v>0</v>
      </c>
    </row>
    <row r="138" spans="1:8" x14ac:dyDescent="0.25">
      <c r="A138" s="1">
        <v>2011</v>
      </c>
      <c r="B138" s="1">
        <v>5</v>
      </c>
      <c r="C138" s="17">
        <v>395645.79913438798</v>
      </c>
      <c r="D138" s="17">
        <v>467322.87289330101</v>
      </c>
      <c r="E138" s="17">
        <v>63512.748614931101</v>
      </c>
      <c r="F138" s="2">
        <v>0</v>
      </c>
      <c r="G138" s="17">
        <v>-135189.82237384401</v>
      </c>
      <c r="H138" s="2">
        <v>0</v>
      </c>
    </row>
    <row r="139" spans="1:8" x14ac:dyDescent="0.25">
      <c r="A139" s="1">
        <v>2011</v>
      </c>
      <c r="B139" s="1">
        <v>6</v>
      </c>
      <c r="C139" s="17">
        <v>396165.46877037198</v>
      </c>
      <c r="D139" s="17">
        <v>467322.87289330101</v>
      </c>
      <c r="E139" s="17">
        <v>63599.169683665197</v>
      </c>
      <c r="F139" s="2">
        <v>0</v>
      </c>
      <c r="G139" s="17">
        <v>-134756.57380659401</v>
      </c>
      <c r="H139" s="2">
        <v>0</v>
      </c>
    </row>
    <row r="140" spans="1:8" x14ac:dyDescent="0.25">
      <c r="A140" s="1">
        <v>2011</v>
      </c>
      <c r="B140" s="1">
        <v>7</v>
      </c>
      <c r="C140" s="17">
        <v>396758.79755136301</v>
      </c>
      <c r="D140" s="17">
        <v>467322.87289330101</v>
      </c>
      <c r="E140" s="17">
        <v>63677.458916245101</v>
      </c>
      <c r="F140" s="2">
        <v>0</v>
      </c>
      <c r="G140" s="17">
        <v>-134241.534258183</v>
      </c>
      <c r="H140" s="2">
        <v>0</v>
      </c>
    </row>
    <row r="141" spans="1:8" x14ac:dyDescent="0.25">
      <c r="A141" s="1">
        <v>2011</v>
      </c>
      <c r="B141" s="1">
        <v>8</v>
      </c>
      <c r="C141" s="17">
        <v>397155.241408573</v>
      </c>
      <c r="D141" s="17">
        <v>467322.87289330101</v>
      </c>
      <c r="E141" s="17">
        <v>63750.331214604099</v>
      </c>
      <c r="F141" s="2">
        <v>0</v>
      </c>
      <c r="G141" s="17">
        <v>-133917.96269933099</v>
      </c>
      <c r="H141" s="2">
        <v>0</v>
      </c>
    </row>
    <row r="142" spans="1:8" x14ac:dyDescent="0.25">
      <c r="A142" s="1">
        <v>2011</v>
      </c>
      <c r="B142" s="1">
        <v>9</v>
      </c>
      <c r="C142" s="17">
        <v>397713.80123854103</v>
      </c>
      <c r="D142" s="17">
        <v>467322.87289330101</v>
      </c>
      <c r="E142" s="17">
        <v>63824.824425737999</v>
      </c>
      <c r="F142" s="2">
        <v>0</v>
      </c>
      <c r="G142" s="17">
        <v>-133433.89608049701</v>
      </c>
      <c r="H142" s="2">
        <v>0</v>
      </c>
    </row>
    <row r="143" spans="1:8" x14ac:dyDescent="0.25">
      <c r="A143" s="1">
        <v>2011</v>
      </c>
      <c r="B143" s="1">
        <v>10</v>
      </c>
      <c r="C143" s="17">
        <v>397477.39999990299</v>
      </c>
      <c r="D143" s="17">
        <v>467322.87289330101</v>
      </c>
      <c r="E143" s="17">
        <v>63910.584479807098</v>
      </c>
      <c r="F143" s="2">
        <v>0</v>
      </c>
      <c r="G143" s="17">
        <v>-133756.057373205</v>
      </c>
      <c r="H143" s="2">
        <v>0</v>
      </c>
    </row>
    <row r="144" spans="1:8" x14ac:dyDescent="0.25">
      <c r="A144" s="1">
        <v>2011</v>
      </c>
      <c r="B144" s="1">
        <v>11</v>
      </c>
      <c r="C144" s="17">
        <v>397861.31918308599</v>
      </c>
      <c r="D144" s="17">
        <v>467322.87289330101</v>
      </c>
      <c r="E144" s="17">
        <v>64022.476910349404</v>
      </c>
      <c r="F144" s="2">
        <v>0</v>
      </c>
      <c r="G144" s="17">
        <v>-133484.03062056401</v>
      </c>
      <c r="H144" s="2">
        <v>0</v>
      </c>
    </row>
    <row r="145" spans="1:8" x14ac:dyDescent="0.25">
      <c r="A145" s="1">
        <v>2011</v>
      </c>
      <c r="B145" s="1">
        <v>12</v>
      </c>
      <c r="C145" s="17">
        <v>398240.05205973401</v>
      </c>
      <c r="D145" s="17">
        <v>467322.87289330101</v>
      </c>
      <c r="E145" s="17">
        <v>64149.434975226497</v>
      </c>
      <c r="F145" s="2">
        <v>0</v>
      </c>
      <c r="G145" s="17">
        <v>-133232.25580879301</v>
      </c>
      <c r="H145" s="2">
        <v>0</v>
      </c>
    </row>
    <row r="146" spans="1:8" x14ac:dyDescent="0.25">
      <c r="A146" s="1">
        <v>2012</v>
      </c>
      <c r="B146" s="1">
        <v>1</v>
      </c>
      <c r="C146" s="17">
        <v>398742.62730439397</v>
      </c>
      <c r="D146" s="17">
        <v>467322.87289330101</v>
      </c>
      <c r="E146" s="17">
        <v>64292.700065194302</v>
      </c>
      <c r="F146" s="2">
        <v>0</v>
      </c>
      <c r="G146" s="17">
        <v>-132872.945654101</v>
      </c>
      <c r="H146" s="2">
        <v>0</v>
      </c>
    </row>
    <row r="147" spans="1:8" x14ac:dyDescent="0.25">
      <c r="A147" s="1">
        <v>2012</v>
      </c>
      <c r="B147" s="1">
        <v>2</v>
      </c>
      <c r="C147" s="17">
        <v>400024.77468828601</v>
      </c>
      <c r="D147" s="17">
        <v>467322.87289330101</v>
      </c>
      <c r="E147" s="17">
        <v>64439.564196656203</v>
      </c>
      <c r="F147" s="2">
        <v>0</v>
      </c>
      <c r="G147" s="17">
        <v>-131737.662401671</v>
      </c>
      <c r="H147" s="2">
        <v>0</v>
      </c>
    </row>
    <row r="148" spans="1:8" x14ac:dyDescent="0.25">
      <c r="A148" s="1">
        <v>2012</v>
      </c>
      <c r="B148" s="1">
        <v>3</v>
      </c>
      <c r="C148" s="17">
        <v>400389.79367837199</v>
      </c>
      <c r="D148" s="17">
        <v>467322.87289330101</v>
      </c>
      <c r="E148" s="17">
        <v>64567.7592633323</v>
      </c>
      <c r="F148" s="2">
        <v>0</v>
      </c>
      <c r="G148" s="17">
        <v>-131500.83847826099</v>
      </c>
      <c r="H148" s="2">
        <v>0</v>
      </c>
    </row>
    <row r="149" spans="1:8" x14ac:dyDescent="0.25">
      <c r="A149" s="1">
        <v>2012</v>
      </c>
      <c r="B149" s="1">
        <v>4</v>
      </c>
      <c r="C149" s="17">
        <v>400735.04623997502</v>
      </c>
      <c r="D149" s="17">
        <v>467322.87289330101</v>
      </c>
      <c r="E149" s="17">
        <v>64680.366259237802</v>
      </c>
      <c r="F149" s="2">
        <v>0</v>
      </c>
      <c r="G149" s="17">
        <v>-131268.192912564</v>
      </c>
      <c r="H149" s="2">
        <v>0</v>
      </c>
    </row>
    <row r="150" spans="1:8" x14ac:dyDescent="0.25">
      <c r="A150" s="1">
        <v>2012</v>
      </c>
      <c r="B150" s="1">
        <v>5</v>
      </c>
      <c r="C150" s="17">
        <v>401218.27411363699</v>
      </c>
      <c r="D150" s="17">
        <v>467322.87289330101</v>
      </c>
      <c r="E150" s="17">
        <v>64758.473443401199</v>
      </c>
      <c r="F150" s="2">
        <v>0</v>
      </c>
      <c r="G150" s="17">
        <v>-130863.072223065</v>
      </c>
      <c r="H150" s="2">
        <v>0</v>
      </c>
    </row>
    <row r="151" spans="1:8" x14ac:dyDescent="0.25">
      <c r="A151" s="1">
        <v>2012</v>
      </c>
      <c r="B151" s="1">
        <v>6</v>
      </c>
      <c r="C151" s="17">
        <v>401742.20956490998</v>
      </c>
      <c r="D151" s="17">
        <v>467322.87289330101</v>
      </c>
      <c r="E151" s="17">
        <v>64831.665753620902</v>
      </c>
      <c r="F151" s="2">
        <v>0</v>
      </c>
      <c r="G151" s="17">
        <v>-130412.329082012</v>
      </c>
      <c r="H151" s="2">
        <v>0</v>
      </c>
    </row>
    <row r="152" spans="1:8" x14ac:dyDescent="0.25">
      <c r="A152" s="1">
        <v>2012</v>
      </c>
      <c r="B152" s="1">
        <v>7</v>
      </c>
      <c r="C152" s="17">
        <v>401228.34581983398</v>
      </c>
      <c r="D152" s="17">
        <v>467322.87289330101</v>
      </c>
      <c r="E152" s="17">
        <v>64926.345863898503</v>
      </c>
      <c r="F152" s="2">
        <v>0</v>
      </c>
      <c r="G152" s="17">
        <v>-131020.872937365</v>
      </c>
      <c r="H152" s="2">
        <v>0</v>
      </c>
    </row>
    <row r="153" spans="1:8" x14ac:dyDescent="0.25">
      <c r="A153" s="1">
        <v>2012</v>
      </c>
      <c r="B153" s="1">
        <v>8</v>
      </c>
      <c r="C153" s="17">
        <v>401605.388994904</v>
      </c>
      <c r="D153" s="17">
        <v>467322.87289330101</v>
      </c>
      <c r="E153" s="17">
        <v>65070.5196929128</v>
      </c>
      <c r="F153" s="2">
        <v>0</v>
      </c>
      <c r="G153" s="17">
        <v>-130788.00359131</v>
      </c>
      <c r="H153" s="2">
        <v>0</v>
      </c>
    </row>
    <row r="154" spans="1:8" x14ac:dyDescent="0.25">
      <c r="A154" s="1">
        <v>2012</v>
      </c>
      <c r="B154" s="1">
        <v>9</v>
      </c>
      <c r="C154" s="17">
        <v>401743.68366249598</v>
      </c>
      <c r="D154" s="17">
        <v>467322.87289330101</v>
      </c>
      <c r="E154" s="17">
        <v>65240.908151105403</v>
      </c>
      <c r="F154" s="2">
        <v>0</v>
      </c>
      <c r="G154" s="17">
        <v>-130820.09738191</v>
      </c>
      <c r="H154" s="2">
        <v>0</v>
      </c>
    </row>
    <row r="155" spans="1:8" x14ac:dyDescent="0.25">
      <c r="A155" s="1">
        <v>2012</v>
      </c>
      <c r="B155" s="1">
        <v>10</v>
      </c>
      <c r="C155" s="17">
        <v>401935.83908606501</v>
      </c>
      <c r="D155" s="17">
        <v>467322.87289330101</v>
      </c>
      <c r="E155" s="17">
        <v>65401.068972655601</v>
      </c>
      <c r="F155" s="2">
        <v>0</v>
      </c>
      <c r="G155" s="17">
        <v>-130788.10277989101</v>
      </c>
      <c r="H155" s="2">
        <v>0</v>
      </c>
    </row>
    <row r="156" spans="1:8" x14ac:dyDescent="0.25">
      <c r="A156" s="1">
        <v>2012</v>
      </c>
      <c r="B156" s="1">
        <v>11</v>
      </c>
      <c r="C156" s="17">
        <v>402059.18033642799</v>
      </c>
      <c r="D156" s="17">
        <v>467322.87289330101</v>
      </c>
      <c r="E156" s="17">
        <v>65538.640579825995</v>
      </c>
      <c r="F156" s="2">
        <v>0</v>
      </c>
      <c r="G156" s="17">
        <v>-130802.333136698</v>
      </c>
      <c r="H156" s="2">
        <v>0</v>
      </c>
    </row>
    <row r="157" spans="1:8" x14ac:dyDescent="0.25">
      <c r="A157" s="1">
        <v>2012</v>
      </c>
      <c r="B157" s="1">
        <v>12</v>
      </c>
      <c r="C157" s="17">
        <v>402362.75873676001</v>
      </c>
      <c r="D157" s="17">
        <v>467322.87289330101</v>
      </c>
      <c r="E157" s="17">
        <v>65651.170368789099</v>
      </c>
      <c r="F157" s="2">
        <v>0</v>
      </c>
      <c r="G157" s="17">
        <v>-130611.28452533</v>
      </c>
      <c r="H157" s="2">
        <v>0</v>
      </c>
    </row>
    <row r="158" spans="1:8" x14ac:dyDescent="0.25">
      <c r="A158" s="1">
        <v>2013</v>
      </c>
      <c r="B158" s="1">
        <v>1</v>
      </c>
      <c r="C158" s="17">
        <v>402615.554814042</v>
      </c>
      <c r="D158" s="17">
        <v>467322.87289330101</v>
      </c>
      <c r="E158" s="17">
        <v>65760.105711524797</v>
      </c>
      <c r="F158" s="2">
        <v>0</v>
      </c>
      <c r="G158" s="17">
        <v>-130467.423790784</v>
      </c>
      <c r="H158" s="2">
        <v>0</v>
      </c>
    </row>
    <row r="159" spans="1:8" x14ac:dyDescent="0.25">
      <c r="A159" s="1">
        <v>2013</v>
      </c>
      <c r="B159" s="1">
        <v>2</v>
      </c>
      <c r="C159" s="17">
        <v>403505.29596193699</v>
      </c>
      <c r="D159" s="17">
        <v>467322.87289330101</v>
      </c>
      <c r="E159" s="17">
        <v>65874.364503874895</v>
      </c>
      <c r="F159" s="2">
        <v>0</v>
      </c>
      <c r="G159" s="17">
        <v>-129691.941435239</v>
      </c>
      <c r="H159" s="2">
        <v>0</v>
      </c>
    </row>
    <row r="160" spans="1:8" x14ac:dyDescent="0.25">
      <c r="A160" s="1">
        <v>2013</v>
      </c>
      <c r="B160" s="1">
        <v>3</v>
      </c>
      <c r="C160" s="17">
        <v>403720.69907037501</v>
      </c>
      <c r="D160" s="17">
        <v>467322.87289330101</v>
      </c>
      <c r="E160" s="17">
        <v>65988.339111885405</v>
      </c>
      <c r="F160" s="2">
        <v>0</v>
      </c>
      <c r="G160" s="17">
        <v>-129590.51293481101</v>
      </c>
      <c r="H160" s="2">
        <v>0</v>
      </c>
    </row>
    <row r="161" spans="1:8" x14ac:dyDescent="0.25">
      <c r="A161" s="1">
        <v>2013</v>
      </c>
      <c r="B161" s="1">
        <v>4</v>
      </c>
      <c r="C161" s="17">
        <v>403936.29864389502</v>
      </c>
      <c r="D161" s="17">
        <v>467322.87289330101</v>
      </c>
      <c r="E161" s="17">
        <v>66131.996491492697</v>
      </c>
      <c r="F161" s="2">
        <v>0</v>
      </c>
      <c r="G161" s="17">
        <v>-129518.57074089799</v>
      </c>
      <c r="H161" s="2">
        <v>0</v>
      </c>
    </row>
    <row r="162" spans="1:8" x14ac:dyDescent="0.25">
      <c r="A162" s="1">
        <v>2013</v>
      </c>
      <c r="B162" s="1">
        <v>5</v>
      </c>
      <c r="C162" s="17">
        <v>404169.44061069802</v>
      </c>
      <c r="D162" s="17">
        <v>467322.87289330101</v>
      </c>
      <c r="E162" s="17">
        <v>66291.803270084201</v>
      </c>
      <c r="F162" s="2">
        <v>0</v>
      </c>
      <c r="G162" s="17">
        <v>-129445.23555268699</v>
      </c>
      <c r="H162" s="2">
        <v>0</v>
      </c>
    </row>
    <row r="163" spans="1:8" x14ac:dyDescent="0.25">
      <c r="A163" s="1">
        <v>2013</v>
      </c>
      <c r="B163" s="1">
        <v>6</v>
      </c>
      <c r="C163" s="17">
        <v>404625.38937992399</v>
      </c>
      <c r="D163" s="17">
        <v>467322.87289330101</v>
      </c>
      <c r="E163" s="17">
        <v>66472.617855753197</v>
      </c>
      <c r="F163" s="2">
        <v>0</v>
      </c>
      <c r="G163" s="17">
        <v>-129170.10136913</v>
      </c>
      <c r="H163" s="2">
        <v>0</v>
      </c>
    </row>
    <row r="164" spans="1:8" x14ac:dyDescent="0.25">
      <c r="A164" s="1">
        <v>2013</v>
      </c>
      <c r="B164" s="1">
        <v>7</v>
      </c>
      <c r="C164" s="17">
        <v>405041.85500776197</v>
      </c>
      <c r="D164" s="17">
        <v>467322.87289330101</v>
      </c>
      <c r="E164" s="17">
        <v>66654.922254369696</v>
      </c>
      <c r="F164" s="2">
        <v>0</v>
      </c>
      <c r="G164" s="17">
        <v>-128935.940139909</v>
      </c>
      <c r="H164" s="2">
        <v>0</v>
      </c>
    </row>
    <row r="165" spans="1:8" x14ac:dyDescent="0.25">
      <c r="A165" s="1">
        <v>2013</v>
      </c>
      <c r="B165" s="1">
        <v>8</v>
      </c>
      <c r="C165" s="17">
        <v>405543.24676838802</v>
      </c>
      <c r="D165" s="17">
        <v>467322.87289330101</v>
      </c>
      <c r="E165" s="17">
        <v>66842.976649893593</v>
      </c>
      <c r="F165" s="2">
        <v>0</v>
      </c>
      <c r="G165" s="17">
        <v>-128622.602774806</v>
      </c>
      <c r="H165" s="2">
        <v>0</v>
      </c>
    </row>
    <row r="166" spans="1:8" x14ac:dyDescent="0.25">
      <c r="A166" s="1">
        <v>2013</v>
      </c>
      <c r="B166" s="1">
        <v>9</v>
      </c>
      <c r="C166" s="17">
        <v>406148.70225791301</v>
      </c>
      <c r="D166" s="17">
        <v>467322.87289330101</v>
      </c>
      <c r="E166" s="17">
        <v>67023.905918142307</v>
      </c>
      <c r="F166" s="2">
        <v>0</v>
      </c>
      <c r="G166" s="17">
        <v>-128198.07655353</v>
      </c>
      <c r="H166" s="2">
        <v>0</v>
      </c>
    </row>
    <row r="167" spans="1:8" x14ac:dyDescent="0.25">
      <c r="A167" s="1">
        <v>2013</v>
      </c>
      <c r="B167" s="1">
        <v>10</v>
      </c>
      <c r="C167" s="17">
        <v>407553.76967588998</v>
      </c>
      <c r="D167" s="17">
        <v>467322.87289330101</v>
      </c>
      <c r="E167" s="17">
        <v>67186.027861582304</v>
      </c>
      <c r="F167" s="2">
        <v>0</v>
      </c>
      <c r="G167" s="17">
        <v>-126955.131078993</v>
      </c>
      <c r="H167" s="2">
        <v>0</v>
      </c>
    </row>
    <row r="168" spans="1:8" x14ac:dyDescent="0.25">
      <c r="A168" s="1">
        <v>2013</v>
      </c>
      <c r="B168" s="1">
        <v>11</v>
      </c>
      <c r="C168" s="17">
        <v>408188.38014282001</v>
      </c>
      <c r="D168" s="17">
        <v>467322.87289330101</v>
      </c>
      <c r="E168" s="17">
        <v>67337.127105120002</v>
      </c>
      <c r="F168" s="2">
        <v>1583.24928809208</v>
      </c>
      <c r="G168" s="17">
        <v>-128054.86914369299</v>
      </c>
      <c r="H168" s="2">
        <v>0</v>
      </c>
    </row>
    <row r="169" spans="1:8" x14ac:dyDescent="0.25">
      <c r="A169" s="1">
        <v>2013</v>
      </c>
      <c r="B169" s="1">
        <v>12</v>
      </c>
      <c r="C169" s="17">
        <v>409031.08264250099</v>
      </c>
      <c r="D169" s="17">
        <v>467322.87289330101</v>
      </c>
      <c r="E169" s="17">
        <v>67477.117452700404</v>
      </c>
      <c r="F169" s="2">
        <v>0</v>
      </c>
      <c r="G169" s="17">
        <v>-125768.907703501</v>
      </c>
      <c r="H169" s="2">
        <v>0</v>
      </c>
    </row>
    <row r="170" spans="1:8" x14ac:dyDescent="0.25">
      <c r="A170" s="1">
        <v>2014</v>
      </c>
      <c r="B170" s="1">
        <v>1</v>
      </c>
      <c r="C170" s="17">
        <v>411165.64796952601</v>
      </c>
      <c r="D170" s="17">
        <v>467322.87289330101</v>
      </c>
      <c r="E170" s="17">
        <v>67628.615867592802</v>
      </c>
      <c r="F170" s="2">
        <v>0</v>
      </c>
      <c r="G170" s="17">
        <v>-123785.840791368</v>
      </c>
      <c r="H170" s="2">
        <v>0</v>
      </c>
    </row>
    <row r="171" spans="1:8" x14ac:dyDescent="0.25">
      <c r="A171" s="1">
        <v>2014</v>
      </c>
      <c r="B171" s="1">
        <v>2</v>
      </c>
      <c r="C171" s="17">
        <v>411327.53718871</v>
      </c>
      <c r="D171" s="17">
        <v>467322.87289330101</v>
      </c>
      <c r="E171" s="17">
        <v>67795.648568658202</v>
      </c>
      <c r="F171" s="2">
        <v>0</v>
      </c>
      <c r="G171" s="17">
        <v>-123790.98427324901</v>
      </c>
      <c r="H171" s="2">
        <v>0</v>
      </c>
    </row>
    <row r="172" spans="1:8" x14ac:dyDescent="0.25">
      <c r="A172" s="1">
        <v>2014</v>
      </c>
      <c r="B172" s="1">
        <v>3</v>
      </c>
      <c r="C172" s="17">
        <v>411607.58721633902</v>
      </c>
      <c r="D172" s="17">
        <v>467322.87289330101</v>
      </c>
      <c r="E172" s="17">
        <v>67950.889344203199</v>
      </c>
      <c r="F172" s="2">
        <v>0</v>
      </c>
      <c r="G172" s="17">
        <v>-123666.17502116501</v>
      </c>
      <c r="H172" s="2">
        <v>0</v>
      </c>
    </row>
    <row r="173" spans="1:8" x14ac:dyDescent="0.25">
      <c r="A173" s="1">
        <v>2014</v>
      </c>
      <c r="B173" s="1">
        <v>4</v>
      </c>
      <c r="C173" s="17">
        <v>412736.09646755701</v>
      </c>
      <c r="D173" s="17">
        <v>467322.87289330101</v>
      </c>
      <c r="E173" s="17">
        <v>68112.978962310997</v>
      </c>
      <c r="F173" s="2">
        <v>0</v>
      </c>
      <c r="G173" s="17">
        <v>-122699.755388055</v>
      </c>
      <c r="H173" s="2">
        <v>0</v>
      </c>
    </row>
    <row r="174" spans="1:8" x14ac:dyDescent="0.25">
      <c r="A174" s="1">
        <v>2014</v>
      </c>
      <c r="B174" s="1">
        <v>5</v>
      </c>
      <c r="C174" s="17">
        <v>413962.867360426</v>
      </c>
      <c r="D174" s="17">
        <v>467322.87289330101</v>
      </c>
      <c r="E174" s="17">
        <v>68250.449854599297</v>
      </c>
      <c r="F174" s="2">
        <v>0</v>
      </c>
      <c r="G174" s="17">
        <v>-121610.45538747399</v>
      </c>
      <c r="H174" s="2">
        <v>0</v>
      </c>
    </row>
    <row r="175" spans="1:8" x14ac:dyDescent="0.25">
      <c r="A175" s="1">
        <v>2014</v>
      </c>
      <c r="B175" s="1">
        <v>6</v>
      </c>
      <c r="C175" s="17">
        <v>414313.26559175103</v>
      </c>
      <c r="D175" s="17">
        <v>467322.87289330101</v>
      </c>
      <c r="E175" s="17">
        <v>68383.015493616098</v>
      </c>
      <c r="F175" s="2">
        <v>0</v>
      </c>
      <c r="G175" s="17">
        <v>-121392.622795166</v>
      </c>
      <c r="H175" s="2">
        <v>0</v>
      </c>
    </row>
    <row r="176" spans="1:8" x14ac:dyDescent="0.25">
      <c r="A176" s="1">
        <v>2014</v>
      </c>
      <c r="B176" s="1">
        <v>7</v>
      </c>
      <c r="C176" s="17">
        <v>414254.22831637698</v>
      </c>
      <c r="D176" s="17">
        <v>467322.87289330101</v>
      </c>
      <c r="E176" s="17">
        <v>68517.364249005899</v>
      </c>
      <c r="F176" s="2">
        <v>0</v>
      </c>
      <c r="G176" s="17">
        <v>-121586.00882592901</v>
      </c>
      <c r="H176" s="2">
        <v>0</v>
      </c>
    </row>
    <row r="177" spans="1:8" x14ac:dyDescent="0.25">
      <c r="A177" s="1">
        <v>2014</v>
      </c>
      <c r="B177" s="1">
        <v>8</v>
      </c>
      <c r="C177" s="17">
        <v>414774.83413195802</v>
      </c>
      <c r="D177" s="17">
        <v>467322.87289330101</v>
      </c>
      <c r="E177" s="17">
        <v>68673.321691501202</v>
      </c>
      <c r="F177" s="2">
        <v>0</v>
      </c>
      <c r="G177" s="17">
        <v>-121221.360452844</v>
      </c>
      <c r="H177" s="2">
        <v>0</v>
      </c>
    </row>
    <row r="178" spans="1:8" x14ac:dyDescent="0.25">
      <c r="A178" s="1">
        <v>2014</v>
      </c>
      <c r="B178" s="1">
        <v>9</v>
      </c>
      <c r="C178" s="17">
        <v>415302.757980455</v>
      </c>
      <c r="D178" s="17">
        <v>467322.87289330101</v>
      </c>
      <c r="E178" s="17">
        <v>68837.690783170197</v>
      </c>
      <c r="F178" s="2">
        <v>0</v>
      </c>
      <c r="G178" s="17">
        <v>-120857.805696016</v>
      </c>
      <c r="H178" s="2">
        <v>0</v>
      </c>
    </row>
    <row r="179" spans="1:8" x14ac:dyDescent="0.25">
      <c r="A179" s="1">
        <v>2014</v>
      </c>
      <c r="B179" s="1">
        <v>10</v>
      </c>
      <c r="C179" s="17">
        <v>415819.14978413697</v>
      </c>
      <c r="D179" s="17">
        <v>467322.87289330101</v>
      </c>
      <c r="E179" s="17">
        <v>68991.618166419896</v>
      </c>
      <c r="F179" s="2">
        <v>0</v>
      </c>
      <c r="G179" s="17">
        <v>-120495.34127558301</v>
      </c>
      <c r="H179" s="2">
        <v>0</v>
      </c>
    </row>
    <row r="180" spans="1:8" x14ac:dyDescent="0.25">
      <c r="A180" s="1">
        <v>2014</v>
      </c>
      <c r="B180" s="1">
        <v>11</v>
      </c>
      <c r="C180" s="17">
        <v>416324.07973209303</v>
      </c>
      <c r="D180" s="17">
        <v>467322.87289330101</v>
      </c>
      <c r="E180" s="17">
        <v>69135.170760313296</v>
      </c>
      <c r="F180" s="2">
        <v>0</v>
      </c>
      <c r="G180" s="17">
        <v>-120133.963921521</v>
      </c>
      <c r="H180" s="2">
        <v>0</v>
      </c>
    </row>
    <row r="181" spans="1:8" x14ac:dyDescent="0.25">
      <c r="A181" s="1">
        <v>2014</v>
      </c>
      <c r="B181" s="1">
        <v>12</v>
      </c>
      <c r="C181" s="17">
        <v>416811.17030078301</v>
      </c>
      <c r="D181" s="17">
        <v>467322.87289330101</v>
      </c>
      <c r="E181" s="17">
        <v>69261.9677810914</v>
      </c>
      <c r="F181" s="2">
        <v>0</v>
      </c>
      <c r="G181" s="17">
        <v>-119773.670373609</v>
      </c>
      <c r="H181" s="2">
        <v>0</v>
      </c>
    </row>
    <row r="182" spans="1:8" x14ac:dyDescent="0.25">
      <c r="A182" s="1">
        <v>2015</v>
      </c>
      <c r="B182" s="1">
        <v>1</v>
      </c>
      <c r="C182" s="17">
        <v>417295.09875599598</v>
      </c>
      <c r="D182" s="17">
        <v>467322.87289330101</v>
      </c>
      <c r="E182" s="17">
        <v>69386.683244102198</v>
      </c>
      <c r="F182" s="2">
        <v>0</v>
      </c>
      <c r="G182" s="17">
        <v>-119414.457381407</v>
      </c>
      <c r="H182" s="2">
        <v>0</v>
      </c>
    </row>
    <row r="183" spans="1:8" x14ac:dyDescent="0.25">
      <c r="A183" s="1">
        <v>2015</v>
      </c>
      <c r="B183" s="1">
        <v>2</v>
      </c>
      <c r="C183" s="17">
        <v>417777.814955051</v>
      </c>
      <c r="D183" s="17">
        <v>467322.87289330101</v>
      </c>
      <c r="E183" s="17">
        <v>69511.263765971904</v>
      </c>
      <c r="F183" s="2">
        <v>0</v>
      </c>
      <c r="G183" s="17">
        <v>-119056.32170422201</v>
      </c>
      <c r="H183" s="2">
        <v>0</v>
      </c>
    </row>
    <row r="184" spans="1:8" x14ac:dyDescent="0.25">
      <c r="A184" s="1">
        <v>2015</v>
      </c>
      <c r="B184" s="1">
        <v>3</v>
      </c>
      <c r="C184" s="17">
        <v>418252.41025851999</v>
      </c>
      <c r="D184" s="17">
        <v>467322.87289330101</v>
      </c>
      <c r="E184" s="17">
        <v>69628.797476299995</v>
      </c>
      <c r="F184" s="2">
        <v>0</v>
      </c>
      <c r="G184" s="17">
        <v>-118699.26011108101</v>
      </c>
      <c r="H184" s="2">
        <v>0</v>
      </c>
    </row>
    <row r="185" spans="1:8" x14ac:dyDescent="0.25">
      <c r="A185" s="1">
        <v>2015</v>
      </c>
      <c r="B185" s="1">
        <v>4</v>
      </c>
      <c r="C185" s="17">
        <v>418749.70415277203</v>
      </c>
      <c r="D185" s="17">
        <v>467322.87289330101</v>
      </c>
      <c r="E185" s="17">
        <v>69770.100640171906</v>
      </c>
      <c r="F185" s="2">
        <v>0</v>
      </c>
      <c r="G185" s="17">
        <v>-118343.2693807</v>
      </c>
      <c r="H185" s="2">
        <v>0</v>
      </c>
    </row>
    <row r="186" spans="1:8" x14ac:dyDescent="0.25">
      <c r="A186" s="1">
        <v>2015</v>
      </c>
      <c r="B186" s="1">
        <v>5</v>
      </c>
      <c r="C186" s="17">
        <v>419256.21573777602</v>
      </c>
      <c r="D186" s="17">
        <v>467322.87289330101</v>
      </c>
      <c r="E186" s="17">
        <v>69921.689145933095</v>
      </c>
      <c r="F186" s="2">
        <v>0</v>
      </c>
      <c r="G186" s="17">
        <v>-117988.346301458</v>
      </c>
      <c r="H186" s="2">
        <v>0</v>
      </c>
    </row>
    <row r="187" spans="1:8" x14ac:dyDescent="0.25">
      <c r="A187" s="1">
        <v>2015</v>
      </c>
      <c r="B187" s="1">
        <v>6</v>
      </c>
      <c r="C187" s="17">
        <v>419777.80474471301</v>
      </c>
      <c r="D187" s="17">
        <v>467322.87289330101</v>
      </c>
      <c r="E187" s="17">
        <v>70089.419522774406</v>
      </c>
      <c r="F187" s="2">
        <v>0</v>
      </c>
      <c r="G187" s="17">
        <v>-117634.487671362</v>
      </c>
      <c r="H187" s="2">
        <v>0</v>
      </c>
    </row>
    <row r="188" spans="1:8" x14ac:dyDescent="0.25">
      <c r="A188" s="1">
        <v>2015</v>
      </c>
      <c r="B188" s="1">
        <v>7</v>
      </c>
      <c r="C188" s="17">
        <v>420297.56804988498</v>
      </c>
      <c r="D188" s="17">
        <v>467322.87289330101</v>
      </c>
      <c r="E188" s="17">
        <v>70256.385454611198</v>
      </c>
      <c r="F188" s="2">
        <v>0</v>
      </c>
      <c r="G188" s="17">
        <v>-117281.690298027</v>
      </c>
      <c r="H188" s="2">
        <v>0</v>
      </c>
    </row>
    <row r="189" spans="1:8" x14ac:dyDescent="0.25">
      <c r="A189" s="1">
        <v>2015</v>
      </c>
      <c r="B189" s="1">
        <v>8</v>
      </c>
      <c r="C189" s="17">
        <v>420820.63718628901</v>
      </c>
      <c r="D189" s="17">
        <v>467322.87289330101</v>
      </c>
      <c r="E189" s="17">
        <v>70427.715291625995</v>
      </c>
      <c r="F189" s="2">
        <v>0</v>
      </c>
      <c r="G189" s="17">
        <v>-116929.950998638</v>
      </c>
      <c r="H189" s="2">
        <v>0</v>
      </c>
    </row>
    <row r="190" spans="1:8" x14ac:dyDescent="0.25">
      <c r="A190" s="1">
        <v>2015</v>
      </c>
      <c r="B190" s="1">
        <v>9</v>
      </c>
      <c r="C190" s="17">
        <v>421336.73424643301</v>
      </c>
      <c r="D190" s="17">
        <v>467322.87289330101</v>
      </c>
      <c r="E190" s="17">
        <v>70593.127953059797</v>
      </c>
      <c r="F190" s="2">
        <v>0</v>
      </c>
      <c r="G190" s="17">
        <v>-116579.266599928</v>
      </c>
      <c r="H190" s="2">
        <v>0</v>
      </c>
    </row>
    <row r="191" spans="1:8" x14ac:dyDescent="0.25">
      <c r="A191" s="1">
        <v>2015</v>
      </c>
      <c r="B191" s="1">
        <v>10</v>
      </c>
      <c r="C191" s="17">
        <v>421836.659697044</v>
      </c>
      <c r="D191" s="17">
        <v>467322.87289330101</v>
      </c>
      <c r="E191" s="17">
        <v>70743.420741889204</v>
      </c>
      <c r="F191" s="2">
        <v>0</v>
      </c>
      <c r="G191" s="17">
        <v>-116229.633938146</v>
      </c>
      <c r="H191" s="2">
        <v>0</v>
      </c>
    </row>
    <row r="192" spans="1:8" x14ac:dyDescent="0.25">
      <c r="A192" s="1">
        <v>2015</v>
      </c>
      <c r="B192" s="1">
        <v>11</v>
      </c>
      <c r="C192" s="17">
        <v>422327.82215695299</v>
      </c>
      <c r="D192" s="17">
        <v>467322.87289330101</v>
      </c>
      <c r="E192" s="17">
        <v>70885.999122683002</v>
      </c>
      <c r="F192" s="2">
        <v>0</v>
      </c>
      <c r="G192" s="17">
        <v>-115881.049859031</v>
      </c>
      <c r="H192" s="2">
        <v>0</v>
      </c>
    </row>
    <row r="193" spans="1:8" x14ac:dyDescent="0.25">
      <c r="A193" s="1">
        <v>2015</v>
      </c>
      <c r="B193" s="1">
        <v>12</v>
      </c>
      <c r="C193" s="17">
        <v>422804.763132861</v>
      </c>
      <c r="D193" s="17">
        <v>467322.87289330101</v>
      </c>
      <c r="E193" s="17">
        <v>71015.401457339802</v>
      </c>
      <c r="F193" s="2">
        <v>0</v>
      </c>
      <c r="G193" s="17">
        <v>-115533.511217779</v>
      </c>
      <c r="H193" s="2">
        <v>0</v>
      </c>
    </row>
    <row r="194" spans="1:8" x14ac:dyDescent="0.25">
      <c r="A194" s="1">
        <v>2016</v>
      </c>
      <c r="B194" s="1">
        <v>1</v>
      </c>
      <c r="C194" s="17">
        <v>423281.60182337702</v>
      </c>
      <c r="D194" s="17">
        <v>467322.87289330101</v>
      </c>
      <c r="E194" s="17">
        <v>71145.743809096602</v>
      </c>
      <c r="F194" s="2">
        <v>0</v>
      </c>
      <c r="G194" s="17">
        <v>-115187.01487902099</v>
      </c>
      <c r="H194" s="2">
        <v>0</v>
      </c>
    </row>
    <row r="195" spans="1:8" x14ac:dyDescent="0.25">
      <c r="A195" s="1">
        <v>2016</v>
      </c>
      <c r="B195" s="1">
        <v>2</v>
      </c>
      <c r="C195" s="17">
        <v>423758.49831969599</v>
      </c>
      <c r="D195" s="17">
        <v>467322.87289330101</v>
      </c>
      <c r="E195" s="17">
        <v>71277.183143182294</v>
      </c>
      <c r="F195" s="2">
        <v>0</v>
      </c>
      <c r="G195" s="17">
        <v>-114841.55771678701</v>
      </c>
      <c r="H195" s="2">
        <v>0</v>
      </c>
    </row>
    <row r="196" spans="1:8" x14ac:dyDescent="0.25">
      <c r="A196" s="1">
        <v>2016</v>
      </c>
      <c r="B196" s="1">
        <v>3</v>
      </c>
      <c r="C196" s="17">
        <v>424227.222053634</v>
      </c>
      <c r="D196" s="17">
        <v>467322.87289330101</v>
      </c>
      <c r="E196" s="17">
        <v>71401.485774821107</v>
      </c>
      <c r="F196" s="2">
        <v>0</v>
      </c>
      <c r="G196" s="17">
        <v>-114497.136614487</v>
      </c>
      <c r="H196" s="2">
        <v>0</v>
      </c>
    </row>
    <row r="197" spans="1:8" x14ac:dyDescent="0.25">
      <c r="A197" s="1">
        <v>2016</v>
      </c>
      <c r="B197" s="1">
        <v>4</v>
      </c>
      <c r="C197" s="17">
        <v>424704.276054952</v>
      </c>
      <c r="D197" s="17">
        <v>467322.87289330101</v>
      </c>
      <c r="E197" s="17">
        <v>71535.151626526495</v>
      </c>
      <c r="F197" s="2">
        <v>0</v>
      </c>
      <c r="G197" s="17">
        <v>-114153.748464875</v>
      </c>
      <c r="H197" s="2">
        <v>0</v>
      </c>
    </row>
    <row r="198" spans="1:8" x14ac:dyDescent="0.25">
      <c r="A198" s="1">
        <v>2016</v>
      </c>
      <c r="B198" s="1">
        <v>5</v>
      </c>
      <c r="C198" s="17">
        <v>425177.02176710399</v>
      </c>
      <c r="D198" s="17">
        <v>467322.87289330101</v>
      </c>
      <c r="E198" s="17">
        <v>71665.539043827594</v>
      </c>
      <c r="F198" s="2">
        <v>0</v>
      </c>
      <c r="G198" s="17">
        <v>-113811.39017002399</v>
      </c>
      <c r="H198" s="2">
        <v>0</v>
      </c>
    </row>
    <row r="199" spans="1:8" x14ac:dyDescent="0.25">
      <c r="A199" s="1">
        <v>2016</v>
      </c>
      <c r="B199" s="1">
        <v>6</v>
      </c>
      <c r="C199" s="17">
        <v>425658.20881563</v>
      </c>
      <c r="D199" s="17">
        <v>467322.87289330101</v>
      </c>
      <c r="E199" s="17">
        <v>71805.394563628797</v>
      </c>
      <c r="F199" s="2">
        <v>0</v>
      </c>
      <c r="G199" s="17">
        <v>-113470.05864129899</v>
      </c>
      <c r="H199" s="2">
        <v>0</v>
      </c>
    </row>
    <row r="200" spans="1:8" x14ac:dyDescent="0.25">
      <c r="A200" s="1">
        <v>2016</v>
      </c>
      <c r="B200" s="1">
        <v>7</v>
      </c>
      <c r="C200" s="17">
        <v>426143.63096500101</v>
      </c>
      <c r="D200" s="17">
        <v>467322.87289330101</v>
      </c>
      <c r="E200" s="17">
        <v>71950.508871027894</v>
      </c>
      <c r="F200" s="2">
        <v>0</v>
      </c>
      <c r="G200" s="17">
        <v>-113129.750799328</v>
      </c>
      <c r="H200" s="2">
        <v>0</v>
      </c>
    </row>
    <row r="201" spans="1:8" x14ac:dyDescent="0.25">
      <c r="A201" s="1">
        <v>2016</v>
      </c>
      <c r="B201" s="1">
        <v>8</v>
      </c>
      <c r="C201" s="17">
        <v>426644.70990504097</v>
      </c>
      <c r="D201" s="17">
        <v>467322.87289330101</v>
      </c>
      <c r="E201" s="17">
        <v>72112.300585712394</v>
      </c>
      <c r="F201" s="2">
        <v>0</v>
      </c>
      <c r="G201" s="17">
        <v>-112790.463573972</v>
      </c>
      <c r="H201" s="2">
        <v>0</v>
      </c>
    </row>
    <row r="202" spans="1:8" x14ac:dyDescent="0.25">
      <c r="A202" s="1">
        <v>2016</v>
      </c>
      <c r="B202" s="1">
        <v>9</v>
      </c>
      <c r="C202" s="17">
        <v>427145.548655016</v>
      </c>
      <c r="D202" s="17">
        <v>467322.87289330101</v>
      </c>
      <c r="E202" s="17">
        <v>72274.869666018698</v>
      </c>
      <c r="F202" s="2">
        <v>0</v>
      </c>
      <c r="G202" s="17">
        <v>-112452.193904304</v>
      </c>
      <c r="H202" s="2">
        <v>0</v>
      </c>
    </row>
    <row r="203" spans="1:8" x14ac:dyDescent="0.25">
      <c r="A203" s="1">
        <v>2016</v>
      </c>
      <c r="B203" s="1">
        <v>10</v>
      </c>
      <c r="C203" s="17">
        <v>427627.17402778799</v>
      </c>
      <c r="D203" s="17">
        <v>467322.87289330101</v>
      </c>
      <c r="E203" s="17">
        <v>72419.239873060593</v>
      </c>
      <c r="F203" s="2">
        <v>0</v>
      </c>
      <c r="G203" s="17">
        <v>-112114.93873857299</v>
      </c>
      <c r="H203" s="2">
        <v>0</v>
      </c>
    </row>
    <row r="204" spans="1:8" x14ac:dyDescent="0.25">
      <c r="A204" s="1">
        <v>2016</v>
      </c>
      <c r="B204" s="1">
        <v>11</v>
      </c>
      <c r="C204" s="17">
        <v>428089.73630326602</v>
      </c>
      <c r="D204" s="17">
        <v>467322.87289330101</v>
      </c>
      <c r="E204" s="17">
        <v>72545.5584441479</v>
      </c>
      <c r="F204" s="2">
        <v>0</v>
      </c>
      <c r="G204" s="17">
        <v>-111778.69503418299</v>
      </c>
      <c r="H204" s="2">
        <v>0</v>
      </c>
    </row>
    <row r="205" spans="1:8" x14ac:dyDescent="0.25">
      <c r="A205" s="1">
        <v>2016</v>
      </c>
      <c r="B205" s="1">
        <v>12</v>
      </c>
      <c r="C205" s="17">
        <v>428533.43381803</v>
      </c>
      <c r="D205" s="17">
        <v>467322.87289330101</v>
      </c>
      <c r="E205" s="17">
        <v>72654.020682390998</v>
      </c>
      <c r="F205" s="2">
        <v>0</v>
      </c>
      <c r="G205" s="17">
        <v>-111443.459757662</v>
      </c>
      <c r="H205" s="2">
        <v>0</v>
      </c>
    </row>
    <row r="206" spans="1:8" x14ac:dyDescent="0.25">
      <c r="A206" s="1">
        <v>2017</v>
      </c>
      <c r="B206" s="1">
        <v>1</v>
      </c>
      <c r="C206" s="17">
        <v>428978.64356182597</v>
      </c>
      <c r="D206" s="17">
        <v>467322.87289330101</v>
      </c>
      <c r="E206" s="17">
        <v>72765.000553159902</v>
      </c>
      <c r="F206" s="2">
        <v>0</v>
      </c>
      <c r="G206" s="17">
        <v>-111109.229884635</v>
      </c>
      <c r="H206" s="2">
        <v>0</v>
      </c>
    </row>
    <row r="207" spans="1:8" x14ac:dyDescent="0.25">
      <c r="A207" s="1">
        <v>2017</v>
      </c>
      <c r="B207" s="1">
        <v>2</v>
      </c>
      <c r="C207" s="17">
        <v>429431.598935624</v>
      </c>
      <c r="D207" s="17">
        <v>467322.87289330101</v>
      </c>
      <c r="E207" s="17">
        <v>72884.728442123305</v>
      </c>
      <c r="F207" s="2">
        <v>0</v>
      </c>
      <c r="G207" s="17">
        <v>-110776.0023998</v>
      </c>
      <c r="H207" s="2">
        <v>0</v>
      </c>
    </row>
    <row r="208" spans="1:8" x14ac:dyDescent="0.25">
      <c r="A208" s="1">
        <v>2017</v>
      </c>
      <c r="B208" s="1">
        <v>3</v>
      </c>
      <c r="C208" s="17">
        <v>429876.28189668799</v>
      </c>
      <c r="D208" s="17">
        <v>467322.87289330101</v>
      </c>
      <c r="E208" s="17">
        <v>72997.183300282093</v>
      </c>
      <c r="F208" s="2">
        <v>0</v>
      </c>
      <c r="G208" s="17">
        <v>-110443.774296894</v>
      </c>
      <c r="H208" s="2">
        <v>0</v>
      </c>
    </row>
    <row r="209" spans="1:8" x14ac:dyDescent="0.25">
      <c r="A209" s="1">
        <v>2017</v>
      </c>
      <c r="B209" s="1">
        <v>4</v>
      </c>
      <c r="C209" s="17">
        <v>430329.91817209101</v>
      </c>
      <c r="D209" s="17">
        <v>467322.87289330101</v>
      </c>
      <c r="E209" s="17">
        <v>73119.5878574659</v>
      </c>
      <c r="F209" s="2">
        <v>0</v>
      </c>
      <c r="G209" s="17">
        <v>-110112.542578675</v>
      </c>
      <c r="H209" s="2">
        <v>0</v>
      </c>
    </row>
    <row r="210" spans="1:8" x14ac:dyDescent="0.25">
      <c r="A210" s="1">
        <v>2017</v>
      </c>
      <c r="B210" s="1">
        <v>5</v>
      </c>
      <c r="C210" s="17">
        <v>430771.72274940601</v>
      </c>
      <c r="D210" s="17">
        <v>467322.87289330101</v>
      </c>
      <c r="E210" s="17">
        <v>73231.154112992299</v>
      </c>
      <c r="F210" s="2">
        <v>0</v>
      </c>
      <c r="G210" s="17">
        <v>-109782.304256887</v>
      </c>
      <c r="H210" s="2">
        <v>0</v>
      </c>
    </row>
    <row r="211" spans="1:8" x14ac:dyDescent="0.25">
      <c r="A211" s="1">
        <v>2017</v>
      </c>
      <c r="B211" s="1">
        <v>6</v>
      </c>
      <c r="C211" s="17">
        <v>431212.61737888103</v>
      </c>
      <c r="D211" s="17">
        <v>467322.87289330101</v>
      </c>
      <c r="E211" s="17">
        <v>73342.800837815594</v>
      </c>
      <c r="F211" s="2">
        <v>0</v>
      </c>
      <c r="G211" s="17">
        <v>-109453.056352235</v>
      </c>
      <c r="H211" s="2">
        <v>0</v>
      </c>
    </row>
    <row r="212" spans="1:8" x14ac:dyDescent="0.25">
      <c r="A212" s="1">
        <v>2017</v>
      </c>
      <c r="B212" s="1">
        <v>7</v>
      </c>
      <c r="C212" s="17">
        <v>431650.859660352</v>
      </c>
      <c r="D212" s="17">
        <v>467322.87289330101</v>
      </c>
      <c r="E212" s="17">
        <v>73452.782661413599</v>
      </c>
      <c r="F212" s="2">
        <v>0</v>
      </c>
      <c r="G212" s="17">
        <v>-109124.795894362</v>
      </c>
      <c r="H212" s="2">
        <v>0</v>
      </c>
    </row>
    <row r="213" spans="1:8" x14ac:dyDescent="0.25">
      <c r="A213" s="1">
        <v>2017</v>
      </c>
      <c r="B213" s="1">
        <v>8</v>
      </c>
      <c r="C213" s="17">
        <v>432096.81245132303</v>
      </c>
      <c r="D213" s="17">
        <v>467322.87289330101</v>
      </c>
      <c r="E213" s="17">
        <v>73571.459479840996</v>
      </c>
      <c r="F213" s="2">
        <v>0</v>
      </c>
      <c r="G213" s="17">
        <v>-108797.519921819</v>
      </c>
      <c r="H213" s="2">
        <v>0</v>
      </c>
    </row>
    <row r="214" spans="1:8" x14ac:dyDescent="0.25">
      <c r="A214" s="1">
        <v>2017</v>
      </c>
      <c r="B214" s="1">
        <v>9</v>
      </c>
      <c r="C214" s="17">
        <v>432539.36510279402</v>
      </c>
      <c r="D214" s="17">
        <v>467322.87289330101</v>
      </c>
      <c r="E214" s="17">
        <v>73687.717691529193</v>
      </c>
      <c r="F214" s="2">
        <v>0</v>
      </c>
      <c r="G214" s="17">
        <v>-108471.225482036</v>
      </c>
      <c r="H214" s="2">
        <v>0</v>
      </c>
    </row>
    <row r="215" spans="1:8" x14ac:dyDescent="0.25">
      <c r="A215" s="1">
        <v>2017</v>
      </c>
      <c r="B215" s="1">
        <v>10</v>
      </c>
      <c r="C215" s="17">
        <v>432965.29324853199</v>
      </c>
      <c r="D215" s="17">
        <v>467322.87289330101</v>
      </c>
      <c r="E215" s="17">
        <v>73788.329986532393</v>
      </c>
      <c r="F215" s="2">
        <v>0</v>
      </c>
      <c r="G215" s="17">
        <v>-108145.90963130099</v>
      </c>
      <c r="H215" s="2">
        <v>0</v>
      </c>
    </row>
    <row r="216" spans="1:8" x14ac:dyDescent="0.25">
      <c r="A216" s="1">
        <v>2017</v>
      </c>
      <c r="B216" s="1">
        <v>11</v>
      </c>
      <c r="C216" s="17">
        <v>433375.08421526698</v>
      </c>
      <c r="D216" s="17">
        <v>467322.87289330101</v>
      </c>
      <c r="E216" s="17">
        <v>73873.780756695502</v>
      </c>
      <c r="F216" s="2">
        <v>0</v>
      </c>
      <c r="G216" s="17">
        <v>-107821.56943473</v>
      </c>
      <c r="H216" s="2">
        <v>0</v>
      </c>
    </row>
    <row r="217" spans="1:8" x14ac:dyDescent="0.25">
      <c r="A217" s="1">
        <v>2017</v>
      </c>
      <c r="B217" s="1">
        <v>12</v>
      </c>
      <c r="C217" s="17">
        <v>433771.01959617302</v>
      </c>
      <c r="D217" s="17">
        <v>467322.87289330101</v>
      </c>
      <c r="E217" s="17">
        <v>73946.348669111001</v>
      </c>
      <c r="F217" s="2">
        <v>0</v>
      </c>
      <c r="G217" s="17">
        <v>-107498.20196623899</v>
      </c>
      <c r="H217" s="2">
        <v>0</v>
      </c>
    </row>
    <row r="218" spans="1:8" x14ac:dyDescent="0.25">
      <c r="A218" s="1">
        <v>2018</v>
      </c>
      <c r="B218" s="1">
        <v>1</v>
      </c>
      <c r="C218" s="17">
        <v>434169.573246738</v>
      </c>
      <c r="D218" s="17">
        <v>467322.87289330101</v>
      </c>
      <c r="E218" s="17">
        <v>74022.504661958694</v>
      </c>
      <c r="F218" s="2">
        <v>0</v>
      </c>
      <c r="G218" s="17">
        <v>-107175.804308522</v>
      </c>
      <c r="H218" s="2">
        <v>0</v>
      </c>
    </row>
    <row r="219" spans="1:8" x14ac:dyDescent="0.25">
      <c r="A219" s="1">
        <v>2018</v>
      </c>
      <c r="B219" s="1">
        <v>2</v>
      </c>
      <c r="C219" s="17">
        <v>434577.19528086402</v>
      </c>
      <c r="D219" s="17">
        <v>467322.87289330101</v>
      </c>
      <c r="E219" s="17">
        <v>74108.695940584294</v>
      </c>
      <c r="F219" s="2">
        <v>0</v>
      </c>
      <c r="G219" s="17">
        <v>-106854.373553021</v>
      </c>
      <c r="H219" s="2">
        <v>0</v>
      </c>
    </row>
    <row r="220" spans="1:8" x14ac:dyDescent="0.25">
      <c r="A220" s="1">
        <v>2018</v>
      </c>
      <c r="B220" s="1">
        <v>3</v>
      </c>
      <c r="C220" s="17">
        <v>434981.78167051403</v>
      </c>
      <c r="D220" s="17">
        <v>467322.87289330101</v>
      </c>
      <c r="E220" s="17">
        <v>74192.815577114598</v>
      </c>
      <c r="F220" s="2">
        <v>0</v>
      </c>
      <c r="G220" s="17">
        <v>-106533.906799901</v>
      </c>
      <c r="H220" s="2">
        <v>0</v>
      </c>
    </row>
    <row r="221" spans="1:8" x14ac:dyDescent="0.25">
      <c r="A221" s="1">
        <v>2018</v>
      </c>
      <c r="B221" s="1">
        <v>4</v>
      </c>
      <c r="C221" s="17">
        <v>435395.919637118</v>
      </c>
      <c r="D221" s="17">
        <v>467322.87289330101</v>
      </c>
      <c r="E221" s="17">
        <v>74287.447901842796</v>
      </c>
      <c r="F221" s="2">
        <v>0</v>
      </c>
      <c r="G221" s="17">
        <v>-106214.40115802499</v>
      </c>
      <c r="H221" s="2">
        <v>0</v>
      </c>
    </row>
    <row r="222" spans="1:8" x14ac:dyDescent="0.25">
      <c r="A222" s="1">
        <v>2018</v>
      </c>
      <c r="B222" s="1">
        <v>5</v>
      </c>
      <c r="C222" s="17">
        <v>435803.071519677</v>
      </c>
      <c r="D222" s="17">
        <v>467322.87289330101</v>
      </c>
      <c r="E222" s="17">
        <v>74376.052371302707</v>
      </c>
      <c r="F222" s="2">
        <v>0</v>
      </c>
      <c r="G222" s="17">
        <v>-105895.853744926</v>
      </c>
      <c r="H222" s="2">
        <v>0</v>
      </c>
    </row>
    <row r="223" spans="1:8" x14ac:dyDescent="0.25">
      <c r="A223" s="1">
        <v>2018</v>
      </c>
      <c r="B223" s="1">
        <v>6</v>
      </c>
      <c r="C223" s="17">
        <v>436208.24459925003</v>
      </c>
      <c r="D223" s="17">
        <v>467322.87289330101</v>
      </c>
      <c r="E223" s="17">
        <v>74463.633392730801</v>
      </c>
      <c r="F223" s="2">
        <v>0</v>
      </c>
      <c r="G223" s="17">
        <v>-105578.261686781</v>
      </c>
      <c r="H223" s="2">
        <v>0</v>
      </c>
    </row>
    <row r="224" spans="1:8" x14ac:dyDescent="0.25">
      <c r="A224" s="1">
        <v>2018</v>
      </c>
      <c r="B224" s="1">
        <v>7</v>
      </c>
      <c r="C224" s="17">
        <v>436605.88630136498</v>
      </c>
      <c r="D224" s="17">
        <v>467322.87289330101</v>
      </c>
      <c r="E224" s="17">
        <v>74544.635526452606</v>
      </c>
      <c r="F224" s="2">
        <v>0</v>
      </c>
      <c r="G224" s="17">
        <v>-105261.622118388</v>
      </c>
      <c r="H224" s="2">
        <v>0</v>
      </c>
    </row>
    <row r="225" spans="1:8" x14ac:dyDescent="0.25">
      <c r="A225" s="1">
        <v>2018</v>
      </c>
      <c r="B225" s="1">
        <v>8</v>
      </c>
      <c r="C225" s="17">
        <v>437001.66026008403</v>
      </c>
      <c r="D225" s="17">
        <v>467322.87289330101</v>
      </c>
      <c r="E225" s="17">
        <v>74624.7195499183</v>
      </c>
      <c r="F225" s="2">
        <v>0</v>
      </c>
      <c r="G225" s="17">
        <v>-104945.932183135</v>
      </c>
      <c r="H225" s="2">
        <v>0</v>
      </c>
    </row>
    <row r="226" spans="1:8" x14ac:dyDescent="0.25">
      <c r="A226" s="1">
        <v>2018</v>
      </c>
      <c r="B226" s="1">
        <v>9</v>
      </c>
      <c r="C226" s="17">
        <v>437393.71532561898</v>
      </c>
      <c r="D226" s="17">
        <v>467322.87289330101</v>
      </c>
      <c r="E226" s="17">
        <v>74702.031465299398</v>
      </c>
      <c r="F226" s="2">
        <v>0</v>
      </c>
      <c r="G226" s="17">
        <v>-104631.189032981</v>
      </c>
      <c r="H226" s="2">
        <v>0</v>
      </c>
    </row>
    <row r="227" spans="1:8" x14ac:dyDescent="0.25">
      <c r="A227" s="1">
        <v>2018</v>
      </c>
      <c r="B227" s="1">
        <v>10</v>
      </c>
      <c r="C227" s="17">
        <v>437780.70146469102</v>
      </c>
      <c r="D227" s="17">
        <v>467322.87289330101</v>
      </c>
      <c r="E227" s="17">
        <v>74775.218399813704</v>
      </c>
      <c r="F227" s="2">
        <v>0</v>
      </c>
      <c r="G227" s="17">
        <v>-104317.389828424</v>
      </c>
      <c r="H227" s="2">
        <v>0</v>
      </c>
    </row>
    <row r="228" spans="1:8" x14ac:dyDescent="0.25">
      <c r="A228" s="1">
        <v>2018</v>
      </c>
      <c r="B228" s="1">
        <v>11</v>
      </c>
      <c r="C228" s="17">
        <v>438168.51707498502</v>
      </c>
      <c r="D228" s="17">
        <v>467322.87289330101</v>
      </c>
      <c r="E228" s="17">
        <v>74850.175920161302</v>
      </c>
      <c r="F228" s="2">
        <v>0</v>
      </c>
      <c r="G228" s="17">
        <v>-104004.531738477</v>
      </c>
      <c r="H228" s="2">
        <v>0</v>
      </c>
    </row>
    <row r="229" spans="1:8" x14ac:dyDescent="0.25">
      <c r="A229" s="1">
        <v>2018</v>
      </c>
      <c r="B229" s="1">
        <v>12</v>
      </c>
      <c r="C229" s="17">
        <v>438553.20678560599</v>
      </c>
      <c r="D229" s="17">
        <v>467322.87289330101</v>
      </c>
      <c r="E229" s="17">
        <v>74922.945832951897</v>
      </c>
      <c r="F229" s="2">
        <v>0</v>
      </c>
      <c r="G229" s="17">
        <v>-103692.611940647</v>
      </c>
      <c r="H229" s="2">
        <v>0</v>
      </c>
    </row>
    <row r="230" spans="1:8" x14ac:dyDescent="0.25">
      <c r="A230" s="1">
        <v>2019</v>
      </c>
      <c r="B230" s="1">
        <v>1</v>
      </c>
      <c r="C230" s="17">
        <v>438940.517556281</v>
      </c>
      <c r="D230" s="17">
        <v>467322.87289330101</v>
      </c>
      <c r="E230" s="17">
        <v>74999.272283882005</v>
      </c>
      <c r="F230" s="2">
        <v>0</v>
      </c>
      <c r="G230" s="17">
        <v>-103381.627620902</v>
      </c>
      <c r="H230" s="2">
        <v>0</v>
      </c>
    </row>
    <row r="231" spans="1:8" x14ac:dyDescent="0.25">
      <c r="A231" s="1">
        <v>2019</v>
      </c>
      <c r="B231" s="1">
        <v>2</v>
      </c>
      <c r="C231" s="17">
        <v>439328.30153608997</v>
      </c>
      <c r="D231" s="17">
        <v>467322.87289330101</v>
      </c>
      <c r="E231" s="17">
        <v>75077.004616442195</v>
      </c>
      <c r="F231" s="2">
        <v>0</v>
      </c>
      <c r="G231" s="17">
        <v>-103071.575973653</v>
      </c>
      <c r="H231" s="2">
        <v>0</v>
      </c>
    </row>
    <row r="232" spans="1:8" x14ac:dyDescent="0.25">
      <c r="A232" s="1">
        <v>2019</v>
      </c>
      <c r="B232" s="1">
        <v>3</v>
      </c>
      <c r="C232" s="17">
        <v>439706.91517726</v>
      </c>
      <c r="D232" s="17">
        <v>467322.87289330101</v>
      </c>
      <c r="E232" s="17">
        <v>75146.496485682001</v>
      </c>
      <c r="F232" s="2">
        <v>0</v>
      </c>
      <c r="G232" s="17">
        <v>-102762.454201723</v>
      </c>
      <c r="H232" s="2">
        <v>0</v>
      </c>
    </row>
    <row r="233" spans="1:8" x14ac:dyDescent="0.25">
      <c r="A233" s="1">
        <v>2019</v>
      </c>
      <c r="B233" s="1">
        <v>4</v>
      </c>
      <c r="C233" s="17">
        <v>440088.50013553101</v>
      </c>
      <c r="D233" s="17">
        <v>467322.87289330101</v>
      </c>
      <c r="E233" s="17">
        <v>75219.8867585548</v>
      </c>
      <c r="F233" s="2">
        <v>0</v>
      </c>
      <c r="G233" s="17">
        <v>-102454.259516324</v>
      </c>
      <c r="H233" s="2">
        <v>0</v>
      </c>
    </row>
    <row r="234" spans="1:8" x14ac:dyDescent="0.25">
      <c r="A234" s="1">
        <v>2019</v>
      </c>
      <c r="B234" s="1">
        <v>5</v>
      </c>
      <c r="C234" s="17">
        <v>440461.63823235699</v>
      </c>
      <c r="D234" s="17">
        <v>467322.87289330101</v>
      </c>
      <c r="E234" s="17">
        <v>75285.754476090195</v>
      </c>
      <c r="F234" s="2">
        <v>0</v>
      </c>
      <c r="G234" s="17">
        <v>-102146.989137034</v>
      </c>
      <c r="H234" s="2">
        <v>0</v>
      </c>
    </row>
    <row r="235" spans="1:8" x14ac:dyDescent="0.25">
      <c r="A235" s="1">
        <v>2019</v>
      </c>
      <c r="B235" s="1">
        <v>6</v>
      </c>
      <c r="C235" s="17">
        <v>440833.78011197801</v>
      </c>
      <c r="D235" s="17">
        <v>467322.87289330101</v>
      </c>
      <c r="E235" s="17">
        <v>75351.547510443997</v>
      </c>
      <c r="F235" s="2">
        <v>0</v>
      </c>
      <c r="G235" s="17">
        <v>-101840.64029176701</v>
      </c>
      <c r="H235" s="2">
        <v>0</v>
      </c>
    </row>
    <row r="236" spans="1:8" x14ac:dyDescent="0.25">
      <c r="A236" s="1">
        <v>2019</v>
      </c>
      <c r="B236" s="1">
        <v>7</v>
      </c>
      <c r="C236" s="17">
        <v>441204.78963298898</v>
      </c>
      <c r="D236" s="17">
        <v>467322.87289330101</v>
      </c>
      <c r="E236" s="17">
        <v>75417.126956441207</v>
      </c>
      <c r="F236" s="2">
        <v>0</v>
      </c>
      <c r="G236" s="17">
        <v>-101535.210216753</v>
      </c>
      <c r="H236" s="2">
        <v>0</v>
      </c>
    </row>
    <row r="237" spans="1:8" x14ac:dyDescent="0.25">
      <c r="A237" s="1">
        <v>2019</v>
      </c>
      <c r="B237" s="1">
        <v>8</v>
      </c>
      <c r="C237" s="17">
        <v>441580.784746502</v>
      </c>
      <c r="D237" s="17">
        <v>467322.87289330101</v>
      </c>
      <c r="E237" s="17">
        <v>75488.608009709307</v>
      </c>
      <c r="F237" s="2">
        <v>0</v>
      </c>
      <c r="G237" s="17">
        <v>-101230.696156508</v>
      </c>
      <c r="H237" s="2">
        <v>0</v>
      </c>
    </row>
    <row r="238" spans="1:8" x14ac:dyDescent="0.25">
      <c r="A238" s="1">
        <v>2019</v>
      </c>
      <c r="B238" s="1">
        <v>9</v>
      </c>
      <c r="C238" s="17">
        <v>441951.31418914202</v>
      </c>
      <c r="D238" s="17">
        <v>467322.87289330101</v>
      </c>
      <c r="E238" s="17">
        <v>75555.536659657198</v>
      </c>
      <c r="F238" s="2">
        <v>0</v>
      </c>
      <c r="G238" s="17">
        <v>-100927.095363816</v>
      </c>
      <c r="H238" s="2">
        <v>0</v>
      </c>
    </row>
    <row r="239" spans="1:8" x14ac:dyDescent="0.25">
      <c r="A239" s="1">
        <v>2019</v>
      </c>
      <c r="B239" s="1">
        <v>10</v>
      </c>
      <c r="C239" s="17">
        <v>442304.20183186699</v>
      </c>
      <c r="D239" s="17">
        <v>467322.87289330101</v>
      </c>
      <c r="E239" s="17">
        <v>75605.734038263399</v>
      </c>
      <c r="F239" s="2">
        <v>0</v>
      </c>
      <c r="G239" s="17">
        <v>-100624.405099697</v>
      </c>
      <c r="H239" s="2">
        <v>0</v>
      </c>
    </row>
    <row r="240" spans="1:8" x14ac:dyDescent="0.25">
      <c r="A240" s="1">
        <v>2019</v>
      </c>
      <c r="B240" s="1">
        <v>11</v>
      </c>
      <c r="C240" s="17">
        <v>442638.95651520102</v>
      </c>
      <c r="D240" s="17">
        <v>467322.87289330101</v>
      </c>
      <c r="E240" s="17">
        <v>75638.706255287107</v>
      </c>
      <c r="F240" s="2">
        <v>0</v>
      </c>
      <c r="G240" s="17">
        <v>-100322.622633387</v>
      </c>
      <c r="H240" s="2">
        <v>0</v>
      </c>
    </row>
    <row r="241" spans="1:8" x14ac:dyDescent="0.25">
      <c r="A241" s="1">
        <v>2019</v>
      </c>
      <c r="B241" s="1">
        <v>12</v>
      </c>
      <c r="C241" s="17">
        <v>442974.88862628501</v>
      </c>
      <c r="D241" s="17">
        <v>467322.87289330101</v>
      </c>
      <c r="E241" s="17">
        <v>75673.760975294601</v>
      </c>
      <c r="F241" s="2">
        <v>0</v>
      </c>
      <c r="G241" s="17">
        <v>-100021.74524231</v>
      </c>
      <c r="H241" s="2">
        <v>0</v>
      </c>
    </row>
    <row r="242" spans="1:8" x14ac:dyDescent="0.25">
      <c r="A242" s="1">
        <v>2020</v>
      </c>
      <c r="B242" s="1">
        <v>1</v>
      </c>
      <c r="C242" s="17">
        <v>443343.11093817902</v>
      </c>
      <c r="D242" s="17">
        <v>467322.87289330101</v>
      </c>
      <c r="E242" s="17">
        <v>75742.008256935602</v>
      </c>
      <c r="F242" s="2">
        <v>0</v>
      </c>
      <c r="G242" s="17">
        <v>-99721.770212057803</v>
      </c>
      <c r="H242" s="2">
        <v>0</v>
      </c>
    </row>
    <row r="243" spans="1:8" x14ac:dyDescent="0.25">
      <c r="A243" s="1">
        <v>2020</v>
      </c>
      <c r="B243" s="1">
        <v>2</v>
      </c>
      <c r="C243" s="17">
        <v>443759.749664856</v>
      </c>
      <c r="D243" s="17">
        <v>467322.87289330101</v>
      </c>
      <c r="E243" s="17">
        <v>75859.571607916805</v>
      </c>
      <c r="F243" s="2">
        <v>0</v>
      </c>
      <c r="G243" s="17">
        <v>-99422.694836361101</v>
      </c>
      <c r="H243" s="2">
        <v>0</v>
      </c>
    </row>
    <row r="244" spans="1:8" x14ac:dyDescent="0.25">
      <c r="A244" s="1">
        <v>2020</v>
      </c>
      <c r="B244" s="1">
        <v>3</v>
      </c>
      <c r="C244" s="17">
        <v>444183.71718621399</v>
      </c>
      <c r="D244" s="17">
        <v>467322.87289330101</v>
      </c>
      <c r="E244" s="17">
        <v>75985.360709981003</v>
      </c>
      <c r="F244" s="2">
        <v>0</v>
      </c>
      <c r="G244" s="17">
        <v>-99124.516417067993</v>
      </c>
      <c r="H244" s="2">
        <v>0</v>
      </c>
    </row>
    <row r="245" spans="1:8" x14ac:dyDescent="0.25">
      <c r="A245" s="1">
        <v>2020</v>
      </c>
      <c r="B245" s="1">
        <v>4</v>
      </c>
      <c r="C245" s="17">
        <v>444589.46680112201</v>
      </c>
      <c r="D245" s="17">
        <v>467322.87289330101</v>
      </c>
      <c r="E245" s="17">
        <v>76093.826171939203</v>
      </c>
      <c r="F245" s="2">
        <v>0</v>
      </c>
      <c r="G245" s="17">
        <v>-98827.232264117702</v>
      </c>
      <c r="H245" s="2">
        <v>0</v>
      </c>
    </row>
    <row r="246" spans="1:8" x14ac:dyDescent="0.25">
      <c r="A246" s="1">
        <v>2020</v>
      </c>
      <c r="B246" s="1">
        <v>5</v>
      </c>
      <c r="C246" s="17">
        <v>444935.29853601003</v>
      </c>
      <c r="D246" s="17">
        <v>467322.87289330101</v>
      </c>
      <c r="E246" s="17">
        <v>76143.265338227706</v>
      </c>
      <c r="F246" s="2">
        <v>0</v>
      </c>
      <c r="G246" s="17">
        <v>-98530.839695518094</v>
      </c>
      <c r="H246" s="2">
        <v>0</v>
      </c>
    </row>
    <row r="247" spans="1:8" x14ac:dyDescent="0.25">
      <c r="A247" s="1">
        <v>2020</v>
      </c>
      <c r="B247" s="1">
        <v>6</v>
      </c>
      <c r="C247" s="17">
        <v>445243.40749603597</v>
      </c>
      <c r="D247" s="17">
        <v>467322.87289330101</v>
      </c>
      <c r="E247" s="17">
        <v>76155.870640055306</v>
      </c>
      <c r="F247" s="2">
        <v>0</v>
      </c>
      <c r="G247" s="17">
        <v>-98235.336037320201</v>
      </c>
      <c r="H247" s="2">
        <v>0</v>
      </c>
    </row>
    <row r="248" spans="1:8" x14ac:dyDescent="0.25">
      <c r="A248" s="1">
        <v>2020</v>
      </c>
      <c r="B248" s="1">
        <v>7</v>
      </c>
      <c r="C248" s="17">
        <v>445543.52971358999</v>
      </c>
      <c r="D248" s="17">
        <v>467322.87289330101</v>
      </c>
      <c r="E248" s="17">
        <v>76161.375443883502</v>
      </c>
      <c r="F248" s="2">
        <v>0</v>
      </c>
      <c r="G248" s="17">
        <v>-97940.718623594206</v>
      </c>
      <c r="H248" s="2">
        <v>0</v>
      </c>
    </row>
    <row r="249" spans="1:8" x14ac:dyDescent="0.25">
      <c r="A249" s="1">
        <v>2020</v>
      </c>
      <c r="B249" s="1">
        <v>8</v>
      </c>
      <c r="C249" s="17">
        <v>445860.72942643298</v>
      </c>
      <c r="D249" s="17">
        <v>467322.87289330101</v>
      </c>
      <c r="E249" s="17">
        <v>76184.841329538496</v>
      </c>
      <c r="F249" s="2">
        <v>0</v>
      </c>
      <c r="G249" s="17">
        <v>-97646.984796406294</v>
      </c>
      <c r="H249" s="2">
        <v>0</v>
      </c>
    </row>
    <row r="250" spans="1:8" x14ac:dyDescent="0.25">
      <c r="A250" s="1">
        <v>2020</v>
      </c>
      <c r="B250" s="1">
        <v>9</v>
      </c>
      <c r="C250" s="17">
        <v>446191.58485358802</v>
      </c>
      <c r="D250" s="17">
        <v>467322.87289330101</v>
      </c>
      <c r="E250" s="17">
        <v>76222.843866080904</v>
      </c>
      <c r="F250" s="2">
        <v>0</v>
      </c>
      <c r="G250" s="17">
        <v>-97354.131905793402</v>
      </c>
      <c r="H250" s="2">
        <v>0</v>
      </c>
    </row>
    <row r="251" spans="1:8" x14ac:dyDescent="0.25">
      <c r="A251" s="1">
        <v>2020</v>
      </c>
      <c r="B251" s="1">
        <v>10</v>
      </c>
      <c r="C251" s="17">
        <v>446524.27267215302</v>
      </c>
      <c r="D251" s="17">
        <v>467322.87289330101</v>
      </c>
      <c r="E251" s="17">
        <v>76263.557088593298</v>
      </c>
      <c r="F251" s="2">
        <v>0</v>
      </c>
      <c r="G251" s="17">
        <v>-97062.157309740505</v>
      </c>
      <c r="H251" s="2">
        <v>0</v>
      </c>
    </row>
    <row r="252" spans="1:8" x14ac:dyDescent="0.25">
      <c r="A252" s="1">
        <v>2020</v>
      </c>
      <c r="B252" s="1">
        <v>11</v>
      </c>
      <c r="C252" s="17">
        <v>446854.82080835302</v>
      </c>
      <c r="D252" s="17">
        <v>467322.87289330101</v>
      </c>
      <c r="E252" s="17">
        <v>76303.006289208206</v>
      </c>
      <c r="F252" s="2">
        <v>0</v>
      </c>
      <c r="G252" s="17">
        <v>-96771.058374155997</v>
      </c>
      <c r="H252" s="2">
        <v>0</v>
      </c>
    </row>
    <row r="253" spans="1:8" x14ac:dyDescent="0.25">
      <c r="A253" s="1">
        <v>2020</v>
      </c>
      <c r="B253" s="1">
        <v>12</v>
      </c>
      <c r="C253" s="17">
        <v>447187.49585969298</v>
      </c>
      <c r="D253" s="17">
        <v>467322.87289330101</v>
      </c>
      <c r="E253" s="17">
        <v>76345.455439240701</v>
      </c>
      <c r="F253" s="2">
        <v>0</v>
      </c>
      <c r="G253" s="17">
        <v>-96480.832472848095</v>
      </c>
      <c r="H253" s="2">
        <v>0</v>
      </c>
    </row>
    <row r="254" spans="1:8" x14ac:dyDescent="0.25">
      <c r="A254" s="1">
        <v>2021</v>
      </c>
      <c r="B254" s="1">
        <v>1</v>
      </c>
      <c r="C254" s="17">
        <v>447535.60066748498</v>
      </c>
      <c r="D254" s="17">
        <v>467322.87289330101</v>
      </c>
      <c r="E254" s="17">
        <v>76404.204761685498</v>
      </c>
      <c r="F254" s="2">
        <v>0</v>
      </c>
      <c r="G254" s="17">
        <v>-96191.476987501504</v>
      </c>
      <c r="H254" s="2">
        <v>0</v>
      </c>
    </row>
    <row r="255" spans="1:8" x14ac:dyDescent="0.25">
      <c r="A255" s="1">
        <v>2021</v>
      </c>
      <c r="B255" s="1">
        <v>2</v>
      </c>
      <c r="C255" s="17">
        <v>447904.11444751901</v>
      </c>
      <c r="D255" s="17">
        <v>467322.87289330101</v>
      </c>
      <c r="E255" s="17">
        <v>76484.230861870994</v>
      </c>
      <c r="F255" s="2">
        <v>0</v>
      </c>
      <c r="G255" s="17">
        <v>-95902.989307652999</v>
      </c>
      <c r="H255" s="2">
        <v>0</v>
      </c>
    </row>
    <row r="256" spans="1:8" x14ac:dyDescent="0.25">
      <c r="A256" s="1">
        <v>2021</v>
      </c>
      <c r="B256" s="1">
        <v>3</v>
      </c>
      <c r="C256" s="17">
        <v>448272.68718078802</v>
      </c>
      <c r="D256" s="17">
        <v>467322.87289330101</v>
      </c>
      <c r="E256" s="17">
        <v>76565.181118156703</v>
      </c>
      <c r="F256" s="2">
        <v>0</v>
      </c>
      <c r="G256" s="17">
        <v>-95615.366830668994</v>
      </c>
      <c r="H256" s="2">
        <v>0</v>
      </c>
    </row>
    <row r="257" spans="1:8" x14ac:dyDescent="0.25">
      <c r="A257" s="1">
        <v>2021</v>
      </c>
      <c r="B257" s="1">
        <v>4</v>
      </c>
      <c r="C257" s="17">
        <v>448643.74119028001</v>
      </c>
      <c r="D257" s="17">
        <v>467322.87289330101</v>
      </c>
      <c r="E257" s="17">
        <v>76649.475258700098</v>
      </c>
      <c r="F257" s="2">
        <v>0</v>
      </c>
      <c r="G257" s="17">
        <v>-95328.606961721205</v>
      </c>
      <c r="H257" s="2">
        <v>0</v>
      </c>
    </row>
    <row r="258" spans="1:8" x14ac:dyDescent="0.25">
      <c r="A258" s="1">
        <v>2021</v>
      </c>
      <c r="B258" s="1">
        <v>5</v>
      </c>
      <c r="C258" s="17">
        <v>448995.07002718397</v>
      </c>
      <c r="D258" s="17">
        <v>467322.87289330101</v>
      </c>
      <c r="E258" s="17">
        <v>76714.904247646395</v>
      </c>
      <c r="F258" s="2">
        <v>0</v>
      </c>
      <c r="G258" s="17">
        <v>-95042.707113763405</v>
      </c>
      <c r="H258" s="2">
        <v>0</v>
      </c>
    </row>
    <row r="259" spans="1:8" x14ac:dyDescent="0.25">
      <c r="A259" s="1">
        <v>2021</v>
      </c>
      <c r="B259" s="1">
        <v>6</v>
      </c>
      <c r="C259" s="17">
        <v>449336.38373327098</v>
      </c>
      <c r="D259" s="17">
        <v>467322.87289330101</v>
      </c>
      <c r="E259" s="17">
        <v>76771.175547478095</v>
      </c>
      <c r="F259" s="2">
        <v>0</v>
      </c>
      <c r="G259" s="17">
        <v>-94757.6647075082</v>
      </c>
      <c r="H259" s="2">
        <v>0</v>
      </c>
    </row>
    <row r="260" spans="1:8" x14ac:dyDescent="0.25">
      <c r="A260" s="1">
        <v>2021</v>
      </c>
      <c r="B260" s="1">
        <v>7</v>
      </c>
      <c r="C260" s="17">
        <v>449673.34876910201</v>
      </c>
      <c r="D260" s="17">
        <v>467322.87289330101</v>
      </c>
      <c r="E260" s="17">
        <v>76823.953047205607</v>
      </c>
      <c r="F260" s="2">
        <v>0</v>
      </c>
      <c r="G260" s="17">
        <v>-94473.477171403894</v>
      </c>
      <c r="H260" s="2">
        <v>0</v>
      </c>
    </row>
    <row r="261" spans="1:8" x14ac:dyDescent="0.25">
      <c r="A261" s="1">
        <v>2021</v>
      </c>
      <c r="B261" s="1">
        <v>8</v>
      </c>
      <c r="C261" s="17">
        <v>450017.17591395503</v>
      </c>
      <c r="D261" s="17">
        <v>467322.87289330101</v>
      </c>
      <c r="E261" s="17">
        <v>76884.444962265203</v>
      </c>
      <c r="F261" s="2">
        <v>0</v>
      </c>
      <c r="G261" s="17">
        <v>-94190.141941610796</v>
      </c>
      <c r="H261" s="2">
        <v>0</v>
      </c>
    </row>
    <row r="262" spans="1:8" x14ac:dyDescent="0.25">
      <c r="A262" s="1">
        <v>2021</v>
      </c>
      <c r="B262" s="1">
        <v>9</v>
      </c>
      <c r="C262" s="17">
        <v>450366.008385355</v>
      </c>
      <c r="D262" s="17">
        <v>467322.87289330101</v>
      </c>
      <c r="E262" s="17">
        <v>76950.791954033397</v>
      </c>
      <c r="F262" s="2">
        <v>0</v>
      </c>
      <c r="G262" s="17">
        <v>-93907.656461978695</v>
      </c>
      <c r="H262" s="2">
        <v>0</v>
      </c>
    </row>
    <row r="263" spans="1:8" x14ac:dyDescent="0.25">
      <c r="A263" s="1">
        <v>2021</v>
      </c>
      <c r="B263" s="1">
        <v>10</v>
      </c>
      <c r="C263" s="17">
        <v>450715.40930176101</v>
      </c>
      <c r="D263" s="17">
        <v>467322.87289330101</v>
      </c>
      <c r="E263" s="17">
        <v>77018.554592483502</v>
      </c>
      <c r="F263" s="2">
        <v>0</v>
      </c>
      <c r="G263" s="17">
        <v>-93626.018184023604</v>
      </c>
      <c r="H263" s="2">
        <v>0</v>
      </c>
    </row>
    <row r="264" spans="1:8" x14ac:dyDescent="0.25">
      <c r="A264" s="1">
        <v>2021</v>
      </c>
      <c r="B264" s="1">
        <v>11</v>
      </c>
      <c r="C264" s="17">
        <v>451068.028680499</v>
      </c>
      <c r="D264" s="17">
        <v>467322.87289330101</v>
      </c>
      <c r="E264" s="17">
        <v>77090.380354103196</v>
      </c>
      <c r="F264" s="2">
        <v>0</v>
      </c>
      <c r="G264" s="17">
        <v>-93345.224566904493</v>
      </c>
      <c r="H264" s="2">
        <v>0</v>
      </c>
    </row>
    <row r="265" spans="1:8" x14ac:dyDescent="0.25">
      <c r="A265" s="1">
        <v>2021</v>
      </c>
      <c r="B265" s="1">
        <v>12</v>
      </c>
      <c r="C265" s="17">
        <v>451418.25076753902</v>
      </c>
      <c r="D265" s="17">
        <v>467322.87289330101</v>
      </c>
      <c r="E265" s="17">
        <v>77160.6509516386</v>
      </c>
      <c r="F265" s="2">
        <v>0</v>
      </c>
      <c r="G265" s="17">
        <v>-93065.273077400605</v>
      </c>
      <c r="H265" s="2">
        <v>0</v>
      </c>
    </row>
    <row r="266" spans="1:8" x14ac:dyDescent="0.25">
      <c r="A266" s="1">
        <v>2022</v>
      </c>
      <c r="B266" s="1">
        <v>1</v>
      </c>
      <c r="C266" s="17">
        <v>451769.939145057</v>
      </c>
      <c r="D266" s="17">
        <v>467322.87289330101</v>
      </c>
      <c r="E266" s="17">
        <v>77233.227441645096</v>
      </c>
      <c r="F266" s="2">
        <v>0</v>
      </c>
      <c r="G266" s="17">
        <v>-92786.161189888502</v>
      </c>
      <c r="H266" s="2">
        <v>0</v>
      </c>
    </row>
    <row r="267" spans="1:8" x14ac:dyDescent="0.25">
      <c r="A267" s="1">
        <v>2022</v>
      </c>
      <c r="B267" s="1">
        <v>2</v>
      </c>
      <c r="C267" s="17">
        <v>452119.90137423598</v>
      </c>
      <c r="D267" s="17">
        <v>467322.87289330101</v>
      </c>
      <c r="E267" s="17">
        <v>77304.914867255298</v>
      </c>
      <c r="F267" s="2">
        <v>0</v>
      </c>
      <c r="G267" s="17">
        <v>-92507.8863863195</v>
      </c>
      <c r="H267" s="2">
        <v>0</v>
      </c>
    </row>
    <row r="268" spans="1:8" x14ac:dyDescent="0.25">
      <c r="A268" s="1">
        <v>2022</v>
      </c>
      <c r="B268" s="1">
        <v>3</v>
      </c>
      <c r="C268" s="17">
        <v>452460.56209594099</v>
      </c>
      <c r="D268" s="17">
        <v>467322.87289330101</v>
      </c>
      <c r="E268" s="17">
        <v>77368.135358836997</v>
      </c>
      <c r="F268" s="2">
        <v>0</v>
      </c>
      <c r="G268" s="17">
        <v>-92230.446156196704</v>
      </c>
      <c r="H268" s="2">
        <v>0</v>
      </c>
    </row>
    <row r="269" spans="1:8" x14ac:dyDescent="0.25">
      <c r="A269" s="1">
        <v>2022</v>
      </c>
      <c r="B269" s="1">
        <v>4</v>
      </c>
      <c r="C269" s="17">
        <v>452804.60966178001</v>
      </c>
      <c r="D269" s="17">
        <v>467322.87289330101</v>
      </c>
      <c r="E269" s="17">
        <v>77435.574765031197</v>
      </c>
      <c r="F269" s="2">
        <v>0</v>
      </c>
      <c r="G269" s="17">
        <v>-91953.837996552305</v>
      </c>
      <c r="H269" s="2">
        <v>0</v>
      </c>
    </row>
    <row r="270" spans="1:8" x14ac:dyDescent="0.25">
      <c r="A270" s="1">
        <v>2022</v>
      </c>
      <c r="B270" s="1">
        <v>5</v>
      </c>
      <c r="C270" s="17">
        <v>453142.711321223</v>
      </c>
      <c r="D270" s="17">
        <v>467322.87289330101</v>
      </c>
      <c r="E270" s="17">
        <v>77497.897839847297</v>
      </c>
      <c r="F270" s="2">
        <v>0</v>
      </c>
      <c r="G270" s="17">
        <v>-91678.059411925497</v>
      </c>
      <c r="H270" s="2">
        <v>0</v>
      </c>
    </row>
    <row r="271" spans="1:8" x14ac:dyDescent="0.25">
      <c r="A271" s="1">
        <v>2022</v>
      </c>
      <c r="B271" s="1">
        <v>6</v>
      </c>
      <c r="C271" s="17">
        <v>453480.61069099698</v>
      </c>
      <c r="D271" s="17">
        <v>467322.87289330101</v>
      </c>
      <c r="E271" s="17">
        <v>77560.845712034905</v>
      </c>
      <c r="F271" s="2">
        <v>0</v>
      </c>
      <c r="G271" s="17">
        <v>-91403.107914339198</v>
      </c>
      <c r="H271" s="2">
        <v>0</v>
      </c>
    </row>
    <row r="272" spans="1:8" x14ac:dyDescent="0.25">
      <c r="A272" s="1">
        <v>2022</v>
      </c>
      <c r="B272" s="1">
        <v>7</v>
      </c>
      <c r="C272" s="17">
        <v>453816.26129620901</v>
      </c>
      <c r="D272" s="17">
        <v>467322.87289330101</v>
      </c>
      <c r="E272" s="17">
        <v>77622.369426186895</v>
      </c>
      <c r="F272" s="2">
        <v>0</v>
      </c>
      <c r="G272" s="17">
        <v>-91128.981023278306</v>
      </c>
      <c r="H272" s="2">
        <v>0</v>
      </c>
    </row>
    <row r="273" spans="1:8" x14ac:dyDescent="0.25">
      <c r="A273" s="1">
        <v>2022</v>
      </c>
      <c r="B273" s="1">
        <v>8</v>
      </c>
      <c r="C273" s="17">
        <v>454154.92966676498</v>
      </c>
      <c r="D273" s="17">
        <v>467322.87289330101</v>
      </c>
      <c r="E273" s="17">
        <v>77687.733039131199</v>
      </c>
      <c r="F273" s="2">
        <v>0</v>
      </c>
      <c r="G273" s="17">
        <v>-90855.676265666902</v>
      </c>
      <c r="H273" s="2">
        <v>0</v>
      </c>
    </row>
    <row r="274" spans="1:8" x14ac:dyDescent="0.25">
      <c r="A274" s="1">
        <v>2022</v>
      </c>
      <c r="B274" s="1">
        <v>9</v>
      </c>
      <c r="C274" s="17">
        <v>454492.05057181499</v>
      </c>
      <c r="D274" s="17">
        <v>467322.87289330101</v>
      </c>
      <c r="E274" s="17">
        <v>77752.368854360102</v>
      </c>
      <c r="F274" s="2">
        <v>0</v>
      </c>
      <c r="G274" s="17">
        <v>-90583.191175846005</v>
      </c>
      <c r="H274" s="2">
        <v>0</v>
      </c>
    </row>
    <row r="275" spans="1:8" x14ac:dyDescent="0.25">
      <c r="A275" s="1">
        <v>2022</v>
      </c>
      <c r="B275" s="1">
        <v>10</v>
      </c>
      <c r="C275" s="17">
        <v>454822.30031253799</v>
      </c>
      <c r="D275" s="17">
        <v>467322.87289330101</v>
      </c>
      <c r="E275" s="17">
        <v>77810.950714789302</v>
      </c>
      <c r="F275" s="2">
        <v>0</v>
      </c>
      <c r="G275" s="17">
        <v>-90311.523295551699</v>
      </c>
      <c r="H275" s="2">
        <v>0</v>
      </c>
    </row>
    <row r="276" spans="1:8" x14ac:dyDescent="0.25">
      <c r="A276" s="1">
        <v>2022</v>
      </c>
      <c r="B276" s="1">
        <v>11</v>
      </c>
      <c r="C276" s="17">
        <v>455147.95444161003</v>
      </c>
      <c r="D276" s="17">
        <v>467322.87289330101</v>
      </c>
      <c r="E276" s="17">
        <v>77865.751722201501</v>
      </c>
      <c r="F276" s="2">
        <v>0</v>
      </c>
      <c r="G276" s="17">
        <v>-90040.670173892096</v>
      </c>
      <c r="H276" s="2">
        <v>0</v>
      </c>
    </row>
    <row r="277" spans="1:8" x14ac:dyDescent="0.25">
      <c r="A277" s="1">
        <v>2022</v>
      </c>
      <c r="B277" s="1">
        <v>12</v>
      </c>
      <c r="C277" s="17">
        <v>455470.449013173</v>
      </c>
      <c r="D277" s="17">
        <v>467322.87289330101</v>
      </c>
      <c r="E277" s="17">
        <v>77918.205487198706</v>
      </c>
      <c r="F277" s="2">
        <v>0</v>
      </c>
      <c r="G277" s="17">
        <v>-89770.629367326299</v>
      </c>
      <c r="H277" s="2">
        <v>0</v>
      </c>
    </row>
    <row r="278" spans="1:8" x14ac:dyDescent="0.25">
      <c r="A278" s="1">
        <v>2023</v>
      </c>
      <c r="B278" s="1">
        <v>1</v>
      </c>
      <c r="C278" s="17">
        <v>455800.13419542601</v>
      </c>
      <c r="D278" s="17">
        <v>467322.87289330101</v>
      </c>
      <c r="E278" s="17">
        <v>77978.659741766605</v>
      </c>
      <c r="F278" s="2">
        <v>0</v>
      </c>
      <c r="G278" s="17">
        <v>-89501.398439641605</v>
      </c>
      <c r="H278" s="2">
        <v>0</v>
      </c>
    </row>
    <row r="279" spans="1:8" x14ac:dyDescent="0.25">
      <c r="A279" s="1">
        <v>2023</v>
      </c>
      <c r="B279" s="1">
        <v>2</v>
      </c>
      <c r="C279" s="17">
        <v>456139.53798154503</v>
      </c>
      <c r="D279" s="17">
        <v>467322.87289330101</v>
      </c>
      <c r="E279" s="17">
        <v>78049.640050175498</v>
      </c>
      <c r="F279" s="2">
        <v>0</v>
      </c>
      <c r="G279" s="17">
        <v>-89232.974961931497</v>
      </c>
      <c r="H279" s="2">
        <v>0</v>
      </c>
    </row>
    <row r="280" spans="1:8" x14ac:dyDescent="0.25">
      <c r="A280" s="1">
        <v>2023</v>
      </c>
      <c r="B280" s="1">
        <v>3</v>
      </c>
      <c r="C280" s="17">
        <v>456474.63713208499</v>
      </c>
      <c r="D280" s="17">
        <v>467322.87289330101</v>
      </c>
      <c r="E280" s="17">
        <v>78117.120751358801</v>
      </c>
      <c r="F280" s="2">
        <v>0</v>
      </c>
      <c r="G280" s="17">
        <v>-88965.356512574901</v>
      </c>
      <c r="H280" s="2">
        <v>0</v>
      </c>
    </row>
    <row r="281" spans="1:8" x14ac:dyDescent="0.25">
      <c r="A281" s="1">
        <v>2023</v>
      </c>
      <c r="B281" s="1">
        <v>4</v>
      </c>
      <c r="C281" s="17">
        <v>456810.95143598103</v>
      </c>
      <c r="D281" s="17">
        <v>467322.87289330101</v>
      </c>
      <c r="E281" s="17">
        <v>78186.619219891902</v>
      </c>
      <c r="F281" s="2">
        <v>0</v>
      </c>
      <c r="G281" s="17">
        <v>-88698.540677212106</v>
      </c>
      <c r="H281" s="2">
        <v>0</v>
      </c>
    </row>
    <row r="282" spans="1:8" x14ac:dyDescent="0.25">
      <c r="A282" s="1">
        <v>2023</v>
      </c>
      <c r="B282" s="1">
        <v>5</v>
      </c>
      <c r="C282" s="17">
        <v>457132.770153641</v>
      </c>
      <c r="D282" s="17">
        <v>467322.87289330101</v>
      </c>
      <c r="E282" s="17">
        <v>78242.422309065194</v>
      </c>
      <c r="F282" s="2">
        <v>0</v>
      </c>
      <c r="G282" s="17">
        <v>-88432.525048725205</v>
      </c>
      <c r="H282" s="2">
        <v>0</v>
      </c>
    </row>
    <row r="283" spans="1:8" x14ac:dyDescent="0.25">
      <c r="A283" s="1">
        <v>2023</v>
      </c>
      <c r="B283" s="1">
        <v>6</v>
      </c>
      <c r="C283" s="17">
        <v>457448.30152638099</v>
      </c>
      <c r="D283" s="17">
        <v>467322.87289330101</v>
      </c>
      <c r="E283" s="17">
        <v>78292.735860295303</v>
      </c>
      <c r="F283" s="2">
        <v>0</v>
      </c>
      <c r="G283" s="17">
        <v>-88167.307227215293</v>
      </c>
      <c r="H283" s="2">
        <v>0</v>
      </c>
    </row>
    <row r="284" spans="1:8" x14ac:dyDescent="0.25">
      <c r="A284" s="1">
        <v>2023</v>
      </c>
      <c r="B284" s="1">
        <v>7</v>
      </c>
      <c r="C284" s="17">
        <v>457761.35217831598</v>
      </c>
      <c r="D284" s="17">
        <v>467322.87289330101</v>
      </c>
      <c r="E284" s="17">
        <v>78341.364104996203</v>
      </c>
      <c r="F284" s="2">
        <v>0</v>
      </c>
      <c r="G284" s="17">
        <v>-87902.884819981104</v>
      </c>
      <c r="H284" s="2">
        <v>0</v>
      </c>
    </row>
    <row r="285" spans="1:8" x14ac:dyDescent="0.25">
      <c r="A285" s="1">
        <v>2023</v>
      </c>
      <c r="B285" s="1">
        <v>8</v>
      </c>
      <c r="C285" s="17">
        <v>458079.53652530903</v>
      </c>
      <c r="D285" s="17">
        <v>467322.87289330101</v>
      </c>
      <c r="E285" s="17">
        <v>78395.919073505502</v>
      </c>
      <c r="F285" s="2">
        <v>0</v>
      </c>
      <c r="G285" s="17">
        <v>-87639.255441496804</v>
      </c>
      <c r="H285" s="2">
        <v>0</v>
      </c>
    </row>
    <row r="286" spans="1:8" x14ac:dyDescent="0.25">
      <c r="A286" s="1">
        <v>2023</v>
      </c>
      <c r="B286" s="1">
        <v>9</v>
      </c>
      <c r="C286" s="17">
        <v>458393.86583680799</v>
      </c>
      <c r="D286" s="17">
        <v>467322.87289330101</v>
      </c>
      <c r="E286" s="17">
        <v>78447.409656899297</v>
      </c>
      <c r="F286" s="2">
        <v>0</v>
      </c>
      <c r="G286" s="17">
        <v>-87376.416713391503</v>
      </c>
      <c r="H286" s="2">
        <v>0</v>
      </c>
    </row>
    <row r="287" spans="1:8" x14ac:dyDescent="0.25">
      <c r="A287" s="1">
        <v>2023</v>
      </c>
      <c r="B287" s="1">
        <v>10</v>
      </c>
      <c r="C287" s="17">
        <v>458693.02901149599</v>
      </c>
      <c r="D287" s="17">
        <v>467322.87289330101</v>
      </c>
      <c r="E287" s="17">
        <v>78484.522382622294</v>
      </c>
      <c r="F287" s="2">
        <v>0</v>
      </c>
      <c r="G287" s="17">
        <v>-87114.366264427299</v>
      </c>
      <c r="H287" s="2">
        <v>0</v>
      </c>
    </row>
    <row r="288" spans="1:8" x14ac:dyDescent="0.25">
      <c r="A288" s="1">
        <v>2023</v>
      </c>
      <c r="B288" s="1">
        <v>11</v>
      </c>
      <c r="C288" s="17">
        <v>458973.65320746199</v>
      </c>
      <c r="D288" s="17">
        <v>467322.87289330101</v>
      </c>
      <c r="E288" s="17">
        <v>78503.882044638507</v>
      </c>
      <c r="F288" s="2">
        <v>0</v>
      </c>
      <c r="G288" s="17">
        <v>-86853.1017304774</v>
      </c>
      <c r="H288" s="2">
        <v>0</v>
      </c>
    </row>
    <row r="289" spans="1:8" x14ac:dyDescent="0.25">
      <c r="A289" s="1">
        <v>2023</v>
      </c>
      <c r="B289" s="1">
        <v>12</v>
      </c>
      <c r="C289" s="17">
        <v>459244.82827933202</v>
      </c>
      <c r="D289" s="17">
        <v>467322.87289330101</v>
      </c>
      <c r="E289" s="17">
        <v>78514.576140536999</v>
      </c>
      <c r="F289" s="2">
        <v>0</v>
      </c>
      <c r="G289" s="17">
        <v>-86592.620754505697</v>
      </c>
      <c r="H289" s="2">
        <v>0</v>
      </c>
    </row>
    <row r="290" spans="1:8" x14ac:dyDescent="0.25">
      <c r="A290" s="1">
        <v>2024</v>
      </c>
      <c r="B290" s="1">
        <v>1</v>
      </c>
      <c r="C290" s="17">
        <v>459522.11693150102</v>
      </c>
      <c r="D290" s="17">
        <v>467322.87289330101</v>
      </c>
      <c r="E290" s="17">
        <v>78532.165024745103</v>
      </c>
      <c r="F290" s="2">
        <v>0</v>
      </c>
      <c r="G290" s="17">
        <v>-86332.920986544894</v>
      </c>
      <c r="H290" s="2">
        <v>0</v>
      </c>
    </row>
    <row r="291" spans="1:8" x14ac:dyDescent="0.25">
      <c r="A291" s="1">
        <v>2024</v>
      </c>
      <c r="B291" s="1">
        <v>2</v>
      </c>
      <c r="C291" s="17">
        <v>459816.29333352501</v>
      </c>
      <c r="D291" s="17">
        <v>467322.87289330101</v>
      </c>
      <c r="E291" s="17">
        <v>78567.420523899593</v>
      </c>
      <c r="F291" s="2">
        <v>0</v>
      </c>
      <c r="G291" s="17">
        <v>-86074.000083675593</v>
      </c>
      <c r="H291" s="2">
        <v>0</v>
      </c>
    </row>
    <row r="292" spans="1:8" x14ac:dyDescent="0.25">
      <c r="A292" s="1">
        <v>2024</v>
      </c>
      <c r="B292" s="1">
        <v>3</v>
      </c>
      <c r="C292" s="17">
        <v>460118.979430117</v>
      </c>
      <c r="D292" s="17">
        <v>467322.87289330101</v>
      </c>
      <c r="E292" s="17">
        <v>78611.962246821102</v>
      </c>
      <c r="F292" s="2">
        <v>0</v>
      </c>
      <c r="G292" s="17">
        <v>-85815.855710004806</v>
      </c>
      <c r="H292" s="2">
        <v>0</v>
      </c>
    </row>
    <row r="293" spans="1:8" x14ac:dyDescent="0.25">
      <c r="A293" s="1">
        <v>2024</v>
      </c>
      <c r="B293" s="1">
        <v>4</v>
      </c>
      <c r="C293" s="17">
        <v>460427.644155494</v>
      </c>
      <c r="D293" s="17">
        <v>467322.87289330101</v>
      </c>
      <c r="E293" s="17">
        <v>78663.2567988386</v>
      </c>
      <c r="F293" s="2">
        <v>0</v>
      </c>
      <c r="G293" s="17">
        <v>-85558.485536645094</v>
      </c>
      <c r="H293" s="2">
        <v>0</v>
      </c>
    </row>
    <row r="294" spans="1:8" x14ac:dyDescent="0.25">
      <c r="A294" s="1">
        <v>2024</v>
      </c>
      <c r="B294" s="1">
        <v>5</v>
      </c>
      <c r="C294" s="17">
        <v>460730.76611950202</v>
      </c>
      <c r="D294" s="17">
        <v>467322.87289330101</v>
      </c>
      <c r="E294" s="17">
        <v>78709.780467895805</v>
      </c>
      <c r="F294" s="2">
        <v>0</v>
      </c>
      <c r="G294" s="17">
        <v>-85301.887241694203</v>
      </c>
      <c r="H294" s="2">
        <v>0</v>
      </c>
    </row>
    <row r="295" spans="1:8" x14ac:dyDescent="0.25">
      <c r="A295" s="1">
        <v>2024</v>
      </c>
      <c r="B295" s="1">
        <v>6</v>
      </c>
      <c r="C295" s="17">
        <v>461031.63788878202</v>
      </c>
      <c r="D295" s="17">
        <v>467322.87289330101</v>
      </c>
      <c r="E295" s="17">
        <v>78754.823505694396</v>
      </c>
      <c r="F295" s="2">
        <v>0</v>
      </c>
      <c r="G295" s="17">
        <v>-85046.058510212693</v>
      </c>
      <c r="H295" s="2">
        <v>0</v>
      </c>
    </row>
    <row r="296" spans="1:8" x14ac:dyDescent="0.25">
      <c r="A296" s="1">
        <v>2024</v>
      </c>
      <c r="B296" s="1">
        <v>7</v>
      </c>
      <c r="C296" s="17">
        <v>461329.33764870098</v>
      </c>
      <c r="D296" s="17">
        <v>467322.87289330101</v>
      </c>
      <c r="E296" s="17">
        <v>78797.461789604495</v>
      </c>
      <c r="F296" s="2">
        <v>0</v>
      </c>
      <c r="G296" s="17">
        <v>-84790.997034204294</v>
      </c>
      <c r="H296" s="2">
        <v>0</v>
      </c>
    </row>
    <row r="297" spans="1:8" x14ac:dyDescent="0.25">
      <c r="A297" s="1">
        <v>2024</v>
      </c>
      <c r="B297" s="1">
        <v>8</v>
      </c>
      <c r="C297" s="17">
        <v>461628.00856838003</v>
      </c>
      <c r="D297" s="17">
        <v>467322.87289330101</v>
      </c>
      <c r="E297" s="17">
        <v>78841.836187673805</v>
      </c>
      <c r="F297" s="2">
        <v>0</v>
      </c>
      <c r="G297" s="17">
        <v>-84536.7005125945</v>
      </c>
      <c r="H297" s="2">
        <v>0</v>
      </c>
    </row>
    <row r="298" spans="1:8" x14ac:dyDescent="0.25">
      <c r="A298" s="1">
        <v>2024</v>
      </c>
      <c r="B298" s="1">
        <v>9</v>
      </c>
      <c r="C298" s="17">
        <v>461924.49321640399</v>
      </c>
      <c r="D298" s="17">
        <v>467322.87289330101</v>
      </c>
      <c r="E298" s="17">
        <v>78884.786974313494</v>
      </c>
      <c r="F298" s="2">
        <v>0</v>
      </c>
      <c r="G298" s="17">
        <v>-84283.166651210006</v>
      </c>
      <c r="H298" s="2">
        <v>0</v>
      </c>
    </row>
    <row r="299" spans="1:8" x14ac:dyDescent="0.25">
      <c r="A299" s="1">
        <v>2024</v>
      </c>
      <c r="B299" s="1">
        <v>10</v>
      </c>
      <c r="C299" s="17">
        <v>462215.11657126999</v>
      </c>
      <c r="D299" s="17">
        <v>467322.87289330101</v>
      </c>
      <c r="E299" s="17">
        <v>78922.636840727704</v>
      </c>
      <c r="F299" s="2">
        <v>0</v>
      </c>
      <c r="G299" s="17">
        <v>-84030.393162758002</v>
      </c>
      <c r="H299" s="2">
        <v>0</v>
      </c>
    </row>
    <row r="300" spans="1:8" x14ac:dyDescent="0.25">
      <c r="A300" s="1">
        <v>2024</v>
      </c>
      <c r="B300" s="1">
        <v>11</v>
      </c>
      <c r="C300" s="17">
        <v>462501.53000873502</v>
      </c>
      <c r="D300" s="17">
        <v>467322.87289330101</v>
      </c>
      <c r="E300" s="17">
        <v>78957.034882239794</v>
      </c>
      <c r="F300" s="2">
        <v>0</v>
      </c>
      <c r="G300" s="17">
        <v>-83778.377766805395</v>
      </c>
      <c r="H300" s="2">
        <v>0</v>
      </c>
    </row>
    <row r="301" spans="1:8" x14ac:dyDescent="0.25">
      <c r="A301" s="1">
        <v>2024</v>
      </c>
      <c r="B301" s="1">
        <v>12</v>
      </c>
      <c r="C301" s="17">
        <v>462786.50925325602</v>
      </c>
      <c r="D301" s="17">
        <v>467322.87289330101</v>
      </c>
      <c r="E301" s="17">
        <v>78990.754549713703</v>
      </c>
      <c r="F301" s="2">
        <v>0</v>
      </c>
      <c r="G301" s="17">
        <v>-83527.118189758403</v>
      </c>
      <c r="H301" s="2">
        <v>0</v>
      </c>
    </row>
    <row r="302" spans="1:8" x14ac:dyDescent="0.25">
      <c r="A302" s="1">
        <v>2025</v>
      </c>
      <c r="B302" s="1">
        <v>1</v>
      </c>
      <c r="C302" s="17">
        <v>463079.00152377703</v>
      </c>
      <c r="D302" s="17">
        <v>467322.87289330101</v>
      </c>
      <c r="E302" s="17">
        <v>79032.740795317906</v>
      </c>
      <c r="F302" s="2">
        <v>0</v>
      </c>
      <c r="G302" s="17">
        <v>-83276.612164841907</v>
      </c>
      <c r="H302" s="2">
        <v>0</v>
      </c>
    </row>
    <row r="303" spans="1:8" x14ac:dyDescent="0.25">
      <c r="A303" s="1">
        <v>2025</v>
      </c>
      <c r="B303" s="1">
        <v>2</v>
      </c>
      <c r="C303" s="17">
        <v>463382.53598140302</v>
      </c>
      <c r="D303" s="17">
        <v>467322.87289330101</v>
      </c>
      <c r="E303" s="17">
        <v>79086.520520181293</v>
      </c>
      <c r="F303" s="2">
        <v>0</v>
      </c>
      <c r="G303" s="17">
        <v>-83026.857432079094</v>
      </c>
      <c r="H303" s="2">
        <v>0</v>
      </c>
    </row>
    <row r="304" spans="1:8" x14ac:dyDescent="0.25">
      <c r="A304" s="1">
        <v>2025</v>
      </c>
      <c r="B304" s="1">
        <v>3</v>
      </c>
      <c r="C304" s="17">
        <v>463686.58685707999</v>
      </c>
      <c r="D304" s="17">
        <v>467322.87289330101</v>
      </c>
      <c r="E304" s="17">
        <v>79141.565702050197</v>
      </c>
      <c r="F304" s="2">
        <v>0</v>
      </c>
      <c r="G304" s="17">
        <v>-82777.851738271202</v>
      </c>
      <c r="H304" s="2">
        <v>0</v>
      </c>
    </row>
    <row r="305" spans="1:8" x14ac:dyDescent="0.25">
      <c r="A305" s="1">
        <v>2025</v>
      </c>
      <c r="B305" s="1">
        <v>4</v>
      </c>
      <c r="C305" s="17">
        <v>463996.729141057</v>
      </c>
      <c r="D305" s="17">
        <v>467322.87289330101</v>
      </c>
      <c r="E305" s="17">
        <v>79203.449084733395</v>
      </c>
      <c r="F305" s="2">
        <v>0</v>
      </c>
      <c r="G305" s="17">
        <v>-82529.592836976706</v>
      </c>
      <c r="H305" s="2">
        <v>0</v>
      </c>
    </row>
    <row r="306" spans="1:8" x14ac:dyDescent="0.25">
      <c r="A306" s="1">
        <v>2025</v>
      </c>
      <c r="B306" s="1">
        <v>5</v>
      </c>
      <c r="C306" s="17">
        <v>464300.429157304</v>
      </c>
      <c r="D306" s="17">
        <v>467322.87289330101</v>
      </c>
      <c r="E306" s="17">
        <v>79259.634752495302</v>
      </c>
      <c r="F306" s="2">
        <v>0</v>
      </c>
      <c r="G306" s="17">
        <v>-82282.078488491796</v>
      </c>
      <c r="H306" s="2">
        <v>0</v>
      </c>
    </row>
    <row r="307" spans="1:8" x14ac:dyDescent="0.25">
      <c r="A307" s="1">
        <v>2025</v>
      </c>
      <c r="B307" s="1">
        <v>6</v>
      </c>
      <c r="C307" s="17">
        <v>464602.94514973299</v>
      </c>
      <c r="D307" s="17">
        <v>467322.87289330101</v>
      </c>
      <c r="E307" s="17">
        <v>79315.378716261199</v>
      </c>
      <c r="F307" s="2">
        <v>0</v>
      </c>
      <c r="G307" s="17">
        <v>-82035.306459829299</v>
      </c>
      <c r="H307" s="2">
        <v>0</v>
      </c>
    </row>
    <row r="308" spans="1:8" x14ac:dyDescent="0.25">
      <c r="A308" s="1">
        <v>2025</v>
      </c>
      <c r="B308" s="1">
        <v>7</v>
      </c>
      <c r="C308" s="17">
        <v>464903.728101046</v>
      </c>
      <c r="D308" s="17">
        <v>467322.87289330101</v>
      </c>
      <c r="E308" s="17">
        <v>79370.129732444504</v>
      </c>
      <c r="F308" s="2">
        <v>0</v>
      </c>
      <c r="G308" s="17">
        <v>-81789.274524699198</v>
      </c>
      <c r="H308" s="2">
        <v>0</v>
      </c>
    </row>
    <row r="309" spans="1:8" x14ac:dyDescent="0.25">
      <c r="A309" s="1">
        <v>2025</v>
      </c>
      <c r="B309" s="1">
        <v>8</v>
      </c>
      <c r="C309" s="17">
        <v>465208.18424253899</v>
      </c>
      <c r="D309" s="17">
        <v>467322.87289330101</v>
      </c>
      <c r="E309" s="17">
        <v>79429.291812726995</v>
      </c>
      <c r="F309" s="2">
        <v>0</v>
      </c>
      <c r="G309" s="17">
        <v>-81543.980463488595</v>
      </c>
      <c r="H309" s="2">
        <v>0</v>
      </c>
    </row>
    <row r="310" spans="1:8" x14ac:dyDescent="0.25">
      <c r="A310" s="1">
        <v>2025</v>
      </c>
      <c r="B310" s="1">
        <v>9</v>
      </c>
      <c r="C310" s="17">
        <v>465510.653518559</v>
      </c>
      <c r="D310" s="17">
        <v>467322.87289330101</v>
      </c>
      <c r="E310" s="17">
        <v>79487.202688499005</v>
      </c>
      <c r="F310" s="2">
        <v>0</v>
      </c>
      <c r="G310" s="17">
        <v>-81299.422063241</v>
      </c>
      <c r="H310" s="2">
        <v>0</v>
      </c>
    </row>
    <row r="311" spans="1:8" x14ac:dyDescent="0.25">
      <c r="A311" s="1">
        <v>2025</v>
      </c>
      <c r="B311" s="1">
        <v>10</v>
      </c>
      <c r="C311" s="17">
        <v>465804.34244632401</v>
      </c>
      <c r="D311" s="17">
        <v>467322.87289330101</v>
      </c>
      <c r="E311" s="17">
        <v>79537.0666706599</v>
      </c>
      <c r="F311" s="2">
        <v>0</v>
      </c>
      <c r="G311" s="17">
        <v>-81055.597117637095</v>
      </c>
      <c r="H311" s="2">
        <v>0</v>
      </c>
    </row>
    <row r="312" spans="1:8" x14ac:dyDescent="0.25">
      <c r="A312" s="1">
        <v>2025</v>
      </c>
      <c r="B312" s="1">
        <v>11</v>
      </c>
      <c r="C312" s="17">
        <v>466090.23154570803</v>
      </c>
      <c r="D312" s="17">
        <v>467322.87289330101</v>
      </c>
      <c r="E312" s="17">
        <v>79579.862079381099</v>
      </c>
      <c r="F312" s="2">
        <v>0</v>
      </c>
      <c r="G312" s="17">
        <v>-80812.503426974305</v>
      </c>
      <c r="H312" s="2">
        <v>0</v>
      </c>
    </row>
    <row r="313" spans="1:8" x14ac:dyDescent="0.25">
      <c r="A313" s="1">
        <v>2025</v>
      </c>
      <c r="B313" s="1">
        <v>12</v>
      </c>
      <c r="C313" s="17">
        <v>466373.77939580398</v>
      </c>
      <c r="D313" s="17">
        <v>467322.87289330101</v>
      </c>
      <c r="E313" s="17">
        <v>79621.045300650396</v>
      </c>
      <c r="F313" s="2">
        <v>0</v>
      </c>
      <c r="G313" s="17">
        <v>-80570.138798147498</v>
      </c>
      <c r="H313" s="2">
        <v>0</v>
      </c>
    </row>
    <row r="314" spans="1:8" x14ac:dyDescent="0.25">
      <c r="A314" s="1">
        <v>2026</v>
      </c>
      <c r="B314" s="1">
        <v>1</v>
      </c>
      <c r="C314" s="17">
        <v>466668.97679688601</v>
      </c>
      <c r="D314" s="17">
        <v>467322.87289330101</v>
      </c>
      <c r="E314" s="17">
        <v>79674.604948213193</v>
      </c>
      <c r="F314" s="2">
        <v>0</v>
      </c>
      <c r="G314" s="17">
        <v>-80328.501044628298</v>
      </c>
      <c r="H314" s="2">
        <v>0</v>
      </c>
    </row>
    <row r="315" spans="1:8" x14ac:dyDescent="0.25">
      <c r="A315" s="1">
        <v>2026</v>
      </c>
      <c r="B315" s="1">
        <v>2</v>
      </c>
      <c r="C315" s="17">
        <v>466982.52299380099</v>
      </c>
      <c r="D315" s="17">
        <v>467322.87289330101</v>
      </c>
      <c r="E315" s="17">
        <v>79747.238086947502</v>
      </c>
      <c r="F315" s="2">
        <v>0</v>
      </c>
      <c r="G315" s="17">
        <v>-80087.587986446903</v>
      </c>
      <c r="H315" s="2">
        <v>0</v>
      </c>
    </row>
    <row r="316" spans="1:8" x14ac:dyDescent="0.25">
      <c r="A316" s="1">
        <v>2026</v>
      </c>
      <c r="B316" s="1">
        <v>3</v>
      </c>
      <c r="C316" s="17">
        <v>467299.70422699198</v>
      </c>
      <c r="D316" s="17">
        <v>467322.87289330101</v>
      </c>
      <c r="E316" s="17">
        <v>79824.228783861297</v>
      </c>
      <c r="F316" s="2">
        <v>0</v>
      </c>
      <c r="G316" s="17">
        <v>-79847.397450170101</v>
      </c>
      <c r="H316" s="2">
        <v>0</v>
      </c>
    </row>
    <row r="317" spans="1:8" x14ac:dyDescent="0.25">
      <c r="A317" s="1">
        <v>2026</v>
      </c>
      <c r="B317" s="1">
        <v>4</v>
      </c>
      <c r="C317" s="17">
        <v>467628.109913947</v>
      </c>
      <c r="D317" s="17">
        <v>467322.87289330101</v>
      </c>
      <c r="E317" s="17">
        <v>79913.164289530803</v>
      </c>
      <c r="F317" s="2">
        <v>0</v>
      </c>
      <c r="G317" s="17">
        <v>-79607.927268884596</v>
      </c>
      <c r="H317" s="2">
        <v>0</v>
      </c>
    </row>
    <row r="318" spans="1:8" x14ac:dyDescent="0.25">
      <c r="A318" s="1">
        <v>2026</v>
      </c>
      <c r="B318" s="1">
        <v>5</v>
      </c>
      <c r="C318" s="17">
        <v>467949.38541899499</v>
      </c>
      <c r="D318" s="17">
        <v>467322.87289330101</v>
      </c>
      <c r="E318" s="17">
        <v>79995.687807868802</v>
      </c>
      <c r="F318" s="2">
        <v>0</v>
      </c>
      <c r="G318" s="17">
        <v>-79369.175282174503</v>
      </c>
      <c r="H318" s="2">
        <v>0</v>
      </c>
    </row>
    <row r="319" spans="1:8" x14ac:dyDescent="0.25">
      <c r="A319" s="1">
        <v>2026</v>
      </c>
      <c r="B319" s="1">
        <v>6</v>
      </c>
      <c r="C319" s="17">
        <v>468268.03089026298</v>
      </c>
      <c r="D319" s="17">
        <v>467322.87289330101</v>
      </c>
      <c r="E319" s="17">
        <v>80076.297333066104</v>
      </c>
      <c r="F319" s="2">
        <v>0</v>
      </c>
      <c r="G319" s="17">
        <v>-79131.139336103995</v>
      </c>
      <c r="H319" s="2">
        <v>0</v>
      </c>
    </row>
    <row r="320" spans="1:8" x14ac:dyDescent="0.25">
      <c r="A320" s="1">
        <v>2026</v>
      </c>
      <c r="B320" s="1">
        <v>7</v>
      </c>
      <c r="C320" s="17">
        <v>468579.55136193999</v>
      </c>
      <c r="D320" s="17">
        <v>467322.87289330101</v>
      </c>
      <c r="E320" s="17">
        <v>80150.495751836599</v>
      </c>
      <c r="F320" s="2">
        <v>0</v>
      </c>
      <c r="G320" s="17">
        <v>-78893.817283197001</v>
      </c>
      <c r="H320" s="2">
        <v>0</v>
      </c>
    </row>
    <row r="321" spans="1:8" x14ac:dyDescent="0.25">
      <c r="A321" s="1">
        <v>2026</v>
      </c>
      <c r="B321" s="1">
        <v>8</v>
      </c>
      <c r="C321" s="17">
        <v>468889.52160201903</v>
      </c>
      <c r="D321" s="17">
        <v>467322.87289330101</v>
      </c>
      <c r="E321" s="17">
        <v>80223.855691136196</v>
      </c>
      <c r="F321" s="2">
        <v>0</v>
      </c>
      <c r="G321" s="17">
        <v>-78657.206982417702</v>
      </c>
      <c r="H321" s="2">
        <v>0</v>
      </c>
    </row>
    <row r="322" spans="1:8" x14ac:dyDescent="0.25">
      <c r="A322" s="1">
        <v>2026</v>
      </c>
      <c r="B322" s="1">
        <v>9</v>
      </c>
      <c r="C322" s="17">
        <v>469195.62057583698</v>
      </c>
      <c r="D322" s="17">
        <v>467322.87289330101</v>
      </c>
      <c r="E322" s="17">
        <v>80294.053981688194</v>
      </c>
      <c r="F322" s="2">
        <v>0</v>
      </c>
      <c r="G322" s="17">
        <v>-78421.306299151707</v>
      </c>
      <c r="H322" s="2">
        <v>0</v>
      </c>
    </row>
    <row r="323" spans="1:8" x14ac:dyDescent="0.25">
      <c r="A323" s="1">
        <v>2026</v>
      </c>
      <c r="B323" s="1">
        <v>10</v>
      </c>
      <c r="C323" s="17">
        <v>469495.83323297102</v>
      </c>
      <c r="D323" s="17">
        <v>467322.87289330101</v>
      </c>
      <c r="E323" s="17">
        <v>80359.073444856796</v>
      </c>
      <c r="F323" s="2">
        <v>0</v>
      </c>
      <c r="G323" s="17">
        <v>-78186.113105186494</v>
      </c>
      <c r="H323" s="2">
        <v>0</v>
      </c>
    </row>
    <row r="324" spans="1:8" x14ac:dyDescent="0.25">
      <c r="A324" s="1">
        <v>2026</v>
      </c>
      <c r="B324" s="1">
        <v>11</v>
      </c>
      <c r="C324" s="17">
        <v>469794.85255575</v>
      </c>
      <c r="D324" s="17">
        <v>467322.87289330101</v>
      </c>
      <c r="E324" s="17">
        <v>80423.604941141093</v>
      </c>
      <c r="F324" s="2">
        <v>0</v>
      </c>
      <c r="G324" s="17">
        <v>-77951.625278692096</v>
      </c>
      <c r="H324" s="2">
        <v>0</v>
      </c>
    </row>
    <row r="325" spans="1:8" x14ac:dyDescent="0.25">
      <c r="A325" s="1">
        <v>2026</v>
      </c>
      <c r="B325" s="1">
        <v>12</v>
      </c>
      <c r="C325" s="17">
        <v>470089.81633966701</v>
      </c>
      <c r="D325" s="17">
        <v>467322.87289330101</v>
      </c>
      <c r="E325" s="17">
        <v>80484.784150568594</v>
      </c>
      <c r="F325" s="2">
        <v>0</v>
      </c>
      <c r="G325" s="17">
        <v>-77717.840704202506</v>
      </c>
      <c r="H325" s="2">
        <v>0</v>
      </c>
    </row>
    <row r="326" spans="1:8" x14ac:dyDescent="0.25">
      <c r="A326" s="1">
        <v>2027</v>
      </c>
      <c r="B326" s="1">
        <v>1</v>
      </c>
      <c r="C326" s="17">
        <v>470386.40577504103</v>
      </c>
      <c r="D326" s="17">
        <v>467322.87289330101</v>
      </c>
      <c r="E326" s="17">
        <v>80548.290154336195</v>
      </c>
      <c r="F326" s="2">
        <v>0</v>
      </c>
      <c r="G326" s="17">
        <v>-77484.7572725957</v>
      </c>
      <c r="H326" s="2">
        <v>0</v>
      </c>
    </row>
    <row r="327" spans="1:8" x14ac:dyDescent="0.25">
      <c r="A327" s="1">
        <v>2027</v>
      </c>
      <c r="B327" s="1">
        <v>2</v>
      </c>
      <c r="C327" s="17">
        <v>470684.22052880097</v>
      </c>
      <c r="D327" s="17">
        <v>467322.87289330101</v>
      </c>
      <c r="E327" s="17">
        <v>80613.720516575297</v>
      </c>
      <c r="F327" s="2">
        <v>0</v>
      </c>
      <c r="G327" s="17">
        <v>-77252.372881075207</v>
      </c>
      <c r="H327" s="2">
        <v>0</v>
      </c>
    </row>
    <row r="328" spans="1:8" x14ac:dyDescent="0.25">
      <c r="A328" s="1">
        <v>2027</v>
      </c>
      <c r="B328" s="1">
        <v>3</v>
      </c>
      <c r="C328" s="17">
        <v>470978.05071834801</v>
      </c>
      <c r="D328" s="17">
        <v>467322.87289330101</v>
      </c>
      <c r="E328" s="17">
        <v>80675.863258198893</v>
      </c>
      <c r="F328" s="2">
        <v>0</v>
      </c>
      <c r="G328" s="17">
        <v>-77020.685433151593</v>
      </c>
      <c r="H328" s="2">
        <v>0</v>
      </c>
    </row>
    <row r="329" spans="1:8" x14ac:dyDescent="0.25">
      <c r="A329" s="1">
        <v>2027</v>
      </c>
      <c r="B329" s="1">
        <v>4</v>
      </c>
      <c r="C329" s="17">
        <v>471282.75921149098</v>
      </c>
      <c r="D329" s="17">
        <v>467322.87289330101</v>
      </c>
      <c r="E329" s="17">
        <v>80749.579156812601</v>
      </c>
      <c r="F329" s="2">
        <v>0</v>
      </c>
      <c r="G329" s="17">
        <v>-76789.692838622403</v>
      </c>
      <c r="H329" s="2">
        <v>0</v>
      </c>
    </row>
    <row r="330" spans="1:8" x14ac:dyDescent="0.25">
      <c r="A330" s="1">
        <v>2027</v>
      </c>
      <c r="B330" s="1">
        <v>5</v>
      </c>
      <c r="C330" s="17">
        <v>471589.67181055399</v>
      </c>
      <c r="D330" s="17">
        <v>467322.87289330101</v>
      </c>
      <c r="E330" s="17">
        <v>80826.191930807501</v>
      </c>
      <c r="F330" s="2">
        <v>0</v>
      </c>
      <c r="G330" s="17">
        <v>-76559.393013553999</v>
      </c>
      <c r="H330" s="2">
        <v>0</v>
      </c>
    </row>
    <row r="331" spans="1:8" x14ac:dyDescent="0.25">
      <c r="A331" s="1">
        <v>2027</v>
      </c>
      <c r="B331" s="1">
        <v>6</v>
      </c>
      <c r="C331" s="17">
        <v>471899.27705295099</v>
      </c>
      <c r="D331" s="17">
        <v>467322.87289330101</v>
      </c>
      <c r="E331" s="17">
        <v>80906.188039913599</v>
      </c>
      <c r="F331" s="2">
        <v>0</v>
      </c>
      <c r="G331" s="17">
        <v>-76329.783880262999</v>
      </c>
      <c r="H331" s="2">
        <v>0</v>
      </c>
    </row>
    <row r="332" spans="1:8" x14ac:dyDescent="0.25">
      <c r="A332" s="1">
        <v>2027</v>
      </c>
      <c r="B332" s="1">
        <v>7</v>
      </c>
      <c r="C332" s="17">
        <v>472200.755772668</v>
      </c>
      <c r="D332" s="17">
        <v>467322.87289330101</v>
      </c>
      <c r="E332" s="17">
        <v>80978.746246664406</v>
      </c>
      <c r="F332" s="2">
        <v>0</v>
      </c>
      <c r="G332" s="17">
        <v>-76100.863367296799</v>
      </c>
      <c r="H332" s="2">
        <v>0</v>
      </c>
    </row>
    <row r="333" spans="1:8" x14ac:dyDescent="0.25">
      <c r="A333" s="1">
        <v>2027</v>
      </c>
      <c r="B333" s="1">
        <v>8</v>
      </c>
      <c r="C333" s="17">
        <v>472495.28778937802</v>
      </c>
      <c r="D333" s="17">
        <v>467322.87289330101</v>
      </c>
      <c r="E333" s="17">
        <v>81045.044305492906</v>
      </c>
      <c r="F333" s="2">
        <v>0</v>
      </c>
      <c r="G333" s="17">
        <v>-75872.629409415706</v>
      </c>
      <c r="H333" s="2">
        <v>0</v>
      </c>
    </row>
    <row r="334" spans="1:8" x14ac:dyDescent="0.25">
      <c r="A334" s="1">
        <v>2027</v>
      </c>
      <c r="B334" s="1">
        <v>9</v>
      </c>
      <c r="C334" s="17">
        <v>472785.53568036901</v>
      </c>
      <c r="D334" s="17">
        <v>467322.87289330101</v>
      </c>
      <c r="E334" s="17">
        <v>81107.742734642001</v>
      </c>
      <c r="F334" s="2">
        <v>0</v>
      </c>
      <c r="G334" s="17">
        <v>-75645.079947573497</v>
      </c>
      <c r="H334" s="2">
        <v>0</v>
      </c>
    </row>
    <row r="335" spans="1:8" x14ac:dyDescent="0.25">
      <c r="A335" s="1">
        <v>2027</v>
      </c>
      <c r="B335" s="1">
        <v>10</v>
      </c>
      <c r="C335" s="17">
        <v>473076.66528599401</v>
      </c>
      <c r="D335" s="17">
        <v>467322.87289330101</v>
      </c>
      <c r="E335" s="17">
        <v>81172.005321592704</v>
      </c>
      <c r="F335" s="2">
        <v>0</v>
      </c>
      <c r="G335" s="17">
        <v>-75418.212928899302</v>
      </c>
      <c r="H335" s="2">
        <v>0</v>
      </c>
    </row>
    <row r="336" spans="1:8" x14ac:dyDescent="0.25">
      <c r="A336" s="1">
        <v>2027</v>
      </c>
      <c r="B336" s="1">
        <v>11</v>
      </c>
      <c r="C336" s="17">
        <v>473378.57263736398</v>
      </c>
      <c r="D336" s="17">
        <v>467322.87289330101</v>
      </c>
      <c r="E336" s="17">
        <v>81247.726050742203</v>
      </c>
      <c r="F336" s="2">
        <v>0</v>
      </c>
      <c r="G336" s="17">
        <v>-75192.026306679094</v>
      </c>
      <c r="H336" s="2">
        <v>0</v>
      </c>
    </row>
    <row r="337" spans="1:8" x14ac:dyDescent="0.25">
      <c r="A337" s="1">
        <v>2027</v>
      </c>
      <c r="B337" s="1">
        <v>12</v>
      </c>
      <c r="C337" s="17">
        <v>473685.64054219099</v>
      </c>
      <c r="D337" s="17">
        <v>467322.87289330101</v>
      </c>
      <c r="E337" s="17">
        <v>81329.285689227399</v>
      </c>
      <c r="F337" s="2">
        <v>0</v>
      </c>
      <c r="G337" s="17">
        <v>-74966.518040337294</v>
      </c>
      <c r="H337" s="2">
        <v>0</v>
      </c>
    </row>
    <row r="338" spans="1:8" x14ac:dyDescent="0.25">
      <c r="A338" s="1">
        <v>2028</v>
      </c>
      <c r="B338" s="1">
        <v>1</v>
      </c>
      <c r="C338" s="17">
        <v>474000.990629512</v>
      </c>
      <c r="D338" s="17">
        <v>467322.87289330101</v>
      </c>
      <c r="E338" s="17">
        <v>81419.803831629295</v>
      </c>
      <c r="F338" s="2">
        <v>0</v>
      </c>
      <c r="G338" s="17">
        <v>-74741.686095417899</v>
      </c>
      <c r="H338" s="2">
        <v>0</v>
      </c>
    </row>
    <row r="339" spans="1:8" x14ac:dyDescent="0.25">
      <c r="A339" s="1">
        <v>2028</v>
      </c>
      <c r="B339" s="1">
        <v>2</v>
      </c>
      <c r="C339" s="17">
        <v>474319.43777589401</v>
      </c>
      <c r="D339" s="17">
        <v>467322.87289330101</v>
      </c>
      <c r="E339" s="17">
        <v>81514.093326160204</v>
      </c>
      <c r="F339" s="2">
        <v>0</v>
      </c>
      <c r="G339" s="17">
        <v>-74517.528443566596</v>
      </c>
      <c r="H339" s="2">
        <v>0</v>
      </c>
    </row>
    <row r="340" spans="1:8" x14ac:dyDescent="0.25">
      <c r="A340" s="1">
        <v>2028</v>
      </c>
      <c r="B340" s="1">
        <v>3</v>
      </c>
      <c r="C340" s="17">
        <v>474631.48578798701</v>
      </c>
      <c r="D340" s="17">
        <v>467322.87289330101</v>
      </c>
      <c r="E340" s="17">
        <v>81602.655957198993</v>
      </c>
      <c r="F340" s="2">
        <v>0</v>
      </c>
      <c r="G340" s="17">
        <v>-74294.043062512399</v>
      </c>
      <c r="H340" s="2">
        <v>0</v>
      </c>
    </row>
    <row r="341" spans="1:8" x14ac:dyDescent="0.25">
      <c r="A341" s="1">
        <v>2028</v>
      </c>
      <c r="B341" s="1">
        <v>4</v>
      </c>
      <c r="C341" s="17">
        <v>474945.87528415298</v>
      </c>
      <c r="D341" s="17">
        <v>467322.87289330101</v>
      </c>
      <c r="E341" s="17">
        <v>81694.230326901001</v>
      </c>
      <c r="F341" s="2">
        <v>0</v>
      </c>
      <c r="G341" s="17">
        <v>-74071.227936049094</v>
      </c>
      <c r="H341" s="2">
        <v>0</v>
      </c>
    </row>
    <row r="342" spans="1:8" x14ac:dyDescent="0.25">
      <c r="A342" s="1">
        <v>2028</v>
      </c>
      <c r="B342" s="1">
        <v>5</v>
      </c>
      <c r="C342" s="17">
        <v>475250.94722169702</v>
      </c>
      <c r="D342" s="17">
        <v>467322.87289330101</v>
      </c>
      <c r="E342" s="17">
        <v>81777.155382413999</v>
      </c>
      <c r="F342" s="2">
        <v>0</v>
      </c>
      <c r="G342" s="17">
        <v>-73849.081054017399</v>
      </c>
      <c r="H342" s="2">
        <v>0</v>
      </c>
    </row>
    <row r="343" spans="1:8" x14ac:dyDescent="0.25">
      <c r="A343" s="1">
        <v>2028</v>
      </c>
      <c r="B343" s="1">
        <v>6</v>
      </c>
      <c r="C343" s="17">
        <v>475552.578082825</v>
      </c>
      <c r="D343" s="17">
        <v>467322.87289330101</v>
      </c>
      <c r="E343" s="17">
        <v>81857.305601811502</v>
      </c>
      <c r="F343" s="2">
        <v>0</v>
      </c>
      <c r="G343" s="17">
        <v>-73627.600412286803</v>
      </c>
      <c r="H343" s="2">
        <v>0</v>
      </c>
    </row>
    <row r="344" spans="1:8" x14ac:dyDescent="0.25">
      <c r="A344" s="1">
        <v>2028</v>
      </c>
      <c r="B344" s="1">
        <v>7</v>
      </c>
      <c r="C344" s="17">
        <v>475846.70550333301</v>
      </c>
      <c r="D344" s="17">
        <v>467322.87289330101</v>
      </c>
      <c r="E344" s="17">
        <v>81930.616622769798</v>
      </c>
      <c r="F344" s="2">
        <v>0</v>
      </c>
      <c r="G344" s="17">
        <v>-73406.784012737204</v>
      </c>
      <c r="H344" s="2">
        <v>0</v>
      </c>
    </row>
    <row r="345" spans="1:8" x14ac:dyDescent="0.25">
      <c r="A345" s="1">
        <v>2028</v>
      </c>
      <c r="B345" s="1">
        <v>8</v>
      </c>
      <c r="C345" s="17">
        <v>476139.86880961899</v>
      </c>
      <c r="D345" s="17">
        <v>467322.87289330101</v>
      </c>
      <c r="E345" s="17">
        <v>82003.625779559705</v>
      </c>
      <c r="F345" s="2">
        <v>0</v>
      </c>
      <c r="G345" s="17">
        <v>-73186.629863241003</v>
      </c>
      <c r="H345" s="2">
        <v>0</v>
      </c>
    </row>
    <row r="346" spans="1:8" x14ac:dyDescent="0.25">
      <c r="A346" s="1">
        <v>2028</v>
      </c>
      <c r="B346" s="1">
        <v>9</v>
      </c>
      <c r="C346" s="17">
        <v>476433.21750658797</v>
      </c>
      <c r="D346" s="17">
        <v>467322.87289330101</v>
      </c>
      <c r="E346" s="17">
        <v>82077.480590932202</v>
      </c>
      <c r="F346" s="2">
        <v>0</v>
      </c>
      <c r="G346" s="17">
        <v>-72967.135977645303</v>
      </c>
      <c r="H346" s="2">
        <v>0</v>
      </c>
    </row>
    <row r="347" spans="1:8" x14ac:dyDescent="0.25">
      <c r="A347" s="1">
        <v>2028</v>
      </c>
      <c r="B347" s="1">
        <v>10</v>
      </c>
      <c r="C347" s="17">
        <v>476728.24044863798</v>
      </c>
      <c r="D347" s="17">
        <v>467322.87289330101</v>
      </c>
      <c r="E347" s="17">
        <v>82153.667931091695</v>
      </c>
      <c r="F347" s="2">
        <v>0</v>
      </c>
      <c r="G347" s="17">
        <v>-72748.300375754101</v>
      </c>
      <c r="H347" s="2">
        <v>0</v>
      </c>
    </row>
    <row r="348" spans="1:8" x14ac:dyDescent="0.25">
      <c r="A348" s="1">
        <v>2028</v>
      </c>
      <c r="B348" s="1">
        <v>11</v>
      </c>
      <c r="C348" s="17">
        <v>477033.16230458498</v>
      </c>
      <c r="D348" s="17">
        <v>467322.87289330101</v>
      </c>
      <c r="E348" s="17">
        <v>82240.410494593394</v>
      </c>
      <c r="F348" s="2">
        <v>0</v>
      </c>
      <c r="G348" s="17">
        <v>-72530.121083309597</v>
      </c>
      <c r="H348" s="2">
        <v>0</v>
      </c>
    </row>
    <row r="349" spans="1:8" x14ac:dyDescent="0.25">
      <c r="A349" s="1">
        <v>2028</v>
      </c>
      <c r="B349" s="1">
        <v>12</v>
      </c>
      <c r="C349" s="17">
        <v>477342.05689406098</v>
      </c>
      <c r="D349" s="17">
        <v>467322.87289330101</v>
      </c>
      <c r="E349" s="17">
        <v>82331.780132736007</v>
      </c>
      <c r="F349" s="2">
        <v>0</v>
      </c>
      <c r="G349" s="17">
        <v>-72312.596131975602</v>
      </c>
      <c r="H349" s="2">
        <v>0</v>
      </c>
    </row>
    <row r="350" spans="1:8" x14ac:dyDescent="0.25">
      <c r="A350" s="1">
        <v>2029</v>
      </c>
      <c r="B350" s="1">
        <v>1</v>
      </c>
      <c r="C350" s="17">
        <v>477659.821933406</v>
      </c>
      <c r="D350" s="17">
        <v>467322.87289330101</v>
      </c>
      <c r="E350" s="17">
        <v>82432.672599423706</v>
      </c>
      <c r="F350" s="2">
        <v>0</v>
      </c>
      <c r="G350" s="17">
        <v>-72095.723559318998</v>
      </c>
      <c r="H350" s="2">
        <v>0</v>
      </c>
    </row>
    <row r="351" spans="1:8" x14ac:dyDescent="0.25">
      <c r="A351" s="1">
        <v>2029</v>
      </c>
      <c r="B351" s="1">
        <v>2</v>
      </c>
      <c r="C351" s="17">
        <v>477980.93574526801</v>
      </c>
      <c r="D351" s="17">
        <v>467322.87289330101</v>
      </c>
      <c r="E351" s="17">
        <v>82537.564260758503</v>
      </c>
      <c r="F351" s="2">
        <v>0</v>
      </c>
      <c r="G351" s="17">
        <v>-71879.501408791795</v>
      </c>
      <c r="H351" s="2">
        <v>0</v>
      </c>
    </row>
    <row r="352" spans="1:8" x14ac:dyDescent="0.25">
      <c r="A352" s="1">
        <v>2029</v>
      </c>
      <c r="B352" s="1">
        <v>3</v>
      </c>
      <c r="C352" s="17">
        <v>478288.01021631103</v>
      </c>
      <c r="D352" s="17">
        <v>467322.87289330101</v>
      </c>
      <c r="E352" s="17">
        <v>82629.065052725098</v>
      </c>
      <c r="F352" s="2">
        <v>0</v>
      </c>
      <c r="G352" s="17">
        <v>-71663.927729714502</v>
      </c>
      <c r="H352" s="2">
        <v>0</v>
      </c>
    </row>
    <row r="353" spans="1:8" x14ac:dyDescent="0.25">
      <c r="A353" s="1">
        <v>2029</v>
      </c>
      <c r="B353" s="1">
        <v>4</v>
      </c>
      <c r="C353" s="17">
        <v>478591.95894003398</v>
      </c>
      <c r="D353" s="17">
        <v>467322.87289330101</v>
      </c>
      <c r="E353" s="17">
        <v>82718.086623990501</v>
      </c>
      <c r="F353" s="2">
        <v>0</v>
      </c>
      <c r="G353" s="17">
        <v>-71449.000577257393</v>
      </c>
      <c r="H353" s="2">
        <v>0</v>
      </c>
    </row>
    <row r="354" spans="1:8" x14ac:dyDescent="0.25">
      <c r="A354" s="1">
        <v>2029</v>
      </c>
      <c r="B354" s="1">
        <v>5</v>
      </c>
      <c r="C354" s="17">
        <v>478874.75091179</v>
      </c>
      <c r="D354" s="17">
        <v>467322.87289330101</v>
      </c>
      <c r="E354" s="17">
        <v>82786.596030913206</v>
      </c>
      <c r="F354" s="2">
        <v>0</v>
      </c>
      <c r="G354" s="17">
        <v>-71234.718012423706</v>
      </c>
      <c r="H354" s="2">
        <v>0</v>
      </c>
    </row>
    <row r="355" spans="1:8" x14ac:dyDescent="0.25">
      <c r="A355" s="1">
        <v>2029</v>
      </c>
      <c r="B355" s="1">
        <v>6</v>
      </c>
      <c r="C355" s="17">
        <v>479149.13541848998</v>
      </c>
      <c r="D355" s="17">
        <v>467322.87289330101</v>
      </c>
      <c r="E355" s="17">
        <v>82847.340627221405</v>
      </c>
      <c r="F355" s="2">
        <v>0</v>
      </c>
      <c r="G355" s="17">
        <v>-71021.078102031795</v>
      </c>
      <c r="H355" s="2">
        <v>0</v>
      </c>
    </row>
    <row r="356" spans="1:8" x14ac:dyDescent="0.25">
      <c r="A356" s="1">
        <v>2029</v>
      </c>
      <c r="B356" s="1">
        <v>7</v>
      </c>
      <c r="C356" s="17">
        <v>479422.46107841498</v>
      </c>
      <c r="D356" s="17">
        <v>467322.87289330101</v>
      </c>
      <c r="E356" s="17">
        <v>82907.6671038122</v>
      </c>
      <c r="F356" s="2">
        <v>0</v>
      </c>
      <c r="G356" s="17">
        <v>-70808.078918698404</v>
      </c>
      <c r="H356" s="2">
        <v>0</v>
      </c>
    </row>
    <row r="357" spans="1:8" x14ac:dyDescent="0.25">
      <c r="A357" s="1">
        <v>2029</v>
      </c>
      <c r="B357" s="1">
        <v>8</v>
      </c>
      <c r="C357" s="17">
        <v>479706.81514053699</v>
      </c>
      <c r="D357" s="17">
        <v>467322.87289330101</v>
      </c>
      <c r="E357" s="17">
        <v>82979.660788055597</v>
      </c>
      <c r="F357" s="2">
        <v>0</v>
      </c>
      <c r="G357" s="17">
        <v>-70595.718540819798</v>
      </c>
      <c r="H357" s="2">
        <v>0</v>
      </c>
    </row>
    <row r="358" spans="1:8" x14ac:dyDescent="0.25">
      <c r="A358" s="1">
        <v>2029</v>
      </c>
      <c r="B358" s="1">
        <v>9</v>
      </c>
      <c r="C358" s="17">
        <v>479993.841850581</v>
      </c>
      <c r="D358" s="17">
        <v>467322.87289330101</v>
      </c>
      <c r="E358" s="17">
        <v>83054.964009835603</v>
      </c>
      <c r="F358" s="2">
        <v>0</v>
      </c>
      <c r="G358" s="17">
        <v>-70383.995052555605</v>
      </c>
      <c r="H358" s="2">
        <v>0</v>
      </c>
    </row>
    <row r="359" spans="1:8" x14ac:dyDescent="0.25">
      <c r="A359" s="1">
        <v>2029</v>
      </c>
      <c r="B359" s="1">
        <v>10</v>
      </c>
      <c r="C359" s="17">
        <v>480271.40343303903</v>
      </c>
      <c r="D359" s="17">
        <v>467322.87289330101</v>
      </c>
      <c r="E359" s="17">
        <v>83121.437083550205</v>
      </c>
      <c r="F359" s="2">
        <v>0</v>
      </c>
      <c r="G359" s="17">
        <v>-70172.906543811594</v>
      </c>
      <c r="H359" s="2">
        <v>0</v>
      </c>
    </row>
    <row r="360" spans="1:8" x14ac:dyDescent="0.25">
      <c r="A360" s="1">
        <v>2029</v>
      </c>
      <c r="B360" s="1">
        <v>11</v>
      </c>
      <c r="C360" s="17">
        <v>480539.98665387998</v>
      </c>
      <c r="D360" s="17">
        <v>467322.87289330101</v>
      </c>
      <c r="E360" s="17">
        <v>83179.564870800998</v>
      </c>
      <c r="F360" s="2">
        <v>0</v>
      </c>
      <c r="G360" s="17">
        <v>-69962.451110221693</v>
      </c>
      <c r="H360" s="2">
        <v>0</v>
      </c>
    </row>
    <row r="361" spans="1:8" x14ac:dyDescent="0.25">
      <c r="A361" s="1">
        <v>2029</v>
      </c>
      <c r="B361" s="1">
        <v>12</v>
      </c>
      <c r="C361" s="17">
        <v>480814.14009211399</v>
      </c>
      <c r="D361" s="17">
        <v>467322.87289330101</v>
      </c>
      <c r="E361" s="17">
        <v>83243.894051945201</v>
      </c>
      <c r="F361" s="2">
        <v>0</v>
      </c>
      <c r="G361" s="17">
        <v>-69752.626853131806</v>
      </c>
      <c r="H361" s="2">
        <v>0</v>
      </c>
    </row>
    <row r="362" spans="1:8" x14ac:dyDescent="0.25">
      <c r="A362" s="1">
        <v>2030</v>
      </c>
      <c r="B362" s="1">
        <v>1</v>
      </c>
      <c r="C362" s="17">
        <v>481122.87758004799</v>
      </c>
      <c r="D362" s="17">
        <v>467322.87289330101</v>
      </c>
      <c r="E362" s="17">
        <v>83343.436566328804</v>
      </c>
      <c r="F362" s="2">
        <v>0</v>
      </c>
      <c r="G362" s="17">
        <v>-69543.431879581098</v>
      </c>
      <c r="H362" s="2">
        <v>0</v>
      </c>
    </row>
    <row r="363" spans="1:8" x14ac:dyDescent="0.25">
      <c r="A363" s="1">
        <v>2030</v>
      </c>
      <c r="B363" s="1">
        <v>2</v>
      </c>
      <c r="C363" s="17">
        <v>481478.762574633</v>
      </c>
      <c r="D363" s="17">
        <v>467322.87289330101</v>
      </c>
      <c r="E363" s="17">
        <v>83490.753983618997</v>
      </c>
      <c r="F363" s="2">
        <v>0</v>
      </c>
      <c r="G363" s="17">
        <v>-69334.864302287097</v>
      </c>
      <c r="H363" s="2">
        <v>0</v>
      </c>
    </row>
    <row r="364" spans="1:8" x14ac:dyDescent="0.25">
      <c r="A364" s="1">
        <v>2030</v>
      </c>
      <c r="B364" s="1">
        <v>3</v>
      </c>
      <c r="C364" s="17">
        <v>481836.659553112</v>
      </c>
      <c r="D364" s="17">
        <v>467322.87289330101</v>
      </c>
      <c r="E364" s="17">
        <v>83640.708899437697</v>
      </c>
      <c r="F364" s="2">
        <v>0</v>
      </c>
      <c r="G364" s="17">
        <v>-69126.922239626205</v>
      </c>
      <c r="H364" s="2">
        <v>0</v>
      </c>
    </row>
    <row r="365" spans="1:8" x14ac:dyDescent="0.25">
      <c r="A365" s="1">
        <v>2030</v>
      </c>
      <c r="B365" s="1">
        <v>4</v>
      </c>
      <c r="C365" s="17">
        <v>482191.51016118901</v>
      </c>
      <c r="D365" s="17">
        <v>467322.87289330101</v>
      </c>
      <c r="E365" s="17">
        <v>83788.241083507295</v>
      </c>
      <c r="F365" s="2">
        <v>0</v>
      </c>
      <c r="G365" s="17">
        <v>-68919.603815619004</v>
      </c>
      <c r="H365" s="2">
        <v>0</v>
      </c>
    </row>
    <row r="366" spans="1:8" x14ac:dyDescent="0.25">
      <c r="A366" s="1">
        <v>2030</v>
      </c>
      <c r="B366" s="1">
        <v>5</v>
      </c>
      <c r="C366" s="17">
        <v>482494.76718742203</v>
      </c>
      <c r="D366" s="17">
        <v>467322.87289330101</v>
      </c>
      <c r="E366" s="17">
        <v>83884.8014540328</v>
      </c>
      <c r="F366" s="2">
        <v>0</v>
      </c>
      <c r="G366" s="17">
        <v>-68712.907159912007</v>
      </c>
      <c r="H366" s="2">
        <v>0</v>
      </c>
    </row>
    <row r="367" spans="1:8" x14ac:dyDescent="0.25">
      <c r="A367" s="1">
        <v>2030</v>
      </c>
      <c r="B367" s="1">
        <v>6</v>
      </c>
      <c r="C367" s="17">
        <v>482762.08603198902</v>
      </c>
      <c r="D367" s="17">
        <v>467322.87289330101</v>
      </c>
      <c r="E367" s="17">
        <v>83946.043546449495</v>
      </c>
      <c r="F367" s="2">
        <v>0</v>
      </c>
      <c r="G367" s="17">
        <v>-68506.830407760906</v>
      </c>
      <c r="H367" s="2">
        <v>0</v>
      </c>
    </row>
    <row r="368" spans="1:8" x14ac:dyDescent="0.25">
      <c r="A368" s="1">
        <v>2030</v>
      </c>
      <c r="B368" s="1">
        <v>7</v>
      </c>
      <c r="C368" s="17">
        <v>483007.93682260002</v>
      </c>
      <c r="D368" s="17">
        <v>467322.87289330101</v>
      </c>
      <c r="E368" s="17">
        <v>83986.4356293132</v>
      </c>
      <c r="F368" s="2">
        <v>0</v>
      </c>
      <c r="G368" s="17">
        <v>-68301.371700014293</v>
      </c>
      <c r="H368" s="2">
        <v>0</v>
      </c>
    </row>
    <row r="369" spans="1:8" x14ac:dyDescent="0.25">
      <c r="A369" s="1">
        <v>2030</v>
      </c>
      <c r="B369" s="1">
        <v>8</v>
      </c>
      <c r="C369" s="17">
        <v>483252.69984255498</v>
      </c>
      <c r="D369" s="17">
        <v>467322.87289330101</v>
      </c>
      <c r="E369" s="17">
        <v>84026.356132350498</v>
      </c>
      <c r="F369" s="2">
        <v>0</v>
      </c>
      <c r="G369" s="17">
        <v>-68096.529183096005</v>
      </c>
      <c r="H369" s="2">
        <v>0</v>
      </c>
    </row>
    <row r="370" spans="1:8" x14ac:dyDescent="0.25">
      <c r="A370" s="1">
        <v>2030</v>
      </c>
      <c r="B370" s="1">
        <v>9</v>
      </c>
      <c r="C370" s="17">
        <v>483506.79979664198</v>
      </c>
      <c r="D370" s="17">
        <v>467322.87289330101</v>
      </c>
      <c r="E370" s="17">
        <v>84076.227912330403</v>
      </c>
      <c r="F370" s="2">
        <v>0</v>
      </c>
      <c r="G370" s="17">
        <v>-67892.301008989496</v>
      </c>
      <c r="H370" s="2">
        <v>0</v>
      </c>
    </row>
    <row r="371" spans="1:8" x14ac:dyDescent="0.25">
      <c r="A371" s="1">
        <v>2030</v>
      </c>
      <c r="B371" s="1">
        <v>10</v>
      </c>
      <c r="C371" s="17">
        <v>483777.97667790297</v>
      </c>
      <c r="D371" s="17">
        <v>467322.87289330101</v>
      </c>
      <c r="E371" s="17">
        <v>84143.789119823094</v>
      </c>
      <c r="F371" s="2">
        <v>0</v>
      </c>
      <c r="G371" s="17">
        <v>-67688.685335220507</v>
      </c>
      <c r="H371" s="2">
        <v>0</v>
      </c>
    </row>
    <row r="372" spans="1:8" x14ac:dyDescent="0.25">
      <c r="A372" s="1">
        <v>2030</v>
      </c>
      <c r="B372" s="1">
        <v>11</v>
      </c>
      <c r="C372" s="17">
        <v>484077.59498518298</v>
      </c>
      <c r="D372" s="17">
        <v>467322.87289330101</v>
      </c>
      <c r="E372" s="17">
        <v>84240.402416722602</v>
      </c>
      <c r="F372" s="2">
        <v>0</v>
      </c>
      <c r="G372" s="17">
        <v>-67485.680324840097</v>
      </c>
      <c r="H372" s="2">
        <v>0</v>
      </c>
    </row>
    <row r="373" spans="1:8" x14ac:dyDescent="0.25">
      <c r="A373" s="1">
        <v>2030</v>
      </c>
      <c r="B373" s="1">
        <v>12</v>
      </c>
      <c r="C373" s="17">
        <v>484393.72087196697</v>
      </c>
      <c r="D373" s="17">
        <v>467322.87289330101</v>
      </c>
      <c r="E373" s="17">
        <v>84354.132125075601</v>
      </c>
      <c r="F373" s="2">
        <v>0</v>
      </c>
      <c r="G373" s="17">
        <v>-67283.284146409103</v>
      </c>
      <c r="H373" s="2">
        <v>0</v>
      </c>
    </row>
    <row r="374" spans="1:8" x14ac:dyDescent="0.25">
      <c r="A374" s="1">
        <v>2031</v>
      </c>
      <c r="B374" s="1">
        <v>1</v>
      </c>
      <c r="C374" s="17">
        <v>484724.86371708597</v>
      </c>
      <c r="D374" s="17">
        <v>467322.87289330101</v>
      </c>
      <c r="E374" s="17">
        <v>84483.485797765694</v>
      </c>
      <c r="F374" s="2">
        <v>0</v>
      </c>
      <c r="G374" s="17">
        <v>-67081.494973980807</v>
      </c>
      <c r="H374" s="2">
        <v>0</v>
      </c>
    </row>
    <row r="375" spans="1:8" x14ac:dyDescent="0.25">
      <c r="A375" s="1">
        <v>2031</v>
      </c>
      <c r="B375" s="1">
        <v>2</v>
      </c>
      <c r="C375" s="17">
        <v>485058.52842894598</v>
      </c>
      <c r="D375" s="17">
        <v>467322.87289330101</v>
      </c>
      <c r="E375" s="17">
        <v>84615.966522729505</v>
      </c>
      <c r="F375" s="2">
        <v>0</v>
      </c>
      <c r="G375" s="17">
        <v>-66880.310987084202</v>
      </c>
      <c r="H375" s="2">
        <v>0</v>
      </c>
    </row>
    <row r="376" spans="1:8" x14ac:dyDescent="0.25">
      <c r="A376" s="1">
        <v>2031</v>
      </c>
      <c r="B376" s="1">
        <v>3</v>
      </c>
      <c r="C376" s="17">
        <v>485375.037198668</v>
      </c>
      <c r="D376" s="17">
        <v>467322.87289330101</v>
      </c>
      <c r="E376" s="17">
        <v>84731.894676076598</v>
      </c>
      <c r="F376" s="2">
        <v>0</v>
      </c>
      <c r="G376" s="17">
        <v>-66679.730370708901</v>
      </c>
      <c r="H376" s="2">
        <v>0</v>
      </c>
    </row>
    <row r="377" spans="1:8" x14ac:dyDescent="0.25">
      <c r="A377" s="1">
        <v>2031</v>
      </c>
      <c r="B377" s="1">
        <v>4</v>
      </c>
      <c r="C377" s="17">
        <v>485692.43378268101</v>
      </c>
      <c r="D377" s="17">
        <v>467322.87289330101</v>
      </c>
      <c r="E377" s="17">
        <v>84849.312204667905</v>
      </c>
      <c r="F377" s="2">
        <v>0</v>
      </c>
      <c r="G377" s="17">
        <v>-66479.751315287504</v>
      </c>
      <c r="H377" s="2">
        <v>0</v>
      </c>
    </row>
    <row r="378" spans="1:8" x14ac:dyDescent="0.25">
      <c r="A378" s="1">
        <v>2031</v>
      </c>
      <c r="B378" s="1">
        <v>5</v>
      </c>
      <c r="C378" s="17">
        <v>485989.30898651102</v>
      </c>
      <c r="D378" s="17">
        <v>467322.87289330101</v>
      </c>
      <c r="E378" s="17">
        <v>84946.80810989</v>
      </c>
      <c r="F378" s="2">
        <v>0</v>
      </c>
      <c r="G378" s="17">
        <v>-66280.372016679306</v>
      </c>
      <c r="H378" s="2">
        <v>0</v>
      </c>
    </row>
    <row r="379" spans="1:8" x14ac:dyDescent="0.25">
      <c r="A379" s="1">
        <v>2031</v>
      </c>
      <c r="B379" s="1">
        <v>6</v>
      </c>
      <c r="C379" s="17">
        <v>486273.15573711798</v>
      </c>
      <c r="D379" s="17">
        <v>467322.87289330101</v>
      </c>
      <c r="E379" s="17">
        <v>85031.873519972301</v>
      </c>
      <c r="F379" s="2">
        <v>0</v>
      </c>
      <c r="G379" s="17">
        <v>-66081.590676155101</v>
      </c>
      <c r="H379" s="2">
        <v>0</v>
      </c>
    </row>
    <row r="380" spans="1:8" x14ac:dyDescent="0.25">
      <c r="A380" s="1">
        <v>2031</v>
      </c>
      <c r="B380" s="1">
        <v>7</v>
      </c>
      <c r="C380" s="17">
        <v>486541.05418938299</v>
      </c>
      <c r="D380" s="17">
        <v>467322.87289330101</v>
      </c>
      <c r="E380" s="17">
        <v>85101.586796461605</v>
      </c>
      <c r="F380" s="2">
        <v>0</v>
      </c>
      <c r="G380" s="17">
        <v>-65883.405500379798</v>
      </c>
      <c r="H380" s="2">
        <v>0</v>
      </c>
    </row>
    <row r="381" spans="1:8" x14ac:dyDescent="0.25">
      <c r="A381" s="1">
        <v>2031</v>
      </c>
      <c r="B381" s="1">
        <v>8</v>
      </c>
      <c r="C381" s="17">
        <v>486803.28862826602</v>
      </c>
      <c r="D381" s="17">
        <v>467322.87289330101</v>
      </c>
      <c r="E381" s="17">
        <v>85166.230436362093</v>
      </c>
      <c r="F381" s="2">
        <v>0</v>
      </c>
      <c r="G381" s="17">
        <v>-65685.814701396695</v>
      </c>
      <c r="H381" s="2">
        <v>0</v>
      </c>
    </row>
    <row r="382" spans="1:8" x14ac:dyDescent="0.25">
      <c r="A382" s="1">
        <v>2031</v>
      </c>
      <c r="B382" s="1">
        <v>9</v>
      </c>
      <c r="C382" s="17">
        <v>487074.86153817503</v>
      </c>
      <c r="D382" s="17">
        <v>467322.87289330101</v>
      </c>
      <c r="E382" s="17">
        <v>85240.805141486198</v>
      </c>
      <c r="F382" s="2">
        <v>0</v>
      </c>
      <c r="G382" s="17">
        <v>-65488.816496611696</v>
      </c>
      <c r="H382" s="2">
        <v>0</v>
      </c>
    </row>
    <row r="383" spans="1:8" x14ac:dyDescent="0.25">
      <c r="A383" s="1">
        <v>2031</v>
      </c>
      <c r="B383" s="1">
        <v>10</v>
      </c>
      <c r="C383" s="17">
        <v>487372.18137604999</v>
      </c>
      <c r="D383" s="17">
        <v>467322.87289330101</v>
      </c>
      <c r="E383" s="17">
        <v>85341.717591526001</v>
      </c>
      <c r="F383" s="2">
        <v>0</v>
      </c>
      <c r="G383" s="17">
        <v>-65292.409108776599</v>
      </c>
      <c r="H383" s="2">
        <v>0</v>
      </c>
    </row>
    <row r="384" spans="1:8" x14ac:dyDescent="0.25">
      <c r="A384" s="1">
        <v>2031</v>
      </c>
      <c r="B384" s="1">
        <v>11</v>
      </c>
      <c r="C384" s="17">
        <v>487714.13908230799</v>
      </c>
      <c r="D384" s="17">
        <v>467322.87289330101</v>
      </c>
      <c r="E384" s="17">
        <v>85487.856954980394</v>
      </c>
      <c r="F384" s="2">
        <v>0</v>
      </c>
      <c r="G384" s="17">
        <v>-65096.590765973197</v>
      </c>
      <c r="H384" s="2">
        <v>0</v>
      </c>
    </row>
    <row r="385" spans="1:8" x14ac:dyDescent="0.25">
      <c r="A385" s="1">
        <v>2031</v>
      </c>
      <c r="B385" s="1">
        <v>12</v>
      </c>
      <c r="C385" s="17">
        <v>488073.99930257403</v>
      </c>
      <c r="D385" s="17">
        <v>467322.87289330101</v>
      </c>
      <c r="E385" s="17">
        <v>85652.486110871396</v>
      </c>
      <c r="F385" s="2">
        <v>0</v>
      </c>
      <c r="G385" s="17">
        <v>-64901.359701597801</v>
      </c>
      <c r="H385" s="2">
        <v>0</v>
      </c>
    </row>
    <row r="386" spans="1:8" x14ac:dyDescent="0.25">
      <c r="A386" s="1">
        <v>2032</v>
      </c>
      <c r="B386" s="1">
        <v>1</v>
      </c>
      <c r="C386" s="17">
        <v>488437.30104345898</v>
      </c>
      <c r="D386" s="17">
        <v>467322.87289330101</v>
      </c>
      <c r="E386" s="17">
        <v>85821.142304503199</v>
      </c>
      <c r="F386" s="2">
        <v>0</v>
      </c>
      <c r="G386" s="17">
        <v>-64706.714154344598</v>
      </c>
      <c r="H386" s="2">
        <v>0</v>
      </c>
    </row>
    <row r="387" spans="1:8" x14ac:dyDescent="0.25">
      <c r="A387" s="1">
        <v>2032</v>
      </c>
      <c r="B387" s="1">
        <v>2</v>
      </c>
      <c r="C387" s="17">
        <v>488778.061482244</v>
      </c>
      <c r="D387" s="17">
        <v>467322.87289330101</v>
      </c>
      <c r="E387" s="17">
        <v>85967.8409571339</v>
      </c>
      <c r="F387" s="2">
        <v>0</v>
      </c>
      <c r="G387" s="17">
        <v>-64512.6523681904</v>
      </c>
      <c r="H387" s="2">
        <v>0</v>
      </c>
    </row>
    <row r="388" spans="1:8" x14ac:dyDescent="0.25">
      <c r="A388" s="1">
        <v>2032</v>
      </c>
      <c r="B388" s="1">
        <v>3</v>
      </c>
      <c r="C388" s="17">
        <v>489089.47818338103</v>
      </c>
      <c r="D388" s="17">
        <v>467322.87289330101</v>
      </c>
      <c r="E388" s="17">
        <v>86085.777882458395</v>
      </c>
      <c r="F388" s="2">
        <v>0</v>
      </c>
      <c r="G388" s="17">
        <v>-64319.172592378498</v>
      </c>
      <c r="H388" s="2">
        <v>0</v>
      </c>
    </row>
    <row r="389" spans="1:8" x14ac:dyDescent="0.25">
      <c r="A389" s="1">
        <v>2032</v>
      </c>
      <c r="B389" s="1">
        <v>4</v>
      </c>
      <c r="C389" s="17">
        <v>489393.64957962098</v>
      </c>
      <c r="D389" s="17">
        <v>467322.87289330101</v>
      </c>
      <c r="E389" s="17">
        <v>86197.049767722303</v>
      </c>
      <c r="F389" s="2">
        <v>0</v>
      </c>
      <c r="G389" s="17">
        <v>-64126.273081402498</v>
      </c>
      <c r="H389" s="2">
        <v>0</v>
      </c>
    </row>
    <row r="390" spans="1:8" x14ac:dyDescent="0.25">
      <c r="A390" s="1">
        <v>2032</v>
      </c>
      <c r="B390" s="1">
        <v>5</v>
      </c>
      <c r="C390" s="17">
        <v>489683.50066873198</v>
      </c>
      <c r="D390" s="17">
        <v>467322.87289330101</v>
      </c>
      <c r="E390" s="17">
        <v>86294.5798704224</v>
      </c>
      <c r="F390" s="2">
        <v>0</v>
      </c>
      <c r="G390" s="17">
        <v>-63933.9520949914</v>
      </c>
      <c r="H390" s="2">
        <v>0</v>
      </c>
    </row>
    <row r="391" spans="1:8" x14ac:dyDescent="0.25">
      <c r="A391" s="1">
        <v>2032</v>
      </c>
      <c r="B391" s="1">
        <v>6</v>
      </c>
      <c r="C391" s="17">
        <v>489964.77235848299</v>
      </c>
      <c r="D391" s="17">
        <v>467322.87289330101</v>
      </c>
      <c r="E391" s="17">
        <v>86384.107363275703</v>
      </c>
      <c r="F391" s="2">
        <v>0</v>
      </c>
      <c r="G391" s="17">
        <v>-63742.207898093198</v>
      </c>
      <c r="H391" s="2">
        <v>0</v>
      </c>
    </row>
    <row r="392" spans="1:8" x14ac:dyDescent="0.25">
      <c r="A392" s="1">
        <v>2032</v>
      </c>
      <c r="B392" s="1">
        <v>7</v>
      </c>
      <c r="C392" s="17">
        <v>490229.62425110198</v>
      </c>
      <c r="D392" s="17">
        <v>467322.87289330101</v>
      </c>
      <c r="E392" s="17">
        <v>86457.790118660996</v>
      </c>
      <c r="F392" s="2">
        <v>0</v>
      </c>
      <c r="G392" s="17">
        <v>-63551.038760859497</v>
      </c>
      <c r="H392" s="2">
        <v>0</v>
      </c>
    </row>
    <row r="393" spans="1:8" x14ac:dyDescent="0.25">
      <c r="A393" s="1">
        <v>2032</v>
      </c>
      <c r="B393" s="1">
        <v>8</v>
      </c>
      <c r="C393" s="17">
        <v>490483.84475011198</v>
      </c>
      <c r="D393" s="17">
        <v>467322.87289330101</v>
      </c>
      <c r="E393" s="17">
        <v>86521.414815440905</v>
      </c>
      <c r="F393" s="2">
        <v>0</v>
      </c>
      <c r="G393" s="17">
        <v>-63360.442958629901</v>
      </c>
      <c r="H393" s="2">
        <v>0</v>
      </c>
    </row>
    <row r="394" spans="1:8" x14ac:dyDescent="0.25">
      <c r="A394" s="1">
        <v>2032</v>
      </c>
      <c r="B394" s="1">
        <v>9</v>
      </c>
      <c r="C394" s="17">
        <v>490737.69567968999</v>
      </c>
      <c r="D394" s="17">
        <v>467322.87289330101</v>
      </c>
      <c r="E394" s="17">
        <v>86585.241558306094</v>
      </c>
      <c r="F394" s="2">
        <v>0</v>
      </c>
      <c r="G394" s="17">
        <v>-63170.418771916498</v>
      </c>
      <c r="H394" s="2">
        <v>0</v>
      </c>
    </row>
    <row r="395" spans="1:8" x14ac:dyDescent="0.25">
      <c r="A395" s="1">
        <v>2032</v>
      </c>
      <c r="B395" s="1">
        <v>10</v>
      </c>
      <c r="C395" s="17">
        <v>491004.16183937399</v>
      </c>
      <c r="D395" s="17">
        <v>467322.87289330101</v>
      </c>
      <c r="E395" s="17">
        <v>86662.253432461293</v>
      </c>
      <c r="F395" s="2">
        <v>0</v>
      </c>
      <c r="G395" s="17">
        <v>-62980.964486388497</v>
      </c>
      <c r="H395" s="2">
        <v>0</v>
      </c>
    </row>
    <row r="396" spans="1:8" x14ac:dyDescent="0.25">
      <c r="A396" s="1">
        <v>2032</v>
      </c>
      <c r="B396" s="1">
        <v>11</v>
      </c>
      <c r="C396" s="17">
        <v>491298.35270173103</v>
      </c>
      <c r="D396" s="17">
        <v>467322.87289330101</v>
      </c>
      <c r="E396" s="17">
        <v>86767.558201285996</v>
      </c>
      <c r="F396" s="2">
        <v>0</v>
      </c>
      <c r="G396" s="17">
        <v>-62792.0783928561</v>
      </c>
      <c r="H396" s="2">
        <v>0</v>
      </c>
    </row>
    <row r="397" spans="1:8" x14ac:dyDescent="0.25">
      <c r="A397" s="1">
        <v>2032</v>
      </c>
      <c r="B397" s="1">
        <v>12</v>
      </c>
      <c r="C397" s="17">
        <v>491602.23062817799</v>
      </c>
      <c r="D397" s="17">
        <v>467322.87289330101</v>
      </c>
      <c r="E397" s="17">
        <v>86883.116522132696</v>
      </c>
      <c r="F397" s="2">
        <v>0</v>
      </c>
      <c r="G397" s="17">
        <v>-62603.758787255501</v>
      </c>
      <c r="H397" s="2">
        <v>0</v>
      </c>
    </row>
    <row r="398" spans="1:8" x14ac:dyDescent="0.25">
      <c r="A398" s="1">
        <v>2033</v>
      </c>
      <c r="B398" s="1">
        <v>1</v>
      </c>
      <c r="C398" s="17">
        <v>491906.47016029397</v>
      </c>
      <c r="D398" s="17">
        <v>467322.87289330101</v>
      </c>
      <c r="E398" s="17">
        <v>86999.601237627794</v>
      </c>
      <c r="F398" s="2">
        <v>0</v>
      </c>
      <c r="G398" s="17">
        <v>-62416.003970634301</v>
      </c>
      <c r="H398" s="2">
        <v>0</v>
      </c>
    </row>
    <row r="399" spans="1:8" x14ac:dyDescent="0.25">
      <c r="A399" s="1">
        <v>2033</v>
      </c>
      <c r="B399" s="1">
        <v>2</v>
      </c>
      <c r="C399" s="17">
        <v>492193.698431467</v>
      </c>
      <c r="D399" s="17">
        <v>467322.87289330101</v>
      </c>
      <c r="E399" s="17">
        <v>87099.637787301006</v>
      </c>
      <c r="F399" s="2">
        <v>0</v>
      </c>
      <c r="G399" s="17">
        <v>-62228.812249134498</v>
      </c>
      <c r="H399" s="2">
        <v>0</v>
      </c>
    </row>
    <row r="400" spans="1:8" x14ac:dyDescent="0.25">
      <c r="A400" s="1">
        <v>2033</v>
      </c>
      <c r="B400" s="1">
        <v>3</v>
      </c>
      <c r="C400" s="17">
        <v>492457.83747057099</v>
      </c>
      <c r="D400" s="17">
        <v>467322.87289330101</v>
      </c>
      <c r="E400" s="17">
        <v>87177.146511248895</v>
      </c>
      <c r="F400" s="2">
        <v>0</v>
      </c>
      <c r="G400" s="17">
        <v>-62042.181933978703</v>
      </c>
      <c r="H400" s="2">
        <v>0</v>
      </c>
    </row>
    <row r="401" spans="1:8" x14ac:dyDescent="0.25">
      <c r="A401" s="1">
        <v>2033</v>
      </c>
      <c r="B401" s="1">
        <v>4</v>
      </c>
      <c r="C401" s="17">
        <v>492720.57693422999</v>
      </c>
      <c r="D401" s="17">
        <v>467322.87289330101</v>
      </c>
      <c r="E401" s="17">
        <v>87253.815382383502</v>
      </c>
      <c r="F401" s="2">
        <v>0</v>
      </c>
      <c r="G401" s="17">
        <v>-61856.1113414543</v>
      </c>
      <c r="H401" s="2">
        <v>0</v>
      </c>
    </row>
    <row r="402" spans="1:8" x14ac:dyDescent="0.25">
      <c r="A402" s="1">
        <v>2033</v>
      </c>
      <c r="B402" s="1">
        <v>5</v>
      </c>
      <c r="C402" s="17">
        <v>492974.64749318198</v>
      </c>
      <c r="D402" s="17">
        <v>467322.87289330101</v>
      </c>
      <c r="E402" s="17">
        <v>87322.373392779395</v>
      </c>
      <c r="F402" s="2">
        <v>0</v>
      </c>
      <c r="G402" s="17">
        <v>-61670.598792897901</v>
      </c>
      <c r="H402" s="2">
        <v>0</v>
      </c>
    </row>
    <row r="403" spans="1:8" x14ac:dyDescent="0.25">
      <c r="A403" s="1">
        <v>2033</v>
      </c>
      <c r="B403" s="1">
        <v>6</v>
      </c>
      <c r="C403" s="17">
        <v>493221.90656744398</v>
      </c>
      <c r="D403" s="17">
        <v>467322.87289330101</v>
      </c>
      <c r="E403" s="17">
        <v>87384.676288824296</v>
      </c>
      <c r="F403" s="2">
        <v>0</v>
      </c>
      <c r="G403" s="17">
        <v>-61485.642614681303</v>
      </c>
      <c r="H403" s="2">
        <v>0</v>
      </c>
    </row>
    <row r="404" spans="1:8" x14ac:dyDescent="0.25">
      <c r="A404" s="1">
        <v>2033</v>
      </c>
      <c r="B404" s="1">
        <v>7</v>
      </c>
      <c r="C404" s="17">
        <v>493454.13901980902</v>
      </c>
      <c r="D404" s="17">
        <v>467322.87289330101</v>
      </c>
      <c r="E404" s="17">
        <v>87432.507264703294</v>
      </c>
      <c r="F404" s="2">
        <v>0</v>
      </c>
      <c r="G404" s="17">
        <v>-61301.241138195001</v>
      </c>
      <c r="H404" s="2">
        <v>0</v>
      </c>
    </row>
    <row r="405" spans="1:8" x14ac:dyDescent="0.25">
      <c r="A405" s="1">
        <v>2033</v>
      </c>
      <c r="B405" s="1">
        <v>8</v>
      </c>
      <c r="C405" s="17">
        <v>493674.40482082102</v>
      </c>
      <c r="D405" s="17">
        <v>467322.87289330101</v>
      </c>
      <c r="E405" s="17">
        <v>87468.924627354601</v>
      </c>
      <c r="F405" s="2">
        <v>0</v>
      </c>
      <c r="G405" s="17">
        <v>-61117.392699834098</v>
      </c>
      <c r="H405" s="2">
        <v>0</v>
      </c>
    </row>
    <row r="406" spans="1:8" x14ac:dyDescent="0.25">
      <c r="A406" s="1">
        <v>2033</v>
      </c>
      <c r="B406" s="1">
        <v>9</v>
      </c>
      <c r="C406" s="17">
        <v>493897.64360351802</v>
      </c>
      <c r="D406" s="17">
        <v>467322.87289330101</v>
      </c>
      <c r="E406" s="17">
        <v>87508.866351199802</v>
      </c>
      <c r="F406" s="2">
        <v>0</v>
      </c>
      <c r="G406" s="17">
        <v>-60934.095640983003</v>
      </c>
      <c r="H406" s="2">
        <v>0</v>
      </c>
    </row>
    <row r="407" spans="1:8" x14ac:dyDescent="0.25">
      <c r="A407" s="1">
        <v>2033</v>
      </c>
      <c r="B407" s="1">
        <v>10</v>
      </c>
      <c r="C407" s="17">
        <v>494142.19973780902</v>
      </c>
      <c r="D407" s="17">
        <v>467322.87289330101</v>
      </c>
      <c r="E407" s="17">
        <v>87570.675152508207</v>
      </c>
      <c r="F407" s="2">
        <v>0</v>
      </c>
      <c r="G407" s="17">
        <v>-60751.348308000197</v>
      </c>
      <c r="H407" s="2">
        <v>0</v>
      </c>
    </row>
    <row r="408" spans="1:8" x14ac:dyDescent="0.25">
      <c r="A408" s="1">
        <v>2033</v>
      </c>
      <c r="B408" s="1">
        <v>11</v>
      </c>
      <c r="C408" s="17">
        <v>494424.34563768201</v>
      </c>
      <c r="D408" s="17">
        <v>467322.87289330101</v>
      </c>
      <c r="E408" s="17">
        <v>87670.6217965861</v>
      </c>
      <c r="F408" s="2">
        <v>0</v>
      </c>
      <c r="G408" s="17">
        <v>-60569.149052204397</v>
      </c>
      <c r="H408" s="2">
        <v>0</v>
      </c>
    </row>
    <row r="409" spans="1:8" x14ac:dyDescent="0.25">
      <c r="A409" s="1">
        <v>2033</v>
      </c>
      <c r="B409" s="1">
        <v>12</v>
      </c>
      <c r="C409" s="17">
        <v>494718.29997919902</v>
      </c>
      <c r="D409" s="17">
        <v>467322.87289330101</v>
      </c>
      <c r="E409" s="17">
        <v>87782.923315756299</v>
      </c>
      <c r="F409" s="2">
        <v>0</v>
      </c>
      <c r="G409" s="17">
        <v>-60387.496229857803</v>
      </c>
      <c r="H409" s="2">
        <v>0</v>
      </c>
    </row>
    <row r="410" spans="1:8" x14ac:dyDescent="0.25">
      <c r="A410" s="1">
        <v>2034</v>
      </c>
      <c r="B410" s="1">
        <v>1</v>
      </c>
      <c r="C410" s="17">
        <v>495003.48459287599</v>
      </c>
      <c r="D410" s="17">
        <v>467322.87289330101</v>
      </c>
      <c r="E410" s="17">
        <v>87886.999901728806</v>
      </c>
      <c r="F410" s="2">
        <v>0</v>
      </c>
      <c r="G410" s="17">
        <v>-60206.388202153103</v>
      </c>
      <c r="H410" s="2">
        <v>0</v>
      </c>
    </row>
    <row r="411" spans="1:8" x14ac:dyDescent="0.25">
      <c r="A411" s="1">
        <v>2034</v>
      </c>
      <c r="B411" s="1">
        <v>2</v>
      </c>
      <c r="C411" s="17">
        <v>495255.31861319399</v>
      </c>
      <c r="D411" s="17">
        <v>467322.87289330101</v>
      </c>
      <c r="E411" s="17">
        <v>87958.269055091005</v>
      </c>
      <c r="F411" s="2">
        <v>0</v>
      </c>
      <c r="G411" s="17">
        <v>-60025.823335197703</v>
      </c>
      <c r="H411" s="2">
        <v>0</v>
      </c>
    </row>
    <row r="412" spans="1:8" x14ac:dyDescent="0.25">
      <c r="A412" s="1">
        <v>2034</v>
      </c>
      <c r="B412" s="1">
        <v>3</v>
      </c>
      <c r="C412" s="17">
        <v>495480.09894218598</v>
      </c>
      <c r="D412" s="17">
        <v>467322.87289330101</v>
      </c>
      <c r="E412" s="17">
        <v>88003.026048884596</v>
      </c>
      <c r="F412" s="2">
        <v>0</v>
      </c>
      <c r="G412" s="17">
        <v>-59845.799999999297</v>
      </c>
      <c r="H412" s="2">
        <v>0</v>
      </c>
    </row>
    <row r="413" spans="1:8" x14ac:dyDescent="0.25">
      <c r="A413" s="1">
        <v>2034</v>
      </c>
      <c r="B413" s="1">
        <v>4</v>
      </c>
      <c r="C413" s="17">
        <v>495704.42349491798</v>
      </c>
      <c r="D413" s="17">
        <v>467322.87289330101</v>
      </c>
      <c r="E413" s="17">
        <v>88047.867174068393</v>
      </c>
      <c r="F413" s="2">
        <v>0</v>
      </c>
      <c r="G413" s="17">
        <v>-59666.316572450698</v>
      </c>
      <c r="H413" s="2">
        <v>0</v>
      </c>
    </row>
    <row r="414" spans="1:8" x14ac:dyDescent="0.25">
      <c r="A414" s="1">
        <v>2034</v>
      </c>
      <c r="B414" s="1">
        <v>5</v>
      </c>
      <c r="C414" s="17">
        <v>495934.71160292701</v>
      </c>
      <c r="D414" s="17">
        <v>467322.87289330101</v>
      </c>
      <c r="E414" s="17">
        <v>88099.210142942495</v>
      </c>
      <c r="F414" s="2">
        <v>0</v>
      </c>
      <c r="G414" s="17">
        <v>-59487.371433316097</v>
      </c>
      <c r="H414" s="2">
        <v>0</v>
      </c>
    </row>
    <row r="415" spans="1:8" x14ac:dyDescent="0.25">
      <c r="A415" s="1">
        <v>2034</v>
      </c>
      <c r="B415" s="1">
        <v>6</v>
      </c>
      <c r="C415" s="17">
        <v>496170.126734461</v>
      </c>
      <c r="D415" s="17">
        <v>467322.87289330101</v>
      </c>
      <c r="E415" s="17">
        <v>88156.216809375794</v>
      </c>
      <c r="F415" s="2">
        <v>0</v>
      </c>
      <c r="G415" s="17">
        <v>-59308.962968215899</v>
      </c>
      <c r="H415" s="2">
        <v>0</v>
      </c>
    </row>
    <row r="416" spans="1:8" x14ac:dyDescent="0.25">
      <c r="A416" s="1">
        <v>2034</v>
      </c>
      <c r="B416" s="1">
        <v>7</v>
      </c>
      <c r="C416" s="17">
        <v>496398.516454831</v>
      </c>
      <c r="D416" s="17">
        <v>467322.87289330101</v>
      </c>
      <c r="E416" s="17">
        <v>88206.733129142405</v>
      </c>
      <c r="F416" s="2">
        <v>0</v>
      </c>
      <c r="G416" s="17">
        <v>-59131.089567611598</v>
      </c>
      <c r="H416" s="2">
        <v>0</v>
      </c>
    </row>
    <row r="417" spans="1:8" x14ac:dyDescent="0.25">
      <c r="A417" s="1">
        <v>2034</v>
      </c>
      <c r="B417" s="1">
        <v>8</v>
      </c>
      <c r="C417" s="17">
        <v>496618.376434926</v>
      </c>
      <c r="D417" s="17">
        <v>467322.87289330101</v>
      </c>
      <c r="E417" s="17">
        <v>88249.253168417199</v>
      </c>
      <c r="F417" s="2">
        <v>0</v>
      </c>
      <c r="G417" s="17">
        <v>-58953.7496267924</v>
      </c>
      <c r="H417" s="2">
        <v>0</v>
      </c>
    </row>
    <row r="418" spans="1:8" x14ac:dyDescent="0.25">
      <c r="A418" s="1">
        <v>2034</v>
      </c>
      <c r="B418" s="1">
        <v>9</v>
      </c>
      <c r="C418" s="17">
        <v>496838.70677073102</v>
      </c>
      <c r="D418" s="17">
        <v>467322.87289330101</v>
      </c>
      <c r="E418" s="17">
        <v>88292.775423290805</v>
      </c>
      <c r="F418" s="2">
        <v>0</v>
      </c>
      <c r="G418" s="17">
        <v>-58776.9415458601</v>
      </c>
      <c r="H418" s="2">
        <v>0</v>
      </c>
    </row>
    <row r="419" spans="1:8" x14ac:dyDescent="0.25">
      <c r="A419" s="1">
        <v>2034</v>
      </c>
      <c r="B419" s="1">
        <v>10</v>
      </c>
      <c r="C419" s="17">
        <v>497071.98758240102</v>
      </c>
      <c r="D419" s="17">
        <v>467322.87289330101</v>
      </c>
      <c r="E419" s="17">
        <v>88349.778418815098</v>
      </c>
      <c r="F419" s="2">
        <v>0</v>
      </c>
      <c r="G419" s="17">
        <v>-58600.663729714899</v>
      </c>
      <c r="H419" s="2">
        <v>0</v>
      </c>
    </row>
    <row r="420" spans="1:8" x14ac:dyDescent="0.25">
      <c r="A420" s="1">
        <v>2034</v>
      </c>
      <c r="B420" s="1">
        <v>11</v>
      </c>
      <c r="C420" s="17">
        <v>497331.34716624301</v>
      </c>
      <c r="D420" s="17">
        <v>467322.87289330101</v>
      </c>
      <c r="E420" s="17">
        <v>88433.388860982901</v>
      </c>
      <c r="F420" s="2">
        <v>0</v>
      </c>
      <c r="G420" s="17">
        <v>-58424.914588040301</v>
      </c>
      <c r="H420" s="2">
        <v>0</v>
      </c>
    </row>
    <row r="421" spans="1:8" x14ac:dyDescent="0.25">
      <c r="A421" s="1">
        <v>2034</v>
      </c>
      <c r="B421" s="1">
        <v>12</v>
      </c>
      <c r="C421" s="17">
        <v>497601.43394904502</v>
      </c>
      <c r="D421" s="17">
        <v>467322.87289330101</v>
      </c>
      <c r="E421" s="17">
        <v>88528.253591034605</v>
      </c>
      <c r="F421" s="2">
        <v>0</v>
      </c>
      <c r="G421" s="17">
        <v>-58249.69253529</v>
      </c>
      <c r="H421" s="2">
        <v>0</v>
      </c>
    </row>
    <row r="422" spans="1:8" x14ac:dyDescent="0.25">
      <c r="A422" s="1">
        <v>2035</v>
      </c>
      <c r="B422" s="1">
        <v>1</v>
      </c>
      <c r="C422" s="17">
        <v>497873.37110742199</v>
      </c>
      <c r="D422" s="17">
        <v>467322.87289330101</v>
      </c>
      <c r="E422" s="17">
        <v>88625.494204793402</v>
      </c>
      <c r="F422" s="2">
        <v>0</v>
      </c>
      <c r="G422" s="17">
        <v>-58074.995990672302</v>
      </c>
      <c r="H422" s="2">
        <v>0</v>
      </c>
    </row>
    <row r="423" spans="1:8" x14ac:dyDescent="0.25">
      <c r="A423" s="1">
        <v>2035</v>
      </c>
      <c r="B423" s="1">
        <v>2</v>
      </c>
      <c r="C423" s="17">
        <v>498131.79206493101</v>
      </c>
      <c r="D423" s="17">
        <v>467322.87289330101</v>
      </c>
      <c r="E423" s="17">
        <v>88709.742549766903</v>
      </c>
      <c r="F423" s="2">
        <v>0</v>
      </c>
      <c r="G423" s="17">
        <v>-57900.823378136804</v>
      </c>
      <c r="H423" s="2">
        <v>0</v>
      </c>
    </row>
    <row r="424" spans="1:8" x14ac:dyDescent="0.25">
      <c r="A424" s="1">
        <v>2035</v>
      </c>
      <c r="B424" s="1">
        <v>3</v>
      </c>
      <c r="C424" s="17">
        <v>498370.84098389698</v>
      </c>
      <c r="D424" s="17">
        <v>467322.87289330101</v>
      </c>
      <c r="E424" s="17">
        <v>88775.141216955803</v>
      </c>
      <c r="F424" s="2">
        <v>0</v>
      </c>
      <c r="G424" s="17">
        <v>-57727.173126359899</v>
      </c>
      <c r="H424" s="2">
        <v>0</v>
      </c>
    </row>
    <row r="425" spans="1:8" x14ac:dyDescent="0.25">
      <c r="A425" s="1">
        <v>2035</v>
      </c>
      <c r="B425" s="1">
        <v>4</v>
      </c>
      <c r="C425" s="17">
        <v>498608.15551749797</v>
      </c>
      <c r="D425" s="17">
        <v>467322.87289330101</v>
      </c>
      <c r="E425" s="17">
        <v>88839.3262929271</v>
      </c>
      <c r="F425" s="2">
        <v>0</v>
      </c>
      <c r="G425" s="17">
        <v>-57554.043668730301</v>
      </c>
      <c r="H425" s="2">
        <v>0</v>
      </c>
    </row>
    <row r="426" spans="1:8" x14ac:dyDescent="0.25">
      <c r="A426" s="1">
        <v>2035</v>
      </c>
      <c r="B426" s="1">
        <v>5</v>
      </c>
      <c r="C426" s="17">
        <v>498837.62346636801</v>
      </c>
      <c r="D426" s="17">
        <v>467322.87289330101</v>
      </c>
      <c r="E426" s="17">
        <v>88896.184016402796</v>
      </c>
      <c r="F426" s="2">
        <v>0</v>
      </c>
      <c r="G426" s="17">
        <v>-57381.433443335402</v>
      </c>
      <c r="H426" s="2">
        <v>0</v>
      </c>
    </row>
    <row r="427" spans="1:8" x14ac:dyDescent="0.25">
      <c r="A427" s="1">
        <v>2035</v>
      </c>
      <c r="B427" s="1">
        <v>6</v>
      </c>
      <c r="C427" s="17">
        <v>499063.57777245803</v>
      </c>
      <c r="D427" s="17">
        <v>467322.87289330101</v>
      </c>
      <c r="E427" s="17">
        <v>88950.045772104393</v>
      </c>
      <c r="F427" s="2">
        <v>0</v>
      </c>
      <c r="G427" s="17">
        <v>-57209.340892946602</v>
      </c>
      <c r="H427" s="2">
        <v>0</v>
      </c>
    </row>
    <row r="428" spans="1:8" x14ac:dyDescent="0.25">
      <c r="A428" s="1">
        <v>2035</v>
      </c>
      <c r="B428" s="1">
        <v>7</v>
      </c>
      <c r="C428" s="17">
        <v>499282.41261161899</v>
      </c>
      <c r="D428" s="17">
        <v>467322.87289330101</v>
      </c>
      <c r="E428" s="17">
        <v>88997.3041833241</v>
      </c>
      <c r="F428" s="2">
        <v>0</v>
      </c>
      <c r="G428" s="17">
        <v>-57037.764465005799</v>
      </c>
      <c r="H428" s="2">
        <v>0</v>
      </c>
    </row>
    <row r="429" spans="1:8" x14ac:dyDescent="0.25">
      <c r="A429" s="1">
        <v>2035</v>
      </c>
      <c r="B429" s="1">
        <v>8</v>
      </c>
      <c r="C429" s="17">
        <v>499499.467980118</v>
      </c>
      <c r="D429" s="17">
        <v>467322.87289330101</v>
      </c>
      <c r="E429" s="17">
        <v>89043.2976984282</v>
      </c>
      <c r="F429" s="2">
        <v>0</v>
      </c>
      <c r="G429" s="17">
        <v>-56866.702611611203</v>
      </c>
      <c r="H429" s="2">
        <v>0</v>
      </c>
    </row>
    <row r="430" spans="1:8" x14ac:dyDescent="0.25">
      <c r="A430" s="1">
        <v>2035</v>
      </c>
      <c r="B430" s="1">
        <v>9</v>
      </c>
      <c r="C430" s="17">
        <v>499724.57598626002</v>
      </c>
      <c r="D430" s="17">
        <v>467322.87289330101</v>
      </c>
      <c r="E430" s="17">
        <v>89097.856882462205</v>
      </c>
      <c r="F430" s="2">
        <v>0</v>
      </c>
      <c r="G430" s="17">
        <v>-56696.153789503303</v>
      </c>
      <c r="H430" s="2">
        <v>0</v>
      </c>
    </row>
    <row r="431" spans="1:8" x14ac:dyDescent="0.25">
      <c r="A431" s="1">
        <v>2035</v>
      </c>
      <c r="B431" s="1">
        <v>10</v>
      </c>
      <c r="C431" s="17">
        <v>499968.58069439698</v>
      </c>
      <c r="D431" s="17">
        <v>467322.87289330101</v>
      </c>
      <c r="E431" s="17">
        <v>89171.824261146598</v>
      </c>
      <c r="F431" s="2">
        <v>0</v>
      </c>
      <c r="G431" s="17">
        <v>-56526.116460050602</v>
      </c>
      <c r="H431" s="2">
        <v>0</v>
      </c>
    </row>
    <row r="432" spans="1:8" x14ac:dyDescent="0.25">
      <c r="A432" s="1">
        <v>2035</v>
      </c>
      <c r="B432" s="1">
        <v>11</v>
      </c>
      <c r="C432" s="17">
        <v>500243.60689881002</v>
      </c>
      <c r="D432" s="17">
        <v>467322.87289330101</v>
      </c>
      <c r="E432" s="17">
        <v>89277.323094745705</v>
      </c>
      <c r="F432" s="2">
        <v>0</v>
      </c>
      <c r="G432" s="17">
        <v>-56356.589089236702</v>
      </c>
      <c r="H432" s="2">
        <v>0</v>
      </c>
    </row>
    <row r="433" spans="1:8" x14ac:dyDescent="0.25">
      <c r="A433" s="1">
        <v>2035</v>
      </c>
      <c r="B433" s="1">
        <v>12</v>
      </c>
      <c r="C433" s="17">
        <v>500526.428659297</v>
      </c>
      <c r="D433" s="17">
        <v>467322.87289330101</v>
      </c>
      <c r="E433" s="17">
        <v>89391.125913642099</v>
      </c>
      <c r="F433" s="2">
        <v>0</v>
      </c>
      <c r="G433" s="17">
        <v>-56187.570147645398</v>
      </c>
      <c r="H433" s="2">
        <v>0</v>
      </c>
    </row>
    <row r="434" spans="1:8" x14ac:dyDescent="0.25">
      <c r="A434" s="1">
        <v>2036</v>
      </c>
      <c r="B434" s="1">
        <v>1</v>
      </c>
      <c r="C434" s="17">
        <v>500801.55788798397</v>
      </c>
      <c r="D434" s="17">
        <v>467322.87289330101</v>
      </c>
      <c r="E434" s="17">
        <v>89497.743105130707</v>
      </c>
      <c r="F434" s="2">
        <v>0</v>
      </c>
      <c r="G434" s="17">
        <v>-56019.058110447702</v>
      </c>
      <c r="H434" s="2">
        <v>0</v>
      </c>
    </row>
    <row r="435" spans="1:8" x14ac:dyDescent="0.25">
      <c r="A435" s="1">
        <v>2036</v>
      </c>
      <c r="B435" s="1">
        <v>2</v>
      </c>
      <c r="C435" s="17">
        <v>501048.70994001598</v>
      </c>
      <c r="D435" s="17">
        <v>467322.87289330101</v>
      </c>
      <c r="E435" s="17">
        <v>89576.888504102506</v>
      </c>
      <c r="F435" s="2">
        <v>0</v>
      </c>
      <c r="G435" s="17">
        <v>-55851.051457387701</v>
      </c>
      <c r="H435" s="2">
        <v>0</v>
      </c>
    </row>
    <row r="436" spans="1:8" x14ac:dyDescent="0.25">
      <c r="A436" s="1">
        <v>2036</v>
      </c>
      <c r="B436" s="1">
        <v>3</v>
      </c>
      <c r="C436" s="17">
        <v>501275.87289991201</v>
      </c>
      <c r="D436" s="17">
        <v>467322.87289330101</v>
      </c>
      <c r="E436" s="17">
        <v>89636.548679379397</v>
      </c>
      <c r="F436" s="2">
        <v>0</v>
      </c>
      <c r="G436" s="17">
        <v>-55683.548672768498</v>
      </c>
      <c r="H436" s="2">
        <v>0</v>
      </c>
    </row>
    <row r="437" spans="1:8" x14ac:dyDescent="0.25">
      <c r="A437" s="1">
        <v>2036</v>
      </c>
      <c r="B437" s="1">
        <v>4</v>
      </c>
      <c r="C437" s="17">
        <v>501509.40377437201</v>
      </c>
      <c r="D437" s="17">
        <v>467322.87289330101</v>
      </c>
      <c r="E437" s="17">
        <v>89703.079126510405</v>
      </c>
      <c r="F437" s="2">
        <v>0</v>
      </c>
      <c r="G437" s="17">
        <v>-55516.5482454394</v>
      </c>
      <c r="H437" s="2">
        <v>0</v>
      </c>
    </row>
    <row r="438" spans="1:8" x14ac:dyDescent="0.25">
      <c r="A438" s="1">
        <v>2036</v>
      </c>
      <c r="B438" s="1">
        <v>5</v>
      </c>
      <c r="C438" s="17">
        <v>501755.48249465699</v>
      </c>
      <c r="D438" s="17">
        <v>467322.87289330101</v>
      </c>
      <c r="E438" s="17">
        <v>89782.658270138199</v>
      </c>
      <c r="F438" s="2">
        <v>0</v>
      </c>
      <c r="G438" s="17">
        <v>-55350.048668781499</v>
      </c>
      <c r="H438" s="2">
        <v>0</v>
      </c>
    </row>
    <row r="439" spans="1:8" x14ac:dyDescent="0.25">
      <c r="A439" s="1">
        <v>2036</v>
      </c>
      <c r="B439" s="1">
        <v>6</v>
      </c>
      <c r="C439" s="17">
        <v>502010.52093142702</v>
      </c>
      <c r="D439" s="17">
        <v>467322.87289330101</v>
      </c>
      <c r="E439" s="17">
        <v>89871.696478820493</v>
      </c>
      <c r="F439" s="2">
        <v>0</v>
      </c>
      <c r="G439" s="17">
        <v>-55184.048440694503</v>
      </c>
      <c r="H439" s="2">
        <v>0</v>
      </c>
    </row>
    <row r="440" spans="1:8" x14ac:dyDescent="0.25">
      <c r="A440" s="1">
        <v>2036</v>
      </c>
      <c r="B440" s="1">
        <v>7</v>
      </c>
      <c r="C440" s="17">
        <v>502254.817574638</v>
      </c>
      <c r="D440" s="17">
        <v>467322.87289330101</v>
      </c>
      <c r="E440" s="17">
        <v>89950.490744920404</v>
      </c>
      <c r="F440" s="2">
        <v>0</v>
      </c>
      <c r="G440" s="17">
        <v>-55018.546063583097</v>
      </c>
      <c r="H440" s="2">
        <v>0</v>
      </c>
    </row>
    <row r="441" spans="1:8" x14ac:dyDescent="0.25">
      <c r="A441" s="1">
        <v>2036</v>
      </c>
      <c r="B441" s="1">
        <v>8</v>
      </c>
      <c r="C441" s="17">
        <v>502483.76738166402</v>
      </c>
      <c r="D441" s="17">
        <v>467322.87289330101</v>
      </c>
      <c r="E441" s="17">
        <v>90014.434532706495</v>
      </c>
      <c r="F441" s="2">
        <v>0</v>
      </c>
      <c r="G441" s="17">
        <v>-54853.540044343099</v>
      </c>
      <c r="H441" s="2">
        <v>0</v>
      </c>
    </row>
    <row r="442" spans="1:8" x14ac:dyDescent="0.25">
      <c r="A442" s="1">
        <v>2036</v>
      </c>
      <c r="B442" s="1">
        <v>9</v>
      </c>
      <c r="C442" s="17">
        <v>502703.17453686398</v>
      </c>
      <c r="D442" s="17">
        <v>467322.87289330101</v>
      </c>
      <c r="E442" s="17">
        <v>90069.330537912305</v>
      </c>
      <c r="F442" s="2">
        <v>0</v>
      </c>
      <c r="G442" s="17">
        <v>-54689.028894348798</v>
      </c>
      <c r="H442" s="2">
        <v>0</v>
      </c>
    </row>
    <row r="443" spans="1:8" x14ac:dyDescent="0.25">
      <c r="A443" s="1">
        <v>2036</v>
      </c>
      <c r="B443" s="1">
        <v>10</v>
      </c>
      <c r="C443" s="17">
        <v>502924.281701739</v>
      </c>
      <c r="D443" s="17">
        <v>467322.87289330101</v>
      </c>
      <c r="E443" s="17">
        <v>90126.419937877203</v>
      </c>
      <c r="F443" s="2">
        <v>0</v>
      </c>
      <c r="G443" s="17">
        <v>-54525.011129438797</v>
      </c>
      <c r="H443" s="2">
        <v>0</v>
      </c>
    </row>
    <row r="444" spans="1:8" x14ac:dyDescent="0.25">
      <c r="A444" s="1">
        <v>2036</v>
      </c>
      <c r="B444" s="1">
        <v>11</v>
      </c>
      <c r="C444" s="17">
        <v>503160.58318510401</v>
      </c>
      <c r="D444" s="17">
        <v>467322.87289330101</v>
      </c>
      <c r="E444" s="17">
        <v>90199.195561705405</v>
      </c>
      <c r="F444" s="2">
        <v>0</v>
      </c>
      <c r="G444" s="17">
        <v>-54361.485269902398</v>
      </c>
      <c r="H444" s="2">
        <v>0</v>
      </c>
    </row>
    <row r="445" spans="1:8" x14ac:dyDescent="0.25">
      <c r="A445" s="1">
        <v>2036</v>
      </c>
      <c r="B445" s="1">
        <v>12</v>
      </c>
      <c r="C445" s="17">
        <v>503404.31829586101</v>
      </c>
      <c r="D445" s="17">
        <v>467322.87289330101</v>
      </c>
      <c r="E445" s="17">
        <v>90279.895243028193</v>
      </c>
      <c r="F445" s="2">
        <v>0</v>
      </c>
      <c r="G445" s="17">
        <v>-54198.4498404677</v>
      </c>
      <c r="H445" s="2">
        <v>0</v>
      </c>
    </row>
    <row r="446" spans="1:8" x14ac:dyDescent="0.25">
      <c r="A446" s="1">
        <v>2037</v>
      </c>
      <c r="B446" s="1">
        <v>1</v>
      </c>
      <c r="C446" s="17">
        <v>503654.52921542502</v>
      </c>
      <c r="D446" s="17">
        <v>467322.87289330101</v>
      </c>
      <c r="E446" s="17">
        <v>90367.559692410505</v>
      </c>
      <c r="F446" s="2">
        <v>0</v>
      </c>
      <c r="G446" s="17">
        <v>-54035.9033702862</v>
      </c>
      <c r="H446" s="2">
        <v>0</v>
      </c>
    </row>
    <row r="447" spans="1:8" x14ac:dyDescent="0.25">
      <c r="A447" s="1">
        <v>2037</v>
      </c>
      <c r="B447" s="1">
        <v>2</v>
      </c>
      <c r="C447" s="17">
        <v>503902.67441867501</v>
      </c>
      <c r="D447" s="17">
        <v>467322.87289330101</v>
      </c>
      <c r="E447" s="17">
        <v>90453.645918295806</v>
      </c>
      <c r="F447" s="2">
        <v>0</v>
      </c>
      <c r="G447" s="17">
        <v>-53873.844392921499</v>
      </c>
      <c r="H447" s="2">
        <v>0</v>
      </c>
    </row>
    <row r="448" spans="1:8" x14ac:dyDescent="0.25">
      <c r="A448" s="1">
        <v>2037</v>
      </c>
      <c r="B448" s="1">
        <v>3</v>
      </c>
      <c r="C448" s="17">
        <v>504137.37718576897</v>
      </c>
      <c r="D448" s="17">
        <v>467322.87289330101</v>
      </c>
      <c r="E448" s="17">
        <v>90526.775738802302</v>
      </c>
      <c r="F448" s="2">
        <v>0</v>
      </c>
      <c r="G448" s="17">
        <v>-53712.271446334402</v>
      </c>
      <c r="H448" s="2">
        <v>0</v>
      </c>
    </row>
    <row r="449" spans="1:8" x14ac:dyDescent="0.25">
      <c r="A449" s="1">
        <v>2037</v>
      </c>
      <c r="B449" s="1">
        <v>4</v>
      </c>
      <c r="C449" s="17">
        <v>504371.18538404</v>
      </c>
      <c r="D449" s="17">
        <v>467322.87289330101</v>
      </c>
      <c r="E449" s="17">
        <v>90599.495563610602</v>
      </c>
      <c r="F449" s="2">
        <v>0</v>
      </c>
      <c r="G449" s="17">
        <v>-53551.183072871201</v>
      </c>
      <c r="H449" s="2">
        <v>0</v>
      </c>
    </row>
    <row r="450" spans="1:8" x14ac:dyDescent="0.25">
      <c r="A450" s="1">
        <v>2037</v>
      </c>
      <c r="B450" s="1">
        <v>5</v>
      </c>
      <c r="C450" s="17">
        <v>504592.49991800002</v>
      </c>
      <c r="D450" s="17">
        <v>467322.87289330101</v>
      </c>
      <c r="E450" s="17">
        <v>90660.204843948304</v>
      </c>
      <c r="F450" s="2">
        <v>0</v>
      </c>
      <c r="G450" s="17">
        <v>-53390.577819249498</v>
      </c>
      <c r="H450" s="2">
        <v>0</v>
      </c>
    </row>
    <row r="451" spans="1:8" x14ac:dyDescent="0.25">
      <c r="A451" s="1">
        <v>2037</v>
      </c>
      <c r="B451" s="1">
        <v>6</v>
      </c>
      <c r="C451" s="17">
        <v>504811.01928091497</v>
      </c>
      <c r="D451" s="17">
        <v>467322.87289330101</v>
      </c>
      <c r="E451" s="17">
        <v>90718.6006241594</v>
      </c>
      <c r="F451" s="2">
        <v>0</v>
      </c>
      <c r="G451" s="17">
        <v>-53230.454236545404</v>
      </c>
      <c r="H451" s="2">
        <v>0</v>
      </c>
    </row>
    <row r="452" spans="1:8" x14ac:dyDescent="0.25">
      <c r="A452" s="1">
        <v>2037</v>
      </c>
      <c r="B452" s="1">
        <v>7</v>
      </c>
      <c r="C452" s="17">
        <v>505030.15602874302</v>
      </c>
      <c r="D452" s="17">
        <v>467322.87289330101</v>
      </c>
      <c r="E452" s="17">
        <v>90778.094015622904</v>
      </c>
      <c r="F452" s="2">
        <v>0</v>
      </c>
      <c r="G452" s="17">
        <v>-53070.810880180397</v>
      </c>
      <c r="H452" s="2">
        <v>0</v>
      </c>
    </row>
    <row r="453" spans="1:8" x14ac:dyDescent="0.25">
      <c r="A453" s="1">
        <v>2037</v>
      </c>
      <c r="B453" s="1">
        <v>8</v>
      </c>
      <c r="C453" s="17">
        <v>505259.25796104502</v>
      </c>
      <c r="D453" s="17">
        <v>467322.87289330101</v>
      </c>
      <c r="E453" s="17">
        <v>90848.031377652806</v>
      </c>
      <c r="F453" s="2">
        <v>0</v>
      </c>
      <c r="G453" s="17">
        <v>-52911.646309908901</v>
      </c>
      <c r="H453" s="2">
        <v>0</v>
      </c>
    </row>
    <row r="454" spans="1:8" x14ac:dyDescent="0.25">
      <c r="A454" s="1">
        <v>2037</v>
      </c>
      <c r="B454" s="1">
        <v>9</v>
      </c>
      <c r="C454" s="17">
        <v>505493.54292330798</v>
      </c>
      <c r="D454" s="17">
        <v>467322.87289330101</v>
      </c>
      <c r="E454" s="17">
        <v>90923.629119811696</v>
      </c>
      <c r="F454" s="2">
        <v>0</v>
      </c>
      <c r="G454" s="17">
        <v>-52752.959089804302</v>
      </c>
      <c r="H454" s="2">
        <v>0</v>
      </c>
    </row>
    <row r="455" spans="1:8" x14ac:dyDescent="0.25">
      <c r="A455" s="1">
        <v>2037</v>
      </c>
      <c r="B455" s="1">
        <v>10</v>
      </c>
      <c r="C455" s="17">
        <v>505725.58357024501</v>
      </c>
      <c r="D455" s="17">
        <v>467322.87289330101</v>
      </c>
      <c r="E455" s="17">
        <v>90997.458465190895</v>
      </c>
      <c r="F455" s="2">
        <v>0</v>
      </c>
      <c r="G455" s="17">
        <v>-52594.747788246699</v>
      </c>
      <c r="H455" s="2">
        <v>0</v>
      </c>
    </row>
    <row r="456" spans="1:8" x14ac:dyDescent="0.25">
      <c r="A456" s="1">
        <v>2037</v>
      </c>
      <c r="B456" s="1">
        <v>11</v>
      </c>
      <c r="C456" s="17">
        <v>505956.52083390602</v>
      </c>
      <c r="D456" s="17">
        <v>467322.87289330101</v>
      </c>
      <c r="E456" s="17">
        <v>91070.658918514499</v>
      </c>
      <c r="F456" s="2">
        <v>0</v>
      </c>
      <c r="G456" s="17">
        <v>-52437.010977909304</v>
      </c>
      <c r="H456" s="2">
        <v>0</v>
      </c>
    </row>
    <row r="457" spans="1:8" x14ac:dyDescent="0.25">
      <c r="A457" s="1">
        <v>2037</v>
      </c>
      <c r="B457" s="1">
        <v>12</v>
      </c>
      <c r="C457" s="17">
        <v>506182.08975491102</v>
      </c>
      <c r="D457" s="17">
        <v>467322.87289330101</v>
      </c>
      <c r="E457" s="17">
        <v>91138.964097357501</v>
      </c>
      <c r="F457" s="2">
        <v>0</v>
      </c>
      <c r="G457" s="17">
        <v>-52279.747235746698</v>
      </c>
      <c r="H457" s="2">
        <v>0</v>
      </c>
    </row>
    <row r="458" spans="1:8" x14ac:dyDescent="0.25">
      <c r="A458" s="1">
        <v>2038</v>
      </c>
      <c r="B458" s="1">
        <v>1</v>
      </c>
      <c r="C458" s="17">
        <v>506408.35791085998</v>
      </c>
      <c r="D458" s="17">
        <v>467322.87289330101</v>
      </c>
      <c r="E458" s="17">
        <v>91208.4401605405</v>
      </c>
      <c r="F458" s="2">
        <v>0</v>
      </c>
      <c r="G458" s="17">
        <v>-52122.955142981002</v>
      </c>
      <c r="H458" s="2">
        <v>0</v>
      </c>
    </row>
    <row r="459" spans="1:8" x14ac:dyDescent="0.25">
      <c r="A459" s="1">
        <v>2038</v>
      </c>
      <c r="B459" s="1">
        <v>2</v>
      </c>
      <c r="C459" s="17">
        <v>506634.68589265301</v>
      </c>
      <c r="D459" s="17">
        <v>467322.87289330101</v>
      </c>
      <c r="E459" s="17">
        <v>91278.446284441801</v>
      </c>
      <c r="F459" s="2">
        <v>0</v>
      </c>
      <c r="G459" s="17">
        <v>-51966.633285089199</v>
      </c>
      <c r="H459" s="2">
        <v>0</v>
      </c>
    </row>
    <row r="460" spans="1:8" x14ac:dyDescent="0.25">
      <c r="A460" s="1">
        <v>2038</v>
      </c>
      <c r="B460" s="1">
        <v>3</v>
      </c>
      <c r="C460" s="17">
        <v>506856.00128189003</v>
      </c>
      <c r="D460" s="17">
        <v>467322.87289330101</v>
      </c>
      <c r="E460" s="17">
        <v>91343.908640380498</v>
      </c>
      <c r="F460" s="2">
        <v>0</v>
      </c>
      <c r="G460" s="17">
        <v>-51810.7802517909</v>
      </c>
      <c r="H460" s="2">
        <v>0</v>
      </c>
    </row>
    <row r="461" spans="1:8" x14ac:dyDescent="0.25">
      <c r="A461" s="1">
        <v>2038</v>
      </c>
      <c r="B461" s="1">
        <v>4</v>
      </c>
      <c r="C461" s="17">
        <v>507088.40999163402</v>
      </c>
      <c r="D461" s="17">
        <v>467322.87289330101</v>
      </c>
      <c r="E461" s="17">
        <v>91420.931735367907</v>
      </c>
      <c r="F461" s="2">
        <v>0</v>
      </c>
      <c r="G461" s="17">
        <v>-51655.394637035002</v>
      </c>
      <c r="H461" s="2">
        <v>0</v>
      </c>
    </row>
    <row r="462" spans="1:8" x14ac:dyDescent="0.25">
      <c r="A462" s="1">
        <v>2038</v>
      </c>
      <c r="B462" s="1">
        <v>5</v>
      </c>
      <c r="C462" s="17">
        <v>507323.20389909</v>
      </c>
      <c r="D462" s="17">
        <v>467322.87289330101</v>
      </c>
      <c r="E462" s="17">
        <v>91500.806044776502</v>
      </c>
      <c r="F462" s="2">
        <v>0</v>
      </c>
      <c r="G462" s="17">
        <v>-51500.475038987497</v>
      </c>
      <c r="H462" s="2">
        <v>0</v>
      </c>
    </row>
    <row r="463" spans="1:8" x14ac:dyDescent="0.25">
      <c r="A463" s="1">
        <v>2038</v>
      </c>
      <c r="B463" s="1">
        <v>6</v>
      </c>
      <c r="C463" s="17">
        <v>507561.13062090101</v>
      </c>
      <c r="D463" s="17">
        <v>467322.87289330101</v>
      </c>
      <c r="E463" s="17">
        <v>91584.277787618703</v>
      </c>
      <c r="F463" s="2">
        <v>0</v>
      </c>
      <c r="G463" s="17">
        <v>-51346.020060018804</v>
      </c>
      <c r="H463" s="2">
        <v>0</v>
      </c>
    </row>
    <row r="464" spans="1:8" x14ac:dyDescent="0.25">
      <c r="A464" s="1">
        <v>2038</v>
      </c>
      <c r="B464" s="1">
        <v>7</v>
      </c>
      <c r="C464" s="17">
        <v>507791.08367730101</v>
      </c>
      <c r="D464" s="17">
        <v>467322.87289330101</v>
      </c>
      <c r="E464" s="17">
        <v>91660.239090690797</v>
      </c>
      <c r="F464" s="2">
        <v>0</v>
      </c>
      <c r="G464" s="17">
        <v>-51192.028306690197</v>
      </c>
      <c r="H464" s="2">
        <v>0</v>
      </c>
    </row>
    <row r="465" spans="1:8" x14ac:dyDescent="0.25">
      <c r="A465" s="1">
        <v>2038</v>
      </c>
      <c r="B465" s="1">
        <v>8</v>
      </c>
      <c r="C465" s="17">
        <v>508014.81563921599</v>
      </c>
      <c r="D465" s="17">
        <v>467322.87289330101</v>
      </c>
      <c r="E465" s="17">
        <v>91730.441135658402</v>
      </c>
      <c r="F465" s="2">
        <v>0</v>
      </c>
      <c r="G465" s="17">
        <v>-51038.498389742803</v>
      </c>
      <c r="H465" s="2">
        <v>0</v>
      </c>
    </row>
    <row r="466" spans="1:8" x14ac:dyDescent="0.25">
      <c r="A466" s="1">
        <v>2038</v>
      </c>
      <c r="B466" s="1">
        <v>9</v>
      </c>
      <c r="C466" s="17">
        <v>508236.86703697901</v>
      </c>
      <c r="D466" s="17">
        <v>467322.87289330101</v>
      </c>
      <c r="E466" s="17">
        <v>91799.423067762793</v>
      </c>
      <c r="F466" s="2">
        <v>0</v>
      </c>
      <c r="G466" s="17">
        <v>-50885.428924084103</v>
      </c>
      <c r="H466" s="2">
        <v>0</v>
      </c>
    </row>
    <row r="467" spans="1:8" x14ac:dyDescent="0.25">
      <c r="A467" s="1">
        <v>2038</v>
      </c>
      <c r="B467" s="1">
        <v>10</v>
      </c>
      <c r="C467" s="17">
        <v>508464.35027707898</v>
      </c>
      <c r="D467" s="17">
        <v>467322.87289330101</v>
      </c>
      <c r="E467" s="17">
        <v>91874.295912553993</v>
      </c>
      <c r="F467" s="2">
        <v>0</v>
      </c>
      <c r="G467" s="17">
        <v>-50732.818528775402</v>
      </c>
      <c r="H467" s="2">
        <v>0</v>
      </c>
    </row>
    <row r="468" spans="1:8" x14ac:dyDescent="0.25">
      <c r="A468" s="1">
        <v>2038</v>
      </c>
      <c r="B468" s="1">
        <v>11</v>
      </c>
      <c r="C468" s="17">
        <v>508708.037803263</v>
      </c>
      <c r="D468" s="17">
        <v>467322.87289330101</v>
      </c>
      <c r="E468" s="17">
        <v>91965.830736981297</v>
      </c>
      <c r="F468" s="2">
        <v>0</v>
      </c>
      <c r="G468" s="17">
        <v>-50580.665827019497</v>
      </c>
      <c r="H468" s="2">
        <v>0</v>
      </c>
    </row>
    <row r="469" spans="1:8" x14ac:dyDescent="0.25">
      <c r="A469" s="1">
        <v>2038</v>
      </c>
      <c r="B469" s="1">
        <v>12</v>
      </c>
      <c r="C469" s="17">
        <v>508953.36929824803</v>
      </c>
      <c r="D469" s="17">
        <v>467322.87289330101</v>
      </c>
      <c r="E469" s="17">
        <v>92059.465851096305</v>
      </c>
      <c r="F469" s="2">
        <v>0</v>
      </c>
      <c r="G469" s="17">
        <v>-50428.969446148702</v>
      </c>
      <c r="H469" s="2">
        <v>0</v>
      </c>
    </row>
    <row r="470" spans="1:8" x14ac:dyDescent="0.25">
      <c r="A470" s="1">
        <v>2039</v>
      </c>
      <c r="B470" s="1">
        <v>1</v>
      </c>
      <c r="C470" s="17">
        <v>509193.94035740098</v>
      </c>
      <c r="D470" s="17">
        <v>467322.87289330101</v>
      </c>
      <c r="E470" s="17">
        <v>92148.795481711801</v>
      </c>
      <c r="F470" s="2">
        <v>0</v>
      </c>
      <c r="G470" s="17">
        <v>-50277.728017611698</v>
      </c>
      <c r="H470" s="2">
        <v>0</v>
      </c>
    </row>
    <row r="471" spans="1:8" x14ac:dyDescent="0.25">
      <c r="A471" s="1">
        <v>2039</v>
      </c>
      <c r="B471" s="1">
        <v>2</v>
      </c>
      <c r="C471" s="17">
        <v>509416.978889141</v>
      </c>
      <c r="D471" s="17">
        <v>467322.87289330101</v>
      </c>
      <c r="E471" s="17">
        <v>92221.046172802395</v>
      </c>
      <c r="F471" s="2">
        <v>0</v>
      </c>
      <c r="G471" s="17">
        <v>-50126.940176962104</v>
      </c>
      <c r="H471" s="2">
        <v>0</v>
      </c>
    </row>
    <row r="472" spans="1:8" x14ac:dyDescent="0.25">
      <c r="A472" s="1">
        <v>2039</v>
      </c>
      <c r="B472" s="1">
        <v>3</v>
      </c>
      <c r="C472" s="17">
        <v>509620.820224286</v>
      </c>
      <c r="D472" s="17">
        <v>467322.87289330101</v>
      </c>
      <c r="E472" s="17">
        <v>92274.551894830496</v>
      </c>
      <c r="F472" s="2">
        <v>0</v>
      </c>
      <c r="G472" s="17">
        <v>-49976.604563845001</v>
      </c>
      <c r="H472" s="2">
        <v>0</v>
      </c>
    </row>
    <row r="473" spans="1:8" x14ac:dyDescent="0.25">
      <c r="A473" s="1">
        <v>2039</v>
      </c>
      <c r="B473" s="1">
        <v>4</v>
      </c>
      <c r="C473" s="17">
        <v>509823.335596825</v>
      </c>
      <c r="D473" s="17">
        <v>467322.87289330101</v>
      </c>
      <c r="E473" s="17">
        <v>92327.182525510507</v>
      </c>
      <c r="F473" s="2">
        <v>0</v>
      </c>
      <c r="G473" s="17">
        <v>-49826.719821985898</v>
      </c>
      <c r="H473" s="2">
        <v>0</v>
      </c>
    </row>
    <row r="474" spans="1:8" x14ac:dyDescent="0.25">
      <c r="A474" s="1">
        <v>2039</v>
      </c>
      <c r="B474" s="1">
        <v>5</v>
      </c>
      <c r="C474" s="17">
        <v>510023.24201883603</v>
      </c>
      <c r="D474" s="17">
        <v>467322.87289330101</v>
      </c>
      <c r="E474" s="17">
        <v>92377.653724713004</v>
      </c>
      <c r="F474" s="2">
        <v>0</v>
      </c>
      <c r="G474" s="17">
        <v>-49677.284599177299</v>
      </c>
      <c r="H474" s="2">
        <v>0</v>
      </c>
    </row>
    <row r="475" spans="1:8" x14ac:dyDescent="0.25">
      <c r="A475" s="1">
        <v>2039</v>
      </c>
      <c r="B475" s="1">
        <v>6</v>
      </c>
      <c r="C475" s="17">
        <v>510229.676256306</v>
      </c>
      <c r="D475" s="17">
        <v>467322.87289330101</v>
      </c>
      <c r="E475" s="17">
        <v>92435.100910273293</v>
      </c>
      <c r="F475" s="2">
        <v>0</v>
      </c>
      <c r="G475" s="17">
        <v>-49528.297547267801</v>
      </c>
      <c r="H475" s="2">
        <v>0</v>
      </c>
    </row>
    <row r="476" spans="1:8" x14ac:dyDescent="0.25">
      <c r="A476" s="1">
        <v>2039</v>
      </c>
      <c r="B476" s="1">
        <v>7</v>
      </c>
      <c r="C476" s="17">
        <v>510444.25982733001</v>
      </c>
      <c r="D476" s="17">
        <v>467322.87289330101</v>
      </c>
      <c r="E476" s="17">
        <v>92501.144256177999</v>
      </c>
      <c r="F476" s="2">
        <v>0</v>
      </c>
      <c r="G476" s="17">
        <v>-49379.7573221489</v>
      </c>
      <c r="H476" s="2">
        <v>0</v>
      </c>
    </row>
    <row r="477" spans="1:8" x14ac:dyDescent="0.25">
      <c r="A477" s="1">
        <v>2039</v>
      </c>
      <c r="B477" s="1">
        <v>8</v>
      </c>
      <c r="C477" s="17">
        <v>510674.092075427</v>
      </c>
      <c r="D477" s="17">
        <v>467322.87289330101</v>
      </c>
      <c r="E477" s="17">
        <v>92582.881765869795</v>
      </c>
      <c r="F477" s="2">
        <v>0</v>
      </c>
      <c r="G477" s="17">
        <v>-49231.662583742997</v>
      </c>
      <c r="H477" s="2">
        <v>0</v>
      </c>
    </row>
    <row r="478" spans="1:8" x14ac:dyDescent="0.25">
      <c r="A478" s="1">
        <v>2039</v>
      </c>
      <c r="B478" s="1">
        <v>9</v>
      </c>
      <c r="C478" s="17">
        <v>510908.550009784</v>
      </c>
      <c r="D478" s="17">
        <v>467322.87289330101</v>
      </c>
      <c r="E478" s="17">
        <v>92669.689112474603</v>
      </c>
      <c r="F478" s="2">
        <v>0</v>
      </c>
      <c r="G478" s="17">
        <v>-49084.011995991801</v>
      </c>
      <c r="H478" s="2">
        <v>0</v>
      </c>
    </row>
    <row r="479" spans="1:8" x14ac:dyDescent="0.25">
      <c r="A479" s="1">
        <v>2039</v>
      </c>
      <c r="B479" s="1">
        <v>10</v>
      </c>
      <c r="C479" s="17">
        <v>511133.76119586203</v>
      </c>
      <c r="D479" s="17">
        <v>467322.87289330101</v>
      </c>
      <c r="E479" s="17">
        <v>92747.692529404696</v>
      </c>
      <c r="F479" s="2">
        <v>0</v>
      </c>
      <c r="G479" s="17">
        <v>-48936.8042268438</v>
      </c>
      <c r="H479" s="2">
        <v>0</v>
      </c>
    </row>
    <row r="480" spans="1:8" x14ac:dyDescent="0.25">
      <c r="A480" s="1">
        <v>2039</v>
      </c>
      <c r="B480" s="1">
        <v>11</v>
      </c>
      <c r="C480" s="17">
        <v>511349.31867911702</v>
      </c>
      <c r="D480" s="17">
        <v>467322.87289330101</v>
      </c>
      <c r="E480" s="17">
        <v>92816.483734058798</v>
      </c>
      <c r="F480" s="2">
        <v>0</v>
      </c>
      <c r="G480" s="17">
        <v>-48790.037948242803</v>
      </c>
      <c r="H480" s="2">
        <v>0</v>
      </c>
    </row>
    <row r="481" spans="1:8" x14ac:dyDescent="0.25">
      <c r="A481" s="1">
        <v>2039</v>
      </c>
      <c r="B481" s="1">
        <v>12</v>
      </c>
      <c r="C481" s="17">
        <v>511566.22295400698</v>
      </c>
      <c r="D481" s="17">
        <v>467322.87289330101</v>
      </c>
      <c r="E481" s="17">
        <v>92887.061896821295</v>
      </c>
      <c r="F481" s="2">
        <v>0</v>
      </c>
      <c r="G481" s="17">
        <v>-48643.711836115101</v>
      </c>
      <c r="H481" s="2">
        <v>0</v>
      </c>
    </row>
    <row r="482" spans="1:8" x14ac:dyDescent="0.25">
      <c r="A482" s="1">
        <v>2040</v>
      </c>
      <c r="B482" s="1">
        <v>1</v>
      </c>
      <c r="C482" s="17">
        <v>511810.594161043</v>
      </c>
      <c r="D482" s="17">
        <v>467322.87289330101</v>
      </c>
      <c r="E482" s="17">
        <v>92985.545838100894</v>
      </c>
      <c r="F482" s="2">
        <v>0</v>
      </c>
      <c r="G482" s="17">
        <v>-48497.824570358302</v>
      </c>
      <c r="H482" s="2">
        <v>0</v>
      </c>
    </row>
    <row r="483" spans="1:8" x14ac:dyDescent="0.25">
      <c r="A483" s="1">
        <v>2040</v>
      </c>
      <c r="B483" s="1">
        <v>2</v>
      </c>
      <c r="C483" s="17">
        <v>512092.07946130697</v>
      </c>
      <c r="D483" s="17">
        <v>467322.87289330101</v>
      </c>
      <c r="E483" s="17">
        <v>93121.581402835596</v>
      </c>
      <c r="F483" s="2">
        <v>0</v>
      </c>
      <c r="G483" s="17">
        <v>-48352.374834829003</v>
      </c>
      <c r="H483" s="2">
        <v>0</v>
      </c>
    </row>
    <row r="484" spans="1:8" x14ac:dyDescent="0.25">
      <c r="A484" s="1">
        <v>2040</v>
      </c>
      <c r="B484" s="1">
        <v>3</v>
      </c>
      <c r="C484" s="17">
        <v>512372.92384463199</v>
      </c>
      <c r="D484" s="17">
        <v>467322.87289330101</v>
      </c>
      <c r="E484" s="17">
        <v>93257.412268663102</v>
      </c>
      <c r="F484" s="2">
        <v>0</v>
      </c>
      <c r="G484" s="17">
        <v>-48207.361317331401</v>
      </c>
      <c r="H484" s="2">
        <v>0</v>
      </c>
    </row>
    <row r="485" spans="1:8" x14ac:dyDescent="0.25">
      <c r="A485" s="1">
        <v>2040</v>
      </c>
      <c r="B485" s="1">
        <v>4</v>
      </c>
      <c r="C485" s="17">
        <v>512634.83002271201</v>
      </c>
      <c r="D485" s="17">
        <v>467322.87289330101</v>
      </c>
      <c r="E485" s="17">
        <v>93374.739839015499</v>
      </c>
      <c r="F485" s="2">
        <v>0</v>
      </c>
      <c r="G485" s="17">
        <v>-48062.782709604398</v>
      </c>
      <c r="H485" s="2">
        <v>0</v>
      </c>
    </row>
    <row r="486" spans="1:8" x14ac:dyDescent="0.25">
      <c r="A486" s="1">
        <v>2040</v>
      </c>
      <c r="B486" s="1">
        <v>5</v>
      </c>
      <c r="C486" s="17">
        <v>512839.998086109</v>
      </c>
      <c r="D486" s="17">
        <v>467322.87289330101</v>
      </c>
      <c r="E486" s="17">
        <v>93435.762900119094</v>
      </c>
      <c r="F486" s="2">
        <v>0</v>
      </c>
      <c r="G486" s="17">
        <v>-47918.6377073111</v>
      </c>
      <c r="H486" s="2">
        <v>0</v>
      </c>
    </row>
    <row r="487" spans="1:8" x14ac:dyDescent="0.25">
      <c r="A487" s="1">
        <v>2040</v>
      </c>
      <c r="B487" s="1">
        <v>6</v>
      </c>
      <c r="C487" s="17">
        <v>513012.84107188397</v>
      </c>
      <c r="D487" s="17">
        <v>467322.87289330101</v>
      </c>
      <c r="E487" s="17">
        <v>93464.893188609494</v>
      </c>
      <c r="F487" s="2">
        <v>0</v>
      </c>
      <c r="G487" s="17">
        <v>-47774.925010026403</v>
      </c>
      <c r="H487" s="2">
        <v>0</v>
      </c>
    </row>
    <row r="488" spans="1:8" x14ac:dyDescent="0.25">
      <c r="A488" s="1">
        <v>2040</v>
      </c>
      <c r="B488" s="1">
        <v>7</v>
      </c>
      <c r="C488" s="17">
        <v>513182.50642147899</v>
      </c>
      <c r="D488" s="17">
        <v>467322.87289330101</v>
      </c>
      <c r="E488" s="17">
        <v>93491.276849403395</v>
      </c>
      <c r="F488" s="2">
        <v>0</v>
      </c>
      <c r="G488" s="17">
        <v>-47631.643321224998</v>
      </c>
      <c r="H488" s="2">
        <v>0</v>
      </c>
    </row>
    <row r="489" spans="1:8" x14ac:dyDescent="0.25">
      <c r="A489" s="1">
        <v>2040</v>
      </c>
      <c r="B489" s="1">
        <v>8</v>
      </c>
      <c r="C489" s="17">
        <v>513376.397355252</v>
      </c>
      <c r="D489" s="17">
        <v>467322.87289330101</v>
      </c>
      <c r="E489" s="17">
        <v>93542.315810221102</v>
      </c>
      <c r="F489" s="2">
        <v>0</v>
      </c>
      <c r="G489" s="17">
        <v>-47488.791348270002</v>
      </c>
      <c r="H489" s="2">
        <v>0</v>
      </c>
    </row>
    <row r="490" spans="1:8" x14ac:dyDescent="0.25">
      <c r="A490" s="1">
        <v>2040</v>
      </c>
      <c r="B490" s="1">
        <v>9</v>
      </c>
      <c r="C490" s="17">
        <v>513593.23484402802</v>
      </c>
      <c r="D490" s="17">
        <v>467322.87289330101</v>
      </c>
      <c r="E490" s="17">
        <v>93616.729753129199</v>
      </c>
      <c r="F490" s="2">
        <v>0</v>
      </c>
      <c r="G490" s="17">
        <v>-47346.367802401801</v>
      </c>
      <c r="H490" s="2">
        <v>0</v>
      </c>
    </row>
    <row r="491" spans="1:8" x14ac:dyDescent="0.25">
      <c r="A491" s="1">
        <v>2040</v>
      </c>
      <c r="B491" s="1">
        <v>10</v>
      </c>
      <c r="C491" s="17">
        <v>513822.61322157702</v>
      </c>
      <c r="D491" s="17">
        <v>467322.87289330101</v>
      </c>
      <c r="E491" s="17">
        <v>93704.111727001495</v>
      </c>
      <c r="F491" s="2">
        <v>0</v>
      </c>
      <c r="G491" s="17">
        <v>-47204.3713987253</v>
      </c>
      <c r="H491" s="2">
        <v>0</v>
      </c>
    </row>
    <row r="492" spans="1:8" x14ac:dyDescent="0.25">
      <c r="A492" s="1">
        <v>2040</v>
      </c>
      <c r="B492" s="1">
        <v>11</v>
      </c>
      <c r="C492" s="17">
        <v>514063.31362652901</v>
      </c>
      <c r="D492" s="17">
        <v>467322.87289330101</v>
      </c>
      <c r="E492" s="17">
        <v>93803.2415894273</v>
      </c>
      <c r="F492" s="2">
        <v>0</v>
      </c>
      <c r="G492" s="17">
        <v>-47062.800856199101</v>
      </c>
      <c r="H492" s="2">
        <v>0</v>
      </c>
    </row>
    <row r="493" spans="1:8" x14ac:dyDescent="0.25">
      <c r="A493" s="1">
        <v>2040</v>
      </c>
      <c r="B493" s="1">
        <v>12</v>
      </c>
      <c r="C493" s="17">
        <v>514302.46443757397</v>
      </c>
      <c r="D493" s="17">
        <v>467322.87289330101</v>
      </c>
      <c r="E493" s="17">
        <v>93901.2464418975</v>
      </c>
      <c r="F493" s="2">
        <v>0</v>
      </c>
      <c r="G493" s="17">
        <v>-46921.654897623797</v>
      </c>
      <c r="H493" s="2">
        <v>0</v>
      </c>
    </row>
    <row r="494" spans="1:8" x14ac:dyDescent="0.25">
      <c r="A494" s="1"/>
      <c r="B494" s="1"/>
      <c r="F494" s="2"/>
      <c r="H494" s="2"/>
    </row>
  </sheetData>
  <mergeCells count="1">
    <mergeCell ref="J1:K1"/>
  </mergeCells>
  <pageMargins left="0.7" right="0.7" top="0.75" bottom="0.75" header="0.3" footer="0.3"/>
  <pageSetup scale="85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3"/>
  <sheetViews>
    <sheetView workbookViewId="0">
      <selection activeCell="I1" sqref="I1:J1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1.140625" bestFit="1" customWidth="1"/>
    <col min="4" max="7" width="12" bestFit="1" customWidth="1"/>
  </cols>
  <sheetData>
    <row r="1" spans="1:10" ht="26.4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I1" s="96" t="s">
        <v>104</v>
      </c>
      <c r="J1" s="96"/>
    </row>
    <row r="2" spans="1:10" ht="14.45" x14ac:dyDescent="0.3">
      <c r="A2" s="1">
        <v>2000</v>
      </c>
      <c r="B2" s="1">
        <v>1</v>
      </c>
      <c r="C2" s="2">
        <v>323149</v>
      </c>
    </row>
    <row r="3" spans="1:10" ht="14.45" x14ac:dyDescent="0.3">
      <c r="A3" s="1">
        <v>2000</v>
      </c>
      <c r="B3" s="1">
        <v>2</v>
      </c>
      <c r="C3" s="2">
        <v>323053</v>
      </c>
      <c r="D3">
        <v>323944.10322207201</v>
      </c>
      <c r="E3">
        <v>512015.33183701598</v>
      </c>
      <c r="F3">
        <v>135872.874607128</v>
      </c>
      <c r="G3">
        <v>95265.492563214997</v>
      </c>
    </row>
    <row r="4" spans="1:10" ht="14.45" x14ac:dyDescent="0.3">
      <c r="A4" s="1">
        <v>2000</v>
      </c>
      <c r="B4" s="1">
        <v>3</v>
      </c>
      <c r="C4" s="2">
        <v>323899</v>
      </c>
      <c r="D4">
        <v>323712.75593577698</v>
      </c>
      <c r="E4">
        <v>511795.241297848</v>
      </c>
      <c r="F4">
        <v>135630.270573705</v>
      </c>
      <c r="G4">
        <v>95271.194549466105</v>
      </c>
    </row>
    <row r="5" spans="1:10" ht="14.45" x14ac:dyDescent="0.3">
      <c r="A5" s="1">
        <v>2000</v>
      </c>
      <c r="B5" s="1">
        <v>4</v>
      </c>
      <c r="C5" s="2">
        <v>324774</v>
      </c>
      <c r="D5">
        <v>324759.19742218498</v>
      </c>
      <c r="E5">
        <v>512855.45400244102</v>
      </c>
      <c r="F5">
        <v>136662.940841929</v>
      </c>
      <c r="G5">
        <v>95278.1702144476</v>
      </c>
    </row>
    <row r="6" spans="1:10" ht="14.45" x14ac:dyDescent="0.3">
      <c r="A6" s="1">
        <v>2000</v>
      </c>
      <c r="B6" s="1">
        <v>5</v>
      </c>
      <c r="C6" s="2">
        <v>325269</v>
      </c>
      <c r="D6">
        <v>325630.919275483</v>
      </c>
      <c r="E6">
        <v>513742.591282318</v>
      </c>
      <c r="F6">
        <v>137519.24726864701</v>
      </c>
      <c r="G6">
        <v>95285.978735809404</v>
      </c>
    </row>
    <row r="7" spans="1:10" ht="14.45" x14ac:dyDescent="0.3">
      <c r="A7" s="1">
        <v>2000</v>
      </c>
      <c r="B7" s="1">
        <v>6</v>
      </c>
      <c r="C7" s="2">
        <v>325627</v>
      </c>
      <c r="D7">
        <v>326075.10368305602</v>
      </c>
      <c r="E7">
        <v>514202.73310331098</v>
      </c>
      <c r="F7">
        <v>137947.47426280199</v>
      </c>
      <c r="G7">
        <v>95294.061794874695</v>
      </c>
    </row>
    <row r="8" spans="1:10" ht="14.45" x14ac:dyDescent="0.3">
      <c r="A8" s="1">
        <v>2000</v>
      </c>
      <c r="B8" s="1">
        <v>7</v>
      </c>
      <c r="C8" s="2">
        <v>325691</v>
      </c>
      <c r="D8">
        <v>326368.61839163798</v>
      </c>
      <c r="E8">
        <v>514509.00457515998</v>
      </c>
      <c r="F8">
        <v>138228.23220811601</v>
      </c>
      <c r="G8">
        <v>95300.523598443295</v>
      </c>
    </row>
    <row r="9" spans="1:10" ht="14.45" x14ac:dyDescent="0.3">
      <c r="A9" s="1">
        <v>2000</v>
      </c>
      <c r="B9" s="1">
        <v>8</v>
      </c>
      <c r="C9" s="2">
        <v>326251</v>
      </c>
      <c r="D9">
        <v>326328.646795357</v>
      </c>
      <c r="E9">
        <v>514477.35180242301</v>
      </c>
      <c r="F9">
        <v>138179.941788292</v>
      </c>
      <c r="G9">
        <v>95304.737410562506</v>
      </c>
    </row>
    <row r="10" spans="1:10" ht="14.45" x14ac:dyDescent="0.3">
      <c r="A10" s="1">
        <v>2000</v>
      </c>
      <c r="B10" s="1">
        <v>9</v>
      </c>
      <c r="C10" s="2">
        <v>327167</v>
      </c>
      <c r="D10">
        <v>326917.47243628098</v>
      </c>
      <c r="E10">
        <v>515070.575947334</v>
      </c>
      <c r="F10">
        <v>138764.368925227</v>
      </c>
      <c r="G10">
        <v>95306.965426256793</v>
      </c>
    </row>
    <row r="11" spans="1:10" ht="14.45" x14ac:dyDescent="0.3">
      <c r="A11" s="1">
        <v>2000</v>
      </c>
      <c r="B11" s="1">
        <v>10</v>
      </c>
      <c r="C11" s="2">
        <v>327751</v>
      </c>
      <c r="D11">
        <v>327847.18086687598</v>
      </c>
      <c r="E11">
        <v>516002.52639277198</v>
      </c>
      <c r="F11">
        <v>139691.83534098</v>
      </c>
      <c r="G11">
        <v>95308.101095172606</v>
      </c>
    </row>
    <row r="12" spans="1:10" ht="14.45" x14ac:dyDescent="0.3">
      <c r="A12" s="1">
        <v>2000</v>
      </c>
      <c r="B12" s="1">
        <v>11</v>
      </c>
      <c r="C12" s="2">
        <v>328557</v>
      </c>
      <c r="D12">
        <v>328368.95880231098</v>
      </c>
      <c r="E12">
        <v>516526.02270016598</v>
      </c>
      <c r="F12">
        <v>140211.89490445601</v>
      </c>
      <c r="G12">
        <v>95308.971518321603</v>
      </c>
    </row>
    <row r="13" spans="1:10" ht="14.45" x14ac:dyDescent="0.3">
      <c r="A13" s="1">
        <v>2000</v>
      </c>
      <c r="B13" s="1">
        <v>12</v>
      </c>
      <c r="C13" s="2">
        <v>329462</v>
      </c>
      <c r="D13">
        <v>329210.329936289</v>
      </c>
      <c r="E13">
        <v>517368.76161589002</v>
      </c>
      <c r="F13">
        <v>141051.898256688</v>
      </c>
      <c r="G13">
        <v>95309.664353704997</v>
      </c>
    </row>
    <row r="14" spans="1:10" ht="14.45" x14ac:dyDescent="0.3">
      <c r="A14" s="1">
        <v>2001</v>
      </c>
      <c r="B14" s="1">
        <v>1</v>
      </c>
      <c r="C14" s="2">
        <v>330063</v>
      </c>
      <c r="D14">
        <v>330118.43849232298</v>
      </c>
      <c r="E14">
        <v>518277.98592811002</v>
      </c>
      <c r="F14">
        <v>141958.89105653501</v>
      </c>
      <c r="G14">
        <v>95310.2295282056</v>
      </c>
    </row>
    <row r="15" spans="1:10" ht="14.45" x14ac:dyDescent="0.3">
      <c r="A15" s="1">
        <v>2001</v>
      </c>
      <c r="B15" s="1">
        <v>2</v>
      </c>
      <c r="C15" s="2">
        <v>331146</v>
      </c>
      <c r="D15">
        <v>330669.07903224201</v>
      </c>
      <c r="E15">
        <v>518829.61282824998</v>
      </c>
      <c r="F15">
        <v>142508.545236234</v>
      </c>
      <c r="G15">
        <v>95310.729158547198</v>
      </c>
    </row>
    <row r="16" spans="1:10" ht="14.45" x14ac:dyDescent="0.3">
      <c r="A16" s="1">
        <v>2001</v>
      </c>
      <c r="B16" s="1">
        <v>3</v>
      </c>
      <c r="C16" s="2">
        <v>331609</v>
      </c>
      <c r="D16">
        <v>331837.11999837501</v>
      </c>
      <c r="E16">
        <v>519999.12404351099</v>
      </c>
      <c r="F16">
        <v>143675.11595323999</v>
      </c>
      <c r="G16">
        <v>95311.473897699194</v>
      </c>
    </row>
    <row r="17" spans="1:7" ht="14.45" x14ac:dyDescent="0.3">
      <c r="A17" s="1">
        <v>2001</v>
      </c>
      <c r="B17" s="1">
        <v>4</v>
      </c>
      <c r="C17" s="2">
        <v>332390</v>
      </c>
      <c r="D17">
        <v>332218.323675072</v>
      </c>
      <c r="E17">
        <v>520383.52117240598</v>
      </c>
      <c r="F17">
        <v>144053.12617773801</v>
      </c>
      <c r="G17">
        <v>95313.091507149205</v>
      </c>
    </row>
    <row r="18" spans="1:7" ht="14.45" x14ac:dyDescent="0.3">
      <c r="A18" s="1">
        <v>2001</v>
      </c>
      <c r="B18" s="1">
        <v>5</v>
      </c>
      <c r="C18" s="2">
        <v>333189</v>
      </c>
      <c r="D18">
        <v>333084.05405882403</v>
      </c>
      <c r="E18">
        <v>521254.156366118</v>
      </c>
      <c r="F18">
        <v>144913.95175152901</v>
      </c>
      <c r="G18">
        <v>95315.575986781099</v>
      </c>
    </row>
    <row r="19" spans="1:7" ht="14.45" x14ac:dyDescent="0.3">
      <c r="A19" s="1">
        <v>2001</v>
      </c>
      <c r="B19" s="1">
        <v>6</v>
      </c>
      <c r="C19" s="2">
        <v>333042</v>
      </c>
      <c r="D19">
        <v>333861.88960553799</v>
      </c>
      <c r="E19">
        <v>522036.327074815</v>
      </c>
      <c r="F19">
        <v>145687.45213625999</v>
      </c>
      <c r="G19">
        <v>95317.771917252103</v>
      </c>
    </row>
    <row r="20" spans="1:7" ht="14.45" x14ac:dyDescent="0.3">
      <c r="A20" s="1">
        <v>2001</v>
      </c>
      <c r="B20" s="1">
        <v>7</v>
      </c>
      <c r="C20" s="2">
        <v>333635</v>
      </c>
      <c r="D20">
        <v>333512.67184252798</v>
      </c>
      <c r="E20">
        <v>521687.37417941698</v>
      </c>
      <c r="F20">
        <v>145337.969505638</v>
      </c>
      <c r="G20">
        <v>95317.906083140901</v>
      </c>
    </row>
    <row r="21" spans="1:7" ht="14.45" x14ac:dyDescent="0.3">
      <c r="A21" s="1">
        <v>2001</v>
      </c>
      <c r="B21" s="1">
        <v>8</v>
      </c>
      <c r="C21" s="2">
        <v>334450</v>
      </c>
      <c r="D21">
        <v>334152.85636195098</v>
      </c>
      <c r="E21">
        <v>522321.70013134298</v>
      </c>
      <c r="F21">
        <v>145984.01259255901</v>
      </c>
      <c r="G21">
        <v>95314.938487711697</v>
      </c>
    </row>
    <row r="22" spans="1:7" ht="14.45" x14ac:dyDescent="0.3">
      <c r="A22" s="1">
        <v>2001</v>
      </c>
      <c r="B22" s="1">
        <v>9</v>
      </c>
      <c r="C22" s="2">
        <v>334705</v>
      </c>
      <c r="D22">
        <v>334941.93938173697</v>
      </c>
      <c r="E22">
        <v>523101.709806745</v>
      </c>
      <c r="F22">
        <v>146782.16895672999</v>
      </c>
      <c r="G22">
        <v>95310.342481037398</v>
      </c>
    </row>
    <row r="23" spans="1:7" ht="14.45" x14ac:dyDescent="0.3">
      <c r="A23" s="1">
        <v>2001</v>
      </c>
      <c r="B23" s="1">
        <v>10</v>
      </c>
      <c r="C23" s="2">
        <v>335340</v>
      </c>
      <c r="D23">
        <v>335133.53430347901</v>
      </c>
      <c r="E23">
        <v>523285.47738654399</v>
      </c>
      <c r="F23">
        <v>146981.59122041499</v>
      </c>
      <c r="G23">
        <v>95306.377623726803</v>
      </c>
    </row>
    <row r="24" spans="1:7" ht="14.45" x14ac:dyDescent="0.3">
      <c r="A24" s="1">
        <v>2001</v>
      </c>
      <c r="B24" s="1">
        <v>11</v>
      </c>
      <c r="C24" s="2">
        <v>335493</v>
      </c>
      <c r="D24">
        <v>335893.48701755999</v>
      </c>
      <c r="E24">
        <v>524041.491443832</v>
      </c>
      <c r="F24">
        <v>147745.482591287</v>
      </c>
      <c r="G24">
        <v>95304.382538768506</v>
      </c>
    </row>
    <row r="25" spans="1:7" ht="14.45" x14ac:dyDescent="0.3">
      <c r="A25" s="1">
        <v>2001</v>
      </c>
      <c r="B25" s="1">
        <v>12</v>
      </c>
      <c r="C25" s="2">
        <v>336043</v>
      </c>
      <c r="D25">
        <v>336010.32487390802</v>
      </c>
      <c r="E25">
        <v>524158.047823962</v>
      </c>
      <c r="F25">
        <v>147862.60192385301</v>
      </c>
      <c r="G25">
        <v>95304.2399599661</v>
      </c>
    </row>
    <row r="26" spans="1:7" ht="14.45" x14ac:dyDescent="0.3">
      <c r="A26" s="1">
        <v>2002</v>
      </c>
      <c r="B26" s="1">
        <v>1</v>
      </c>
      <c r="C26" s="2">
        <v>336415</v>
      </c>
      <c r="D26">
        <v>336659.30294624501</v>
      </c>
      <c r="E26">
        <v>524808.99885488802</v>
      </c>
      <c r="F26">
        <v>148509.60703760199</v>
      </c>
      <c r="G26">
        <v>95305.239341280801</v>
      </c>
    </row>
    <row r="27" spans="1:7" ht="14.45" x14ac:dyDescent="0.3">
      <c r="A27" s="1">
        <v>2002</v>
      </c>
      <c r="B27" s="1">
        <v>2</v>
      </c>
      <c r="C27" s="2">
        <v>337503</v>
      </c>
      <c r="D27">
        <v>337004.828517619</v>
      </c>
      <c r="E27">
        <v>525157.57126011699</v>
      </c>
      <c r="F27">
        <v>148852.085775121</v>
      </c>
      <c r="G27">
        <v>95306.782682759003</v>
      </c>
    </row>
    <row r="28" spans="1:7" ht="14.45" x14ac:dyDescent="0.3">
      <c r="A28" s="1">
        <v>2002</v>
      </c>
      <c r="B28" s="1">
        <v>3</v>
      </c>
      <c r="C28" s="2">
        <v>338244</v>
      </c>
      <c r="D28">
        <v>338204.97942315298</v>
      </c>
      <c r="E28">
        <v>526360.94023259904</v>
      </c>
      <c r="F28">
        <v>150049.01861370701</v>
      </c>
      <c r="G28">
        <v>95308.412760550098</v>
      </c>
    </row>
    <row r="29" spans="1:7" ht="14.45" x14ac:dyDescent="0.3">
      <c r="A29" s="1">
        <v>2002</v>
      </c>
      <c r="B29" s="1">
        <v>4</v>
      </c>
      <c r="C29" s="2">
        <v>339044</v>
      </c>
      <c r="D29">
        <v>338882.19133604103</v>
      </c>
      <c r="E29">
        <v>527041.89030671096</v>
      </c>
      <c r="F29">
        <v>150722.49236537001</v>
      </c>
      <c r="G29">
        <v>95310.306286598396</v>
      </c>
    </row>
    <row r="30" spans="1:7" ht="14.45" x14ac:dyDescent="0.3">
      <c r="A30" s="1">
        <v>2002</v>
      </c>
      <c r="B30" s="1">
        <v>5</v>
      </c>
      <c r="C30" s="2">
        <v>339468</v>
      </c>
      <c r="D30">
        <v>339696.24956956197</v>
      </c>
      <c r="E30">
        <v>527859.53900073399</v>
      </c>
      <c r="F30">
        <v>151532.960138391</v>
      </c>
      <c r="G30">
        <v>95312.124996406594</v>
      </c>
    </row>
    <row r="31" spans="1:7" ht="14.45" x14ac:dyDescent="0.3">
      <c r="A31" s="1">
        <v>2002</v>
      </c>
      <c r="B31" s="1">
        <v>6</v>
      </c>
      <c r="C31" s="2">
        <v>339927</v>
      </c>
      <c r="D31">
        <v>340066.90826317301</v>
      </c>
      <c r="E31">
        <v>528234.24506716803</v>
      </c>
      <c r="F31">
        <v>151899.571459178</v>
      </c>
      <c r="G31">
        <v>95314.175150321797</v>
      </c>
    </row>
    <row r="32" spans="1:7" ht="14.45" x14ac:dyDescent="0.3">
      <c r="A32" s="1">
        <v>2002</v>
      </c>
      <c r="B32" s="1">
        <v>7</v>
      </c>
      <c r="C32" s="2">
        <v>340585</v>
      </c>
      <c r="D32">
        <v>340548.661713893</v>
      </c>
      <c r="E32">
        <v>528720.73760140897</v>
      </c>
      <c r="F32">
        <v>152376.58582637701</v>
      </c>
      <c r="G32">
        <v>95316.575682977505</v>
      </c>
    </row>
    <row r="33" spans="1:7" ht="14.45" x14ac:dyDescent="0.3">
      <c r="A33" s="1">
        <v>2002</v>
      </c>
      <c r="B33" s="1">
        <v>8</v>
      </c>
      <c r="C33" s="2">
        <v>341683</v>
      </c>
      <c r="D33">
        <v>341250.81152027898</v>
      </c>
      <c r="E33">
        <v>529428.88405942498</v>
      </c>
      <c r="F33">
        <v>153072.73898113301</v>
      </c>
      <c r="G33">
        <v>95319.613223463894</v>
      </c>
    </row>
    <row r="34" spans="1:7" ht="14.45" x14ac:dyDescent="0.3">
      <c r="A34" s="1">
        <v>2002</v>
      </c>
      <c r="B34" s="1">
        <v>9</v>
      </c>
      <c r="C34" s="2">
        <v>341538</v>
      </c>
      <c r="D34">
        <v>342410.15626639698</v>
      </c>
      <c r="E34">
        <v>530594.51817284105</v>
      </c>
      <c r="F34">
        <v>154225.79435995201</v>
      </c>
      <c r="G34">
        <v>95322.799035977805</v>
      </c>
    </row>
    <row r="35" spans="1:7" x14ac:dyDescent="0.25">
      <c r="A35" s="1">
        <v>2002</v>
      </c>
      <c r="B35" s="1">
        <v>10</v>
      </c>
      <c r="C35" s="2">
        <v>341395</v>
      </c>
      <c r="D35">
        <v>342053.02094665501</v>
      </c>
      <c r="E35">
        <v>530242.70874756004</v>
      </c>
      <c r="F35">
        <v>153863.33314574999</v>
      </c>
      <c r="G35">
        <v>95325.496811511402</v>
      </c>
    </row>
    <row r="36" spans="1:7" x14ac:dyDescent="0.25">
      <c r="A36" s="1">
        <v>2002</v>
      </c>
      <c r="B36" s="1">
        <v>11</v>
      </c>
      <c r="C36" s="2">
        <v>342412</v>
      </c>
      <c r="D36">
        <v>341920.94719556998</v>
      </c>
      <c r="E36">
        <v>530114.51101730496</v>
      </c>
      <c r="F36">
        <v>153727.38337383501</v>
      </c>
      <c r="G36">
        <v>95327.460168885504</v>
      </c>
    </row>
    <row r="37" spans="1:7" x14ac:dyDescent="0.25">
      <c r="A37" s="1">
        <v>2002</v>
      </c>
      <c r="B37" s="1">
        <v>12</v>
      </c>
      <c r="C37" s="2">
        <v>342993</v>
      </c>
      <c r="D37">
        <v>343084.82293622702</v>
      </c>
      <c r="E37">
        <v>531280.650129969</v>
      </c>
      <c r="F37">
        <v>154888.99574248501</v>
      </c>
      <c r="G37">
        <v>95328.606656047195</v>
      </c>
    </row>
    <row r="38" spans="1:7" x14ac:dyDescent="0.25">
      <c r="A38" s="1">
        <v>2003</v>
      </c>
      <c r="B38" s="1">
        <v>1</v>
      </c>
      <c r="C38" s="2">
        <v>343284</v>
      </c>
      <c r="D38">
        <v>343558.34096923302</v>
      </c>
      <c r="E38">
        <v>531755.29127949604</v>
      </c>
      <c r="F38">
        <v>155361.39065896999</v>
      </c>
      <c r="G38">
        <v>95329.175558847302</v>
      </c>
    </row>
    <row r="39" spans="1:7" x14ac:dyDescent="0.25">
      <c r="A39" s="1">
        <v>2003</v>
      </c>
      <c r="B39" s="1">
        <v>2</v>
      </c>
      <c r="C39" s="2">
        <v>343407</v>
      </c>
      <c r="D39">
        <v>343809.391901172</v>
      </c>
      <c r="E39">
        <v>532006.71500086004</v>
      </c>
      <c r="F39">
        <v>155612.068801485</v>
      </c>
      <c r="G39">
        <v>95329.364391388997</v>
      </c>
    </row>
    <row r="40" spans="1:7" x14ac:dyDescent="0.25">
      <c r="A40" s="1">
        <v>2003</v>
      </c>
      <c r="B40" s="1">
        <v>3</v>
      </c>
      <c r="C40" s="2">
        <v>343633</v>
      </c>
      <c r="D40">
        <v>343916.29077992798</v>
      </c>
      <c r="E40">
        <v>532114.22871983901</v>
      </c>
      <c r="F40">
        <v>155718.35284001601</v>
      </c>
      <c r="G40">
        <v>95329.675832204506</v>
      </c>
    </row>
    <row r="41" spans="1:7" x14ac:dyDescent="0.25">
      <c r="A41" s="1">
        <v>2003</v>
      </c>
      <c r="B41" s="1">
        <v>4</v>
      </c>
      <c r="C41" s="2">
        <v>344423</v>
      </c>
      <c r="D41">
        <v>344183.23082953901</v>
      </c>
      <c r="E41">
        <v>532383.32930421398</v>
      </c>
      <c r="F41">
        <v>155983.13235486299</v>
      </c>
      <c r="G41">
        <v>95330.770228248104</v>
      </c>
    </row>
    <row r="42" spans="1:7" x14ac:dyDescent="0.25">
      <c r="A42" s="1">
        <v>2003</v>
      </c>
      <c r="B42" s="1">
        <v>5</v>
      </c>
      <c r="C42" s="2">
        <v>345044</v>
      </c>
      <c r="D42">
        <v>345083.61726838298</v>
      </c>
      <c r="E42">
        <v>533288.068048288</v>
      </c>
      <c r="F42">
        <v>156879.16648847901</v>
      </c>
      <c r="G42">
        <v>95332.974842449301</v>
      </c>
    </row>
    <row r="43" spans="1:7" x14ac:dyDescent="0.25">
      <c r="A43" s="1">
        <v>2003</v>
      </c>
      <c r="B43" s="1">
        <v>6</v>
      </c>
      <c r="C43" s="2">
        <v>345520</v>
      </c>
      <c r="D43">
        <v>345685.98141163698</v>
      </c>
      <c r="E43">
        <v>533896.46801486902</v>
      </c>
      <c r="F43">
        <v>157475.49480840401</v>
      </c>
      <c r="G43">
        <v>95336.032224945098</v>
      </c>
    </row>
    <row r="44" spans="1:7" x14ac:dyDescent="0.25">
      <c r="A44" s="1">
        <v>2003</v>
      </c>
      <c r="B44" s="1">
        <v>7</v>
      </c>
      <c r="C44" s="2">
        <v>346147</v>
      </c>
      <c r="D44">
        <v>346143.28533549502</v>
      </c>
      <c r="E44">
        <v>534359.92802264297</v>
      </c>
      <c r="F44">
        <v>157926.64264834701</v>
      </c>
      <c r="G44">
        <v>95339.150524170196</v>
      </c>
    </row>
    <row r="45" spans="1:7" x14ac:dyDescent="0.25">
      <c r="A45" s="1">
        <v>2003</v>
      </c>
      <c r="B45" s="1">
        <v>8</v>
      </c>
      <c r="C45" s="2">
        <v>346789</v>
      </c>
      <c r="D45">
        <v>346792.48081734002</v>
      </c>
      <c r="E45">
        <v>535015.16264063097</v>
      </c>
      <c r="F45">
        <v>158569.79899404899</v>
      </c>
      <c r="G45">
        <v>95342.209584737604</v>
      </c>
    </row>
    <row r="46" spans="1:7" x14ac:dyDescent="0.25">
      <c r="A46" s="1">
        <v>2003</v>
      </c>
      <c r="B46" s="1">
        <v>9</v>
      </c>
      <c r="C46" s="2">
        <v>347634</v>
      </c>
      <c r="D46">
        <v>347451.85319542902</v>
      </c>
      <c r="E46">
        <v>535681.92184855102</v>
      </c>
      <c r="F46">
        <v>159221.78454230801</v>
      </c>
      <c r="G46">
        <v>95345.951305294802</v>
      </c>
    </row>
    <row r="47" spans="1:7" x14ac:dyDescent="0.25">
      <c r="A47" s="1">
        <v>2003</v>
      </c>
      <c r="B47" s="1">
        <v>10</v>
      </c>
      <c r="C47" s="2">
        <v>348543</v>
      </c>
      <c r="D47">
        <v>348370.48631557601</v>
      </c>
      <c r="E47">
        <v>536611.13438281894</v>
      </c>
      <c r="F47">
        <v>160129.83824833299</v>
      </c>
      <c r="G47">
        <v>95351.310195672195</v>
      </c>
    </row>
    <row r="48" spans="1:7" x14ac:dyDescent="0.25">
      <c r="A48" s="1">
        <v>2003</v>
      </c>
      <c r="B48" s="1">
        <v>11</v>
      </c>
      <c r="C48" s="2">
        <v>349494</v>
      </c>
      <c r="D48">
        <v>349355.15930569399</v>
      </c>
      <c r="E48">
        <v>537611.73672816297</v>
      </c>
      <c r="F48">
        <v>161098.58188322501</v>
      </c>
      <c r="G48">
        <v>95359.379042156506</v>
      </c>
    </row>
    <row r="49" spans="1:7" x14ac:dyDescent="0.25">
      <c r="A49" s="1">
        <v>2003</v>
      </c>
      <c r="B49" s="1">
        <v>12</v>
      </c>
      <c r="C49" s="2">
        <v>350201</v>
      </c>
      <c r="D49">
        <v>350338.21746148</v>
      </c>
      <c r="E49">
        <v>538613.45486944099</v>
      </c>
      <c r="F49">
        <v>162062.98005352</v>
      </c>
      <c r="G49">
        <v>95368.831060533703</v>
      </c>
    </row>
    <row r="50" spans="1:7" x14ac:dyDescent="0.25">
      <c r="A50" s="1">
        <v>2004</v>
      </c>
      <c r="B50" s="1">
        <v>1</v>
      </c>
      <c r="C50" s="2">
        <v>352811</v>
      </c>
      <c r="D50">
        <v>351022.64384564402</v>
      </c>
      <c r="E50">
        <v>539318.05120109499</v>
      </c>
      <c r="F50">
        <v>162727.236490193</v>
      </c>
      <c r="G50">
        <v>95379.047934197893</v>
      </c>
    </row>
    <row r="51" spans="1:7" x14ac:dyDescent="0.25">
      <c r="A51" s="1">
        <v>2004</v>
      </c>
      <c r="B51" s="1">
        <v>2</v>
      </c>
      <c r="C51" s="2">
        <v>353099</v>
      </c>
      <c r="D51">
        <v>353896.38376727101</v>
      </c>
      <c r="E51">
        <v>542210.61989981704</v>
      </c>
      <c r="F51">
        <v>165582.14763472401</v>
      </c>
      <c r="G51">
        <v>95388.585452177504</v>
      </c>
    </row>
    <row r="52" spans="1:7" x14ac:dyDescent="0.25">
      <c r="A52" s="1">
        <v>2004</v>
      </c>
      <c r="B52" s="1">
        <v>3</v>
      </c>
      <c r="C52" s="2">
        <v>353946</v>
      </c>
      <c r="D52">
        <v>353741.56378976</v>
      </c>
      <c r="E52">
        <v>542071.284949856</v>
      </c>
      <c r="F52">
        <v>165411.842629664</v>
      </c>
      <c r="G52">
        <v>95396.429229174697</v>
      </c>
    </row>
    <row r="53" spans="1:7" x14ac:dyDescent="0.25">
      <c r="A53" s="1">
        <v>2004</v>
      </c>
      <c r="B53" s="1">
        <v>4</v>
      </c>
      <c r="C53" s="2">
        <v>355623</v>
      </c>
      <c r="D53">
        <v>354710.27333808498</v>
      </c>
      <c r="E53">
        <v>543053.59379608603</v>
      </c>
      <c r="F53">
        <v>166366.952880083</v>
      </c>
      <c r="G53">
        <v>95403.317809757005</v>
      </c>
    </row>
    <row r="54" spans="1:7" x14ac:dyDescent="0.25">
      <c r="A54" s="1">
        <v>2004</v>
      </c>
      <c r="B54" s="1">
        <v>5</v>
      </c>
      <c r="C54" s="2">
        <v>356751</v>
      </c>
      <c r="D54">
        <v>356439.99893666903</v>
      </c>
      <c r="E54">
        <v>544793.49804953299</v>
      </c>
      <c r="F54">
        <v>168086.49982380599</v>
      </c>
      <c r="G54">
        <v>95408.473699768496</v>
      </c>
    </row>
    <row r="55" spans="1:7" x14ac:dyDescent="0.25">
      <c r="A55" s="1">
        <v>2004</v>
      </c>
      <c r="B55" s="1">
        <v>6</v>
      </c>
      <c r="C55" s="2">
        <v>357708</v>
      </c>
      <c r="D55">
        <v>357469.03988118999</v>
      </c>
      <c r="E55">
        <v>545832.42375500198</v>
      </c>
      <c r="F55">
        <v>169105.65600737801</v>
      </c>
      <c r="G55">
        <v>95413.480720924897</v>
      </c>
    </row>
    <row r="56" spans="1:7" x14ac:dyDescent="0.25">
      <c r="A56" s="1">
        <v>2004</v>
      </c>
      <c r="B56" s="1">
        <v>7</v>
      </c>
      <c r="C56" s="2">
        <v>358487</v>
      </c>
      <c r="D56">
        <v>358441.97479955503</v>
      </c>
      <c r="E56">
        <v>546817.31018878997</v>
      </c>
      <c r="F56">
        <v>170066.63941032099</v>
      </c>
      <c r="G56">
        <v>95419.534634710595</v>
      </c>
    </row>
    <row r="57" spans="1:7" x14ac:dyDescent="0.25">
      <c r="A57" s="1">
        <v>2004</v>
      </c>
      <c r="B57" s="1">
        <v>8</v>
      </c>
      <c r="C57" s="2">
        <v>359558</v>
      </c>
      <c r="D57">
        <v>359260.18582957803</v>
      </c>
      <c r="E57">
        <v>547652.43586391106</v>
      </c>
      <c r="F57">
        <v>170867.93579524601</v>
      </c>
      <c r="G57">
        <v>95428.102569363007</v>
      </c>
    </row>
    <row r="58" spans="1:7" x14ac:dyDescent="0.25">
      <c r="A58" s="1">
        <v>2004</v>
      </c>
      <c r="B58" s="1">
        <v>9</v>
      </c>
      <c r="C58" s="2">
        <v>359456</v>
      </c>
      <c r="D58">
        <v>360401.55244216102</v>
      </c>
      <c r="E58">
        <v>548813.225693368</v>
      </c>
      <c r="F58">
        <v>171989.879190954</v>
      </c>
      <c r="G58">
        <v>95437.941194528496</v>
      </c>
    </row>
    <row r="59" spans="1:7" x14ac:dyDescent="0.25">
      <c r="A59" s="1">
        <v>2004</v>
      </c>
      <c r="B59" s="1">
        <v>10</v>
      </c>
      <c r="C59" s="2">
        <v>359133</v>
      </c>
      <c r="D59">
        <v>360092.05469947401</v>
      </c>
      <c r="E59">
        <v>548521.85378634499</v>
      </c>
      <c r="F59">
        <v>171662.25561260301</v>
      </c>
      <c r="G59">
        <v>95447.122644957504</v>
      </c>
    </row>
    <row r="60" spans="1:7" x14ac:dyDescent="0.25">
      <c r="A60" s="1">
        <v>2004</v>
      </c>
      <c r="B60" s="1">
        <v>11</v>
      </c>
      <c r="C60" s="2">
        <v>359862</v>
      </c>
      <c r="D60">
        <v>359732.729448614</v>
      </c>
      <c r="E60">
        <v>548178.19344538799</v>
      </c>
      <c r="F60">
        <v>171287.265451841</v>
      </c>
      <c r="G60">
        <v>95455.057539458998</v>
      </c>
    </row>
    <row r="61" spans="1:7" x14ac:dyDescent="0.25">
      <c r="A61" s="1">
        <v>2004</v>
      </c>
      <c r="B61" s="1">
        <v>12</v>
      </c>
      <c r="C61" s="2">
        <v>359841</v>
      </c>
      <c r="D61">
        <v>360588.27141753602</v>
      </c>
      <c r="E61">
        <v>549046.82741105999</v>
      </c>
      <c r="F61">
        <v>172129.71542401201</v>
      </c>
      <c r="G61">
        <v>95461.689152004095</v>
      </c>
    </row>
    <row r="62" spans="1:7" x14ac:dyDescent="0.25">
      <c r="A62" s="1">
        <v>2005</v>
      </c>
      <c r="B62" s="1">
        <v>1</v>
      </c>
      <c r="C62" s="2">
        <v>360989</v>
      </c>
      <c r="D62">
        <v>360435.245316296</v>
      </c>
      <c r="E62">
        <v>548906.96999906399</v>
      </c>
      <c r="F62">
        <v>171963.52063352801</v>
      </c>
      <c r="G62">
        <v>95468.359612321205</v>
      </c>
    </row>
    <row r="63" spans="1:7" x14ac:dyDescent="0.25">
      <c r="A63" s="1">
        <v>2005</v>
      </c>
      <c r="B63" s="1">
        <v>2</v>
      </c>
      <c r="C63" s="2">
        <v>362316</v>
      </c>
      <c r="D63">
        <v>361795.39285849198</v>
      </c>
      <c r="E63">
        <v>550281.59871145803</v>
      </c>
      <c r="F63">
        <v>173309.18700552499</v>
      </c>
      <c r="G63">
        <v>95475.694895990004</v>
      </c>
    </row>
    <row r="64" spans="1:7" x14ac:dyDescent="0.25">
      <c r="A64" s="1">
        <v>2005</v>
      </c>
      <c r="B64" s="1">
        <v>3</v>
      </c>
      <c r="C64" s="2">
        <v>363542</v>
      </c>
      <c r="D64">
        <v>363122.08527828299</v>
      </c>
      <c r="E64">
        <v>551623.41544954095</v>
      </c>
      <c r="F64">
        <v>174620.75510702599</v>
      </c>
      <c r="G64">
        <v>95483.355959525798</v>
      </c>
    </row>
    <row r="65" spans="1:7" x14ac:dyDescent="0.25">
      <c r="A65" s="1">
        <v>2005</v>
      </c>
      <c r="B65" s="1">
        <v>4</v>
      </c>
      <c r="C65" s="2">
        <v>364708</v>
      </c>
      <c r="D65">
        <v>364394.693585517</v>
      </c>
      <c r="E65">
        <v>552915.917645326</v>
      </c>
      <c r="F65">
        <v>175873.46952570701</v>
      </c>
      <c r="G65">
        <v>95493.432998453398</v>
      </c>
    </row>
    <row r="66" spans="1:7" x14ac:dyDescent="0.25">
      <c r="A66" s="1">
        <v>2005</v>
      </c>
      <c r="B66" s="1">
        <v>5</v>
      </c>
      <c r="C66" s="2">
        <v>366140</v>
      </c>
      <c r="D66">
        <v>365576.51583634497</v>
      </c>
      <c r="E66">
        <v>554120.27256032301</v>
      </c>
      <c r="F66">
        <v>177032.75911236799</v>
      </c>
      <c r="G66">
        <v>95504.846681272</v>
      </c>
    </row>
    <row r="67" spans="1:7" x14ac:dyDescent="0.25">
      <c r="A67" s="1">
        <v>2005</v>
      </c>
      <c r="B67" s="1">
        <v>6</v>
      </c>
      <c r="C67" s="2">
        <v>366683</v>
      </c>
      <c r="D67">
        <v>367054.49168885802</v>
      </c>
      <c r="E67">
        <v>555621.755495833</v>
      </c>
      <c r="F67">
        <v>178487.22788188301</v>
      </c>
      <c r="G67">
        <v>95516.753945647099</v>
      </c>
    </row>
    <row r="68" spans="1:7" x14ac:dyDescent="0.25">
      <c r="A68" s="1">
        <v>2005</v>
      </c>
      <c r="B68" s="1">
        <v>7</v>
      </c>
      <c r="C68" s="2">
        <v>367431</v>
      </c>
      <c r="D68">
        <v>367392.35664088902</v>
      </c>
      <c r="E68">
        <v>555978.65617486299</v>
      </c>
      <c r="F68">
        <v>178806.05710691499</v>
      </c>
      <c r="G68">
        <v>95526.396291912606</v>
      </c>
    </row>
    <row r="69" spans="1:7" x14ac:dyDescent="0.25">
      <c r="A69" s="1">
        <v>2005</v>
      </c>
      <c r="B69" s="1">
        <v>8</v>
      </c>
      <c r="C69" s="2">
        <v>368141</v>
      </c>
      <c r="D69">
        <v>368117.32547616598</v>
      </c>
      <c r="E69">
        <v>556716.54652084503</v>
      </c>
      <c r="F69">
        <v>179518.10443148701</v>
      </c>
      <c r="G69">
        <v>95532.941546553906</v>
      </c>
    </row>
    <row r="70" spans="1:7" x14ac:dyDescent="0.25">
      <c r="A70" s="1">
        <v>2005</v>
      </c>
      <c r="B70" s="1">
        <v>9</v>
      </c>
      <c r="C70" s="2">
        <v>368229</v>
      </c>
      <c r="D70">
        <v>368758.41481044597</v>
      </c>
      <c r="E70">
        <v>557365.77224761201</v>
      </c>
      <c r="F70">
        <v>180151.05737328099</v>
      </c>
      <c r="G70">
        <v>95537.062950149702</v>
      </c>
    </row>
    <row r="71" spans="1:7" x14ac:dyDescent="0.25">
      <c r="A71" s="1">
        <v>2005</v>
      </c>
      <c r="B71" s="1">
        <v>10</v>
      </c>
      <c r="C71" s="2">
        <v>368706</v>
      </c>
      <c r="D71">
        <v>368740.14063729398</v>
      </c>
      <c r="E71">
        <v>557353.98619356495</v>
      </c>
      <c r="F71">
        <v>180126.295081024</v>
      </c>
      <c r="G71">
        <v>95540.349438289893</v>
      </c>
    </row>
    <row r="72" spans="1:7" x14ac:dyDescent="0.25">
      <c r="A72" s="1">
        <v>2005</v>
      </c>
      <c r="B72" s="1">
        <v>11</v>
      </c>
      <c r="C72" s="2">
        <v>367978</v>
      </c>
      <c r="D72">
        <v>369310.60823192302</v>
      </c>
      <c r="E72">
        <v>557932.40334394504</v>
      </c>
      <c r="F72">
        <v>180688.81311990099</v>
      </c>
      <c r="G72">
        <v>95544.376201712905</v>
      </c>
    </row>
    <row r="73" spans="1:7" x14ac:dyDescent="0.25">
      <c r="A73" s="1">
        <v>2005</v>
      </c>
      <c r="B73" s="1">
        <v>12</v>
      </c>
      <c r="C73" s="2">
        <v>368357</v>
      </c>
      <c r="D73">
        <v>368403.68703755899</v>
      </c>
      <c r="E73">
        <v>557034.61530208797</v>
      </c>
      <c r="F73">
        <v>179772.75877302999</v>
      </c>
      <c r="G73">
        <v>95549.002503559605</v>
      </c>
    </row>
    <row r="74" spans="1:7" x14ac:dyDescent="0.25">
      <c r="A74" s="1">
        <v>2006</v>
      </c>
      <c r="B74" s="1">
        <v>1</v>
      </c>
      <c r="C74" s="2">
        <v>369243</v>
      </c>
      <c r="D74">
        <v>368996.057721783</v>
      </c>
      <c r="E74">
        <v>557637.56238922605</v>
      </c>
      <c r="F74">
        <v>180354.55305434001</v>
      </c>
      <c r="G74">
        <v>95554.359868641899</v>
      </c>
    </row>
    <row r="75" spans="1:7" x14ac:dyDescent="0.25">
      <c r="A75" s="1">
        <v>2006</v>
      </c>
      <c r="B75" s="1">
        <v>2</v>
      </c>
      <c r="C75" s="2">
        <v>369607</v>
      </c>
      <c r="D75">
        <v>369934.05431761499</v>
      </c>
      <c r="E75">
        <v>558586.89037472801</v>
      </c>
      <c r="F75">
        <v>181281.21826050099</v>
      </c>
      <c r="G75">
        <v>95560.099664283596</v>
      </c>
    </row>
    <row r="76" spans="1:7" x14ac:dyDescent="0.25">
      <c r="A76" s="1">
        <v>2006</v>
      </c>
      <c r="B76" s="1">
        <v>3</v>
      </c>
      <c r="C76" s="2">
        <v>370837</v>
      </c>
      <c r="D76">
        <v>370197.420108978</v>
      </c>
      <c r="E76">
        <v>558860.65028203605</v>
      </c>
      <c r="F76">
        <v>181534.18993591901</v>
      </c>
      <c r="G76">
        <v>95565.364693829106</v>
      </c>
    </row>
    <row r="77" spans="1:7" x14ac:dyDescent="0.25">
      <c r="A77" s="1">
        <v>2006</v>
      </c>
      <c r="B77" s="1">
        <v>4</v>
      </c>
      <c r="C77" s="2">
        <v>371413</v>
      </c>
      <c r="D77">
        <v>371579.73310413799</v>
      </c>
      <c r="E77">
        <v>560254.05633701698</v>
      </c>
      <c r="F77">
        <v>182905.40987126</v>
      </c>
      <c r="G77">
        <v>95570.983766004894</v>
      </c>
    </row>
    <row r="78" spans="1:7" x14ac:dyDescent="0.25">
      <c r="A78" s="1">
        <v>2006</v>
      </c>
      <c r="B78" s="1">
        <v>5</v>
      </c>
      <c r="C78" s="2">
        <v>371907</v>
      </c>
      <c r="D78">
        <v>372013.63381601399</v>
      </c>
      <c r="E78">
        <v>560697.68488764204</v>
      </c>
      <c r="F78">
        <v>183329.58274438701</v>
      </c>
      <c r="G78">
        <v>95575.911299880303</v>
      </c>
    </row>
    <row r="79" spans="1:7" x14ac:dyDescent="0.25">
      <c r="A79" s="1">
        <v>2006</v>
      </c>
      <c r="B79" s="1">
        <v>6</v>
      </c>
      <c r="C79" s="2">
        <v>372609</v>
      </c>
      <c r="D79">
        <v>372497.40855698998</v>
      </c>
      <c r="E79">
        <v>561189.82680860197</v>
      </c>
      <c r="F79">
        <v>183804.990305379</v>
      </c>
      <c r="G79">
        <v>95580.149606443199</v>
      </c>
    </row>
    <row r="80" spans="1:7" x14ac:dyDescent="0.25">
      <c r="A80" s="1">
        <v>2006</v>
      </c>
      <c r="B80" s="1">
        <v>7</v>
      </c>
      <c r="C80" s="2">
        <v>373259</v>
      </c>
      <c r="D80">
        <v>373197.33680741</v>
      </c>
      <c r="E80">
        <v>561895.60058151302</v>
      </c>
      <c r="F80">
        <v>184499.07303330701</v>
      </c>
      <c r="G80">
        <v>95583.110594062397</v>
      </c>
    </row>
    <row r="81" spans="1:7" x14ac:dyDescent="0.25">
      <c r="A81" s="1">
        <v>2006</v>
      </c>
      <c r="B81" s="1">
        <v>8</v>
      </c>
      <c r="C81" s="2">
        <v>374247</v>
      </c>
      <c r="D81">
        <v>373806.78229389898</v>
      </c>
      <c r="E81">
        <v>562508.52272510098</v>
      </c>
      <c r="F81">
        <v>185105.041862696</v>
      </c>
      <c r="G81">
        <v>95584.871657960699</v>
      </c>
    </row>
    <row r="82" spans="1:7" x14ac:dyDescent="0.25">
      <c r="A82" s="1">
        <v>2006</v>
      </c>
      <c r="B82" s="1">
        <v>9</v>
      </c>
      <c r="C82" s="2">
        <v>375890</v>
      </c>
      <c r="D82">
        <v>374833.517509575</v>
      </c>
      <c r="E82">
        <v>563537.52868744999</v>
      </c>
      <c r="F82">
        <v>186129.50633169999</v>
      </c>
      <c r="G82">
        <v>95586.021880681597</v>
      </c>
    </row>
    <row r="83" spans="1:7" x14ac:dyDescent="0.25">
      <c r="A83" s="1">
        <v>2006</v>
      </c>
      <c r="B83" s="1">
        <v>10</v>
      </c>
      <c r="C83" s="2">
        <v>376363</v>
      </c>
      <c r="D83">
        <v>376571.63537441299</v>
      </c>
      <c r="E83">
        <v>565278.40816280805</v>
      </c>
      <c r="F83">
        <v>187864.86258601799</v>
      </c>
      <c r="G83">
        <v>95587.420745294701</v>
      </c>
    </row>
    <row r="84" spans="1:7" x14ac:dyDescent="0.25">
      <c r="A84" s="1">
        <v>2006</v>
      </c>
      <c r="B84" s="1">
        <v>11</v>
      </c>
      <c r="C84" s="2">
        <v>377586</v>
      </c>
      <c r="D84">
        <v>376875.28909371299</v>
      </c>
      <c r="E84">
        <v>565586.65103402501</v>
      </c>
      <c r="F84">
        <v>188163.92715340099</v>
      </c>
      <c r="G84">
        <v>95589.745331681697</v>
      </c>
    </row>
    <row r="85" spans="1:7" x14ac:dyDescent="0.25">
      <c r="A85" s="1">
        <v>2006</v>
      </c>
      <c r="B85" s="1">
        <v>12</v>
      </c>
      <c r="C85" s="2">
        <v>378692</v>
      </c>
      <c r="D85">
        <v>378238.43060531898</v>
      </c>
      <c r="E85">
        <v>566954.70043997397</v>
      </c>
      <c r="F85">
        <v>189522.160770663</v>
      </c>
      <c r="G85">
        <v>95592.231373674993</v>
      </c>
    </row>
    <row r="86" spans="1:7" x14ac:dyDescent="0.25">
      <c r="A86" s="1">
        <v>2007</v>
      </c>
      <c r="B86" s="1">
        <v>1</v>
      </c>
      <c r="C86" s="2">
        <v>379935</v>
      </c>
      <c r="D86">
        <v>379286.27374580398</v>
      </c>
      <c r="E86">
        <v>568006.23451779399</v>
      </c>
      <c r="F86">
        <v>190566.31297381301</v>
      </c>
      <c r="G86">
        <v>95594.100978961404</v>
      </c>
    </row>
    <row r="87" spans="1:7" x14ac:dyDescent="0.25">
      <c r="A87" s="1">
        <v>2007</v>
      </c>
      <c r="B87" s="1">
        <v>2</v>
      </c>
      <c r="C87" s="2">
        <v>381220</v>
      </c>
      <c r="D87">
        <v>380515.56005034602</v>
      </c>
      <c r="E87">
        <v>569236.17754068901</v>
      </c>
      <c r="F87">
        <v>191794.94256000401</v>
      </c>
      <c r="G87">
        <v>95594.4336326997</v>
      </c>
    </row>
    <row r="88" spans="1:7" x14ac:dyDescent="0.25">
      <c r="A88" s="1">
        <v>2007</v>
      </c>
      <c r="B88" s="1">
        <v>3</v>
      </c>
      <c r="C88" s="2">
        <v>382384</v>
      </c>
      <c r="D88">
        <v>381763.83773484197</v>
      </c>
      <c r="E88">
        <v>570481.95397297002</v>
      </c>
      <c r="F88">
        <v>193045.72149671399</v>
      </c>
      <c r="G88">
        <v>95593.166649833802</v>
      </c>
    </row>
    <row r="89" spans="1:7" x14ac:dyDescent="0.25">
      <c r="A89" s="1">
        <v>2007</v>
      </c>
      <c r="B89" s="1">
        <v>4</v>
      </c>
      <c r="C89" s="2">
        <v>383089</v>
      </c>
      <c r="D89">
        <v>382859.39825000498</v>
      </c>
      <c r="E89">
        <v>571571.04465361906</v>
      </c>
      <c r="F89">
        <v>194147.75184639101</v>
      </c>
      <c r="G89">
        <v>95589.889423559798</v>
      </c>
    </row>
    <row r="90" spans="1:7" x14ac:dyDescent="0.25">
      <c r="A90" s="1">
        <v>2007</v>
      </c>
      <c r="B90" s="1">
        <v>5</v>
      </c>
      <c r="C90" s="2">
        <v>384793</v>
      </c>
      <c r="D90">
        <v>383458.32734811102</v>
      </c>
      <c r="E90">
        <v>572160.13460999704</v>
      </c>
      <c r="F90">
        <v>194756.52008622399</v>
      </c>
      <c r="G90">
        <v>95584.905510337398</v>
      </c>
    </row>
    <row r="91" spans="1:7" x14ac:dyDescent="0.25">
      <c r="A91" s="1">
        <v>2007</v>
      </c>
      <c r="B91" s="1">
        <v>6</v>
      </c>
      <c r="C91" s="2">
        <v>385640</v>
      </c>
      <c r="D91">
        <v>385294.63260897697</v>
      </c>
      <c r="E91">
        <v>573984.35748792696</v>
      </c>
      <c r="F91">
        <v>196604.907730026</v>
      </c>
      <c r="G91">
        <v>95578.785306996098</v>
      </c>
    </row>
    <row r="92" spans="1:7" x14ac:dyDescent="0.25">
      <c r="A92" s="1">
        <v>2007</v>
      </c>
      <c r="B92" s="1">
        <v>7</v>
      </c>
      <c r="C92" s="2">
        <v>386455</v>
      </c>
      <c r="D92">
        <v>385996.34526412399</v>
      </c>
      <c r="E92">
        <v>574674.61909305002</v>
      </c>
      <c r="F92">
        <v>197318.07143519699</v>
      </c>
      <c r="G92">
        <v>95572.984898667404</v>
      </c>
    </row>
    <row r="93" spans="1:7" x14ac:dyDescent="0.25">
      <c r="A93" s="1">
        <v>2007</v>
      </c>
      <c r="B93" s="1">
        <v>8</v>
      </c>
      <c r="C93" s="2">
        <v>386424</v>
      </c>
      <c r="D93">
        <v>386844.69748130202</v>
      </c>
      <c r="E93">
        <v>575512.98998957197</v>
      </c>
      <c r="F93">
        <v>198176.40497303099</v>
      </c>
      <c r="G93">
        <v>95567.928966211504</v>
      </c>
    </row>
    <row r="94" spans="1:7" x14ac:dyDescent="0.25">
      <c r="A94" s="1">
        <v>2007</v>
      </c>
      <c r="B94" s="1">
        <v>9</v>
      </c>
      <c r="C94" s="2">
        <v>387418</v>
      </c>
      <c r="D94">
        <v>386696.47820450499</v>
      </c>
      <c r="E94">
        <v>575356.05842119094</v>
      </c>
      <c r="F94">
        <v>198036.89798782</v>
      </c>
      <c r="G94">
        <v>95563.515847015704</v>
      </c>
    </row>
    <row r="95" spans="1:7" x14ac:dyDescent="0.25">
      <c r="A95" s="1">
        <v>2007</v>
      </c>
      <c r="B95" s="1">
        <v>10</v>
      </c>
      <c r="C95" s="2">
        <v>387536</v>
      </c>
      <c r="D95">
        <v>387865.63212246302</v>
      </c>
      <c r="E95">
        <v>576516.90512385697</v>
      </c>
      <c r="F95">
        <v>199214.35912107001</v>
      </c>
      <c r="G95">
        <v>95559.307914933597</v>
      </c>
    </row>
    <row r="96" spans="1:7" x14ac:dyDescent="0.25">
      <c r="A96" s="1">
        <v>2007</v>
      </c>
      <c r="B96" s="1">
        <v>11</v>
      </c>
      <c r="C96" s="2">
        <v>387875</v>
      </c>
      <c r="D96">
        <v>387805.14108505897</v>
      </c>
      <c r="E96">
        <v>576446.75540307502</v>
      </c>
      <c r="F96">
        <v>199163.52676704299</v>
      </c>
      <c r="G96">
        <v>95554.415410980306</v>
      </c>
    </row>
    <row r="97" spans="1:7" x14ac:dyDescent="0.25">
      <c r="A97" s="1">
        <v>2007</v>
      </c>
      <c r="B97" s="1">
        <v>12</v>
      </c>
      <c r="C97" s="2">
        <v>387962</v>
      </c>
      <c r="D97">
        <v>388173.42968173802</v>
      </c>
      <c r="E97">
        <v>576803.174072403</v>
      </c>
      <c r="F97">
        <v>199543.685291072</v>
      </c>
      <c r="G97">
        <v>95548.402824769801</v>
      </c>
    </row>
    <row r="98" spans="1:7" x14ac:dyDescent="0.25">
      <c r="A98" s="1">
        <v>2008</v>
      </c>
      <c r="B98" s="1">
        <v>1</v>
      </c>
      <c r="C98" s="2">
        <v>387912</v>
      </c>
      <c r="D98">
        <v>388154.45814495202</v>
      </c>
      <c r="E98">
        <v>576767.71737482795</v>
      </c>
      <c r="F98">
        <v>199541.19891507601</v>
      </c>
      <c r="G98">
        <v>95540.052440853295</v>
      </c>
    </row>
    <row r="99" spans="1:7" x14ac:dyDescent="0.25">
      <c r="A99" s="1">
        <v>2008</v>
      </c>
      <c r="B99" s="1">
        <v>2</v>
      </c>
      <c r="C99" s="2">
        <v>388719</v>
      </c>
      <c r="D99">
        <v>388028.82740992401</v>
      </c>
      <c r="E99">
        <v>576620.46538972703</v>
      </c>
      <c r="F99">
        <v>199437.18943011999</v>
      </c>
      <c r="G99">
        <v>95529.100425209297</v>
      </c>
    </row>
    <row r="100" spans="1:7" x14ac:dyDescent="0.25">
      <c r="A100" s="1">
        <v>2008</v>
      </c>
      <c r="B100" s="1">
        <v>3</v>
      </c>
      <c r="C100" s="2">
        <v>388441</v>
      </c>
      <c r="D100">
        <v>388953.95585677098</v>
      </c>
      <c r="E100">
        <v>577522.618406903</v>
      </c>
      <c r="F100">
        <v>200385.29330663799</v>
      </c>
      <c r="G100">
        <v>95517.462464206197</v>
      </c>
    </row>
    <row r="101" spans="1:7" x14ac:dyDescent="0.25">
      <c r="A101" s="1">
        <v>2008</v>
      </c>
      <c r="B101" s="1">
        <v>4</v>
      </c>
      <c r="C101" s="2">
        <v>388496</v>
      </c>
      <c r="D101">
        <v>388466.50465725502</v>
      </c>
      <c r="E101">
        <v>577010.37978070602</v>
      </c>
      <c r="F101">
        <v>199922.629533803</v>
      </c>
      <c r="G101">
        <v>95504.906655273895</v>
      </c>
    </row>
    <row r="102" spans="1:7" x14ac:dyDescent="0.25">
      <c r="A102" s="1">
        <v>2008</v>
      </c>
      <c r="B102" s="1">
        <v>5</v>
      </c>
      <c r="C102" s="2">
        <v>389240</v>
      </c>
      <c r="D102">
        <v>388634.50498467899</v>
      </c>
      <c r="E102">
        <v>577156.06861829595</v>
      </c>
      <c r="F102">
        <v>200112.94135106201</v>
      </c>
      <c r="G102">
        <v>95493.605005975696</v>
      </c>
    </row>
    <row r="103" spans="1:7" x14ac:dyDescent="0.25">
      <c r="A103" s="1">
        <v>2008</v>
      </c>
      <c r="B103" s="1">
        <v>6</v>
      </c>
      <c r="C103" s="2">
        <v>389216</v>
      </c>
      <c r="D103">
        <v>389462.02360296698</v>
      </c>
      <c r="E103">
        <v>577961.358774174</v>
      </c>
      <c r="F103">
        <v>200962.68843176099</v>
      </c>
      <c r="G103">
        <v>95482.345413341201</v>
      </c>
    </row>
    <row r="104" spans="1:7" x14ac:dyDescent="0.25">
      <c r="A104" s="1">
        <v>2008</v>
      </c>
      <c r="B104" s="1">
        <v>7</v>
      </c>
      <c r="C104" s="2">
        <v>389655</v>
      </c>
      <c r="D104">
        <v>389305.610677791</v>
      </c>
      <c r="E104">
        <v>577782.68746824702</v>
      </c>
      <c r="F104">
        <v>200828.53388733399</v>
      </c>
      <c r="G104">
        <v>95471.070665888299</v>
      </c>
    </row>
    <row r="105" spans="1:7" x14ac:dyDescent="0.25">
      <c r="A105" s="1">
        <v>2008</v>
      </c>
      <c r="B105" s="1">
        <v>8</v>
      </c>
      <c r="C105" s="2">
        <v>390153</v>
      </c>
      <c r="D105">
        <v>389789.61646636901</v>
      </c>
      <c r="E105">
        <v>578241.50776572502</v>
      </c>
      <c r="F105">
        <v>201337.72516701301</v>
      </c>
      <c r="G105">
        <v>95458.313221632707</v>
      </c>
    </row>
    <row r="106" spans="1:7" x14ac:dyDescent="0.25">
      <c r="A106" s="1">
        <v>2008</v>
      </c>
      <c r="B106" s="1">
        <v>9</v>
      </c>
      <c r="C106" s="2">
        <v>390306</v>
      </c>
      <c r="D106">
        <v>390242.41917318403</v>
      </c>
      <c r="E106">
        <v>578666.14719399496</v>
      </c>
      <c r="F106">
        <v>201818.69115237301</v>
      </c>
      <c r="G106">
        <v>95444.047410628307</v>
      </c>
    </row>
    <row r="107" spans="1:7" x14ac:dyDescent="0.25">
      <c r="A107" s="1">
        <v>2008</v>
      </c>
      <c r="B107" s="1">
        <v>10</v>
      </c>
      <c r="C107" s="2">
        <v>390919</v>
      </c>
      <c r="D107">
        <v>390309.62559451797</v>
      </c>
      <c r="E107">
        <v>578702.71842420998</v>
      </c>
      <c r="F107">
        <v>201916.532764826</v>
      </c>
      <c r="G107">
        <v>95428.529478442506</v>
      </c>
    </row>
    <row r="108" spans="1:7" x14ac:dyDescent="0.25">
      <c r="A108" s="1">
        <v>2008</v>
      </c>
      <c r="B108" s="1">
        <v>11</v>
      </c>
      <c r="C108" s="2">
        <v>390804</v>
      </c>
      <c r="D108">
        <v>390934.91092058102</v>
      </c>
      <c r="E108">
        <v>579292.98120080598</v>
      </c>
      <c r="F108">
        <v>202576.84064035601</v>
      </c>
      <c r="G108">
        <v>95410.7891762691</v>
      </c>
    </row>
    <row r="109" spans="1:7" x14ac:dyDescent="0.25">
      <c r="A109" s="1">
        <v>2008</v>
      </c>
      <c r="B109" s="1">
        <v>12</v>
      </c>
      <c r="C109" s="2">
        <v>390180</v>
      </c>
      <c r="D109">
        <v>390707.13527798402</v>
      </c>
      <c r="E109">
        <v>579030.60291943001</v>
      </c>
      <c r="F109">
        <v>202383.667636539</v>
      </c>
      <c r="G109">
        <v>95393.261575414595</v>
      </c>
    </row>
    <row r="110" spans="1:7" x14ac:dyDescent="0.25">
      <c r="A110" s="1">
        <v>2009</v>
      </c>
      <c r="B110" s="1">
        <v>1</v>
      </c>
      <c r="C110" s="2">
        <v>390070</v>
      </c>
      <c r="D110">
        <v>390036.770122724</v>
      </c>
      <c r="E110">
        <v>578326.91121183103</v>
      </c>
      <c r="F110">
        <v>201746.62903361701</v>
      </c>
      <c r="G110">
        <v>95376.380362656506</v>
      </c>
    </row>
    <row r="111" spans="1:7" x14ac:dyDescent="0.25">
      <c r="A111" s="1">
        <v>2009</v>
      </c>
      <c r="B111" s="1">
        <v>2</v>
      </c>
      <c r="C111" s="2">
        <v>389449</v>
      </c>
      <c r="D111">
        <v>390078.684570543</v>
      </c>
      <c r="E111">
        <v>578340.40862992895</v>
      </c>
      <c r="F111">
        <v>201816.960511157</v>
      </c>
      <c r="G111">
        <v>95361.986016676601</v>
      </c>
    </row>
    <row r="112" spans="1:7" x14ac:dyDescent="0.25">
      <c r="A112" s="1">
        <v>2009</v>
      </c>
      <c r="B112" s="1">
        <v>3</v>
      </c>
      <c r="C112" s="2">
        <v>389130</v>
      </c>
      <c r="D112">
        <v>389456.715294122</v>
      </c>
      <c r="E112">
        <v>577696.87298371096</v>
      </c>
      <c r="F112">
        <v>201216.55760453301</v>
      </c>
      <c r="G112">
        <v>95351.061800055904</v>
      </c>
    </row>
    <row r="113" spans="1:7" x14ac:dyDescent="0.25">
      <c r="A113" s="1">
        <v>2009</v>
      </c>
      <c r="B113" s="1">
        <v>4</v>
      </c>
      <c r="C113" s="2">
        <v>388742</v>
      </c>
      <c r="D113">
        <v>389204.21579857101</v>
      </c>
      <c r="E113">
        <v>577424.31757212698</v>
      </c>
      <c r="F113">
        <v>200984.11402501501</v>
      </c>
      <c r="G113">
        <v>95340.902687820606</v>
      </c>
    </row>
    <row r="114" spans="1:7" x14ac:dyDescent="0.25">
      <c r="A114" s="1">
        <v>2009</v>
      </c>
      <c r="B114" s="1">
        <v>5</v>
      </c>
      <c r="C114" s="2">
        <v>388684</v>
      </c>
      <c r="D114">
        <v>388852.826467418</v>
      </c>
      <c r="E114">
        <v>577056.74984008505</v>
      </c>
      <c r="F114">
        <v>200648.903094751</v>
      </c>
      <c r="G114">
        <v>95332.707689888906</v>
      </c>
    </row>
    <row r="115" spans="1:7" x14ac:dyDescent="0.25">
      <c r="A115" s="1">
        <v>2009</v>
      </c>
      <c r="B115" s="1">
        <v>6</v>
      </c>
      <c r="C115" s="2">
        <v>388608</v>
      </c>
      <c r="D115">
        <v>388876.60809191299</v>
      </c>
      <c r="E115">
        <v>577066.91778508003</v>
      </c>
      <c r="F115">
        <v>200686.298398746</v>
      </c>
      <c r="G115">
        <v>95325.811824461998</v>
      </c>
    </row>
    <row r="116" spans="1:7" x14ac:dyDescent="0.25">
      <c r="A116" s="1">
        <v>2009</v>
      </c>
      <c r="B116" s="1">
        <v>7</v>
      </c>
      <c r="C116" s="2">
        <v>388816</v>
      </c>
      <c r="D116">
        <v>388835.03805006301</v>
      </c>
      <c r="E116">
        <v>577015.05763327703</v>
      </c>
      <c r="F116">
        <v>200655.01846684801</v>
      </c>
      <c r="G116">
        <v>95320.5994780529</v>
      </c>
    </row>
    <row r="117" spans="1:7" x14ac:dyDescent="0.25">
      <c r="A117" s="1">
        <v>2009</v>
      </c>
      <c r="B117" s="1">
        <v>8</v>
      </c>
      <c r="C117" s="2">
        <v>389306</v>
      </c>
      <c r="D117">
        <v>389115.77026812203</v>
      </c>
      <c r="E117">
        <v>577287.87617615995</v>
      </c>
      <c r="F117">
        <v>200943.66436008501</v>
      </c>
      <c r="G117">
        <v>95316.5908895553</v>
      </c>
    </row>
    <row r="118" spans="1:7" x14ac:dyDescent="0.25">
      <c r="A118" s="1">
        <v>2009</v>
      </c>
      <c r="B118" s="1">
        <v>9</v>
      </c>
      <c r="C118" s="2">
        <v>389429</v>
      </c>
      <c r="D118">
        <v>389665.06793046102</v>
      </c>
      <c r="E118">
        <v>577831.18982743495</v>
      </c>
      <c r="F118">
        <v>201498.94603348599</v>
      </c>
      <c r="G118">
        <v>95313.559752014597</v>
      </c>
    </row>
    <row r="119" spans="1:7" x14ac:dyDescent="0.25">
      <c r="A119" s="1">
        <v>2009</v>
      </c>
      <c r="B119" s="1">
        <v>10</v>
      </c>
      <c r="C119" s="2">
        <v>389956</v>
      </c>
      <c r="D119">
        <v>389739.724017161</v>
      </c>
      <c r="E119">
        <v>577900.97668043501</v>
      </c>
      <c r="F119">
        <v>201578.471353887</v>
      </c>
      <c r="G119">
        <v>95311.093293160899</v>
      </c>
    </row>
    <row r="120" spans="1:7" x14ac:dyDescent="0.25">
      <c r="A120" s="1">
        <v>2009</v>
      </c>
      <c r="B120" s="1">
        <v>11</v>
      </c>
      <c r="C120" s="2">
        <v>390157</v>
      </c>
      <c r="D120">
        <v>390339.50202860101</v>
      </c>
      <c r="E120">
        <v>578496.27811616403</v>
      </c>
      <c r="F120">
        <v>202182.72594103799</v>
      </c>
      <c r="G120">
        <v>95308.825731060802</v>
      </c>
    </row>
    <row r="121" spans="1:7" x14ac:dyDescent="0.25">
      <c r="A121" s="1">
        <v>2009</v>
      </c>
      <c r="B121" s="1">
        <v>12</v>
      </c>
      <c r="C121" s="2">
        <v>390107</v>
      </c>
      <c r="D121">
        <v>390514.845615806</v>
      </c>
      <c r="E121">
        <v>578669.46008787304</v>
      </c>
      <c r="F121">
        <v>202360.23114373899</v>
      </c>
      <c r="G121">
        <v>95307.730787584005</v>
      </c>
    </row>
    <row r="122" spans="1:7" x14ac:dyDescent="0.25">
      <c r="A122" s="1">
        <v>2010</v>
      </c>
      <c r="B122" s="1">
        <v>1</v>
      </c>
      <c r="C122" s="2">
        <v>388623</v>
      </c>
      <c r="D122">
        <v>390498.453039026</v>
      </c>
      <c r="E122">
        <v>578655.29313489399</v>
      </c>
      <c r="F122">
        <v>202341.61294315901</v>
      </c>
      <c r="G122">
        <v>95308.858153790905</v>
      </c>
    </row>
    <row r="123" spans="1:7" x14ac:dyDescent="0.25">
      <c r="A123" s="1">
        <v>2010</v>
      </c>
      <c r="B123" s="1">
        <v>2</v>
      </c>
      <c r="C123" s="2">
        <v>388521</v>
      </c>
      <c r="D123">
        <v>388883.34804332</v>
      </c>
      <c r="E123">
        <v>577048.06521282403</v>
      </c>
      <c r="F123">
        <v>200718.630873816</v>
      </c>
      <c r="G123">
        <v>95312.848202164794</v>
      </c>
    </row>
    <row r="124" spans="1:7" x14ac:dyDescent="0.25">
      <c r="A124" s="1">
        <v>2010</v>
      </c>
      <c r="B124" s="1">
        <v>3</v>
      </c>
      <c r="C124" s="2">
        <v>389486</v>
      </c>
      <c r="D124">
        <v>389030.50353824202</v>
      </c>
      <c r="E124">
        <v>577204.34767219797</v>
      </c>
      <c r="F124">
        <v>200856.65940428499</v>
      </c>
      <c r="G124">
        <v>95317.471369517894</v>
      </c>
    </row>
    <row r="125" spans="1:7" x14ac:dyDescent="0.25">
      <c r="A125" s="1">
        <v>2010</v>
      </c>
      <c r="B125" s="1">
        <v>4</v>
      </c>
      <c r="C125" s="2">
        <v>389793</v>
      </c>
      <c r="D125">
        <v>390100.15763413702</v>
      </c>
      <c r="E125">
        <v>578282.04722641397</v>
      </c>
      <c r="F125">
        <v>201918.26804185999</v>
      </c>
      <c r="G125">
        <v>95321.546711373696</v>
      </c>
    </row>
    <row r="126" spans="1:7" x14ac:dyDescent="0.25">
      <c r="A126" s="1">
        <v>2010</v>
      </c>
      <c r="B126" s="1">
        <v>5</v>
      </c>
      <c r="C126" s="2">
        <v>390141</v>
      </c>
      <c r="D126">
        <v>390208.44521563803</v>
      </c>
      <c r="E126">
        <v>578393.00734047103</v>
      </c>
      <c r="F126">
        <v>202023.883090805</v>
      </c>
      <c r="G126">
        <v>95322.900454485905</v>
      </c>
    </row>
    <row r="127" spans="1:7" x14ac:dyDescent="0.25">
      <c r="A127" s="1">
        <v>2010</v>
      </c>
      <c r="B127" s="1">
        <v>6</v>
      </c>
      <c r="C127" s="2">
        <v>390414</v>
      </c>
      <c r="D127">
        <v>390542.97691235802</v>
      </c>
      <c r="E127">
        <v>578727.013153248</v>
      </c>
      <c r="F127">
        <v>202358.94067146801</v>
      </c>
      <c r="G127">
        <v>95322.634073534093</v>
      </c>
    </row>
    <row r="128" spans="1:7" x14ac:dyDescent="0.25">
      <c r="A128" s="1">
        <v>2010</v>
      </c>
      <c r="B128" s="1">
        <v>7</v>
      </c>
      <c r="C128" s="2">
        <v>391059</v>
      </c>
      <c r="D128">
        <v>390806.703828433</v>
      </c>
      <c r="E128">
        <v>578990.27363252395</v>
      </c>
      <c r="F128">
        <v>202623.134024342</v>
      </c>
      <c r="G128">
        <v>95322.3978049047</v>
      </c>
    </row>
    <row r="129" spans="1:7" x14ac:dyDescent="0.25">
      <c r="A129" s="1">
        <v>2010</v>
      </c>
      <c r="B129" s="1">
        <v>8</v>
      </c>
      <c r="C129" s="2">
        <v>391776</v>
      </c>
      <c r="D129">
        <v>391546.68061508797</v>
      </c>
      <c r="E129">
        <v>579732.33903344499</v>
      </c>
      <c r="F129">
        <v>203361.02219673101</v>
      </c>
      <c r="G129">
        <v>95323.455770380402</v>
      </c>
    </row>
    <row r="130" spans="1:7" x14ac:dyDescent="0.25">
      <c r="A130" s="1">
        <v>2010</v>
      </c>
      <c r="B130" s="1">
        <v>9</v>
      </c>
      <c r="C130" s="2">
        <v>391982</v>
      </c>
      <c r="D130">
        <v>392286.26195148699</v>
      </c>
      <c r="E130">
        <v>580475.85223847302</v>
      </c>
      <c r="F130">
        <v>204096.67166450099</v>
      </c>
      <c r="G130">
        <v>95325.447416866606</v>
      </c>
    </row>
    <row r="131" spans="1:7" x14ac:dyDescent="0.25">
      <c r="A131" s="1">
        <v>2010</v>
      </c>
      <c r="B131" s="1">
        <v>10</v>
      </c>
      <c r="C131" s="2">
        <v>392238</v>
      </c>
      <c r="D131">
        <v>392412.74941056699</v>
      </c>
      <c r="E131">
        <v>580606.401587973</v>
      </c>
      <c r="F131">
        <v>204219.09723316101</v>
      </c>
      <c r="G131">
        <v>95327.504924516601</v>
      </c>
    </row>
    <row r="132" spans="1:7" x14ac:dyDescent="0.25">
      <c r="A132" s="1">
        <v>2010</v>
      </c>
      <c r="B132" s="1">
        <v>11</v>
      </c>
      <c r="C132" s="2">
        <v>392498</v>
      </c>
      <c r="D132">
        <v>392676.230968413</v>
      </c>
      <c r="E132">
        <v>580873.18928485899</v>
      </c>
      <c r="F132">
        <v>204479.272651968</v>
      </c>
      <c r="G132">
        <v>95329.179614294204</v>
      </c>
    </row>
    <row r="133" spans="1:7" x14ac:dyDescent="0.25">
      <c r="A133" s="1">
        <v>2010</v>
      </c>
      <c r="B133" s="1">
        <v>12</v>
      </c>
      <c r="C133" s="2">
        <v>392073</v>
      </c>
      <c r="D133">
        <v>392926.01296627498</v>
      </c>
      <c r="E133">
        <v>581125.68544744002</v>
      </c>
      <c r="F133">
        <v>204726.340485111</v>
      </c>
      <c r="G133">
        <v>95330.5544457387</v>
      </c>
    </row>
    <row r="134" spans="1:7" x14ac:dyDescent="0.25">
      <c r="A134" s="1">
        <v>2011</v>
      </c>
      <c r="B134" s="1">
        <v>1</v>
      </c>
      <c r="C134" s="2">
        <v>393324</v>
      </c>
      <c r="D134">
        <v>392405.49254906102</v>
      </c>
      <c r="E134">
        <v>580608.24268528202</v>
      </c>
      <c r="F134">
        <v>204202.74241283999</v>
      </c>
      <c r="G134">
        <v>95332.113399370399</v>
      </c>
    </row>
    <row r="135" spans="1:7" x14ac:dyDescent="0.25">
      <c r="A135" s="1">
        <v>2011</v>
      </c>
      <c r="B135" s="1">
        <v>2</v>
      </c>
      <c r="C135" s="2">
        <v>393794</v>
      </c>
      <c r="D135">
        <v>393935.26957570401</v>
      </c>
      <c r="E135">
        <v>582141.99270111299</v>
      </c>
      <c r="F135">
        <v>205728.546450294</v>
      </c>
      <c r="G135">
        <v>95334.125875041296</v>
      </c>
    </row>
    <row r="136" spans="1:7" x14ac:dyDescent="0.25">
      <c r="A136" s="1">
        <v>2011</v>
      </c>
      <c r="B136" s="1">
        <v>3</v>
      </c>
      <c r="C136" s="2">
        <v>394733</v>
      </c>
      <c r="D136">
        <v>394248.25576915703</v>
      </c>
      <c r="E136">
        <v>582459.29022649501</v>
      </c>
      <c r="F136">
        <v>206037.22131181901</v>
      </c>
      <c r="G136">
        <v>95336.309734650305</v>
      </c>
    </row>
    <row r="137" spans="1:7" x14ac:dyDescent="0.25">
      <c r="A137" s="1">
        <v>2011</v>
      </c>
      <c r="B137" s="1">
        <v>4</v>
      </c>
      <c r="C137" s="2">
        <v>395174</v>
      </c>
      <c r="D137">
        <v>395295.36907017598</v>
      </c>
      <c r="E137">
        <v>583511.76069421205</v>
      </c>
      <c r="F137">
        <v>207078.97744613999</v>
      </c>
      <c r="G137">
        <v>95339.023350805102</v>
      </c>
    </row>
    <row r="138" spans="1:7" x14ac:dyDescent="0.25">
      <c r="A138" s="1">
        <v>2011</v>
      </c>
      <c r="B138" s="1">
        <v>5</v>
      </c>
      <c r="C138" s="2">
        <v>395670</v>
      </c>
      <c r="D138">
        <v>395645.79913438798</v>
      </c>
      <c r="E138">
        <v>583867.72266103199</v>
      </c>
      <c r="F138">
        <v>207423.87560774299</v>
      </c>
      <c r="G138">
        <v>95341.825477588005</v>
      </c>
    </row>
    <row r="139" spans="1:7" x14ac:dyDescent="0.25">
      <c r="A139" s="1">
        <v>2011</v>
      </c>
      <c r="B139" s="1">
        <v>6</v>
      </c>
      <c r="C139" s="2">
        <v>396262</v>
      </c>
      <c r="D139">
        <v>396165.46877037198</v>
      </c>
      <c r="E139">
        <v>584393.12115733896</v>
      </c>
      <c r="F139">
        <v>207937.81638340501</v>
      </c>
      <c r="G139">
        <v>95344.727371218803</v>
      </c>
    </row>
    <row r="140" spans="1:7" x14ac:dyDescent="0.25">
      <c r="A140" s="1">
        <v>2011</v>
      </c>
      <c r="B140" s="1">
        <v>7</v>
      </c>
      <c r="C140" s="2">
        <v>396690</v>
      </c>
      <c r="D140">
        <v>396758.79755136301</v>
      </c>
      <c r="E140">
        <v>584991.64914740296</v>
      </c>
      <c r="F140">
        <v>208525.945955323</v>
      </c>
      <c r="G140">
        <v>95347.360975608695</v>
      </c>
    </row>
    <row r="141" spans="1:7" x14ac:dyDescent="0.25">
      <c r="A141" s="1">
        <v>2011</v>
      </c>
      <c r="B141" s="1">
        <v>8</v>
      </c>
      <c r="C141" s="2">
        <v>397227</v>
      </c>
      <c r="D141">
        <v>397155.241408573</v>
      </c>
      <c r="E141">
        <v>585392.94051042001</v>
      </c>
      <c r="F141">
        <v>208917.542306727</v>
      </c>
      <c r="G141">
        <v>95349.816428426901</v>
      </c>
    </row>
    <row r="142" spans="1:7" x14ac:dyDescent="0.25">
      <c r="A142" s="1">
        <v>2011</v>
      </c>
      <c r="B142" s="1">
        <v>9</v>
      </c>
      <c r="C142" s="2">
        <v>397085</v>
      </c>
      <c r="D142">
        <v>397713.80123854103</v>
      </c>
      <c r="E142">
        <v>585956.46367882297</v>
      </c>
      <c r="F142">
        <v>209471.13879825899</v>
      </c>
      <c r="G142">
        <v>95352.330555038905</v>
      </c>
    </row>
    <row r="143" spans="1:7" x14ac:dyDescent="0.25">
      <c r="A143" s="1">
        <v>2011</v>
      </c>
      <c r="B143" s="1">
        <v>10</v>
      </c>
      <c r="C143" s="2">
        <v>397365</v>
      </c>
      <c r="D143">
        <v>397477.39999990299</v>
      </c>
      <c r="E143">
        <v>585725.78649192897</v>
      </c>
      <c r="F143">
        <v>209229.01350787701</v>
      </c>
      <c r="G143">
        <v>95355.230012935397</v>
      </c>
    </row>
    <row r="144" spans="1:7" x14ac:dyDescent="0.25">
      <c r="A144" s="1">
        <v>2011</v>
      </c>
      <c r="B144" s="1">
        <v>11</v>
      </c>
      <c r="C144" s="2">
        <v>397732</v>
      </c>
      <c r="D144">
        <v>397861.31918308599</v>
      </c>
      <c r="E144">
        <v>586117.19006270904</v>
      </c>
      <c r="F144">
        <v>209605.448303463</v>
      </c>
      <c r="G144">
        <v>95359.021150347398</v>
      </c>
    </row>
    <row r="145" spans="1:7" x14ac:dyDescent="0.25">
      <c r="A145" s="1">
        <v>2011</v>
      </c>
      <c r="B145" s="1">
        <v>12</v>
      </c>
      <c r="C145" s="2">
        <v>398205</v>
      </c>
      <c r="D145">
        <v>398240.05205973401</v>
      </c>
      <c r="E145">
        <v>586504.43716999097</v>
      </c>
      <c r="F145">
        <v>209975.66694947699</v>
      </c>
      <c r="G145">
        <v>95363.333943862701</v>
      </c>
    </row>
    <row r="146" spans="1:7" x14ac:dyDescent="0.25">
      <c r="A146" s="1">
        <v>2012</v>
      </c>
      <c r="B146" s="1">
        <v>1</v>
      </c>
      <c r="C146" s="2">
        <v>399384</v>
      </c>
      <c r="D146">
        <v>398742.62730439397</v>
      </c>
      <c r="E146">
        <v>587016.648479325</v>
      </c>
      <c r="F146">
        <v>210468.60612946199</v>
      </c>
      <c r="G146">
        <v>95368.214990550798</v>
      </c>
    </row>
    <row r="147" spans="1:7" x14ac:dyDescent="0.25">
      <c r="A147" s="1">
        <v>2012</v>
      </c>
      <c r="B147" s="1">
        <v>2</v>
      </c>
      <c r="C147" s="2">
        <v>399887</v>
      </c>
      <c r="D147">
        <v>400024.77468828601</v>
      </c>
      <c r="E147">
        <v>588308.70506785705</v>
      </c>
      <c r="F147">
        <v>211740.84430871601</v>
      </c>
      <c r="G147">
        <v>95373.2343934003</v>
      </c>
    </row>
    <row r="148" spans="1:7" x14ac:dyDescent="0.25">
      <c r="A148" s="1">
        <v>2012</v>
      </c>
      <c r="B148" s="1">
        <v>3</v>
      </c>
      <c r="C148" s="2">
        <v>400249</v>
      </c>
      <c r="D148">
        <v>400389.79367837199</v>
      </c>
      <c r="E148">
        <v>588682.39933042799</v>
      </c>
      <c r="F148">
        <v>212097.188026316</v>
      </c>
      <c r="G148">
        <v>95377.628760962907</v>
      </c>
    </row>
    <row r="149" spans="1:7" x14ac:dyDescent="0.25">
      <c r="A149" s="1">
        <v>2012</v>
      </c>
      <c r="B149" s="1">
        <v>4</v>
      </c>
      <c r="C149" s="2">
        <v>400745</v>
      </c>
      <c r="D149">
        <v>400735.04623997502</v>
      </c>
      <c r="E149">
        <v>589035.29204661201</v>
      </c>
      <c r="F149">
        <v>212434.80043333801</v>
      </c>
      <c r="G149">
        <v>95381.498800494097</v>
      </c>
    </row>
    <row r="150" spans="1:7" x14ac:dyDescent="0.25">
      <c r="A150" s="1">
        <v>2012</v>
      </c>
      <c r="B150" s="1">
        <v>5</v>
      </c>
      <c r="C150" s="2">
        <v>401269</v>
      </c>
      <c r="D150">
        <v>401218.27411363699</v>
      </c>
      <c r="E150">
        <v>589523.83018966101</v>
      </c>
      <c r="F150">
        <v>212912.718037613</v>
      </c>
      <c r="G150">
        <v>95384.188661311899</v>
      </c>
    </row>
    <row r="151" spans="1:7" x14ac:dyDescent="0.25">
      <c r="A151" s="1">
        <v>2012</v>
      </c>
      <c r="B151" s="1">
        <v>6</v>
      </c>
      <c r="C151" s="2">
        <v>400872</v>
      </c>
      <c r="D151">
        <v>401742.20956490998</v>
      </c>
      <c r="E151">
        <v>590052.74983312294</v>
      </c>
      <c r="F151">
        <v>213431.669296696</v>
      </c>
      <c r="G151">
        <v>95386.713351172497</v>
      </c>
    </row>
    <row r="152" spans="1:7" x14ac:dyDescent="0.25">
      <c r="A152" s="1">
        <v>2012</v>
      </c>
      <c r="B152" s="1">
        <v>7</v>
      </c>
      <c r="C152" s="2">
        <v>401089</v>
      </c>
      <c r="D152">
        <v>401228.34581983398</v>
      </c>
      <c r="E152">
        <v>589545.34512127598</v>
      </c>
      <c r="F152">
        <v>212911.34651839099</v>
      </c>
      <c r="G152">
        <v>95389.985106169595</v>
      </c>
    </row>
    <row r="153" spans="1:7" x14ac:dyDescent="0.25">
      <c r="A153" s="1">
        <v>2012</v>
      </c>
      <c r="B153" s="1">
        <v>8</v>
      </c>
      <c r="C153" s="2">
        <v>401236</v>
      </c>
      <c r="D153">
        <v>401605.388994904</v>
      </c>
      <c r="E153">
        <v>589932.24885849596</v>
      </c>
      <c r="F153">
        <v>213278.52913131099</v>
      </c>
      <c r="G153">
        <v>95394.979869680901</v>
      </c>
    </row>
    <row r="154" spans="1:7" x14ac:dyDescent="0.25">
      <c r="A154" s="1">
        <v>2012</v>
      </c>
      <c r="B154" s="1">
        <v>9</v>
      </c>
      <c r="C154" s="2">
        <v>401430</v>
      </c>
      <c r="D154">
        <v>401743.68366249598</v>
      </c>
      <c r="E154">
        <v>590082.23604564695</v>
      </c>
      <c r="F154">
        <v>213405.13127934499</v>
      </c>
      <c r="G154">
        <v>95400.902591849605</v>
      </c>
    </row>
    <row r="155" spans="1:7" x14ac:dyDescent="0.25">
      <c r="A155" s="1">
        <v>2012</v>
      </c>
      <c r="B155" s="1">
        <v>10</v>
      </c>
      <c r="C155" s="2">
        <v>401582</v>
      </c>
      <c r="D155">
        <v>401935.83908606501</v>
      </c>
      <c r="E155">
        <v>590285.42070088605</v>
      </c>
      <c r="F155">
        <v>213586.25747124499</v>
      </c>
      <c r="G155">
        <v>95406.4893325507</v>
      </c>
    </row>
    <row r="156" spans="1:7" x14ac:dyDescent="0.25">
      <c r="A156" s="1">
        <v>2012</v>
      </c>
      <c r="B156" s="1">
        <v>11</v>
      </c>
      <c r="C156" s="2">
        <v>401884</v>
      </c>
      <c r="D156">
        <v>402059.18033642799</v>
      </c>
      <c r="E156">
        <v>590418.26543933805</v>
      </c>
      <c r="F156">
        <v>213700.09523351901</v>
      </c>
      <c r="G156">
        <v>95411.303223970899</v>
      </c>
    </row>
    <row r="157" spans="1:7" x14ac:dyDescent="0.25">
      <c r="A157" s="1">
        <v>2012</v>
      </c>
      <c r="B157" s="1">
        <v>12</v>
      </c>
      <c r="C157" s="2">
        <v>402147</v>
      </c>
      <c r="D157">
        <v>402362.75873676001</v>
      </c>
      <c r="E157">
        <v>590729.63792379701</v>
      </c>
      <c r="F157">
        <v>213995.879549723</v>
      </c>
      <c r="G157">
        <v>95415.251234886498</v>
      </c>
    </row>
    <row r="158" spans="1:7" x14ac:dyDescent="0.25">
      <c r="A158" s="1">
        <v>2013</v>
      </c>
      <c r="B158" s="1">
        <v>1</v>
      </c>
      <c r="C158" s="2">
        <v>402950</v>
      </c>
      <c r="D158">
        <v>402615.554814042</v>
      </c>
      <c r="E158">
        <v>590989.99668930203</v>
      </c>
      <c r="F158">
        <v>214241.112938782</v>
      </c>
      <c r="G158">
        <v>95419.082034653096</v>
      </c>
    </row>
    <row r="159" spans="1:7" x14ac:dyDescent="0.25">
      <c r="A159" s="1">
        <v>2013</v>
      </c>
      <c r="B159" s="1">
        <v>2</v>
      </c>
      <c r="C159" s="2">
        <v>403255</v>
      </c>
      <c r="D159">
        <v>403505.29596193699</v>
      </c>
      <c r="E159">
        <v>591887.68866262597</v>
      </c>
      <c r="F159">
        <v>215122.90326124799</v>
      </c>
      <c r="G159">
        <v>95423.109441217894</v>
      </c>
    </row>
    <row r="160" spans="1:7" x14ac:dyDescent="0.25">
      <c r="A160" s="1">
        <v>2013</v>
      </c>
      <c r="B160" s="1">
        <v>3</v>
      </c>
      <c r="C160" s="2">
        <v>403445</v>
      </c>
      <c r="D160">
        <v>403720.69907037501</v>
      </c>
      <c r="E160">
        <v>592111.04175471806</v>
      </c>
      <c r="F160">
        <v>215330.35638603201</v>
      </c>
      <c r="G160">
        <v>95427.136421390605</v>
      </c>
    </row>
    <row r="161" spans="1:7" x14ac:dyDescent="0.25">
      <c r="A161" s="1">
        <v>2013</v>
      </c>
      <c r="B161" s="1">
        <v>4</v>
      </c>
      <c r="C161" s="2">
        <v>403662</v>
      </c>
      <c r="D161">
        <v>403936.29864389502</v>
      </c>
      <c r="E161">
        <v>592336.68868622999</v>
      </c>
      <c r="F161">
        <v>215535.90860156101</v>
      </c>
      <c r="G161">
        <v>95432.225804360205</v>
      </c>
    </row>
    <row r="162" spans="1:7" x14ac:dyDescent="0.25">
      <c r="A162" s="1">
        <v>2013</v>
      </c>
      <c r="B162" s="1">
        <v>5</v>
      </c>
      <c r="C162" s="2">
        <v>404071</v>
      </c>
      <c r="D162">
        <v>404169.44061069802</v>
      </c>
      <c r="E162">
        <v>592581.04278295697</v>
      </c>
      <c r="F162">
        <v>215757.83843843799</v>
      </c>
      <c r="G162">
        <v>95437.905190239195</v>
      </c>
    </row>
    <row r="163" spans="1:7" x14ac:dyDescent="0.25">
      <c r="A163" s="1">
        <v>2013</v>
      </c>
      <c r="B163" s="1">
        <v>6</v>
      </c>
      <c r="C163" s="2">
        <v>404492</v>
      </c>
      <c r="D163">
        <v>404625.38937992399</v>
      </c>
      <c r="E163">
        <v>593049.72240797803</v>
      </c>
      <c r="F163">
        <v>216201.05635186899</v>
      </c>
      <c r="G163">
        <v>95444.353870651394</v>
      </c>
    </row>
    <row r="164" spans="1:7" x14ac:dyDescent="0.25">
      <c r="A164" s="1">
        <v>2013</v>
      </c>
      <c r="B164" s="1">
        <v>7</v>
      </c>
      <c r="C164" s="2">
        <v>404978</v>
      </c>
      <c r="D164">
        <v>405041.85500776197</v>
      </c>
      <c r="E164">
        <v>593479.07193723996</v>
      </c>
      <c r="F164">
        <v>216604.63807828401</v>
      </c>
      <c r="G164">
        <v>95450.880074708504</v>
      </c>
    </row>
    <row r="165" spans="1:7" x14ac:dyDescent="0.25">
      <c r="A165" s="1">
        <v>2013</v>
      </c>
      <c r="B165" s="1">
        <v>8</v>
      </c>
      <c r="C165" s="2">
        <v>405577</v>
      </c>
      <c r="D165">
        <v>405543.24676838802</v>
      </c>
      <c r="E165">
        <v>593993.80461462995</v>
      </c>
      <c r="F165">
        <v>217092.688922147</v>
      </c>
      <c r="G165">
        <v>95457.637775054696</v>
      </c>
    </row>
    <row r="166" spans="1:7" x14ac:dyDescent="0.25">
      <c r="A166" s="1">
        <v>2013</v>
      </c>
      <c r="B166" s="1">
        <v>9</v>
      </c>
      <c r="C166" s="2">
        <v>406896</v>
      </c>
      <c r="D166">
        <v>406148.70225791301</v>
      </c>
      <c r="E166">
        <v>594612.14409043896</v>
      </c>
      <c r="F166">
        <v>217685.26042538599</v>
      </c>
      <c r="G166">
        <v>95464.164022097495</v>
      </c>
    </row>
    <row r="167" spans="1:7" x14ac:dyDescent="0.25">
      <c r="A167" s="1">
        <v>2013</v>
      </c>
      <c r="B167" s="1">
        <v>10</v>
      </c>
      <c r="C167" s="2">
        <v>406265</v>
      </c>
      <c r="D167">
        <v>407553.76967588998</v>
      </c>
      <c r="E167">
        <v>596028.79665219795</v>
      </c>
      <c r="F167">
        <v>219078.742699583</v>
      </c>
      <c r="G167">
        <v>95470.032354201699</v>
      </c>
    </row>
    <row r="168" spans="1:7" x14ac:dyDescent="0.25">
      <c r="A168" s="1">
        <v>2013</v>
      </c>
      <c r="B168" s="1">
        <v>11</v>
      </c>
      <c r="C168" s="2">
        <v>409844</v>
      </c>
      <c r="D168">
        <v>408188.38014282001</v>
      </c>
      <c r="E168">
        <v>596672.30806418497</v>
      </c>
      <c r="F168">
        <v>219704.45222145499</v>
      </c>
      <c r="G168">
        <v>95474.541033819594</v>
      </c>
    </row>
    <row r="169" spans="1:7" x14ac:dyDescent="0.25">
      <c r="A169" s="1">
        <v>2013</v>
      </c>
      <c r="B169" s="1">
        <v>12</v>
      </c>
      <c r="C169" s="2">
        <v>410429</v>
      </c>
      <c r="D169">
        <v>409031.08264250099</v>
      </c>
      <c r="E169">
        <v>597527.00659478595</v>
      </c>
      <c r="F169">
        <v>220535.158690215</v>
      </c>
      <c r="G169">
        <v>95480.617496460094</v>
      </c>
    </row>
    <row r="170" spans="1:7" x14ac:dyDescent="0.25">
      <c r="A170" s="1">
        <v>2014</v>
      </c>
      <c r="B170" s="1">
        <v>1</v>
      </c>
      <c r="C170" s="2">
        <v>410838</v>
      </c>
      <c r="D170">
        <v>411165.64796952601</v>
      </c>
      <c r="E170">
        <v>599672.49653108197</v>
      </c>
      <c r="F170">
        <v>222658.79940796999</v>
      </c>
      <c r="G170">
        <v>95486.151241790896</v>
      </c>
    </row>
    <row r="171" spans="1:7" x14ac:dyDescent="0.25">
      <c r="A171" s="1">
        <v>2014</v>
      </c>
      <c r="B171" s="1">
        <v>2</v>
      </c>
      <c r="C171" s="2">
        <v>411113</v>
      </c>
      <c r="D171">
        <v>411327.53718871</v>
      </c>
      <c r="E171">
        <v>599846.46919154504</v>
      </c>
      <c r="F171">
        <v>222808.60518587599</v>
      </c>
      <c r="G171">
        <v>95492.271981224199</v>
      </c>
    </row>
    <row r="172" spans="1:7" x14ac:dyDescent="0.25">
      <c r="A172" s="1">
        <v>2014</v>
      </c>
      <c r="B172" s="1">
        <v>3</v>
      </c>
      <c r="C172" s="2">
        <v>412126</v>
      </c>
      <c r="D172">
        <v>411607.58721633902</v>
      </c>
      <c r="E172">
        <v>600137.78594726603</v>
      </c>
      <c r="F172">
        <v>223077.38848541299</v>
      </c>
      <c r="G172">
        <v>95497.979023227395</v>
      </c>
    </row>
    <row r="173" spans="1:7" x14ac:dyDescent="0.25">
      <c r="A173" s="1">
        <v>2014</v>
      </c>
      <c r="B173" s="1">
        <v>4</v>
      </c>
      <c r="C173" s="2">
        <v>413364</v>
      </c>
      <c r="D173">
        <v>412736.09646755701</v>
      </c>
      <c r="E173">
        <v>601278.09633675101</v>
      </c>
      <c r="F173">
        <v>224194.09659836299</v>
      </c>
      <c r="G173">
        <v>95503.956765055002</v>
      </c>
    </row>
    <row r="174" spans="1:7" x14ac:dyDescent="0.25">
      <c r="A174" s="1">
        <v>2014</v>
      </c>
      <c r="B174" s="1">
        <v>5</v>
      </c>
      <c r="C174" s="2">
        <v>413835</v>
      </c>
      <c r="D174">
        <v>413962.867360426</v>
      </c>
      <c r="E174">
        <v>602514.90586846601</v>
      </c>
      <c r="F174">
        <v>225410.82885238499</v>
      </c>
      <c r="G174">
        <v>95509.041731434205</v>
      </c>
    </row>
    <row r="175" spans="1:7" x14ac:dyDescent="0.25">
      <c r="A175" s="1">
        <v>2014</v>
      </c>
      <c r="B175" s="1">
        <v>6</v>
      </c>
      <c r="C175" s="2">
        <v>413828</v>
      </c>
      <c r="D175">
        <v>414313.26559175103</v>
      </c>
      <c r="E175">
        <v>602875.010523848</v>
      </c>
      <c r="F175">
        <v>225751.52065965399</v>
      </c>
      <c r="G175">
        <v>95513.958417923393</v>
      </c>
    </row>
    <row r="176" spans="1:7" x14ac:dyDescent="0.25">
      <c r="A176" s="1">
        <v>2014</v>
      </c>
      <c r="B176" s="1">
        <v>7</v>
      </c>
      <c r="C176" s="2"/>
      <c r="D176">
        <v>414254.22831637698</v>
      </c>
      <c r="E176">
        <v>602825.83625798998</v>
      </c>
      <c r="F176">
        <v>225682.620374764</v>
      </c>
      <c r="G176">
        <v>95518.954421122005</v>
      </c>
    </row>
    <row r="177" spans="1:7" x14ac:dyDescent="0.25">
      <c r="A177" s="1">
        <v>2014</v>
      </c>
      <c r="B177" s="1">
        <v>8</v>
      </c>
      <c r="C177" s="2"/>
      <c r="D177">
        <v>414774.83413195802</v>
      </c>
      <c r="E177">
        <v>603361.43677945097</v>
      </c>
      <c r="F177">
        <v>226188.231484466</v>
      </c>
      <c r="G177">
        <v>95526.549830860997</v>
      </c>
    </row>
    <row r="178" spans="1:7" x14ac:dyDescent="0.25">
      <c r="A178" s="1">
        <v>2014</v>
      </c>
      <c r="B178" s="1">
        <v>9</v>
      </c>
      <c r="C178" s="2"/>
      <c r="D178">
        <v>415302.757980455</v>
      </c>
      <c r="E178">
        <v>603904.99128213699</v>
      </c>
      <c r="F178">
        <v>226700.52467877301</v>
      </c>
      <c r="G178">
        <v>95534.467373492997</v>
      </c>
    </row>
    <row r="179" spans="1:7" x14ac:dyDescent="0.25">
      <c r="A179" s="1">
        <v>2014</v>
      </c>
      <c r="B179" s="1">
        <v>10</v>
      </c>
      <c r="C179" s="2"/>
      <c r="D179">
        <v>415819.14978413697</v>
      </c>
      <c r="E179">
        <v>604436.25671146496</v>
      </c>
      <c r="F179">
        <v>227202.04285680901</v>
      </c>
      <c r="G179">
        <v>95542.001451319797</v>
      </c>
    </row>
    <row r="180" spans="1:7" x14ac:dyDescent="0.25">
      <c r="A180" s="1">
        <v>2014</v>
      </c>
      <c r="B180" s="1">
        <v>11</v>
      </c>
      <c r="C180" s="2"/>
      <c r="D180">
        <v>416324.07973209303</v>
      </c>
      <c r="E180">
        <v>604955.30140577396</v>
      </c>
      <c r="F180">
        <v>227692.858058413</v>
      </c>
      <c r="G180">
        <v>95549.151126863202</v>
      </c>
    </row>
    <row r="181" spans="1:7" x14ac:dyDescent="0.25">
      <c r="A181" s="1">
        <v>2014</v>
      </c>
      <c r="B181" s="1">
        <v>12</v>
      </c>
      <c r="C181" s="2"/>
      <c r="D181">
        <v>416811.17030078301</v>
      </c>
      <c r="E181">
        <v>605455.26559046202</v>
      </c>
      <c r="F181">
        <v>228167.075011104</v>
      </c>
      <c r="G181">
        <v>95555.672120947405</v>
      </c>
    </row>
    <row r="182" spans="1:7" x14ac:dyDescent="0.25">
      <c r="A182" s="1">
        <v>2015</v>
      </c>
      <c r="B182" s="1">
        <v>1</v>
      </c>
      <c r="C182" s="2"/>
      <c r="D182">
        <v>417295.09875599598</v>
      </c>
      <c r="E182">
        <v>605951.91440903605</v>
      </c>
      <c r="F182">
        <v>228638.28310295599</v>
      </c>
      <c r="G182">
        <v>95562.115486527997</v>
      </c>
    </row>
    <row r="183" spans="1:7" x14ac:dyDescent="0.25">
      <c r="A183" s="1">
        <v>2015</v>
      </c>
      <c r="B183" s="1">
        <v>2</v>
      </c>
      <c r="C183" s="2"/>
      <c r="D183">
        <v>417777.814955051</v>
      </c>
      <c r="E183">
        <v>606447.34260331001</v>
      </c>
      <c r="F183">
        <v>229108.287306791</v>
      </c>
      <c r="G183">
        <v>95568.554613314904</v>
      </c>
    </row>
    <row r="184" spans="1:7" x14ac:dyDescent="0.25">
      <c r="A184" s="1">
        <v>2015</v>
      </c>
      <c r="B184" s="1">
        <v>3</v>
      </c>
      <c r="C184" s="2"/>
      <c r="D184">
        <v>418252.41025851999</v>
      </c>
      <c r="E184">
        <v>606934.12238395901</v>
      </c>
      <c r="F184">
        <v>229570.69813308</v>
      </c>
      <c r="G184">
        <v>95574.726531416105</v>
      </c>
    </row>
    <row r="185" spans="1:7" x14ac:dyDescent="0.25">
      <c r="A185" s="1">
        <v>2015</v>
      </c>
      <c r="B185" s="1">
        <v>4</v>
      </c>
      <c r="C185" s="2"/>
      <c r="D185">
        <v>418749.70415277203</v>
      </c>
      <c r="E185">
        <v>607445.39003894397</v>
      </c>
      <c r="F185">
        <v>230054.0182666</v>
      </c>
      <c r="G185">
        <v>95581.804792184397</v>
      </c>
    </row>
    <row r="186" spans="1:7" x14ac:dyDescent="0.25">
      <c r="A186" s="1">
        <v>2015</v>
      </c>
      <c r="B186" s="1">
        <v>5</v>
      </c>
      <c r="C186" s="2"/>
      <c r="D186">
        <v>419256.21573777602</v>
      </c>
      <c r="E186">
        <v>607966.660655763</v>
      </c>
      <c r="F186">
        <v>230545.770819789</v>
      </c>
      <c r="G186">
        <v>95589.280823717607</v>
      </c>
    </row>
    <row r="187" spans="1:7" x14ac:dyDescent="0.25">
      <c r="A187" s="1">
        <v>2015</v>
      </c>
      <c r="B187" s="1">
        <v>6</v>
      </c>
      <c r="C187" s="2"/>
      <c r="D187">
        <v>419777.80474471301</v>
      </c>
      <c r="E187">
        <v>608504.24457407906</v>
      </c>
      <c r="F187">
        <v>231051.36491534699</v>
      </c>
      <c r="G187">
        <v>95597.382876978198</v>
      </c>
    </row>
    <row r="188" spans="1:7" x14ac:dyDescent="0.25">
      <c r="A188" s="1">
        <v>2015</v>
      </c>
      <c r="B188" s="1">
        <v>7</v>
      </c>
      <c r="C188" s="2"/>
      <c r="D188">
        <v>420297.56804988498</v>
      </c>
      <c r="E188">
        <v>609039.96513039304</v>
      </c>
      <c r="F188">
        <v>231555.17096937701</v>
      </c>
      <c r="G188">
        <v>95605.465853843794</v>
      </c>
    </row>
    <row r="189" spans="1:7" x14ac:dyDescent="0.25">
      <c r="A189" s="1">
        <v>2015</v>
      </c>
      <c r="B189" s="1">
        <v>8</v>
      </c>
      <c r="C189" s="2"/>
      <c r="D189">
        <v>420820.63718628901</v>
      </c>
      <c r="E189">
        <v>609579.34450193797</v>
      </c>
      <c r="F189">
        <v>232061.92987063999</v>
      </c>
      <c r="G189">
        <v>95613.727631022499</v>
      </c>
    </row>
    <row r="190" spans="1:7" x14ac:dyDescent="0.25">
      <c r="A190" s="1">
        <v>2015</v>
      </c>
      <c r="B190" s="1">
        <v>9</v>
      </c>
      <c r="C190" s="2"/>
      <c r="D190">
        <v>421336.73424643301</v>
      </c>
      <c r="E190">
        <v>610111.32153689</v>
      </c>
      <c r="F190">
        <v>232562.14695597501</v>
      </c>
      <c r="G190">
        <v>95621.771464378398</v>
      </c>
    </row>
    <row r="191" spans="1:7" x14ac:dyDescent="0.25">
      <c r="A191" s="1">
        <v>2015</v>
      </c>
      <c r="B191" s="1">
        <v>10</v>
      </c>
      <c r="C191" s="2"/>
      <c r="D191">
        <v>421836.659697044</v>
      </c>
      <c r="E191">
        <v>610625.98652299703</v>
      </c>
      <c r="F191">
        <v>233047.33287109001</v>
      </c>
      <c r="G191">
        <v>95629.237620257394</v>
      </c>
    </row>
    <row r="192" spans="1:7" x14ac:dyDescent="0.25">
      <c r="A192" s="1">
        <v>2015</v>
      </c>
      <c r="B192" s="1">
        <v>11</v>
      </c>
      <c r="C192" s="2"/>
      <c r="D192">
        <v>422327.82215695299</v>
      </c>
      <c r="E192">
        <v>611131.30798853503</v>
      </c>
      <c r="F192">
        <v>233524.33632537199</v>
      </c>
      <c r="G192">
        <v>95636.409714869005</v>
      </c>
    </row>
    <row r="193" spans="1:7" x14ac:dyDescent="0.25">
      <c r="A193" s="1">
        <v>2015</v>
      </c>
      <c r="B193" s="1">
        <v>12</v>
      </c>
      <c r="C193" s="2"/>
      <c r="D193">
        <v>422804.763132861</v>
      </c>
      <c r="E193">
        <v>611621.40165259899</v>
      </c>
      <c r="F193">
        <v>233988.124613124</v>
      </c>
      <c r="G193">
        <v>95643.0720700042</v>
      </c>
    </row>
    <row r="194" spans="1:7" x14ac:dyDescent="0.25">
      <c r="A194" s="1">
        <v>2016</v>
      </c>
      <c r="B194" s="1">
        <v>1</v>
      </c>
      <c r="C194" s="2"/>
      <c r="D194">
        <v>423281.60182337702</v>
      </c>
      <c r="E194">
        <v>612111.47043733206</v>
      </c>
      <c r="F194">
        <v>234451.73320942101</v>
      </c>
      <c r="G194">
        <v>95649.773634361394</v>
      </c>
    </row>
    <row r="195" spans="1:7" x14ac:dyDescent="0.25">
      <c r="A195" s="1">
        <v>2016</v>
      </c>
      <c r="B195" s="1">
        <v>2</v>
      </c>
      <c r="C195" s="2"/>
      <c r="D195">
        <v>423758.49831969599</v>
      </c>
      <c r="E195">
        <v>612601.68723742804</v>
      </c>
      <c r="F195">
        <v>234915.30940196299</v>
      </c>
      <c r="G195">
        <v>95656.520893417299</v>
      </c>
    </row>
    <row r="196" spans="1:7" x14ac:dyDescent="0.25">
      <c r="A196" s="1">
        <v>2016</v>
      </c>
      <c r="B196" s="1">
        <v>3</v>
      </c>
      <c r="C196" s="2"/>
      <c r="D196">
        <v>424227.222053634</v>
      </c>
      <c r="E196">
        <v>613083.18272232101</v>
      </c>
      <c r="F196">
        <v>235371.26138494801</v>
      </c>
      <c r="G196">
        <v>95662.990288839806</v>
      </c>
    </row>
    <row r="197" spans="1:7" x14ac:dyDescent="0.25">
      <c r="A197" s="1">
        <v>2016</v>
      </c>
      <c r="B197" s="1">
        <v>4</v>
      </c>
      <c r="C197" s="2"/>
      <c r="D197">
        <v>424704.276054952</v>
      </c>
      <c r="E197">
        <v>613573.74060628598</v>
      </c>
      <c r="F197">
        <v>235834.81150361701</v>
      </c>
      <c r="G197">
        <v>95669.830537831906</v>
      </c>
    </row>
    <row r="198" spans="1:7" x14ac:dyDescent="0.25">
      <c r="A198" s="1">
        <v>2016</v>
      </c>
      <c r="B198" s="1">
        <v>5</v>
      </c>
      <c r="C198" s="2"/>
      <c r="D198">
        <v>425177.02176710399</v>
      </c>
      <c r="E198">
        <v>614059.74114675901</v>
      </c>
      <c r="F198">
        <v>236294.302387448</v>
      </c>
      <c r="G198">
        <v>95676.544630987701</v>
      </c>
    </row>
    <row r="199" spans="1:7" x14ac:dyDescent="0.25">
      <c r="A199" s="1">
        <v>2016</v>
      </c>
      <c r="B199" s="1">
        <v>6</v>
      </c>
      <c r="C199" s="2"/>
      <c r="D199">
        <v>425658.20881563</v>
      </c>
      <c r="E199">
        <v>614554.92943977204</v>
      </c>
      <c r="F199">
        <v>236761.488191488</v>
      </c>
      <c r="G199">
        <v>95683.636813360907</v>
      </c>
    </row>
    <row r="200" spans="1:7" x14ac:dyDescent="0.25">
      <c r="A200" s="1">
        <v>2016</v>
      </c>
      <c r="B200" s="1">
        <v>7</v>
      </c>
      <c r="C200" s="2"/>
      <c r="D200">
        <v>426143.63096500101</v>
      </c>
      <c r="E200">
        <v>615054.77482676203</v>
      </c>
      <c r="F200">
        <v>237232.48710324001</v>
      </c>
      <c r="G200">
        <v>95690.942751894399</v>
      </c>
    </row>
    <row r="201" spans="1:7" x14ac:dyDescent="0.25">
      <c r="A201" s="1">
        <v>2016</v>
      </c>
      <c r="B201" s="1">
        <v>8</v>
      </c>
      <c r="C201" s="2"/>
      <c r="D201">
        <v>426644.70990504097</v>
      </c>
      <c r="E201">
        <v>615571.60075218696</v>
      </c>
      <c r="F201">
        <v>237717.81905789499</v>
      </c>
      <c r="G201">
        <v>95698.919220863798</v>
      </c>
    </row>
    <row r="202" spans="1:7" x14ac:dyDescent="0.25">
      <c r="A202" s="1">
        <v>2016</v>
      </c>
      <c r="B202" s="1">
        <v>9</v>
      </c>
      <c r="C202" s="2"/>
      <c r="D202">
        <v>427145.548655016</v>
      </c>
      <c r="E202">
        <v>616088.26700874895</v>
      </c>
      <c r="F202">
        <v>238202.83030128299</v>
      </c>
      <c r="G202">
        <v>95706.936476996707</v>
      </c>
    </row>
    <row r="203" spans="1:7" x14ac:dyDescent="0.25">
      <c r="A203" s="1">
        <v>2016</v>
      </c>
      <c r="B203" s="1">
        <v>10</v>
      </c>
      <c r="C203" s="2"/>
      <c r="D203">
        <v>427627.17402778799</v>
      </c>
      <c r="E203">
        <v>616584.29932326195</v>
      </c>
      <c r="F203">
        <v>238670.048732314</v>
      </c>
      <c r="G203">
        <v>95714.234161025306</v>
      </c>
    </row>
    <row r="204" spans="1:7" x14ac:dyDescent="0.25">
      <c r="A204" s="1">
        <v>2016</v>
      </c>
      <c r="B204" s="1">
        <v>11</v>
      </c>
      <c r="C204" s="2"/>
      <c r="D204">
        <v>428089.73630326602</v>
      </c>
      <c r="E204">
        <v>617059.84844456299</v>
      </c>
      <c r="F204">
        <v>239119.624161969</v>
      </c>
      <c r="G204">
        <v>95720.812510479795</v>
      </c>
    </row>
    <row r="205" spans="1:7" x14ac:dyDescent="0.25">
      <c r="A205" s="1">
        <v>2016</v>
      </c>
      <c r="B205" s="1">
        <v>12</v>
      </c>
      <c r="C205" s="2"/>
      <c r="D205">
        <v>428533.43381803</v>
      </c>
      <c r="E205">
        <v>617515.118526106</v>
      </c>
      <c r="F205">
        <v>239551.74910995501</v>
      </c>
      <c r="G205">
        <v>95726.674471836101</v>
      </c>
    </row>
    <row r="206" spans="1:7" x14ac:dyDescent="0.25">
      <c r="A206" s="1">
        <v>2017</v>
      </c>
      <c r="B206" s="1">
        <v>1</v>
      </c>
      <c r="C206" s="2"/>
      <c r="D206">
        <v>428978.64356182597</v>
      </c>
      <c r="E206">
        <v>617972.10020580096</v>
      </c>
      <c r="F206">
        <v>239985.18691784999</v>
      </c>
      <c r="G206">
        <v>95732.637421513005</v>
      </c>
    </row>
    <row r="207" spans="1:7" x14ac:dyDescent="0.25">
      <c r="A207" s="1">
        <v>2017</v>
      </c>
      <c r="B207" s="1">
        <v>2</v>
      </c>
      <c r="C207" s="2"/>
      <c r="D207">
        <v>429431.598935624</v>
      </c>
      <c r="E207">
        <v>618437.52529101004</v>
      </c>
      <c r="F207">
        <v>240425.67258023901</v>
      </c>
      <c r="G207">
        <v>95738.953821998104</v>
      </c>
    </row>
    <row r="208" spans="1:7" x14ac:dyDescent="0.25">
      <c r="A208" s="1">
        <v>2017</v>
      </c>
      <c r="B208" s="1">
        <v>3</v>
      </c>
      <c r="C208" s="2"/>
      <c r="D208">
        <v>429876.28189668799</v>
      </c>
      <c r="E208">
        <v>618894.09924806701</v>
      </c>
      <c r="F208">
        <v>240858.46454531001</v>
      </c>
      <c r="G208">
        <v>95744.977080306504</v>
      </c>
    </row>
    <row r="209" spans="1:7" x14ac:dyDescent="0.25">
      <c r="A209" s="1">
        <v>2017</v>
      </c>
      <c r="B209" s="1">
        <v>4</v>
      </c>
      <c r="C209" s="2"/>
      <c r="D209">
        <v>430329.91817209101</v>
      </c>
      <c r="E209">
        <v>619360.42419093905</v>
      </c>
      <c r="F209">
        <v>241299.41215324399</v>
      </c>
      <c r="G209">
        <v>95751.404390668002</v>
      </c>
    </row>
    <row r="210" spans="1:7" x14ac:dyDescent="0.25">
      <c r="A210" s="1">
        <v>2017</v>
      </c>
      <c r="B210" s="1">
        <v>5</v>
      </c>
      <c r="C210" s="2"/>
      <c r="D210">
        <v>430771.72274940601</v>
      </c>
      <c r="E210">
        <v>619814.05112899898</v>
      </c>
      <c r="F210">
        <v>241729.39436981399</v>
      </c>
      <c r="G210">
        <v>95757.392882517393</v>
      </c>
    </row>
    <row r="211" spans="1:7" x14ac:dyDescent="0.25">
      <c r="A211" s="1">
        <v>2017</v>
      </c>
      <c r="B211" s="1">
        <v>6</v>
      </c>
      <c r="C211" s="2"/>
      <c r="D211">
        <v>431212.61737888103</v>
      </c>
      <c r="E211">
        <v>620266.77501669503</v>
      </c>
      <c r="F211">
        <v>242158.45974106801</v>
      </c>
      <c r="G211">
        <v>95763.384868210094</v>
      </c>
    </row>
    <row r="212" spans="1:7" x14ac:dyDescent="0.25">
      <c r="A212" s="1">
        <v>2017</v>
      </c>
      <c r="B212" s="1">
        <v>7</v>
      </c>
      <c r="C212" s="2"/>
      <c r="D212">
        <v>431650.859660352</v>
      </c>
      <c r="E212">
        <v>620716.71290927904</v>
      </c>
      <c r="F212">
        <v>242585.006411426</v>
      </c>
      <c r="G212">
        <v>95769.309156373201</v>
      </c>
    </row>
    <row r="213" spans="1:7" x14ac:dyDescent="0.25">
      <c r="A213" s="1">
        <v>2017</v>
      </c>
      <c r="B213" s="1">
        <v>8</v>
      </c>
      <c r="C213" s="2"/>
      <c r="D213">
        <v>432096.81245132303</v>
      </c>
      <c r="E213">
        <v>621175.06371300295</v>
      </c>
      <c r="F213">
        <v>243018.56118964401</v>
      </c>
      <c r="G213">
        <v>95775.589238661196</v>
      </c>
    </row>
    <row r="214" spans="1:7" x14ac:dyDescent="0.25">
      <c r="A214" s="1">
        <v>2017</v>
      </c>
      <c r="B214" s="1">
        <v>9</v>
      </c>
      <c r="C214" s="2"/>
      <c r="D214">
        <v>432539.36510279402</v>
      </c>
      <c r="E214">
        <v>621629.82168403699</v>
      </c>
      <c r="F214">
        <v>243448.908521551</v>
      </c>
      <c r="G214">
        <v>95781.771714251503</v>
      </c>
    </row>
    <row r="215" spans="1:7" x14ac:dyDescent="0.25">
      <c r="A215" s="1">
        <v>2017</v>
      </c>
      <c r="B215" s="1">
        <v>10</v>
      </c>
      <c r="C215" s="2"/>
      <c r="D215">
        <v>432965.29324853199</v>
      </c>
      <c r="E215">
        <v>622066.688698821</v>
      </c>
      <c r="F215">
        <v>243863.89779824301</v>
      </c>
      <c r="G215">
        <v>95787.312682720498</v>
      </c>
    </row>
    <row r="216" spans="1:7" x14ac:dyDescent="0.25">
      <c r="A216" s="1">
        <v>2017</v>
      </c>
      <c r="B216" s="1">
        <v>11</v>
      </c>
      <c r="C216" s="2"/>
      <c r="D216">
        <v>433375.08421526698</v>
      </c>
      <c r="E216">
        <v>622486.18477052602</v>
      </c>
      <c r="F216">
        <v>244263.98366000701</v>
      </c>
      <c r="G216">
        <v>95792.228701040993</v>
      </c>
    </row>
    <row r="217" spans="1:7" x14ac:dyDescent="0.25">
      <c r="A217" s="1">
        <v>2017</v>
      </c>
      <c r="B217" s="1">
        <v>12</v>
      </c>
      <c r="C217" s="2"/>
      <c r="D217">
        <v>433771.01959617302</v>
      </c>
      <c r="E217">
        <v>622890.77132009505</v>
      </c>
      <c r="F217">
        <v>244651.26787225099</v>
      </c>
      <c r="G217">
        <v>95796.610859066495</v>
      </c>
    </row>
    <row r="218" spans="1:7" x14ac:dyDescent="0.25">
      <c r="A218" s="1">
        <v>2018</v>
      </c>
      <c r="B218" s="1">
        <v>1</v>
      </c>
      <c r="C218" s="2"/>
      <c r="D218">
        <v>434169.573246738</v>
      </c>
      <c r="E218">
        <v>623298.25914349</v>
      </c>
      <c r="F218">
        <v>245040.88734998601</v>
      </c>
      <c r="G218">
        <v>95801.136369861502</v>
      </c>
    </row>
    <row r="219" spans="1:7" x14ac:dyDescent="0.25">
      <c r="A219" s="1">
        <v>2018</v>
      </c>
      <c r="B219" s="1">
        <v>2</v>
      </c>
      <c r="C219" s="2"/>
      <c r="D219">
        <v>434577.19528086402</v>
      </c>
      <c r="E219">
        <v>623715.62530431</v>
      </c>
      <c r="F219">
        <v>245438.76525741801</v>
      </c>
      <c r="G219">
        <v>95806.072154223293</v>
      </c>
    </row>
    <row r="220" spans="1:7" x14ac:dyDescent="0.25">
      <c r="A220" s="1">
        <v>2018</v>
      </c>
      <c r="B220" s="1">
        <v>3</v>
      </c>
      <c r="C220" s="2"/>
      <c r="D220">
        <v>434981.78167051403</v>
      </c>
      <c r="E220">
        <v>624129.78080732201</v>
      </c>
      <c r="F220">
        <v>245833.78253370599</v>
      </c>
      <c r="G220">
        <v>95810.919287432203</v>
      </c>
    </row>
    <row r="221" spans="1:7" x14ac:dyDescent="0.25">
      <c r="A221" s="1">
        <v>2018</v>
      </c>
      <c r="B221" s="1">
        <v>4</v>
      </c>
      <c r="C221" s="2"/>
      <c r="D221">
        <v>435395.919637118</v>
      </c>
      <c r="E221">
        <v>624554.34146159596</v>
      </c>
      <c r="F221">
        <v>246237.497812641</v>
      </c>
      <c r="G221">
        <v>95816.198789682006</v>
      </c>
    </row>
    <row r="222" spans="1:7" x14ac:dyDescent="0.25">
      <c r="A222" s="1">
        <v>2018</v>
      </c>
      <c r="B222" s="1">
        <v>5</v>
      </c>
      <c r="C222" s="2"/>
      <c r="D222">
        <v>435803.071519677</v>
      </c>
      <c r="E222">
        <v>624971.41872543702</v>
      </c>
      <c r="F222">
        <v>246634.72431391801</v>
      </c>
      <c r="G222">
        <v>95821.226386639202</v>
      </c>
    </row>
    <row r="223" spans="1:7" x14ac:dyDescent="0.25">
      <c r="A223" s="1">
        <v>2018</v>
      </c>
      <c r="B223" s="1">
        <v>6</v>
      </c>
      <c r="C223" s="2"/>
      <c r="D223">
        <v>436208.24459925003</v>
      </c>
      <c r="E223">
        <v>625386.42827165802</v>
      </c>
      <c r="F223">
        <v>247030.060926843</v>
      </c>
      <c r="G223">
        <v>95826.208944828599</v>
      </c>
    </row>
    <row r="224" spans="1:7" x14ac:dyDescent="0.25">
      <c r="A224" s="1">
        <v>2018</v>
      </c>
      <c r="B224" s="1">
        <v>7</v>
      </c>
      <c r="C224" s="2"/>
      <c r="D224">
        <v>436605.88630136498</v>
      </c>
      <c r="E224">
        <v>625793.36076552095</v>
      </c>
      <c r="F224">
        <v>247418.41183721001</v>
      </c>
      <c r="G224">
        <v>95830.915097165998</v>
      </c>
    </row>
    <row r="225" spans="1:7" x14ac:dyDescent="0.25">
      <c r="A225" s="1">
        <v>2018</v>
      </c>
      <c r="B225" s="1">
        <v>8</v>
      </c>
      <c r="C225" s="2"/>
      <c r="D225">
        <v>437001.66026008403</v>
      </c>
      <c r="E225">
        <v>626198.34338744602</v>
      </c>
      <c r="F225">
        <v>247804.97713272099</v>
      </c>
      <c r="G225">
        <v>95835.579648159604</v>
      </c>
    </row>
    <row r="226" spans="1:7" x14ac:dyDescent="0.25">
      <c r="A226" s="1">
        <v>2018</v>
      </c>
      <c r="B226" s="1">
        <v>9</v>
      </c>
      <c r="C226" s="2"/>
      <c r="D226">
        <v>437393.71532561898</v>
      </c>
      <c r="E226">
        <v>626599.37202085101</v>
      </c>
      <c r="F226">
        <v>248188.05863038599</v>
      </c>
      <c r="G226">
        <v>95840.125114095397</v>
      </c>
    </row>
    <row r="227" spans="1:7" x14ac:dyDescent="0.25">
      <c r="A227" s="1">
        <v>2018</v>
      </c>
      <c r="B227" s="1">
        <v>10</v>
      </c>
      <c r="C227" s="2"/>
      <c r="D227">
        <v>437780.70146469102</v>
      </c>
      <c r="E227">
        <v>626994.98421005299</v>
      </c>
      <c r="F227">
        <v>248566.418719329</v>
      </c>
      <c r="G227">
        <v>95844.494548593793</v>
      </c>
    </row>
    <row r="228" spans="1:7" x14ac:dyDescent="0.25">
      <c r="A228" s="1">
        <v>2018</v>
      </c>
      <c r="B228" s="1">
        <v>11</v>
      </c>
      <c r="C228" s="2"/>
      <c r="D228">
        <v>438168.51707498502</v>
      </c>
      <c r="E228">
        <v>627391.56409564195</v>
      </c>
      <c r="F228">
        <v>248945.47005432801</v>
      </c>
      <c r="G228">
        <v>95848.933999588393</v>
      </c>
    </row>
    <row r="229" spans="1:7" x14ac:dyDescent="0.25">
      <c r="A229" s="1">
        <v>2018</v>
      </c>
      <c r="B229" s="1">
        <v>12</v>
      </c>
      <c r="C229" s="2"/>
      <c r="D229">
        <v>438553.20678560599</v>
      </c>
      <c r="E229">
        <v>627784.82960719196</v>
      </c>
      <c r="F229">
        <v>249321.58396402001</v>
      </c>
      <c r="G229">
        <v>95853.277980885701</v>
      </c>
    </row>
    <row r="230" spans="1:7" x14ac:dyDescent="0.25">
      <c r="A230" s="1">
        <v>2019</v>
      </c>
      <c r="B230" s="1">
        <v>1</v>
      </c>
      <c r="C230" s="2"/>
      <c r="D230">
        <v>438940.517556281</v>
      </c>
      <c r="E230">
        <v>628181.00276927801</v>
      </c>
      <c r="F230">
        <v>249700.032343283</v>
      </c>
      <c r="G230">
        <v>95857.767131561603</v>
      </c>
    </row>
    <row r="231" spans="1:7" x14ac:dyDescent="0.25">
      <c r="A231" s="1">
        <v>2019</v>
      </c>
      <c r="B231" s="1">
        <v>2</v>
      </c>
      <c r="C231" s="2"/>
      <c r="D231">
        <v>439328.30153608997</v>
      </c>
      <c r="E231">
        <v>628577.75864544802</v>
      </c>
      <c r="F231">
        <v>250078.844426731</v>
      </c>
      <c r="G231">
        <v>95862.311750812296</v>
      </c>
    </row>
    <row r="232" spans="1:7" x14ac:dyDescent="0.25">
      <c r="A232" s="1">
        <v>2019</v>
      </c>
      <c r="B232" s="1">
        <v>3</v>
      </c>
      <c r="C232" s="2"/>
      <c r="D232">
        <v>439706.91517726</v>
      </c>
      <c r="E232">
        <v>628964.65334139601</v>
      </c>
      <c r="F232">
        <v>250449.17701312399</v>
      </c>
      <c r="G232">
        <v>95866.506431562404</v>
      </c>
    </row>
    <row r="233" spans="1:7" x14ac:dyDescent="0.25">
      <c r="A233" s="1">
        <v>2019</v>
      </c>
      <c r="B233" s="1">
        <v>4</v>
      </c>
      <c r="C233" s="2"/>
      <c r="D233">
        <v>440088.50013553101</v>
      </c>
      <c r="E233">
        <v>629354.83509081195</v>
      </c>
      <c r="F233">
        <v>250822.165180251</v>
      </c>
      <c r="G233">
        <v>95870.861045231199</v>
      </c>
    </row>
    <row r="234" spans="1:7" x14ac:dyDescent="0.25">
      <c r="A234" s="1">
        <v>2019</v>
      </c>
      <c r="B234" s="1">
        <v>5</v>
      </c>
      <c r="C234" s="2"/>
      <c r="D234">
        <v>440461.63823235699</v>
      </c>
      <c r="E234">
        <v>629735.93650484702</v>
      </c>
      <c r="F234">
        <v>251187.33995986701</v>
      </c>
      <c r="G234">
        <v>95874.894779375405</v>
      </c>
    </row>
    <row r="235" spans="1:7" x14ac:dyDescent="0.25">
      <c r="A235" s="1">
        <v>2019</v>
      </c>
      <c r="B235" s="1">
        <v>6</v>
      </c>
      <c r="C235" s="2"/>
      <c r="D235">
        <v>440833.78011197801</v>
      </c>
      <c r="E235">
        <v>630116.02665921696</v>
      </c>
      <c r="F235">
        <v>251551.533564738</v>
      </c>
      <c r="G235">
        <v>95878.9208939206</v>
      </c>
    </row>
    <row r="236" spans="1:7" x14ac:dyDescent="0.25">
      <c r="A236" s="1">
        <v>2019</v>
      </c>
      <c r="B236" s="1">
        <v>7</v>
      </c>
      <c r="C236" s="2"/>
      <c r="D236">
        <v>441204.78963298898</v>
      </c>
      <c r="E236">
        <v>630494.957896451</v>
      </c>
      <c r="F236">
        <v>251914.621369528</v>
      </c>
      <c r="G236">
        <v>95882.9335555242</v>
      </c>
    </row>
    <row r="237" spans="1:7" x14ac:dyDescent="0.25">
      <c r="A237" s="1">
        <v>2019</v>
      </c>
      <c r="B237" s="1">
        <v>8</v>
      </c>
      <c r="C237" s="2"/>
      <c r="D237">
        <v>441580.784746502</v>
      </c>
      <c r="E237">
        <v>630879.35882865696</v>
      </c>
      <c r="F237">
        <v>252282.210664346</v>
      </c>
      <c r="G237">
        <v>95887.191434117296</v>
      </c>
    </row>
    <row r="238" spans="1:7" x14ac:dyDescent="0.25">
      <c r="A238" s="1">
        <v>2019</v>
      </c>
      <c r="B238" s="1">
        <v>9</v>
      </c>
      <c r="C238" s="2"/>
      <c r="D238">
        <v>441951.31418914202</v>
      </c>
      <c r="E238">
        <v>631257.90603204002</v>
      </c>
      <c r="F238">
        <v>252644.722346244</v>
      </c>
      <c r="G238">
        <v>95891.252746057406</v>
      </c>
    </row>
    <row r="239" spans="1:7" x14ac:dyDescent="0.25">
      <c r="A239" s="1">
        <v>2019</v>
      </c>
      <c r="B239" s="1">
        <v>10</v>
      </c>
      <c r="C239" s="2"/>
      <c r="D239">
        <v>442304.20183186699</v>
      </c>
      <c r="E239">
        <v>631617.40302273096</v>
      </c>
      <c r="F239">
        <v>252991.000641002</v>
      </c>
      <c r="G239">
        <v>95894.600641395795</v>
      </c>
    </row>
    <row r="240" spans="1:7" x14ac:dyDescent="0.25">
      <c r="A240" s="1">
        <v>2019</v>
      </c>
      <c r="B240" s="1">
        <v>11</v>
      </c>
      <c r="C240" s="2"/>
      <c r="D240">
        <v>442638.95651520102</v>
      </c>
      <c r="E240">
        <v>631957.31381336902</v>
      </c>
      <c r="F240">
        <v>253320.59921703301</v>
      </c>
      <c r="G240">
        <v>95897.212413039902</v>
      </c>
    </row>
    <row r="241" spans="1:7" x14ac:dyDescent="0.25">
      <c r="A241" s="1">
        <v>2019</v>
      </c>
      <c r="B241" s="1">
        <v>12</v>
      </c>
      <c r="C241" s="2"/>
      <c r="D241">
        <v>442974.88862628501</v>
      </c>
      <c r="E241">
        <v>632298.56358608406</v>
      </c>
      <c r="F241">
        <v>253651.21366648699</v>
      </c>
      <c r="G241">
        <v>95899.9060183205</v>
      </c>
    </row>
    <row r="242" spans="1:7" x14ac:dyDescent="0.25">
      <c r="A242" s="1">
        <v>2020</v>
      </c>
      <c r="B242" s="1">
        <v>1</v>
      </c>
      <c r="C242" s="2"/>
      <c r="D242">
        <v>443343.11093817902</v>
      </c>
      <c r="E242">
        <v>632674.87386733398</v>
      </c>
      <c r="F242">
        <v>254011.348009023</v>
      </c>
      <c r="G242">
        <v>95904.002893691999</v>
      </c>
    </row>
    <row r="243" spans="1:7" x14ac:dyDescent="0.25">
      <c r="A243" s="1">
        <v>2020</v>
      </c>
      <c r="B243" s="1">
        <v>2</v>
      </c>
      <c r="C243" s="2"/>
      <c r="D243">
        <v>443759.749664856</v>
      </c>
      <c r="E243">
        <v>633103.73534067697</v>
      </c>
      <c r="F243">
        <v>254415.763989036</v>
      </c>
      <c r="G243">
        <v>95910.194196796103</v>
      </c>
    </row>
    <row r="244" spans="1:7" x14ac:dyDescent="0.25">
      <c r="A244" s="1">
        <v>2020</v>
      </c>
      <c r="B244" s="1">
        <v>3</v>
      </c>
      <c r="C244" s="2"/>
      <c r="D244">
        <v>444183.71718621399</v>
      </c>
      <c r="E244">
        <v>633540.62376141804</v>
      </c>
      <c r="F244">
        <v>254826.81061101001</v>
      </c>
      <c r="G244">
        <v>95916.739141779093</v>
      </c>
    </row>
    <row r="245" spans="1:7" x14ac:dyDescent="0.25">
      <c r="A245" s="1">
        <v>2020</v>
      </c>
      <c r="B245" s="1">
        <v>4</v>
      </c>
      <c r="C245" s="2"/>
      <c r="D245">
        <v>444589.46680112201</v>
      </c>
      <c r="E245">
        <v>633957.84093622596</v>
      </c>
      <c r="F245">
        <v>255221.09266601899</v>
      </c>
      <c r="G245">
        <v>95922.547913011003</v>
      </c>
    </row>
    <row r="246" spans="1:7" x14ac:dyDescent="0.25">
      <c r="A246" s="1">
        <v>2020</v>
      </c>
      <c r="B246" s="1">
        <v>5</v>
      </c>
      <c r="C246" s="2"/>
      <c r="D246">
        <v>444935.29853601003</v>
      </c>
      <c r="E246">
        <v>634310.15641451499</v>
      </c>
      <c r="F246">
        <v>255560.440657506</v>
      </c>
      <c r="G246">
        <v>95925.832184684594</v>
      </c>
    </row>
    <row r="247" spans="1:7" x14ac:dyDescent="0.25">
      <c r="A247" s="1">
        <v>2020</v>
      </c>
      <c r="B247" s="1">
        <v>6</v>
      </c>
      <c r="C247" s="2"/>
      <c r="D247">
        <v>445243.40749603597</v>
      </c>
      <c r="E247">
        <v>634621.62689438101</v>
      </c>
      <c r="F247">
        <v>255865.18809769099</v>
      </c>
      <c r="G247">
        <v>95927.534927021698</v>
      </c>
    </row>
    <row r="248" spans="1:7" x14ac:dyDescent="0.25">
      <c r="A248" s="1">
        <v>2020</v>
      </c>
      <c r="B248" s="1">
        <v>7</v>
      </c>
      <c r="C248" s="2"/>
      <c r="D248">
        <v>445543.52971358999</v>
      </c>
      <c r="E248">
        <v>634924.49729429302</v>
      </c>
      <c r="F248">
        <v>256162.56213288699</v>
      </c>
      <c r="G248">
        <v>95928.926989741201</v>
      </c>
    </row>
    <row r="249" spans="1:7" x14ac:dyDescent="0.25">
      <c r="A249" s="1">
        <v>2020</v>
      </c>
      <c r="B249" s="1">
        <v>8</v>
      </c>
      <c r="C249" s="2"/>
      <c r="D249">
        <v>445860.72942643298</v>
      </c>
      <c r="E249">
        <v>635245.94889480295</v>
      </c>
      <c r="F249">
        <v>256475.50995806299</v>
      </c>
      <c r="G249">
        <v>95931.080738488003</v>
      </c>
    </row>
    <row r="250" spans="1:7" x14ac:dyDescent="0.25">
      <c r="A250" s="1">
        <v>2020</v>
      </c>
      <c r="B250" s="1">
        <v>9</v>
      </c>
      <c r="C250" s="2"/>
      <c r="D250">
        <v>446191.58485358802</v>
      </c>
      <c r="E250">
        <v>635582.272222489</v>
      </c>
      <c r="F250">
        <v>256800.897484688</v>
      </c>
      <c r="G250">
        <v>95933.850445695003</v>
      </c>
    </row>
    <row r="251" spans="1:7" x14ac:dyDescent="0.25">
      <c r="A251" s="1">
        <v>2020</v>
      </c>
      <c r="B251" s="1">
        <v>10</v>
      </c>
      <c r="C251" s="2"/>
      <c r="D251">
        <v>446524.27267215302</v>
      </c>
      <c r="E251">
        <v>635920.64573422901</v>
      </c>
      <c r="F251">
        <v>257127.89961007799</v>
      </c>
      <c r="G251">
        <v>95936.730473463496</v>
      </c>
    </row>
    <row r="252" spans="1:7" x14ac:dyDescent="0.25">
      <c r="A252" s="1">
        <v>2020</v>
      </c>
      <c r="B252" s="1">
        <v>11</v>
      </c>
      <c r="C252" s="2"/>
      <c r="D252">
        <v>446854.82080835302</v>
      </c>
      <c r="E252">
        <v>636256.76139199396</v>
      </c>
      <c r="F252">
        <v>257452.88022471199</v>
      </c>
      <c r="G252">
        <v>95939.550642652495</v>
      </c>
    </row>
    <row r="253" spans="1:7" x14ac:dyDescent="0.25">
      <c r="A253" s="1">
        <v>2020</v>
      </c>
      <c r="B253" s="1">
        <v>12</v>
      </c>
      <c r="C253" s="2"/>
      <c r="D253">
        <v>447187.49585969298</v>
      </c>
      <c r="E253">
        <v>636595.24689763505</v>
      </c>
      <c r="F253">
        <v>257779.744821751</v>
      </c>
      <c r="G253">
        <v>95942.493866850695</v>
      </c>
    </row>
    <row r="254" spans="1:7" x14ac:dyDescent="0.25">
      <c r="A254" s="1">
        <v>2021</v>
      </c>
      <c r="B254" s="1">
        <v>1</v>
      </c>
      <c r="C254" s="2"/>
      <c r="D254">
        <v>447535.60066748498</v>
      </c>
      <c r="E254">
        <v>636950.53349978302</v>
      </c>
      <c r="F254">
        <v>258120.667835186</v>
      </c>
      <c r="G254">
        <v>95946.131728855893</v>
      </c>
    </row>
    <row r="255" spans="1:7" x14ac:dyDescent="0.25">
      <c r="A255" s="1">
        <v>2021</v>
      </c>
      <c r="B255" s="1">
        <v>2</v>
      </c>
      <c r="C255" s="2"/>
      <c r="D255">
        <v>447904.11444751901</v>
      </c>
      <c r="E255">
        <v>637328.02715605195</v>
      </c>
      <c r="F255">
        <v>258480.20173898601</v>
      </c>
      <c r="G255">
        <v>95950.680390227295</v>
      </c>
    </row>
    <row r="256" spans="1:7" x14ac:dyDescent="0.25">
      <c r="A256" s="1">
        <v>2021</v>
      </c>
      <c r="B256" s="1">
        <v>3</v>
      </c>
      <c r="C256" s="2"/>
      <c r="D256">
        <v>448272.68718078802</v>
      </c>
      <c r="E256">
        <v>637705.65425013204</v>
      </c>
      <c r="F256">
        <v>258839.720111445</v>
      </c>
      <c r="G256">
        <v>95955.266780973005</v>
      </c>
    </row>
    <row r="257" spans="1:7" x14ac:dyDescent="0.25">
      <c r="A257" s="1">
        <v>2021</v>
      </c>
      <c r="B257" s="1">
        <v>4</v>
      </c>
      <c r="C257" s="2"/>
      <c r="D257">
        <v>448643.74119028001</v>
      </c>
      <c r="E257">
        <v>638086.04354686604</v>
      </c>
      <c r="F257">
        <v>259201.43883369301</v>
      </c>
      <c r="G257">
        <v>95959.995472033101</v>
      </c>
    </row>
    <row r="258" spans="1:7" x14ac:dyDescent="0.25">
      <c r="A258" s="1">
        <v>2021</v>
      </c>
      <c r="B258" s="1">
        <v>5</v>
      </c>
      <c r="C258" s="2"/>
      <c r="D258">
        <v>448995.07002718397</v>
      </c>
      <c r="E258">
        <v>638445.096291719</v>
      </c>
      <c r="F258">
        <v>259545.04376264801</v>
      </c>
      <c r="G258">
        <v>95963.907935947398</v>
      </c>
    </row>
    <row r="259" spans="1:7" x14ac:dyDescent="0.25">
      <c r="A259" s="1">
        <v>2021</v>
      </c>
      <c r="B259" s="1">
        <v>6</v>
      </c>
      <c r="C259" s="2"/>
      <c r="D259">
        <v>449336.38373327098</v>
      </c>
      <c r="E259">
        <v>638793.34557658399</v>
      </c>
      <c r="F259">
        <v>259879.42188995701</v>
      </c>
      <c r="G259">
        <v>95967.421080054104</v>
      </c>
    </row>
    <row r="260" spans="1:7" x14ac:dyDescent="0.25">
      <c r="A260" s="1">
        <v>2021</v>
      </c>
      <c r="B260" s="1">
        <v>7</v>
      </c>
      <c r="C260" s="2"/>
      <c r="D260">
        <v>449673.34876910201</v>
      </c>
      <c r="E260">
        <v>639136.93942523899</v>
      </c>
      <c r="F260">
        <v>260209.75811296501</v>
      </c>
      <c r="G260">
        <v>95970.778835110104</v>
      </c>
    </row>
    <row r="261" spans="1:7" x14ac:dyDescent="0.25">
      <c r="A261" s="1">
        <v>2021</v>
      </c>
      <c r="B261" s="1">
        <v>8</v>
      </c>
      <c r="C261" s="2"/>
      <c r="D261">
        <v>450017.17591395503</v>
      </c>
      <c r="E261">
        <v>639488.04597159405</v>
      </c>
      <c r="F261">
        <v>260546.305856316</v>
      </c>
      <c r="G261">
        <v>95974.466138983102</v>
      </c>
    </row>
    <row r="262" spans="1:7" x14ac:dyDescent="0.25">
      <c r="A262" s="1">
        <v>2021</v>
      </c>
      <c r="B262" s="1">
        <v>9</v>
      </c>
      <c r="C262" s="2"/>
      <c r="D262">
        <v>450366.008385355</v>
      </c>
      <c r="E262">
        <v>639844.65137044096</v>
      </c>
      <c r="F262">
        <v>260887.36540027001</v>
      </c>
      <c r="G262">
        <v>95978.403433205604</v>
      </c>
    </row>
    <row r="263" spans="1:7" x14ac:dyDescent="0.25">
      <c r="A263" s="1">
        <v>2021</v>
      </c>
      <c r="B263" s="1">
        <v>10</v>
      </c>
      <c r="C263" s="2"/>
      <c r="D263">
        <v>450715.40930176101</v>
      </c>
      <c r="E263">
        <v>640201.94010081899</v>
      </c>
      <c r="F263">
        <v>261228.87850270199</v>
      </c>
      <c r="G263">
        <v>95982.398921983506</v>
      </c>
    </row>
    <row r="264" spans="1:7" x14ac:dyDescent="0.25">
      <c r="A264" s="1">
        <v>2021</v>
      </c>
      <c r="B264" s="1">
        <v>11</v>
      </c>
      <c r="C264" s="2"/>
      <c r="D264">
        <v>451068.028680499</v>
      </c>
      <c r="E264">
        <v>640562.78975762101</v>
      </c>
      <c r="F264">
        <v>261573.26760337799</v>
      </c>
      <c r="G264">
        <v>95986.567882325602</v>
      </c>
    </row>
    <row r="265" spans="1:7" x14ac:dyDescent="0.25">
      <c r="A265" s="1">
        <v>2021</v>
      </c>
      <c r="B265" s="1">
        <v>12</v>
      </c>
      <c r="C265" s="2"/>
      <c r="D265">
        <v>451418.25076753902</v>
      </c>
      <c r="E265">
        <v>640921.10339190799</v>
      </c>
      <c r="F265">
        <v>261915.39814316999</v>
      </c>
      <c r="G265">
        <v>95990.666570039801</v>
      </c>
    </row>
    <row r="266" spans="1:7" x14ac:dyDescent="0.25">
      <c r="A266" s="1">
        <v>2022</v>
      </c>
      <c r="B266" s="1">
        <v>1</v>
      </c>
      <c r="C266" s="2"/>
      <c r="D266">
        <v>451769.939145057</v>
      </c>
      <c r="E266">
        <v>641281.076165598</v>
      </c>
      <c r="F266">
        <v>262258.80212451599</v>
      </c>
      <c r="G266">
        <v>95994.862943338201</v>
      </c>
    </row>
    <row r="267" spans="1:7" x14ac:dyDescent="0.25">
      <c r="A267" s="1">
        <v>2022</v>
      </c>
      <c r="B267" s="1">
        <v>2</v>
      </c>
      <c r="C267" s="2"/>
      <c r="D267">
        <v>452119.90137423598</v>
      </c>
      <c r="E267">
        <v>641639.24138652696</v>
      </c>
      <c r="F267">
        <v>262600.56136194599</v>
      </c>
      <c r="G267">
        <v>95999.018082086797</v>
      </c>
    </row>
    <row r="268" spans="1:7" x14ac:dyDescent="0.25">
      <c r="A268" s="1">
        <v>2022</v>
      </c>
      <c r="B268" s="1">
        <v>3</v>
      </c>
      <c r="C268" s="2"/>
      <c r="D268">
        <v>452460.56209594099</v>
      </c>
      <c r="E268">
        <v>641987.37044546404</v>
      </c>
      <c r="F268">
        <v>262933.75374641799</v>
      </c>
      <c r="G268">
        <v>96002.801089356406</v>
      </c>
    </row>
    <row r="269" spans="1:7" x14ac:dyDescent="0.25">
      <c r="A269" s="1">
        <v>2022</v>
      </c>
      <c r="B269" s="1">
        <v>4</v>
      </c>
      <c r="C269" s="2"/>
      <c r="D269">
        <v>452804.60966178001</v>
      </c>
      <c r="E269">
        <v>642339.24377231102</v>
      </c>
      <c r="F269">
        <v>263269.975551248</v>
      </c>
      <c r="G269">
        <v>96006.765145861005</v>
      </c>
    </row>
    <row r="270" spans="1:7" x14ac:dyDescent="0.25">
      <c r="A270" s="1">
        <v>2022</v>
      </c>
      <c r="B270" s="1">
        <v>5</v>
      </c>
      <c r="C270" s="2"/>
      <c r="D270">
        <v>453142.711321223</v>
      </c>
      <c r="E270">
        <v>642684.72366943699</v>
      </c>
      <c r="F270">
        <v>263600.69897300901</v>
      </c>
      <c r="G270">
        <v>96010.502514156498</v>
      </c>
    </row>
    <row r="271" spans="1:7" x14ac:dyDescent="0.25">
      <c r="A271" s="1">
        <v>2022</v>
      </c>
      <c r="B271" s="1">
        <v>6</v>
      </c>
      <c r="C271" s="2"/>
      <c r="D271">
        <v>453480.61069099698</v>
      </c>
      <c r="E271">
        <v>643030.04874885303</v>
      </c>
      <c r="F271">
        <v>263931.17263314</v>
      </c>
      <c r="G271">
        <v>96014.263928871194</v>
      </c>
    </row>
    <row r="272" spans="1:7" x14ac:dyDescent="0.25">
      <c r="A272" s="1">
        <v>2022</v>
      </c>
      <c r="B272" s="1">
        <v>7</v>
      </c>
      <c r="C272" s="2"/>
      <c r="D272">
        <v>453816.26129620901</v>
      </c>
      <c r="E272">
        <v>643372.995467806</v>
      </c>
      <c r="F272">
        <v>264259.52712461201</v>
      </c>
      <c r="G272">
        <v>96017.959698151797</v>
      </c>
    </row>
    <row r="273" spans="1:7" x14ac:dyDescent="0.25">
      <c r="A273" s="1">
        <v>2022</v>
      </c>
      <c r="B273" s="1">
        <v>8</v>
      </c>
      <c r="C273" s="2"/>
      <c r="D273">
        <v>454154.92966676498</v>
      </c>
      <c r="E273">
        <v>643719.28604469902</v>
      </c>
      <c r="F273">
        <v>264590.57328883099</v>
      </c>
      <c r="G273">
        <v>96021.820646189604</v>
      </c>
    </row>
    <row r="274" spans="1:7" x14ac:dyDescent="0.25">
      <c r="A274" s="1">
        <v>2022</v>
      </c>
      <c r="B274" s="1">
        <v>9</v>
      </c>
      <c r="C274" s="2"/>
      <c r="D274">
        <v>454492.05057181499</v>
      </c>
      <c r="E274">
        <v>644063.96026931203</v>
      </c>
      <c r="F274">
        <v>264920.14087431697</v>
      </c>
      <c r="G274">
        <v>96025.6467003609</v>
      </c>
    </row>
    <row r="275" spans="1:7" x14ac:dyDescent="0.25">
      <c r="A275" s="1">
        <v>2022</v>
      </c>
      <c r="B275" s="1">
        <v>10</v>
      </c>
      <c r="C275" s="2"/>
      <c r="D275">
        <v>454822.30031253799</v>
      </c>
      <c r="E275">
        <v>644401.23197408498</v>
      </c>
      <c r="F275">
        <v>265243.36865099199</v>
      </c>
      <c r="G275">
        <v>96029.203602013498</v>
      </c>
    </row>
    <row r="276" spans="1:7" x14ac:dyDescent="0.25">
      <c r="A276" s="1">
        <v>2022</v>
      </c>
      <c r="B276" s="1">
        <v>11</v>
      </c>
      <c r="C276" s="2"/>
      <c r="D276">
        <v>455147.95444161003</v>
      </c>
      <c r="E276">
        <v>644733.57275623304</v>
      </c>
      <c r="F276">
        <v>265562.33612698701</v>
      </c>
      <c r="G276">
        <v>96032.590655438107</v>
      </c>
    </row>
    <row r="277" spans="1:7" x14ac:dyDescent="0.25">
      <c r="A277" s="1">
        <v>2022</v>
      </c>
      <c r="B277" s="1">
        <v>12</v>
      </c>
      <c r="C277" s="2"/>
      <c r="D277">
        <v>455470.449013173</v>
      </c>
      <c r="E277">
        <v>645062.54251597496</v>
      </c>
      <c r="F277">
        <v>265878.35551037098</v>
      </c>
      <c r="G277">
        <v>96035.870593554399</v>
      </c>
    </row>
    <row r="278" spans="1:7" x14ac:dyDescent="0.25">
      <c r="A278" s="1">
        <v>2023</v>
      </c>
      <c r="B278" s="1">
        <v>1</v>
      </c>
      <c r="C278" s="2"/>
      <c r="D278">
        <v>455800.13419542601</v>
      </c>
      <c r="E278">
        <v>645399.39155050705</v>
      </c>
      <c r="F278">
        <v>266200.87684034399</v>
      </c>
      <c r="G278">
        <v>96039.499367190103</v>
      </c>
    </row>
    <row r="279" spans="1:7" x14ac:dyDescent="0.25">
      <c r="A279" s="1">
        <v>2023</v>
      </c>
      <c r="B279" s="1">
        <v>2</v>
      </c>
      <c r="C279" s="2"/>
      <c r="D279">
        <v>456139.53798154503</v>
      </c>
      <c r="E279">
        <v>645746.87005247397</v>
      </c>
      <c r="F279">
        <v>266532.20591061597</v>
      </c>
      <c r="G279">
        <v>96043.589529136807</v>
      </c>
    </row>
    <row r="280" spans="1:7" x14ac:dyDescent="0.25">
      <c r="A280" s="1">
        <v>2023</v>
      </c>
      <c r="B280" s="1">
        <v>3</v>
      </c>
      <c r="C280" s="2"/>
      <c r="D280">
        <v>456474.63713208499</v>
      </c>
      <c r="E280">
        <v>646089.73435357097</v>
      </c>
      <c r="F280">
        <v>266859.53991059901</v>
      </c>
      <c r="G280">
        <v>96047.522884057995</v>
      </c>
    </row>
    <row r="281" spans="1:7" x14ac:dyDescent="0.25">
      <c r="A281" s="1">
        <v>2023</v>
      </c>
      <c r="B281" s="1">
        <v>4</v>
      </c>
      <c r="C281" s="2"/>
      <c r="D281">
        <v>456810.95143598103</v>
      </c>
      <c r="E281">
        <v>646433.98514064704</v>
      </c>
      <c r="F281">
        <v>267187.91773131402</v>
      </c>
      <c r="G281">
        <v>96051.543025708699</v>
      </c>
    </row>
    <row r="282" spans="1:7" x14ac:dyDescent="0.25">
      <c r="A282" s="1">
        <v>2023</v>
      </c>
      <c r="B282" s="1">
        <v>5</v>
      </c>
      <c r="C282" s="2"/>
      <c r="D282">
        <v>457132.770153641</v>
      </c>
      <c r="E282">
        <v>646762.53862286604</v>
      </c>
      <c r="F282">
        <v>267503.00168441603</v>
      </c>
      <c r="G282">
        <v>96054.954449495606</v>
      </c>
    </row>
    <row r="283" spans="1:7" x14ac:dyDescent="0.25">
      <c r="A283" s="1">
        <v>2023</v>
      </c>
      <c r="B283" s="1">
        <v>6</v>
      </c>
      <c r="C283" s="2"/>
      <c r="D283">
        <v>457448.30152638099</v>
      </c>
      <c r="E283">
        <v>647084.31769880105</v>
      </c>
      <c r="F283">
        <v>267812.28535396099</v>
      </c>
      <c r="G283">
        <v>96058.119157498295</v>
      </c>
    </row>
    <row r="284" spans="1:7" x14ac:dyDescent="0.25">
      <c r="A284" s="1">
        <v>2023</v>
      </c>
      <c r="B284" s="1">
        <v>7</v>
      </c>
      <c r="C284" s="2"/>
      <c r="D284">
        <v>457761.35217831598</v>
      </c>
      <c r="E284">
        <v>647403.46095074306</v>
      </c>
      <c r="F284">
        <v>268119.24340588902</v>
      </c>
      <c r="G284">
        <v>96061.205299620604</v>
      </c>
    </row>
    <row r="285" spans="1:7" x14ac:dyDescent="0.25">
      <c r="A285" s="1">
        <v>2023</v>
      </c>
      <c r="B285" s="1">
        <v>8</v>
      </c>
      <c r="C285" s="2"/>
      <c r="D285">
        <v>458079.53652530903</v>
      </c>
      <c r="E285">
        <v>647728.24951896397</v>
      </c>
      <c r="F285">
        <v>268430.82353165501</v>
      </c>
      <c r="G285">
        <v>96064.550598063593</v>
      </c>
    </row>
    <row r="286" spans="1:7" x14ac:dyDescent="0.25">
      <c r="A286" s="1">
        <v>2023</v>
      </c>
      <c r="B286" s="1">
        <v>9</v>
      </c>
      <c r="C286" s="2"/>
      <c r="D286">
        <v>458393.86583680799</v>
      </c>
      <c r="E286">
        <v>648048.90750404005</v>
      </c>
      <c r="F286">
        <v>268738.82416957698</v>
      </c>
      <c r="G286">
        <v>96067.756320757006</v>
      </c>
    </row>
    <row r="287" spans="1:7" x14ac:dyDescent="0.25">
      <c r="A287" s="1">
        <v>2023</v>
      </c>
      <c r="B287" s="1">
        <v>10</v>
      </c>
      <c r="C287" s="2"/>
      <c r="D287">
        <v>458693.02901149599</v>
      </c>
      <c r="E287">
        <v>648353.13028820499</v>
      </c>
      <c r="F287">
        <v>269032.92773478699</v>
      </c>
      <c r="G287">
        <v>96070.319212447794</v>
      </c>
    </row>
    <row r="288" spans="1:7" x14ac:dyDescent="0.25">
      <c r="A288" s="1">
        <v>2023</v>
      </c>
      <c r="B288" s="1">
        <v>11</v>
      </c>
      <c r="C288" s="2"/>
      <c r="D288">
        <v>458973.65320746199</v>
      </c>
      <c r="E288">
        <v>648637.24654835497</v>
      </c>
      <c r="F288">
        <v>269310.059866569</v>
      </c>
      <c r="G288">
        <v>96072.088080642105</v>
      </c>
    </row>
    <row r="289" spans="1:7" x14ac:dyDescent="0.25">
      <c r="A289" s="1">
        <v>2023</v>
      </c>
      <c r="B289" s="1">
        <v>12</v>
      </c>
      <c r="C289" s="2"/>
      <c r="D289">
        <v>459244.82827933202</v>
      </c>
      <c r="E289">
        <v>648911.14256934903</v>
      </c>
      <c r="F289">
        <v>269578.51398931502</v>
      </c>
      <c r="G289">
        <v>96073.466348654794</v>
      </c>
    </row>
    <row r="290" spans="1:7" x14ac:dyDescent="0.25">
      <c r="A290" s="1">
        <v>2024</v>
      </c>
      <c r="B290" s="1">
        <v>1</v>
      </c>
      <c r="C290" s="2"/>
      <c r="D290">
        <v>459522.11693150102</v>
      </c>
      <c r="E290">
        <v>649191.74710238003</v>
      </c>
      <c r="F290">
        <v>269852.48676062201</v>
      </c>
      <c r="G290">
        <v>96075.145973049905</v>
      </c>
    </row>
    <row r="291" spans="1:7" x14ac:dyDescent="0.25">
      <c r="A291" s="1">
        <v>2024</v>
      </c>
      <c r="B291" s="1">
        <v>2</v>
      </c>
      <c r="C291" s="2"/>
      <c r="D291">
        <v>459816.29333352501</v>
      </c>
      <c r="E291">
        <v>649490.78133312101</v>
      </c>
      <c r="F291">
        <v>270141.80533392797</v>
      </c>
      <c r="G291">
        <v>96077.606654829695</v>
      </c>
    </row>
    <row r="292" spans="1:7" x14ac:dyDescent="0.25">
      <c r="A292" s="1">
        <v>2024</v>
      </c>
      <c r="B292" s="1">
        <v>3</v>
      </c>
      <c r="C292" s="2"/>
      <c r="D292">
        <v>460118.979430117</v>
      </c>
      <c r="E292">
        <v>649799.13292984897</v>
      </c>
      <c r="F292">
        <v>270438.82593038498</v>
      </c>
      <c r="G292">
        <v>96080.476454027899</v>
      </c>
    </row>
    <row r="293" spans="1:7" x14ac:dyDescent="0.25">
      <c r="A293" s="1">
        <v>2024</v>
      </c>
      <c r="B293" s="1">
        <v>4</v>
      </c>
      <c r="C293" s="2"/>
      <c r="D293">
        <v>460427.644155494</v>
      </c>
      <c r="E293">
        <v>650114.04968352395</v>
      </c>
      <c r="F293">
        <v>270741.23862746399</v>
      </c>
      <c r="G293">
        <v>96083.643352865605</v>
      </c>
    </row>
    <row r="294" spans="1:7" x14ac:dyDescent="0.25">
      <c r="A294" s="1">
        <v>2024</v>
      </c>
      <c r="B294" s="1">
        <v>5</v>
      </c>
      <c r="C294" s="2"/>
      <c r="D294">
        <v>460730.76611950202</v>
      </c>
      <c r="E294">
        <v>650422.99672374805</v>
      </c>
      <c r="F294">
        <v>271038.53551525599</v>
      </c>
      <c r="G294">
        <v>96086.593983639905</v>
      </c>
    </row>
    <row r="295" spans="1:7" x14ac:dyDescent="0.25">
      <c r="A295" s="1">
        <v>2024</v>
      </c>
      <c r="B295" s="1">
        <v>6</v>
      </c>
      <c r="C295" s="2"/>
      <c r="D295">
        <v>461031.63788878202</v>
      </c>
      <c r="E295">
        <v>650729.55572062498</v>
      </c>
      <c r="F295">
        <v>271333.72005693999</v>
      </c>
      <c r="G295">
        <v>96089.474788653606</v>
      </c>
    </row>
    <row r="296" spans="1:7" x14ac:dyDescent="0.25">
      <c r="A296" s="1">
        <v>2024</v>
      </c>
      <c r="B296" s="1">
        <v>7</v>
      </c>
      <c r="C296" s="2"/>
      <c r="D296">
        <v>461329.33764870098</v>
      </c>
      <c r="E296">
        <v>651032.723135037</v>
      </c>
      <c r="F296">
        <v>271625.95216236502</v>
      </c>
      <c r="G296">
        <v>96092.244371233101</v>
      </c>
    </row>
    <row r="297" spans="1:7" x14ac:dyDescent="0.25">
      <c r="A297" s="1">
        <v>2024</v>
      </c>
      <c r="B297" s="1">
        <v>8</v>
      </c>
      <c r="C297" s="2"/>
      <c r="D297">
        <v>461628.00856838003</v>
      </c>
      <c r="E297">
        <v>651337.00721960096</v>
      </c>
      <c r="F297">
        <v>271919.00991715898</v>
      </c>
      <c r="G297">
        <v>96095.087660563004</v>
      </c>
    </row>
    <row r="298" spans="1:7" x14ac:dyDescent="0.25">
      <c r="A298" s="1">
        <v>2024</v>
      </c>
      <c r="B298" s="1">
        <v>9</v>
      </c>
      <c r="C298" s="2"/>
      <c r="D298">
        <v>461924.49321640399</v>
      </c>
      <c r="E298">
        <v>651638.97185924405</v>
      </c>
      <c r="F298">
        <v>272210.01457356499</v>
      </c>
      <c r="G298">
        <v>96097.863492382894</v>
      </c>
    </row>
    <row r="299" spans="1:7" x14ac:dyDescent="0.25">
      <c r="A299" s="1">
        <v>2024</v>
      </c>
      <c r="B299" s="1">
        <v>10</v>
      </c>
      <c r="C299" s="2"/>
      <c r="D299">
        <v>462215.11657126999</v>
      </c>
      <c r="E299">
        <v>651934.61685177998</v>
      </c>
      <c r="F299">
        <v>272495.61629076098</v>
      </c>
      <c r="G299">
        <v>96100.407149855804</v>
      </c>
    </row>
    <row r="300" spans="1:7" x14ac:dyDescent="0.25">
      <c r="A300" s="1">
        <v>2024</v>
      </c>
      <c r="B300" s="1">
        <v>11</v>
      </c>
      <c r="C300" s="2"/>
      <c r="D300">
        <v>462501.53000873502</v>
      </c>
      <c r="E300">
        <v>652225.738630743</v>
      </c>
      <c r="F300">
        <v>272777.32138672698</v>
      </c>
      <c r="G300">
        <v>96102.792110465103</v>
      </c>
    </row>
    <row r="301" spans="1:7" x14ac:dyDescent="0.25">
      <c r="A301" s="1">
        <v>2024</v>
      </c>
      <c r="B301" s="1">
        <v>12</v>
      </c>
      <c r="C301" s="2"/>
      <c r="D301">
        <v>462786.50925325602</v>
      </c>
      <c r="E301">
        <v>652515.35783772497</v>
      </c>
      <c r="F301">
        <v>273057.66066878702</v>
      </c>
      <c r="G301">
        <v>96105.142434395995</v>
      </c>
    </row>
    <row r="302" spans="1:7" x14ac:dyDescent="0.25">
      <c r="A302" s="1">
        <v>2025</v>
      </c>
      <c r="B302" s="1">
        <v>1</v>
      </c>
      <c r="C302" s="2"/>
      <c r="D302">
        <v>463079.00152377703</v>
      </c>
      <c r="E302">
        <v>652813.21347511804</v>
      </c>
      <c r="F302">
        <v>273344.78957243601</v>
      </c>
      <c r="G302">
        <v>96107.859191183496</v>
      </c>
    </row>
    <row r="303" spans="1:7" x14ac:dyDescent="0.25">
      <c r="A303" s="1">
        <v>2025</v>
      </c>
      <c r="B303" s="1">
        <v>2</v>
      </c>
      <c r="C303" s="2"/>
      <c r="D303">
        <v>463382.53598140302</v>
      </c>
      <c r="E303">
        <v>653123.14872196596</v>
      </c>
      <c r="F303">
        <v>273641.92324084003</v>
      </c>
      <c r="G303">
        <v>96111.1014432948</v>
      </c>
    </row>
    <row r="304" spans="1:7" x14ac:dyDescent="0.25">
      <c r="A304" s="1">
        <v>2025</v>
      </c>
      <c r="B304" s="1">
        <v>3</v>
      </c>
      <c r="C304" s="2"/>
      <c r="D304">
        <v>463686.58685707999</v>
      </c>
      <c r="E304">
        <v>653433.70683853899</v>
      </c>
      <c r="F304">
        <v>273939.466875621</v>
      </c>
      <c r="G304">
        <v>96114.3976173759</v>
      </c>
    </row>
    <row r="305" spans="1:7" x14ac:dyDescent="0.25">
      <c r="A305" s="1">
        <v>2025</v>
      </c>
      <c r="B305" s="1">
        <v>4</v>
      </c>
      <c r="C305" s="2"/>
      <c r="D305">
        <v>463996.729141057</v>
      </c>
      <c r="E305">
        <v>653750.95783777803</v>
      </c>
      <c r="F305">
        <v>274242.50044433703</v>
      </c>
      <c r="G305">
        <v>96117.998461938201</v>
      </c>
    </row>
    <row r="306" spans="1:7" x14ac:dyDescent="0.25">
      <c r="A306" s="1">
        <v>2025</v>
      </c>
      <c r="B306" s="1">
        <v>5</v>
      </c>
      <c r="C306" s="2"/>
      <c r="D306">
        <v>464300.429157304</v>
      </c>
      <c r="E306">
        <v>654061.25598492404</v>
      </c>
      <c r="F306">
        <v>274539.602329685</v>
      </c>
      <c r="G306">
        <v>96121.3406753897</v>
      </c>
    </row>
    <row r="307" spans="1:7" x14ac:dyDescent="0.25">
      <c r="A307" s="1">
        <v>2025</v>
      </c>
      <c r="B307" s="1">
        <v>6</v>
      </c>
      <c r="C307" s="2"/>
      <c r="D307">
        <v>464602.94514973299</v>
      </c>
      <c r="E307">
        <v>654370.32560941705</v>
      </c>
      <c r="F307">
        <v>274835.56469004799</v>
      </c>
      <c r="G307">
        <v>96124.660348427002</v>
      </c>
    </row>
    <row r="308" spans="1:7" x14ac:dyDescent="0.25">
      <c r="A308" s="1">
        <v>2025</v>
      </c>
      <c r="B308" s="1">
        <v>7</v>
      </c>
      <c r="C308" s="2"/>
      <c r="D308">
        <v>464903.728101046</v>
      </c>
      <c r="E308">
        <v>654677.56858372199</v>
      </c>
      <c r="F308">
        <v>275129.88761837</v>
      </c>
      <c r="G308">
        <v>96127.932604777699</v>
      </c>
    </row>
    <row r="309" spans="1:7" x14ac:dyDescent="0.25">
      <c r="A309" s="1">
        <v>2025</v>
      </c>
      <c r="B309" s="1">
        <v>8</v>
      </c>
      <c r="C309" s="2"/>
      <c r="D309">
        <v>465208.18424253899</v>
      </c>
      <c r="E309">
        <v>654988.87238467496</v>
      </c>
      <c r="F309">
        <v>275427.49610040302</v>
      </c>
      <c r="G309">
        <v>96131.401214283804</v>
      </c>
    </row>
    <row r="310" spans="1:7" x14ac:dyDescent="0.25">
      <c r="A310" s="1">
        <v>2025</v>
      </c>
      <c r="B310" s="1">
        <v>9</v>
      </c>
      <c r="C310" s="2"/>
      <c r="D310">
        <v>465510.653518559</v>
      </c>
      <c r="E310">
        <v>655298.07318845799</v>
      </c>
      <c r="F310">
        <v>275723.23384866002</v>
      </c>
      <c r="G310">
        <v>96134.810998506204</v>
      </c>
    </row>
    <row r="311" spans="1:7" x14ac:dyDescent="0.25">
      <c r="A311" s="1">
        <v>2025</v>
      </c>
      <c r="B311" s="1">
        <v>10</v>
      </c>
      <c r="C311" s="2"/>
      <c r="D311">
        <v>465804.34244632401</v>
      </c>
      <c r="E311">
        <v>655597.77076949598</v>
      </c>
      <c r="F311">
        <v>276010.91412315099</v>
      </c>
      <c r="G311">
        <v>96137.854618298195</v>
      </c>
    </row>
    <row r="312" spans="1:7" x14ac:dyDescent="0.25">
      <c r="A312" s="1">
        <v>2025</v>
      </c>
      <c r="B312" s="1">
        <v>11</v>
      </c>
      <c r="C312" s="2"/>
      <c r="D312">
        <v>466090.23154570803</v>
      </c>
      <c r="E312">
        <v>655889.03136802302</v>
      </c>
      <c r="F312">
        <v>276291.43172339199</v>
      </c>
      <c r="G312">
        <v>96140.575494401593</v>
      </c>
    </row>
    <row r="313" spans="1:7" x14ac:dyDescent="0.25">
      <c r="A313" s="1">
        <v>2025</v>
      </c>
      <c r="B313" s="1">
        <v>12</v>
      </c>
      <c r="C313" s="2"/>
      <c r="D313">
        <v>466373.77939580398</v>
      </c>
      <c r="E313">
        <v>656177.79990155902</v>
      </c>
      <c r="F313">
        <v>276569.75889004802</v>
      </c>
      <c r="G313">
        <v>96143.219976405293</v>
      </c>
    </row>
    <row r="314" spans="1:7" x14ac:dyDescent="0.25">
      <c r="A314" s="1">
        <v>2026</v>
      </c>
      <c r="B314" s="1">
        <v>1</v>
      </c>
      <c r="C314" s="2"/>
      <c r="D314">
        <v>466668.97679688601</v>
      </c>
      <c r="E314">
        <v>656479.31789182697</v>
      </c>
      <c r="F314">
        <v>276858.63570194499</v>
      </c>
      <c r="G314">
        <v>96146.421604035699</v>
      </c>
    </row>
    <row r="315" spans="1:7" x14ac:dyDescent="0.25">
      <c r="A315" s="1">
        <v>2026</v>
      </c>
      <c r="B315" s="1">
        <v>2</v>
      </c>
      <c r="C315" s="2"/>
      <c r="D315">
        <v>466982.52299380099</v>
      </c>
      <c r="E315">
        <v>656800.88706960296</v>
      </c>
      <c r="F315">
        <v>277164.158918</v>
      </c>
      <c r="G315">
        <v>96150.485560171699</v>
      </c>
    </row>
    <row r="316" spans="1:7" x14ac:dyDescent="0.25">
      <c r="A316" s="1">
        <v>2026</v>
      </c>
      <c r="B316" s="1">
        <v>3</v>
      </c>
      <c r="C316" s="2"/>
      <c r="D316">
        <v>467299.70422699198</v>
      </c>
      <c r="E316">
        <v>657126.48021236295</v>
      </c>
      <c r="F316">
        <v>277472.928241621</v>
      </c>
      <c r="G316">
        <v>96154.746524033093</v>
      </c>
    </row>
    <row r="317" spans="1:7" x14ac:dyDescent="0.25">
      <c r="A317" s="1">
        <v>2026</v>
      </c>
      <c r="B317" s="1">
        <v>4</v>
      </c>
      <c r="C317" s="2"/>
      <c r="D317">
        <v>467628.109913947</v>
      </c>
      <c r="E317">
        <v>657464.36932089203</v>
      </c>
      <c r="F317">
        <v>277791.85050700197</v>
      </c>
      <c r="G317">
        <v>96159.550250972694</v>
      </c>
    </row>
    <row r="318" spans="1:7" x14ac:dyDescent="0.25">
      <c r="A318" s="1">
        <v>2026</v>
      </c>
      <c r="B318" s="1">
        <v>5</v>
      </c>
      <c r="C318" s="2"/>
      <c r="D318">
        <v>467949.38541899499</v>
      </c>
      <c r="E318">
        <v>657794.55397546</v>
      </c>
      <c r="F318">
        <v>278104.21686252998</v>
      </c>
      <c r="G318">
        <v>96164.063086474096</v>
      </c>
    </row>
    <row r="319" spans="1:7" x14ac:dyDescent="0.25">
      <c r="A319" s="1">
        <v>2026</v>
      </c>
      <c r="B319" s="1">
        <v>6</v>
      </c>
      <c r="C319" s="2"/>
      <c r="D319">
        <v>468268.03089026298</v>
      </c>
      <c r="E319">
        <v>658121.93695747096</v>
      </c>
      <c r="F319">
        <v>278414.124823055</v>
      </c>
      <c r="G319">
        <v>96168.488980167996</v>
      </c>
    </row>
    <row r="320" spans="1:7" x14ac:dyDescent="0.25">
      <c r="A320" s="1">
        <v>2026</v>
      </c>
      <c r="B320" s="1">
        <v>7</v>
      </c>
      <c r="C320" s="2"/>
      <c r="D320">
        <v>468579.55136193999</v>
      </c>
      <c r="E320">
        <v>658441.61744347296</v>
      </c>
      <c r="F320">
        <v>278717.485280408</v>
      </c>
      <c r="G320">
        <v>96172.622349156198</v>
      </c>
    </row>
    <row r="321" spans="1:7" x14ac:dyDescent="0.25">
      <c r="A321" s="1">
        <v>2026</v>
      </c>
      <c r="B321" s="1">
        <v>8</v>
      </c>
      <c r="C321" s="2"/>
      <c r="D321">
        <v>468889.52160201903</v>
      </c>
      <c r="E321">
        <v>658759.67094497301</v>
      </c>
      <c r="F321">
        <v>279019.37225906498</v>
      </c>
      <c r="G321">
        <v>96176.716839772998</v>
      </c>
    </row>
    <row r="322" spans="1:7" x14ac:dyDescent="0.25">
      <c r="A322" s="1">
        <v>2026</v>
      </c>
      <c r="B322" s="1">
        <v>9</v>
      </c>
      <c r="C322" s="2"/>
      <c r="D322">
        <v>469195.62057583698</v>
      </c>
      <c r="E322">
        <v>659073.56639882596</v>
      </c>
      <c r="F322">
        <v>279317.67475284898</v>
      </c>
      <c r="G322">
        <v>96180.666064310004</v>
      </c>
    </row>
    <row r="323" spans="1:7" x14ac:dyDescent="0.25">
      <c r="A323" s="1">
        <v>2026</v>
      </c>
      <c r="B323" s="1">
        <v>10</v>
      </c>
      <c r="C323" s="2"/>
      <c r="D323">
        <v>469495.83323297102</v>
      </c>
      <c r="E323">
        <v>659381.10549460305</v>
      </c>
      <c r="F323">
        <v>279610.560971339</v>
      </c>
      <c r="G323">
        <v>96184.377194349494</v>
      </c>
    </row>
    <row r="324" spans="1:7" x14ac:dyDescent="0.25">
      <c r="A324" s="1">
        <v>2026</v>
      </c>
      <c r="B324" s="1">
        <v>11</v>
      </c>
      <c r="C324" s="2"/>
      <c r="D324">
        <v>469794.85255575</v>
      </c>
      <c r="E324">
        <v>659687.40433503105</v>
      </c>
      <c r="F324">
        <v>279902.30077646801</v>
      </c>
      <c r="G324">
        <v>96188.064557055899</v>
      </c>
    </row>
    <row r="325" spans="1:7" x14ac:dyDescent="0.25">
      <c r="A325" s="1">
        <v>2026</v>
      </c>
      <c r="B325" s="1">
        <v>12</v>
      </c>
      <c r="C325" s="2"/>
      <c r="D325">
        <v>470089.81633966701</v>
      </c>
      <c r="E325">
        <v>659989.34116483503</v>
      </c>
      <c r="F325">
        <v>280190.291514499</v>
      </c>
      <c r="G325">
        <v>96191.596679730501</v>
      </c>
    </row>
    <row r="326" spans="1:7" x14ac:dyDescent="0.25">
      <c r="A326" s="1">
        <v>2027</v>
      </c>
      <c r="B326" s="1">
        <v>1</v>
      </c>
      <c r="C326" s="2"/>
      <c r="D326">
        <v>470386.40577504103</v>
      </c>
      <c r="E326">
        <v>660293.11128100101</v>
      </c>
      <c r="F326">
        <v>280479.70026908198</v>
      </c>
      <c r="G326">
        <v>96195.233977671305</v>
      </c>
    </row>
    <row r="327" spans="1:7" x14ac:dyDescent="0.25">
      <c r="A327" s="1">
        <v>2027</v>
      </c>
      <c r="B327" s="1">
        <v>2</v>
      </c>
      <c r="C327" s="2"/>
      <c r="D327">
        <v>470684.22052880097</v>
      </c>
      <c r="E327">
        <v>660598.27850165998</v>
      </c>
      <c r="F327">
        <v>280770.16255594097</v>
      </c>
      <c r="G327">
        <v>96198.958292049094</v>
      </c>
    </row>
    <row r="328" spans="1:7" x14ac:dyDescent="0.25">
      <c r="A328" s="1">
        <v>2027</v>
      </c>
      <c r="B328" s="1">
        <v>3</v>
      </c>
      <c r="C328" s="2"/>
      <c r="D328">
        <v>470978.05071834801</v>
      </c>
      <c r="E328">
        <v>660899.15997578797</v>
      </c>
      <c r="F328">
        <v>281056.94146090798</v>
      </c>
      <c r="G328">
        <v>96202.530045706997</v>
      </c>
    </row>
    <row r="329" spans="1:7" x14ac:dyDescent="0.25">
      <c r="A329" s="1">
        <v>2027</v>
      </c>
      <c r="B329" s="1">
        <v>4</v>
      </c>
      <c r="C329" s="2"/>
      <c r="D329">
        <v>471282.75921149098</v>
      </c>
      <c r="E329">
        <v>661211.96932820603</v>
      </c>
      <c r="F329">
        <v>281353.54909477598</v>
      </c>
      <c r="G329">
        <v>96206.633450330206</v>
      </c>
    </row>
    <row r="330" spans="1:7" x14ac:dyDescent="0.25">
      <c r="A330" s="1">
        <v>2027</v>
      </c>
      <c r="B330" s="1">
        <v>5</v>
      </c>
      <c r="C330" s="2"/>
      <c r="D330">
        <v>471589.67181055399</v>
      </c>
      <c r="E330">
        <v>661527.24585113104</v>
      </c>
      <c r="F330">
        <v>281652.097769977</v>
      </c>
      <c r="G330">
        <v>96210.870107538998</v>
      </c>
    </row>
    <row r="331" spans="1:7" x14ac:dyDescent="0.25">
      <c r="A331" s="1">
        <v>2027</v>
      </c>
      <c r="B331" s="1">
        <v>6</v>
      </c>
      <c r="C331" s="2"/>
      <c r="D331">
        <v>471899.27705295099</v>
      </c>
      <c r="E331">
        <v>661845.52343167702</v>
      </c>
      <c r="F331">
        <v>281953.03067422501</v>
      </c>
      <c r="G331">
        <v>96215.262988744493</v>
      </c>
    </row>
    <row r="332" spans="1:7" x14ac:dyDescent="0.25">
      <c r="A332" s="1">
        <v>2027</v>
      </c>
      <c r="B332" s="1">
        <v>7</v>
      </c>
      <c r="C332" s="2"/>
      <c r="D332">
        <v>472200.755772668</v>
      </c>
      <c r="E332">
        <v>662154.99621153495</v>
      </c>
      <c r="F332">
        <v>282246.51533380098</v>
      </c>
      <c r="G332">
        <v>96219.312295395604</v>
      </c>
    </row>
    <row r="333" spans="1:7" x14ac:dyDescent="0.25">
      <c r="A333" s="1">
        <v>2027</v>
      </c>
      <c r="B333" s="1">
        <v>8</v>
      </c>
      <c r="C333" s="2"/>
      <c r="D333">
        <v>472495.28778937802</v>
      </c>
      <c r="E333">
        <v>662456.94938702905</v>
      </c>
      <c r="F333">
        <v>282533.626191727</v>
      </c>
      <c r="G333">
        <v>96223.071404920905</v>
      </c>
    </row>
    <row r="334" spans="1:7" x14ac:dyDescent="0.25">
      <c r="A334" s="1">
        <v>2027</v>
      </c>
      <c r="B334" s="1">
        <v>9</v>
      </c>
      <c r="C334" s="2"/>
      <c r="D334">
        <v>472785.53568036901</v>
      </c>
      <c r="E334">
        <v>662754.28716691898</v>
      </c>
      <c r="F334">
        <v>282816.78419381898</v>
      </c>
      <c r="G334">
        <v>96226.662713188402</v>
      </c>
    </row>
    <row r="335" spans="1:7" x14ac:dyDescent="0.25">
      <c r="A335" s="1">
        <v>2027</v>
      </c>
      <c r="B335" s="1">
        <v>10</v>
      </c>
      <c r="C335" s="2"/>
      <c r="D335">
        <v>473076.66528599401</v>
      </c>
      <c r="E335">
        <v>663052.64724897</v>
      </c>
      <c r="F335">
        <v>283100.68332301802</v>
      </c>
      <c r="G335">
        <v>96230.325234581207</v>
      </c>
    </row>
    <row r="336" spans="1:7" x14ac:dyDescent="0.25">
      <c r="A336" s="1">
        <v>2027</v>
      </c>
      <c r="B336" s="1">
        <v>11</v>
      </c>
      <c r="C336" s="2"/>
      <c r="D336">
        <v>473378.57263736398</v>
      </c>
      <c r="E336">
        <v>663362.83300259605</v>
      </c>
      <c r="F336">
        <v>283394.31227213098</v>
      </c>
      <c r="G336">
        <v>96234.518571724897</v>
      </c>
    </row>
    <row r="337" spans="1:7" x14ac:dyDescent="0.25">
      <c r="A337" s="1">
        <v>2027</v>
      </c>
      <c r="B337" s="1">
        <v>12</v>
      </c>
      <c r="C337" s="2"/>
      <c r="D337">
        <v>473685.64054219099</v>
      </c>
      <c r="E337">
        <v>663678.71521132404</v>
      </c>
      <c r="F337">
        <v>283692.56587305799</v>
      </c>
      <c r="G337">
        <v>96238.983364180895</v>
      </c>
    </row>
    <row r="338" spans="1:7" x14ac:dyDescent="0.25">
      <c r="A338" s="1">
        <v>2028</v>
      </c>
      <c r="B338" s="1">
        <v>1</v>
      </c>
      <c r="C338" s="2"/>
      <c r="D338">
        <v>474000.990629512</v>
      </c>
      <c r="E338">
        <v>664003.70428772597</v>
      </c>
      <c r="F338">
        <v>283998.27697129903</v>
      </c>
      <c r="G338">
        <v>96243.8658921959</v>
      </c>
    </row>
    <row r="339" spans="1:7" x14ac:dyDescent="0.25">
      <c r="A339" s="1">
        <v>2028</v>
      </c>
      <c r="B339" s="1">
        <v>2</v>
      </c>
      <c r="C339" s="2"/>
      <c r="D339">
        <v>474319.43777589401</v>
      </c>
      <c r="E339">
        <v>664332.14114596602</v>
      </c>
      <c r="F339">
        <v>284306.734405822</v>
      </c>
      <c r="G339">
        <v>96248.926075126394</v>
      </c>
    </row>
    <row r="340" spans="1:7" x14ac:dyDescent="0.25">
      <c r="A340" s="1">
        <v>2028</v>
      </c>
      <c r="B340" s="1">
        <v>3</v>
      </c>
      <c r="C340" s="2"/>
      <c r="D340">
        <v>474631.48578798701</v>
      </c>
      <c r="E340">
        <v>664653.65565566602</v>
      </c>
      <c r="F340">
        <v>284609.315920308</v>
      </c>
      <c r="G340">
        <v>96253.721229409406</v>
      </c>
    </row>
    <row r="341" spans="1:7" x14ac:dyDescent="0.25">
      <c r="A341" s="1">
        <v>2028</v>
      </c>
      <c r="B341" s="1">
        <v>4</v>
      </c>
      <c r="C341" s="2"/>
      <c r="D341">
        <v>474945.87528415298</v>
      </c>
      <c r="E341">
        <v>664977.79282532202</v>
      </c>
      <c r="F341">
        <v>284913.95774298301</v>
      </c>
      <c r="G341">
        <v>96258.658810363399</v>
      </c>
    </row>
    <row r="342" spans="1:7" x14ac:dyDescent="0.25">
      <c r="A342" s="1">
        <v>2028</v>
      </c>
      <c r="B342" s="1">
        <v>5</v>
      </c>
      <c r="C342" s="2"/>
      <c r="D342">
        <v>475250.94722169702</v>
      </c>
      <c r="E342">
        <v>665291.81707545498</v>
      </c>
      <c r="F342">
        <v>285210.077367939</v>
      </c>
      <c r="G342">
        <v>96263.1935096612</v>
      </c>
    </row>
    <row r="343" spans="1:7" x14ac:dyDescent="0.25">
      <c r="A343" s="1">
        <v>2028</v>
      </c>
      <c r="B343" s="1">
        <v>6</v>
      </c>
      <c r="C343" s="2"/>
      <c r="D343">
        <v>475552.578082825</v>
      </c>
      <c r="E343">
        <v>665602.14542075596</v>
      </c>
      <c r="F343">
        <v>285503.01074489497</v>
      </c>
      <c r="G343">
        <v>96267.599128318703</v>
      </c>
    </row>
    <row r="344" spans="1:7" x14ac:dyDescent="0.25">
      <c r="A344" s="1">
        <v>2028</v>
      </c>
      <c r="B344" s="1">
        <v>7</v>
      </c>
      <c r="C344" s="2"/>
      <c r="D344">
        <v>475846.70550333301</v>
      </c>
      <c r="E344">
        <v>665904.33809522004</v>
      </c>
      <c r="F344">
        <v>285789.07291144697</v>
      </c>
      <c r="G344">
        <v>96271.684497444396</v>
      </c>
    </row>
    <row r="345" spans="1:7" x14ac:dyDescent="0.25">
      <c r="A345" s="1">
        <v>2028</v>
      </c>
      <c r="B345" s="1">
        <v>8</v>
      </c>
      <c r="C345" s="2"/>
      <c r="D345">
        <v>476139.86880961899</v>
      </c>
      <c r="E345">
        <v>666205.538557049</v>
      </c>
      <c r="F345">
        <v>286074.19906219002</v>
      </c>
      <c r="G345">
        <v>96275.755633615496</v>
      </c>
    </row>
    <row r="346" spans="1:7" x14ac:dyDescent="0.25">
      <c r="A346" s="1">
        <v>2028</v>
      </c>
      <c r="B346" s="1">
        <v>9</v>
      </c>
      <c r="C346" s="2"/>
      <c r="D346">
        <v>476433.21750658797</v>
      </c>
      <c r="E346">
        <v>666507.00279838103</v>
      </c>
      <c r="F346">
        <v>286359.43221479398</v>
      </c>
      <c r="G346">
        <v>96279.866476815703</v>
      </c>
    </row>
    <row r="347" spans="1:7" x14ac:dyDescent="0.25">
      <c r="A347" s="1">
        <v>2028</v>
      </c>
      <c r="B347" s="1">
        <v>10</v>
      </c>
      <c r="C347" s="2"/>
      <c r="D347">
        <v>476728.24044863798</v>
      </c>
      <c r="E347">
        <v>666810.35818460502</v>
      </c>
      <c r="F347">
        <v>286646.12271267199</v>
      </c>
      <c r="G347">
        <v>96284.087188320598</v>
      </c>
    </row>
    <row r="348" spans="1:7" x14ac:dyDescent="0.25">
      <c r="A348" s="1">
        <v>2028</v>
      </c>
      <c r="B348" s="1">
        <v>11</v>
      </c>
      <c r="C348" s="2"/>
      <c r="D348">
        <v>477033.16230458498</v>
      </c>
      <c r="E348">
        <v>667124.59542840102</v>
      </c>
      <c r="F348">
        <v>286941.72918076802</v>
      </c>
      <c r="G348">
        <v>96288.805799553898</v>
      </c>
    </row>
    <row r="349" spans="1:7" x14ac:dyDescent="0.25">
      <c r="A349" s="1">
        <v>2028</v>
      </c>
      <c r="B349" s="1">
        <v>12</v>
      </c>
      <c r="C349" s="2"/>
      <c r="D349">
        <v>477342.05689406098</v>
      </c>
      <c r="E349">
        <v>667443.23975314398</v>
      </c>
      <c r="F349">
        <v>287240.87403497798</v>
      </c>
      <c r="G349">
        <v>96293.744424878794</v>
      </c>
    </row>
    <row r="350" spans="1:7" x14ac:dyDescent="0.25">
      <c r="A350" s="1">
        <v>2029</v>
      </c>
      <c r="B350" s="1">
        <v>1</v>
      </c>
      <c r="C350" s="2"/>
      <c r="D350">
        <v>477659.821933406</v>
      </c>
      <c r="E350">
        <v>667771.64768240706</v>
      </c>
      <c r="F350">
        <v>287547.99618440401</v>
      </c>
      <c r="G350">
        <v>96299.135468250199</v>
      </c>
    </row>
    <row r="351" spans="1:7" x14ac:dyDescent="0.25">
      <c r="A351" s="1">
        <v>2029</v>
      </c>
      <c r="B351" s="1">
        <v>2</v>
      </c>
      <c r="C351" s="2"/>
      <c r="D351">
        <v>477980.93574526801</v>
      </c>
      <c r="E351">
        <v>668103.78522936895</v>
      </c>
      <c r="F351">
        <v>287858.08626116603</v>
      </c>
      <c r="G351">
        <v>96304.719424721799</v>
      </c>
    </row>
    <row r="352" spans="1:7" x14ac:dyDescent="0.25">
      <c r="A352" s="1">
        <v>2029</v>
      </c>
      <c r="B352" s="1">
        <v>3</v>
      </c>
      <c r="C352" s="2"/>
      <c r="D352">
        <v>478288.01021631103</v>
      </c>
      <c r="E352">
        <v>668420.63781425206</v>
      </c>
      <c r="F352">
        <v>288155.38261837</v>
      </c>
      <c r="G352">
        <v>96309.672424912802</v>
      </c>
    </row>
    <row r="353" spans="1:7" x14ac:dyDescent="0.25">
      <c r="A353" s="1">
        <v>2029</v>
      </c>
      <c r="B353" s="1">
        <v>4</v>
      </c>
      <c r="C353" s="2"/>
      <c r="D353">
        <v>478591.95894003398</v>
      </c>
      <c r="E353">
        <v>668734.13672155503</v>
      </c>
      <c r="F353">
        <v>288449.78115851199</v>
      </c>
      <c r="G353">
        <v>96314.509969441002</v>
      </c>
    </row>
    <row r="354" spans="1:7" x14ac:dyDescent="0.25">
      <c r="A354" s="1">
        <v>2029</v>
      </c>
      <c r="B354" s="1">
        <v>5</v>
      </c>
      <c r="C354" s="2"/>
      <c r="D354">
        <v>478874.75091179</v>
      </c>
      <c r="E354">
        <v>669024.55754123302</v>
      </c>
      <c r="F354">
        <v>288724.94428234699</v>
      </c>
      <c r="G354">
        <v>96318.374281703305</v>
      </c>
    </row>
    <row r="355" spans="1:7" x14ac:dyDescent="0.25">
      <c r="A355" s="1">
        <v>2029</v>
      </c>
      <c r="B355" s="1">
        <v>6</v>
      </c>
      <c r="C355" s="2"/>
      <c r="D355">
        <v>479149.13541848998</v>
      </c>
      <c r="E355">
        <v>669305.84088555304</v>
      </c>
      <c r="F355">
        <v>288992.42995142698</v>
      </c>
      <c r="G355">
        <v>96321.868814965099</v>
      </c>
    </row>
    <row r="356" spans="1:7" x14ac:dyDescent="0.25">
      <c r="A356" s="1">
        <v>2029</v>
      </c>
      <c r="B356" s="1">
        <v>7</v>
      </c>
      <c r="C356" s="2"/>
      <c r="D356">
        <v>479422.46107841498</v>
      </c>
      <c r="E356">
        <v>669586.02407750895</v>
      </c>
      <c r="F356">
        <v>289258.89807931997</v>
      </c>
      <c r="G356">
        <v>96325.342425317605</v>
      </c>
    </row>
    <row r="357" spans="1:7" x14ac:dyDescent="0.25">
      <c r="A357" s="1">
        <v>2029</v>
      </c>
      <c r="B357" s="1">
        <v>8</v>
      </c>
      <c r="C357" s="2"/>
      <c r="D357">
        <v>479706.81514053699</v>
      </c>
      <c r="E357">
        <v>669878.331626695</v>
      </c>
      <c r="F357">
        <v>289535.29865437798</v>
      </c>
      <c r="G357">
        <v>96329.371180105503</v>
      </c>
    </row>
    <row r="358" spans="1:7" x14ac:dyDescent="0.25">
      <c r="A358" s="1">
        <v>2029</v>
      </c>
      <c r="B358" s="1">
        <v>9</v>
      </c>
      <c r="C358" s="2"/>
      <c r="D358">
        <v>479993.841850581</v>
      </c>
      <c r="E358">
        <v>670173.62384859403</v>
      </c>
      <c r="F358">
        <v>289814.05985256698</v>
      </c>
      <c r="G358">
        <v>96333.557987752807</v>
      </c>
    </row>
    <row r="359" spans="1:7" x14ac:dyDescent="0.25">
      <c r="A359" s="1">
        <v>2029</v>
      </c>
      <c r="B359" s="1">
        <v>10</v>
      </c>
      <c r="C359" s="2"/>
      <c r="D359">
        <v>480271.40343303903</v>
      </c>
      <c r="E359">
        <v>670458.61898645305</v>
      </c>
      <c r="F359">
        <v>290084.187879626</v>
      </c>
      <c r="G359">
        <v>96337.323376652799</v>
      </c>
    </row>
    <row r="360" spans="1:7" x14ac:dyDescent="0.25">
      <c r="A360" s="1">
        <v>2029</v>
      </c>
      <c r="B360" s="1">
        <v>11</v>
      </c>
      <c r="C360" s="2"/>
      <c r="D360">
        <v>480539.98665387998</v>
      </c>
      <c r="E360">
        <v>670733.84713217104</v>
      </c>
      <c r="F360">
        <v>290346.12617558899</v>
      </c>
      <c r="G360">
        <v>96340.689293099203</v>
      </c>
    </row>
    <row r="361" spans="1:7" x14ac:dyDescent="0.25">
      <c r="A361" s="1">
        <v>2029</v>
      </c>
      <c r="B361" s="1">
        <v>12</v>
      </c>
      <c r="C361" s="2"/>
      <c r="D361">
        <v>480814.14009211399</v>
      </c>
      <c r="E361">
        <v>671015.22921257396</v>
      </c>
      <c r="F361">
        <v>290613.050971655</v>
      </c>
      <c r="G361">
        <v>96344.350885368403</v>
      </c>
    </row>
    <row r="362" spans="1:7" x14ac:dyDescent="0.25">
      <c r="A362" s="1">
        <v>2030</v>
      </c>
      <c r="B362" s="1">
        <v>1</v>
      </c>
      <c r="C362" s="2"/>
      <c r="D362">
        <v>481122.87758004799</v>
      </c>
      <c r="E362">
        <v>671334.52560279099</v>
      </c>
      <c r="F362">
        <v>290911.22955730499</v>
      </c>
      <c r="G362">
        <v>96349.699385691303</v>
      </c>
    </row>
    <row r="363" spans="1:7" x14ac:dyDescent="0.25">
      <c r="A363" s="1">
        <v>2030</v>
      </c>
      <c r="B363" s="1">
        <v>2</v>
      </c>
      <c r="C363" s="2"/>
      <c r="D363">
        <v>481478.762574633</v>
      </c>
      <c r="E363">
        <v>671705.50588839396</v>
      </c>
      <c r="F363">
        <v>291252.01926087099</v>
      </c>
      <c r="G363">
        <v>96357.345745769198</v>
      </c>
    </row>
    <row r="364" spans="1:7" x14ac:dyDescent="0.25">
      <c r="A364" s="1">
        <v>2030</v>
      </c>
      <c r="B364" s="1">
        <v>3</v>
      </c>
      <c r="C364" s="2"/>
      <c r="D364">
        <v>481836.659553112</v>
      </c>
      <c r="E364">
        <v>672078.77266779402</v>
      </c>
      <c r="F364">
        <v>291594.54643843003</v>
      </c>
      <c r="G364">
        <v>96365.131155935494</v>
      </c>
    </row>
    <row r="365" spans="1:7" x14ac:dyDescent="0.25">
      <c r="A365" s="1">
        <v>2030</v>
      </c>
      <c r="B365" s="1">
        <v>4</v>
      </c>
      <c r="C365" s="2"/>
      <c r="D365">
        <v>482191.51016118901</v>
      </c>
      <c r="E365">
        <v>672448.78724523203</v>
      </c>
      <c r="F365">
        <v>291934.233077146</v>
      </c>
      <c r="G365">
        <v>96372.812304301697</v>
      </c>
    </row>
    <row r="366" spans="1:7" x14ac:dyDescent="0.25">
      <c r="A366" s="1">
        <v>2030</v>
      </c>
      <c r="B366" s="1">
        <v>5</v>
      </c>
      <c r="C366" s="2"/>
      <c r="D366">
        <v>482494.76718742203</v>
      </c>
      <c r="E366">
        <v>672762.36783800204</v>
      </c>
      <c r="F366">
        <v>292227.16653684102</v>
      </c>
      <c r="G366">
        <v>96378.041597790405</v>
      </c>
    </row>
    <row r="367" spans="1:7" x14ac:dyDescent="0.25">
      <c r="A367" s="1">
        <v>2030</v>
      </c>
      <c r="B367" s="1">
        <v>6</v>
      </c>
      <c r="C367" s="2"/>
      <c r="D367">
        <v>482762.08603198902</v>
      </c>
      <c r="E367">
        <v>673036.64348842204</v>
      </c>
      <c r="F367">
        <v>292487.52857555699</v>
      </c>
      <c r="G367">
        <v>96381.565494247494</v>
      </c>
    </row>
    <row r="368" spans="1:7" x14ac:dyDescent="0.25">
      <c r="A368" s="1">
        <v>2030</v>
      </c>
      <c r="B368" s="1">
        <v>7</v>
      </c>
      <c r="C368" s="2"/>
      <c r="D368">
        <v>483007.93682260002</v>
      </c>
      <c r="E368">
        <v>673287.45736129605</v>
      </c>
      <c r="F368">
        <v>292728.416283903</v>
      </c>
      <c r="G368">
        <v>96384.079491098397</v>
      </c>
    </row>
    <row r="369" spans="1:7" x14ac:dyDescent="0.25">
      <c r="A369" s="1">
        <v>2030</v>
      </c>
      <c r="B369" s="1">
        <v>8</v>
      </c>
      <c r="C369" s="2"/>
      <c r="D369">
        <v>483252.69984255498</v>
      </c>
      <c r="E369">
        <v>673537.13402687199</v>
      </c>
      <c r="F369">
        <v>292968.26565823797</v>
      </c>
      <c r="G369">
        <v>96386.568446340301</v>
      </c>
    </row>
    <row r="370" spans="1:7" x14ac:dyDescent="0.25">
      <c r="A370" s="1">
        <v>2030</v>
      </c>
      <c r="B370" s="1">
        <v>9</v>
      </c>
      <c r="C370" s="2"/>
      <c r="D370">
        <v>483506.79979664198</v>
      </c>
      <c r="E370">
        <v>673797.09518597904</v>
      </c>
      <c r="F370">
        <v>293216.50440730498</v>
      </c>
      <c r="G370">
        <v>96389.537377778499</v>
      </c>
    </row>
    <row r="371" spans="1:7" x14ac:dyDescent="0.25">
      <c r="A371" s="1">
        <v>2030</v>
      </c>
      <c r="B371" s="1">
        <v>10</v>
      </c>
      <c r="C371" s="2"/>
      <c r="D371">
        <v>483777.97667790297</v>
      </c>
      <c r="E371">
        <v>674075.82393939304</v>
      </c>
      <c r="F371">
        <v>293480.12941641401</v>
      </c>
      <c r="G371">
        <v>96393.362698778699</v>
      </c>
    </row>
    <row r="372" spans="1:7" x14ac:dyDescent="0.25">
      <c r="A372" s="1">
        <v>2030</v>
      </c>
      <c r="B372" s="1">
        <v>11</v>
      </c>
      <c r="C372" s="2"/>
      <c r="D372">
        <v>484077.59498518298</v>
      </c>
      <c r="E372">
        <v>674385.77944346901</v>
      </c>
      <c r="F372">
        <v>293769.41052689799</v>
      </c>
      <c r="G372">
        <v>96398.598896530893</v>
      </c>
    </row>
    <row r="373" spans="1:7" x14ac:dyDescent="0.25">
      <c r="A373" s="1">
        <v>2030</v>
      </c>
      <c r="B373" s="1">
        <v>12</v>
      </c>
      <c r="C373" s="2"/>
      <c r="D373">
        <v>484393.72087196697</v>
      </c>
      <c r="E373">
        <v>674713.89316070301</v>
      </c>
      <c r="F373">
        <v>294073.54858323099</v>
      </c>
      <c r="G373">
        <v>96404.671205310005</v>
      </c>
    </row>
    <row r="374" spans="1:7" x14ac:dyDescent="0.25">
      <c r="A374" s="1">
        <v>2031</v>
      </c>
      <c r="B374" s="1">
        <v>1</v>
      </c>
      <c r="C374" s="2"/>
      <c r="D374">
        <v>484724.86371708597</v>
      </c>
      <c r="E374">
        <v>675058.53912309895</v>
      </c>
      <c r="F374">
        <v>294391.18831107201</v>
      </c>
      <c r="G374">
        <v>96411.511066611798</v>
      </c>
    </row>
    <row r="375" spans="1:7" x14ac:dyDescent="0.25">
      <c r="A375" s="1">
        <v>2031</v>
      </c>
      <c r="B375" s="1">
        <v>2</v>
      </c>
      <c r="C375" s="2"/>
      <c r="D375">
        <v>485058.52842894598</v>
      </c>
      <c r="E375">
        <v>675406.02567471203</v>
      </c>
      <c r="F375">
        <v>294711.03118317999</v>
      </c>
      <c r="G375">
        <v>96418.512373413905</v>
      </c>
    </row>
    <row r="376" spans="1:7" x14ac:dyDescent="0.25">
      <c r="A376" s="1">
        <v>2031</v>
      </c>
      <c r="B376" s="1">
        <v>3</v>
      </c>
      <c r="C376" s="2"/>
      <c r="D376">
        <v>485375.037198668</v>
      </c>
      <c r="E376">
        <v>675734.77562279697</v>
      </c>
      <c r="F376">
        <v>295015.29877454002</v>
      </c>
      <c r="G376">
        <v>96424.713012899505</v>
      </c>
    </row>
    <row r="377" spans="1:7" x14ac:dyDescent="0.25">
      <c r="A377" s="1">
        <v>2031</v>
      </c>
      <c r="B377" s="1">
        <v>4</v>
      </c>
      <c r="C377" s="2"/>
      <c r="D377">
        <v>485692.43378268101</v>
      </c>
      <c r="E377">
        <v>676064.570102158</v>
      </c>
      <c r="F377">
        <v>295320.29746320401</v>
      </c>
      <c r="G377">
        <v>96430.993035717402</v>
      </c>
    </row>
    <row r="378" spans="1:7" x14ac:dyDescent="0.25">
      <c r="A378" s="1">
        <v>2031</v>
      </c>
      <c r="B378" s="1">
        <v>5</v>
      </c>
      <c r="C378" s="2"/>
      <c r="D378">
        <v>485989.30898651102</v>
      </c>
      <c r="E378">
        <v>676371.92573516106</v>
      </c>
      <c r="F378">
        <v>295606.69223786198</v>
      </c>
      <c r="G378">
        <v>96436.301786315598</v>
      </c>
    </row>
    <row r="379" spans="1:7" x14ac:dyDescent="0.25">
      <c r="A379" s="1">
        <v>2031</v>
      </c>
      <c r="B379" s="1">
        <v>6</v>
      </c>
      <c r="C379" s="2"/>
      <c r="D379">
        <v>486273.15573711798</v>
      </c>
      <c r="E379">
        <v>676665.05397915002</v>
      </c>
      <c r="F379">
        <v>295881.257495086</v>
      </c>
      <c r="G379">
        <v>96441.0032286645</v>
      </c>
    </row>
    <row r="380" spans="1:7" x14ac:dyDescent="0.25">
      <c r="A380" s="1">
        <v>2031</v>
      </c>
      <c r="B380" s="1">
        <v>7</v>
      </c>
      <c r="C380" s="2"/>
      <c r="D380">
        <v>486541.05418938299</v>
      </c>
      <c r="E380">
        <v>676940.74681407597</v>
      </c>
      <c r="F380">
        <v>296141.36156468902</v>
      </c>
      <c r="G380">
        <v>96444.951390799106</v>
      </c>
    </row>
    <row r="381" spans="1:7" x14ac:dyDescent="0.25">
      <c r="A381" s="1">
        <v>2031</v>
      </c>
      <c r="B381" s="1">
        <v>8</v>
      </c>
      <c r="C381" s="2"/>
      <c r="D381">
        <v>486803.28862826602</v>
      </c>
      <c r="E381">
        <v>677210.28347329202</v>
      </c>
      <c r="F381">
        <v>296396.29378324002</v>
      </c>
      <c r="G381">
        <v>96448.650253309504</v>
      </c>
    </row>
    <row r="382" spans="1:7" x14ac:dyDescent="0.25">
      <c r="A382" s="1">
        <v>2031</v>
      </c>
      <c r="B382" s="1">
        <v>9</v>
      </c>
      <c r="C382" s="2"/>
      <c r="D382">
        <v>487074.86153817503</v>
      </c>
      <c r="E382">
        <v>677490.12465315498</v>
      </c>
      <c r="F382">
        <v>296659.598423196</v>
      </c>
      <c r="G382">
        <v>96452.838458042097</v>
      </c>
    </row>
    <row r="383" spans="1:7" x14ac:dyDescent="0.25">
      <c r="A383" s="1">
        <v>2031</v>
      </c>
      <c r="B383" s="1">
        <v>10</v>
      </c>
      <c r="C383" s="2"/>
      <c r="D383">
        <v>487372.18137604999</v>
      </c>
      <c r="E383">
        <v>677798.28065724298</v>
      </c>
      <c r="F383">
        <v>296946.08209485799</v>
      </c>
      <c r="G383">
        <v>96458.327403477204</v>
      </c>
    </row>
    <row r="384" spans="1:7" x14ac:dyDescent="0.25">
      <c r="A384" s="1">
        <v>2031</v>
      </c>
      <c r="B384" s="1">
        <v>11</v>
      </c>
      <c r="C384" s="2"/>
      <c r="D384">
        <v>487714.13908230799</v>
      </c>
      <c r="E384">
        <v>678155.49814873305</v>
      </c>
      <c r="F384">
        <v>297272.78001588298</v>
      </c>
      <c r="G384">
        <v>96466.057086360102</v>
      </c>
    </row>
    <row r="385" spans="1:7" x14ac:dyDescent="0.25">
      <c r="A385" s="1">
        <v>2031</v>
      </c>
      <c r="B385" s="1">
        <v>12</v>
      </c>
      <c r="C385" s="2"/>
      <c r="D385">
        <v>488073.99930257403</v>
      </c>
      <c r="E385">
        <v>678532.45196575299</v>
      </c>
      <c r="F385">
        <v>297615.54663939599</v>
      </c>
      <c r="G385">
        <v>96474.715667081997</v>
      </c>
    </row>
    <row r="386" spans="1:7" x14ac:dyDescent="0.25">
      <c r="A386" s="1">
        <v>2032</v>
      </c>
      <c r="B386" s="1">
        <v>1</v>
      </c>
      <c r="C386" s="2"/>
      <c r="D386">
        <v>488437.30104345898</v>
      </c>
      <c r="E386">
        <v>678913.27466879005</v>
      </c>
      <c r="F386">
        <v>297961.32741812803</v>
      </c>
      <c r="G386">
        <v>96483.590725228307</v>
      </c>
    </row>
    <row r="387" spans="1:7" x14ac:dyDescent="0.25">
      <c r="A387" s="1">
        <v>2032</v>
      </c>
      <c r="B387" s="1">
        <v>2</v>
      </c>
      <c r="C387" s="2"/>
      <c r="D387">
        <v>488778.061482244</v>
      </c>
      <c r="E387">
        <v>679269.43063297798</v>
      </c>
      <c r="F387">
        <v>298286.692331511</v>
      </c>
      <c r="G387">
        <v>96491.389165859204</v>
      </c>
    </row>
    <row r="388" spans="1:7" x14ac:dyDescent="0.25">
      <c r="A388" s="1">
        <v>2032</v>
      </c>
      <c r="B388" s="1">
        <v>3</v>
      </c>
      <c r="C388" s="2"/>
      <c r="D388">
        <v>489089.47818338103</v>
      </c>
      <c r="E388">
        <v>679593.43355428905</v>
      </c>
      <c r="F388">
        <v>298585.52281247202</v>
      </c>
      <c r="G388">
        <v>96497.764582627104</v>
      </c>
    </row>
    <row r="389" spans="1:7" x14ac:dyDescent="0.25">
      <c r="A389" s="1">
        <v>2032</v>
      </c>
      <c r="B389" s="1">
        <v>4</v>
      </c>
      <c r="C389" s="2"/>
      <c r="D389">
        <v>489393.64957962098</v>
      </c>
      <c r="E389">
        <v>679909.547251557</v>
      </c>
      <c r="F389">
        <v>298877.75190768403</v>
      </c>
      <c r="G389">
        <v>96503.813828958504</v>
      </c>
    </row>
    <row r="390" spans="1:7" x14ac:dyDescent="0.25">
      <c r="A390" s="1">
        <v>2032</v>
      </c>
      <c r="B390" s="1">
        <v>5</v>
      </c>
      <c r="C390" s="2"/>
      <c r="D390">
        <v>489683.50066873198</v>
      </c>
      <c r="E390">
        <v>680209.994424887</v>
      </c>
      <c r="F390">
        <v>299157.00691257702</v>
      </c>
      <c r="G390">
        <v>96509.181163397603</v>
      </c>
    </row>
    <row r="391" spans="1:7" x14ac:dyDescent="0.25">
      <c r="A391" s="1">
        <v>2032</v>
      </c>
      <c r="B391" s="1">
        <v>6</v>
      </c>
      <c r="C391" s="2"/>
      <c r="D391">
        <v>489964.77235848299</v>
      </c>
      <c r="E391">
        <v>680501.07806425099</v>
      </c>
      <c r="F391">
        <v>299428.466652715</v>
      </c>
      <c r="G391">
        <v>96514.151302742001</v>
      </c>
    </row>
    <row r="392" spans="1:7" x14ac:dyDescent="0.25">
      <c r="A392" s="1">
        <v>2032</v>
      </c>
      <c r="B392" s="1">
        <v>7</v>
      </c>
      <c r="C392" s="2"/>
      <c r="D392">
        <v>490229.62425110198</v>
      </c>
      <c r="E392">
        <v>680774.17815792596</v>
      </c>
      <c r="F392">
        <v>299685.070344279</v>
      </c>
      <c r="G392">
        <v>96518.329341786593</v>
      </c>
    </row>
    <row r="393" spans="1:7" x14ac:dyDescent="0.25">
      <c r="A393" s="1">
        <v>2032</v>
      </c>
      <c r="B393" s="1">
        <v>8</v>
      </c>
      <c r="C393" s="2"/>
      <c r="D393">
        <v>490483.84475011198</v>
      </c>
      <c r="E393">
        <v>681035.65174541494</v>
      </c>
      <c r="F393">
        <v>299932.03775480803</v>
      </c>
      <c r="G393">
        <v>96522.003317076495</v>
      </c>
    </row>
    <row r="394" spans="1:7" x14ac:dyDescent="0.25">
      <c r="A394" s="1">
        <v>2032</v>
      </c>
      <c r="B394" s="1">
        <v>9</v>
      </c>
      <c r="C394" s="2"/>
      <c r="D394">
        <v>490737.69567968999</v>
      </c>
      <c r="E394">
        <v>681296.77577241696</v>
      </c>
      <c r="F394">
        <v>300178.61558696302</v>
      </c>
      <c r="G394">
        <v>96525.687427684999</v>
      </c>
    </row>
    <row r="395" spans="1:7" x14ac:dyDescent="0.25">
      <c r="A395" s="1">
        <v>2032</v>
      </c>
      <c r="B395" s="1">
        <v>10</v>
      </c>
      <c r="C395" s="2"/>
      <c r="D395">
        <v>491004.16183937399</v>
      </c>
      <c r="E395">
        <v>681571.82440864295</v>
      </c>
      <c r="F395">
        <v>300436.49927010399</v>
      </c>
      <c r="G395">
        <v>96530.0347904433</v>
      </c>
    </row>
    <row r="396" spans="1:7" x14ac:dyDescent="0.25">
      <c r="A396" s="1">
        <v>2032</v>
      </c>
      <c r="B396" s="1">
        <v>11</v>
      </c>
      <c r="C396" s="2"/>
      <c r="D396">
        <v>491298.35270173103</v>
      </c>
      <c r="E396">
        <v>681877.41393423104</v>
      </c>
      <c r="F396">
        <v>300719.29146923003</v>
      </c>
      <c r="G396">
        <v>96535.808662796204</v>
      </c>
    </row>
    <row r="397" spans="1:7" x14ac:dyDescent="0.25">
      <c r="A397" s="1">
        <v>2032</v>
      </c>
      <c r="B397" s="1">
        <v>12</v>
      </c>
      <c r="C397" s="2"/>
      <c r="D397">
        <v>491602.23062817799</v>
      </c>
      <c r="E397">
        <v>682193.72192961699</v>
      </c>
      <c r="F397">
        <v>301010.73932673899</v>
      </c>
      <c r="G397">
        <v>96542.104982806297</v>
      </c>
    </row>
    <row r="398" spans="1:7" x14ac:dyDescent="0.25">
      <c r="A398" s="1">
        <v>2033</v>
      </c>
      <c r="B398" s="1">
        <v>1</v>
      </c>
      <c r="C398" s="2"/>
      <c r="D398">
        <v>491906.47016029397</v>
      </c>
      <c r="E398">
        <v>682510.497164584</v>
      </c>
      <c r="F398">
        <v>301302.44315600401</v>
      </c>
      <c r="G398">
        <v>96548.454810557698</v>
      </c>
    </row>
    <row r="399" spans="1:7" x14ac:dyDescent="0.25">
      <c r="A399" s="1">
        <v>2033</v>
      </c>
      <c r="B399" s="1">
        <v>2</v>
      </c>
      <c r="C399" s="2"/>
      <c r="D399">
        <v>492193.698431467</v>
      </c>
      <c r="E399">
        <v>682808.63081200898</v>
      </c>
      <c r="F399">
        <v>301578.766050926</v>
      </c>
      <c r="G399">
        <v>96553.978813606096</v>
      </c>
    </row>
    <row r="400" spans="1:7" x14ac:dyDescent="0.25">
      <c r="A400" s="1">
        <v>2033</v>
      </c>
      <c r="B400" s="1">
        <v>3</v>
      </c>
      <c r="C400" s="2"/>
      <c r="D400">
        <v>492457.83747057099</v>
      </c>
      <c r="E400">
        <v>683081.42975999997</v>
      </c>
      <c r="F400">
        <v>301834.24518114101</v>
      </c>
      <c r="G400">
        <v>96558.365398900802</v>
      </c>
    </row>
    <row r="401" spans="1:7" x14ac:dyDescent="0.25">
      <c r="A401" s="1">
        <v>2033</v>
      </c>
      <c r="B401" s="1">
        <v>4</v>
      </c>
      <c r="C401" s="2"/>
      <c r="D401">
        <v>492720.57693422999</v>
      </c>
      <c r="E401">
        <v>683352.74797412904</v>
      </c>
      <c r="F401">
        <v>302088.40589433099</v>
      </c>
      <c r="G401">
        <v>96562.710874256503</v>
      </c>
    </row>
    <row r="402" spans="1:7" x14ac:dyDescent="0.25">
      <c r="A402" s="1">
        <v>2033</v>
      </c>
      <c r="B402" s="1">
        <v>5</v>
      </c>
      <c r="C402" s="2"/>
      <c r="D402">
        <v>492974.64749318198</v>
      </c>
      <c r="E402">
        <v>683614.586983799</v>
      </c>
      <c r="F402">
        <v>302334.70800256502</v>
      </c>
      <c r="G402">
        <v>96566.645900839401</v>
      </c>
    </row>
    <row r="403" spans="1:7" x14ac:dyDescent="0.25">
      <c r="A403" s="1">
        <v>2033</v>
      </c>
      <c r="B403" s="1">
        <v>6</v>
      </c>
      <c r="C403" s="2"/>
      <c r="D403">
        <v>493221.90656744398</v>
      </c>
      <c r="E403">
        <v>683868.98808322696</v>
      </c>
      <c r="F403">
        <v>302574.82505166001</v>
      </c>
      <c r="G403">
        <v>96570.263618181794</v>
      </c>
    </row>
    <row r="404" spans="1:7" x14ac:dyDescent="0.25">
      <c r="A404" s="1">
        <v>2033</v>
      </c>
      <c r="B404" s="1">
        <v>7</v>
      </c>
      <c r="C404" s="2"/>
      <c r="D404">
        <v>493454.13901980902</v>
      </c>
      <c r="E404">
        <v>684106.90953546797</v>
      </c>
      <c r="F404">
        <v>302801.36850415001</v>
      </c>
      <c r="G404">
        <v>96573.145320924494</v>
      </c>
    </row>
    <row r="405" spans="1:7" x14ac:dyDescent="0.25">
      <c r="A405" s="1">
        <v>2033</v>
      </c>
      <c r="B405" s="1">
        <v>8</v>
      </c>
      <c r="C405" s="2"/>
      <c r="D405">
        <v>493674.40482082102</v>
      </c>
      <c r="E405">
        <v>684331.71562767203</v>
      </c>
      <c r="F405">
        <v>303017.09401397</v>
      </c>
      <c r="G405">
        <v>96575.445157427894</v>
      </c>
    </row>
    <row r="406" spans="1:7" x14ac:dyDescent="0.25">
      <c r="A406" s="1">
        <v>2033</v>
      </c>
      <c r="B406" s="1">
        <v>9</v>
      </c>
      <c r="C406" s="2"/>
      <c r="D406">
        <v>493897.64360351802</v>
      </c>
      <c r="E406">
        <v>684559.84544868895</v>
      </c>
      <c r="F406">
        <v>303235.44175834599</v>
      </c>
      <c r="G406">
        <v>96577.922661181103</v>
      </c>
    </row>
    <row r="407" spans="1:7" x14ac:dyDescent="0.25">
      <c r="A407" s="1">
        <v>2033</v>
      </c>
      <c r="B407" s="1">
        <v>10</v>
      </c>
      <c r="C407" s="2"/>
      <c r="D407">
        <v>494142.19973780902</v>
      </c>
      <c r="E407">
        <v>684811.488859226</v>
      </c>
      <c r="F407">
        <v>303472.91061639198</v>
      </c>
      <c r="G407">
        <v>96581.512646036499</v>
      </c>
    </row>
    <row r="408" spans="1:7" x14ac:dyDescent="0.25">
      <c r="A408" s="1">
        <v>2033</v>
      </c>
      <c r="B408" s="1">
        <v>11</v>
      </c>
      <c r="C408" s="2"/>
      <c r="D408">
        <v>494424.34563768201</v>
      </c>
      <c r="E408">
        <v>685104.56278059597</v>
      </c>
      <c r="F408">
        <v>303744.128494768</v>
      </c>
      <c r="G408">
        <v>96587.048119794606</v>
      </c>
    </row>
    <row r="409" spans="1:7" x14ac:dyDescent="0.25">
      <c r="A409" s="1">
        <v>2033</v>
      </c>
      <c r="B409" s="1">
        <v>12</v>
      </c>
      <c r="C409" s="2"/>
      <c r="D409">
        <v>494718.29997919902</v>
      </c>
      <c r="E409">
        <v>685410.70030724001</v>
      </c>
      <c r="F409">
        <v>304025.89965115802</v>
      </c>
      <c r="G409">
        <v>96593.219383419797</v>
      </c>
    </row>
    <row r="410" spans="1:7" x14ac:dyDescent="0.25">
      <c r="A410" s="1">
        <v>2034</v>
      </c>
      <c r="B410" s="1">
        <v>1</v>
      </c>
      <c r="C410" s="2"/>
      <c r="D410">
        <v>495003.48459287599</v>
      </c>
      <c r="E410">
        <v>685707.24956466199</v>
      </c>
      <c r="F410">
        <v>304299.71962108999</v>
      </c>
      <c r="G410">
        <v>96598.9760235617</v>
      </c>
    </row>
    <row r="411" spans="1:7" x14ac:dyDescent="0.25">
      <c r="A411" s="1">
        <v>2034</v>
      </c>
      <c r="B411" s="1">
        <v>2</v>
      </c>
      <c r="C411" s="2"/>
      <c r="D411">
        <v>495255.31861319399</v>
      </c>
      <c r="E411">
        <v>685967.13952004898</v>
      </c>
      <c r="F411">
        <v>304543.497706339</v>
      </c>
      <c r="G411">
        <v>96603.056672303297</v>
      </c>
    </row>
    <row r="412" spans="1:7" x14ac:dyDescent="0.25">
      <c r="A412" s="1">
        <v>2034</v>
      </c>
      <c r="B412" s="1">
        <v>3</v>
      </c>
      <c r="C412" s="2"/>
      <c r="D412">
        <v>495480.09894218598</v>
      </c>
      <c r="E412">
        <v>686197.29430219298</v>
      </c>
      <c r="F412">
        <v>304762.90358217998</v>
      </c>
      <c r="G412">
        <v>96605.779044728595</v>
      </c>
    </row>
    <row r="413" spans="1:7" x14ac:dyDescent="0.25">
      <c r="A413" s="1">
        <v>2034</v>
      </c>
      <c r="B413" s="1">
        <v>4</v>
      </c>
      <c r="C413" s="2"/>
      <c r="D413">
        <v>495704.42349491798</v>
      </c>
      <c r="E413">
        <v>686426.99953723198</v>
      </c>
      <c r="F413">
        <v>304981.84745260503</v>
      </c>
      <c r="G413">
        <v>96608.504572466394</v>
      </c>
    </row>
    <row r="414" spans="1:7" x14ac:dyDescent="0.25">
      <c r="A414" s="1">
        <v>2034</v>
      </c>
      <c r="B414" s="1">
        <v>5</v>
      </c>
      <c r="C414" s="2"/>
      <c r="D414">
        <v>495934.71160292701</v>
      </c>
      <c r="E414">
        <v>686663.32489828195</v>
      </c>
      <c r="F414">
        <v>305206.09830757201</v>
      </c>
      <c r="G414">
        <v>96611.562679168594</v>
      </c>
    </row>
    <row r="415" spans="1:7" x14ac:dyDescent="0.25">
      <c r="A415" s="1">
        <v>2034</v>
      </c>
      <c r="B415" s="1">
        <v>6</v>
      </c>
      <c r="C415" s="2"/>
      <c r="D415">
        <v>496170.126734461</v>
      </c>
      <c r="E415">
        <v>686905.35028769099</v>
      </c>
      <c r="F415">
        <v>305434.903181231</v>
      </c>
      <c r="G415">
        <v>96614.911035411598</v>
      </c>
    </row>
    <row r="416" spans="1:7" x14ac:dyDescent="0.25">
      <c r="A416" s="1">
        <v>2034</v>
      </c>
      <c r="B416" s="1">
        <v>7</v>
      </c>
      <c r="C416" s="2"/>
      <c r="D416">
        <v>496398.516454831</v>
      </c>
      <c r="E416">
        <v>687139.69112103397</v>
      </c>
      <c r="F416">
        <v>305657.34178862901</v>
      </c>
      <c r="G416">
        <v>96617.925508772794</v>
      </c>
    </row>
    <row r="417" spans="1:7" x14ac:dyDescent="0.25">
      <c r="A417" s="1">
        <v>2034</v>
      </c>
      <c r="B417" s="1">
        <v>8</v>
      </c>
      <c r="C417" s="2"/>
      <c r="D417">
        <v>496618.376434926</v>
      </c>
      <c r="E417">
        <v>687364.68880319002</v>
      </c>
      <c r="F417">
        <v>305872.064066661</v>
      </c>
      <c r="G417">
        <v>96620.527957436105</v>
      </c>
    </row>
    <row r="418" spans="1:7" x14ac:dyDescent="0.25">
      <c r="A418" s="1">
        <v>2034</v>
      </c>
      <c r="B418" s="1">
        <v>9</v>
      </c>
      <c r="C418" s="2"/>
      <c r="D418">
        <v>496838.70677073102</v>
      </c>
      <c r="E418">
        <v>687590.25625688396</v>
      </c>
      <c r="F418">
        <v>306087.15728457901</v>
      </c>
      <c r="G418">
        <v>96623.180764135599</v>
      </c>
    </row>
    <row r="419" spans="1:7" x14ac:dyDescent="0.25">
      <c r="A419" s="1">
        <v>2034</v>
      </c>
      <c r="B419" s="1">
        <v>10</v>
      </c>
      <c r="C419" s="2"/>
      <c r="D419">
        <v>497071.98758240102</v>
      </c>
      <c r="E419">
        <v>687830.14256675495</v>
      </c>
      <c r="F419">
        <v>306313.83259804698</v>
      </c>
      <c r="G419">
        <v>96626.526709415994</v>
      </c>
    </row>
    <row r="420" spans="1:7" x14ac:dyDescent="0.25">
      <c r="A420" s="1">
        <v>2034</v>
      </c>
      <c r="B420" s="1">
        <v>11</v>
      </c>
      <c r="C420" s="2"/>
      <c r="D420">
        <v>497331.34716624301</v>
      </c>
      <c r="E420">
        <v>688098.81547878799</v>
      </c>
      <c r="F420">
        <v>306563.87885369803</v>
      </c>
      <c r="G420">
        <v>96631.244277350605</v>
      </c>
    </row>
    <row r="421" spans="1:7" x14ac:dyDescent="0.25">
      <c r="A421" s="1">
        <v>2034</v>
      </c>
      <c r="B421" s="1">
        <v>12</v>
      </c>
      <c r="C421" s="2"/>
      <c r="D421">
        <v>497601.43394904502</v>
      </c>
      <c r="E421">
        <v>688379.36763817898</v>
      </c>
      <c r="F421">
        <v>306823.50025991199</v>
      </c>
      <c r="G421">
        <v>96636.545403221302</v>
      </c>
    </row>
    <row r="422" spans="1:7" x14ac:dyDescent="0.25">
      <c r="A422" s="1">
        <v>2035</v>
      </c>
      <c r="B422" s="1">
        <v>1</v>
      </c>
      <c r="C422" s="2"/>
      <c r="D422">
        <v>497873.37110742199</v>
      </c>
      <c r="E422">
        <v>688662.020465879</v>
      </c>
      <c r="F422">
        <v>307084.72174896498</v>
      </c>
      <c r="G422">
        <v>96641.973312230795</v>
      </c>
    </row>
    <row r="423" spans="1:7" x14ac:dyDescent="0.25">
      <c r="A423" s="1">
        <v>2035</v>
      </c>
      <c r="B423" s="1">
        <v>2</v>
      </c>
      <c r="C423" s="2"/>
      <c r="D423">
        <v>498131.79206493101</v>
      </c>
      <c r="E423">
        <v>688929.83776535699</v>
      </c>
      <c r="F423">
        <v>307333.74636450497</v>
      </c>
      <c r="G423">
        <v>96646.732929916994</v>
      </c>
    </row>
    <row r="424" spans="1:7" x14ac:dyDescent="0.25">
      <c r="A424" s="1">
        <v>2035</v>
      </c>
      <c r="B424" s="1">
        <v>3</v>
      </c>
      <c r="C424" s="2"/>
      <c r="D424">
        <v>498370.84098389698</v>
      </c>
      <c r="E424">
        <v>689176.35999643698</v>
      </c>
      <c r="F424">
        <v>307565.321971356</v>
      </c>
      <c r="G424">
        <v>96650.518457160695</v>
      </c>
    </row>
    <row r="425" spans="1:7" x14ac:dyDescent="0.25">
      <c r="A425" s="1">
        <v>2035</v>
      </c>
      <c r="B425" s="1">
        <v>4</v>
      </c>
      <c r="C425" s="2"/>
      <c r="D425">
        <v>498608.15551749797</v>
      </c>
      <c r="E425">
        <v>689421.02485302999</v>
      </c>
      <c r="F425">
        <v>307795.28618196503</v>
      </c>
      <c r="G425">
        <v>96654.241685564601</v>
      </c>
    </row>
    <row r="426" spans="1:7" x14ac:dyDescent="0.25">
      <c r="A426" s="1">
        <v>2035</v>
      </c>
      <c r="B426" s="1">
        <v>5</v>
      </c>
      <c r="C426" s="2"/>
      <c r="D426">
        <v>498837.62346636801</v>
      </c>
      <c r="E426">
        <v>689657.09345480404</v>
      </c>
      <c r="F426">
        <v>308018.15347793198</v>
      </c>
      <c r="G426">
        <v>96657.585176510605</v>
      </c>
    </row>
    <row r="427" spans="1:7" x14ac:dyDescent="0.25">
      <c r="A427" s="1">
        <v>2035</v>
      </c>
      <c r="B427" s="1">
        <v>6</v>
      </c>
      <c r="C427" s="2"/>
      <c r="D427">
        <v>499063.57777245803</v>
      </c>
      <c r="E427">
        <v>689889.34108573198</v>
      </c>
      <c r="F427">
        <v>308237.814459185</v>
      </c>
      <c r="G427">
        <v>96660.772993674196</v>
      </c>
    </row>
    <row r="428" spans="1:7" x14ac:dyDescent="0.25">
      <c r="A428" s="1">
        <v>2035</v>
      </c>
      <c r="B428" s="1">
        <v>7</v>
      </c>
      <c r="C428" s="2"/>
      <c r="D428">
        <v>499282.41261161899</v>
      </c>
      <c r="E428">
        <v>690113.79117638397</v>
      </c>
      <c r="F428">
        <v>308451.03404685401</v>
      </c>
      <c r="G428">
        <v>96663.617339952703</v>
      </c>
    </row>
    <row r="429" spans="1:7" x14ac:dyDescent="0.25">
      <c r="A429" s="1">
        <v>2035</v>
      </c>
      <c r="B429" s="1">
        <v>8</v>
      </c>
      <c r="C429" s="2"/>
      <c r="D429">
        <v>499499.467980118</v>
      </c>
      <c r="E429">
        <v>690336.33044460299</v>
      </c>
      <c r="F429">
        <v>308662.60551563301</v>
      </c>
      <c r="G429">
        <v>96666.395151379897</v>
      </c>
    </row>
    <row r="430" spans="1:7" x14ac:dyDescent="0.25">
      <c r="A430" s="1">
        <v>2035</v>
      </c>
      <c r="B430" s="1">
        <v>9</v>
      </c>
      <c r="C430" s="2"/>
      <c r="D430">
        <v>499724.57598626002</v>
      </c>
      <c r="E430">
        <v>690567.80063041695</v>
      </c>
      <c r="F430">
        <v>308881.35134210199</v>
      </c>
      <c r="G430">
        <v>96669.617846231704</v>
      </c>
    </row>
    <row r="431" spans="1:7" x14ac:dyDescent="0.25">
      <c r="A431" s="1">
        <v>2035</v>
      </c>
      <c r="B431" s="1">
        <v>10</v>
      </c>
      <c r="C431" s="2"/>
      <c r="D431">
        <v>499968.58069439698</v>
      </c>
      <c r="E431">
        <v>690820.16270625405</v>
      </c>
      <c r="F431">
        <v>309116.99868254003</v>
      </c>
      <c r="G431">
        <v>96673.851182485902</v>
      </c>
    </row>
    <row r="432" spans="1:7" x14ac:dyDescent="0.25">
      <c r="A432" s="1">
        <v>2035</v>
      </c>
      <c r="B432" s="1">
        <v>11</v>
      </c>
      <c r="C432" s="2"/>
      <c r="D432">
        <v>500243.60689881002</v>
      </c>
      <c r="E432">
        <v>691106.79592644505</v>
      </c>
      <c r="F432">
        <v>309380.417871174</v>
      </c>
      <c r="G432">
        <v>96679.730593618995</v>
      </c>
    </row>
    <row r="433" spans="1:7" x14ac:dyDescent="0.25">
      <c r="A433" s="1">
        <v>2035</v>
      </c>
      <c r="B433" s="1">
        <v>12</v>
      </c>
      <c r="C433" s="2"/>
      <c r="D433">
        <v>500526.428659297</v>
      </c>
      <c r="E433">
        <v>691402.09223237098</v>
      </c>
      <c r="F433">
        <v>309650.76508622401</v>
      </c>
      <c r="G433">
        <v>96686.049442729505</v>
      </c>
    </row>
    <row r="434" spans="1:7" x14ac:dyDescent="0.25">
      <c r="A434" s="1">
        <v>2036</v>
      </c>
      <c r="B434" s="1">
        <v>1</v>
      </c>
      <c r="C434" s="2"/>
      <c r="D434">
        <v>500801.55788798397</v>
      </c>
      <c r="E434">
        <v>691688.96739883802</v>
      </c>
      <c r="F434">
        <v>309914.14837712998</v>
      </c>
      <c r="G434">
        <v>96691.999223334002</v>
      </c>
    </row>
    <row r="435" spans="1:7" x14ac:dyDescent="0.25">
      <c r="A435" s="1">
        <v>2036</v>
      </c>
      <c r="B435" s="1">
        <v>2</v>
      </c>
      <c r="C435" s="2"/>
      <c r="D435">
        <v>501048.70994001598</v>
      </c>
      <c r="E435">
        <v>691945.03562230698</v>
      </c>
      <c r="F435">
        <v>310152.38425772497</v>
      </c>
      <c r="G435">
        <v>96696.515615713506</v>
      </c>
    </row>
    <row r="436" spans="1:7" x14ac:dyDescent="0.25">
      <c r="A436" s="1">
        <v>2036</v>
      </c>
      <c r="B436" s="1">
        <v>3</v>
      </c>
      <c r="C436" s="2"/>
      <c r="D436">
        <v>501275.87289991201</v>
      </c>
      <c r="E436">
        <v>692179.10233961197</v>
      </c>
      <c r="F436">
        <v>310372.64346021099</v>
      </c>
      <c r="G436">
        <v>96700.012641042602</v>
      </c>
    </row>
    <row r="437" spans="1:7" x14ac:dyDescent="0.25">
      <c r="A437" s="1">
        <v>2036</v>
      </c>
      <c r="B437" s="1">
        <v>4</v>
      </c>
      <c r="C437" s="2"/>
      <c r="D437">
        <v>501509.40377437201</v>
      </c>
      <c r="E437">
        <v>692420.24913395895</v>
      </c>
      <c r="F437">
        <v>310598.55841478403</v>
      </c>
      <c r="G437">
        <v>96703.870404745699</v>
      </c>
    </row>
    <row r="438" spans="1:7" x14ac:dyDescent="0.25">
      <c r="A438" s="1">
        <v>2036</v>
      </c>
      <c r="B438" s="1">
        <v>5</v>
      </c>
      <c r="C438" s="2"/>
      <c r="D438">
        <v>501755.48249465699</v>
      </c>
      <c r="E438">
        <v>692675.29850890895</v>
      </c>
      <c r="F438">
        <v>310835.66648040601</v>
      </c>
      <c r="G438">
        <v>96708.414395027896</v>
      </c>
    </row>
    <row r="439" spans="1:7" x14ac:dyDescent="0.25">
      <c r="A439" s="1">
        <v>2036</v>
      </c>
      <c r="B439" s="1">
        <v>6</v>
      </c>
      <c r="C439" s="2"/>
      <c r="D439">
        <v>502010.52093142702</v>
      </c>
      <c r="E439">
        <v>692940.29405065801</v>
      </c>
      <c r="F439">
        <v>311080.74781219498</v>
      </c>
      <c r="G439">
        <v>96713.458061288897</v>
      </c>
    </row>
    <row r="440" spans="1:7" x14ac:dyDescent="0.25">
      <c r="A440" s="1">
        <v>2036</v>
      </c>
      <c r="B440" s="1">
        <v>7</v>
      </c>
      <c r="C440" s="2"/>
      <c r="D440">
        <v>502254.817574638</v>
      </c>
      <c r="E440">
        <v>693193.48986390396</v>
      </c>
      <c r="F440">
        <v>311316.14528537198</v>
      </c>
      <c r="G440">
        <v>96717.965841787794</v>
      </c>
    </row>
    <row r="441" spans="1:7" x14ac:dyDescent="0.25">
      <c r="A441" s="1">
        <v>2036</v>
      </c>
      <c r="B441" s="1">
        <v>8</v>
      </c>
      <c r="C441" s="2"/>
      <c r="D441">
        <v>502483.76738166402</v>
      </c>
      <c r="E441">
        <v>693429.79836947704</v>
      </c>
      <c r="F441">
        <v>311537.736393851</v>
      </c>
      <c r="G441">
        <v>96721.693312740303</v>
      </c>
    </row>
    <row r="442" spans="1:7" x14ac:dyDescent="0.25">
      <c r="A442" s="1">
        <v>2036</v>
      </c>
      <c r="B442" s="1">
        <v>9</v>
      </c>
      <c r="C442" s="2"/>
      <c r="D442">
        <v>502703.17453686398</v>
      </c>
      <c r="E442">
        <v>693655.62379010697</v>
      </c>
      <c r="F442">
        <v>311750.72528362198</v>
      </c>
      <c r="G442">
        <v>96724.944417239807</v>
      </c>
    </row>
    <row r="443" spans="1:7" x14ac:dyDescent="0.25">
      <c r="A443" s="1">
        <v>2036</v>
      </c>
      <c r="B443" s="1">
        <v>10</v>
      </c>
      <c r="C443" s="2"/>
      <c r="D443">
        <v>502924.281701739</v>
      </c>
      <c r="E443">
        <v>693883.37766986596</v>
      </c>
      <c r="F443">
        <v>311965.18573361199</v>
      </c>
      <c r="G443">
        <v>96728.311240395502</v>
      </c>
    </row>
    <row r="444" spans="1:7" x14ac:dyDescent="0.25">
      <c r="A444" s="1">
        <v>2036</v>
      </c>
      <c r="B444" s="1">
        <v>11</v>
      </c>
      <c r="C444" s="2"/>
      <c r="D444">
        <v>503160.58318510401</v>
      </c>
      <c r="E444">
        <v>694127.96170462598</v>
      </c>
      <c r="F444">
        <v>312193.204665581</v>
      </c>
      <c r="G444">
        <v>96732.5066792414</v>
      </c>
    </row>
    <row r="445" spans="1:7" x14ac:dyDescent="0.25">
      <c r="A445" s="1">
        <v>2036</v>
      </c>
      <c r="B445" s="1">
        <v>12</v>
      </c>
      <c r="C445" s="2"/>
      <c r="D445">
        <v>503404.31829586101</v>
      </c>
      <c r="E445">
        <v>694380.80970152898</v>
      </c>
      <c r="F445">
        <v>312427.82689019397</v>
      </c>
      <c r="G445">
        <v>96737.122715376594</v>
      </c>
    </row>
    <row r="446" spans="1:7" x14ac:dyDescent="0.25">
      <c r="A446" s="1">
        <v>2037</v>
      </c>
      <c r="B446" s="1">
        <v>1</v>
      </c>
      <c r="C446" s="2"/>
      <c r="D446">
        <v>503654.52921542502</v>
      </c>
      <c r="E446">
        <v>694640.86629485502</v>
      </c>
      <c r="F446">
        <v>312668.19213599502</v>
      </c>
      <c r="G446">
        <v>96742.109937332294</v>
      </c>
    </row>
    <row r="447" spans="1:7" x14ac:dyDescent="0.25">
      <c r="A447" s="1">
        <v>2037</v>
      </c>
      <c r="B447" s="1">
        <v>2</v>
      </c>
      <c r="C447" s="2"/>
      <c r="D447">
        <v>503902.67441867501</v>
      </c>
      <c r="E447">
        <v>694898.69863330596</v>
      </c>
      <c r="F447">
        <v>312906.650204045</v>
      </c>
      <c r="G447">
        <v>96747.0168532557</v>
      </c>
    </row>
    <row r="448" spans="1:7" x14ac:dyDescent="0.25">
      <c r="A448" s="1">
        <v>2037</v>
      </c>
      <c r="B448" s="1">
        <v>3</v>
      </c>
      <c r="C448" s="2"/>
      <c r="D448">
        <v>504137.37718576897</v>
      </c>
      <c r="E448">
        <v>695141.73768350703</v>
      </c>
      <c r="F448">
        <v>313133.01668802998</v>
      </c>
      <c r="G448">
        <v>96751.239509332896</v>
      </c>
    </row>
    <row r="449" spans="1:7" x14ac:dyDescent="0.25">
      <c r="A449" s="1">
        <v>2037</v>
      </c>
      <c r="B449" s="1">
        <v>4</v>
      </c>
      <c r="C449" s="2"/>
      <c r="D449">
        <v>504371.18538404</v>
      </c>
      <c r="E449">
        <v>695383.84255507099</v>
      </c>
      <c r="F449">
        <v>313358.52821300901</v>
      </c>
      <c r="G449">
        <v>96755.442101476394</v>
      </c>
    </row>
    <row r="450" spans="1:7" x14ac:dyDescent="0.25">
      <c r="A450" s="1">
        <v>2037</v>
      </c>
      <c r="B450" s="1">
        <v>5</v>
      </c>
      <c r="C450" s="2"/>
      <c r="D450">
        <v>504592.49991800002</v>
      </c>
      <c r="E450">
        <v>695612.19682787603</v>
      </c>
      <c r="F450">
        <v>313572.803008124</v>
      </c>
      <c r="G450">
        <v>96759.008006764299</v>
      </c>
    </row>
    <row r="451" spans="1:7" x14ac:dyDescent="0.25">
      <c r="A451" s="1">
        <v>2037</v>
      </c>
      <c r="B451" s="1">
        <v>6</v>
      </c>
      <c r="C451" s="2"/>
      <c r="D451">
        <v>504811.01928091497</v>
      </c>
      <c r="E451">
        <v>695837.51410122495</v>
      </c>
      <c r="F451">
        <v>313784.52446060401</v>
      </c>
      <c r="G451">
        <v>96762.451416427197</v>
      </c>
    </row>
    <row r="452" spans="1:7" x14ac:dyDescent="0.25">
      <c r="A452" s="1">
        <v>2037</v>
      </c>
      <c r="B452" s="1">
        <v>7</v>
      </c>
      <c r="C452" s="2"/>
      <c r="D452">
        <v>505030.15602874302</v>
      </c>
      <c r="E452">
        <v>696063.564836215</v>
      </c>
      <c r="F452">
        <v>313996.74722127197</v>
      </c>
      <c r="G452">
        <v>96765.953623528898</v>
      </c>
    </row>
    <row r="453" spans="1:7" x14ac:dyDescent="0.25">
      <c r="A453" s="1">
        <v>2037</v>
      </c>
      <c r="B453" s="1">
        <v>8</v>
      </c>
      <c r="C453" s="2"/>
      <c r="D453">
        <v>505259.25796104502</v>
      </c>
      <c r="E453">
        <v>696300.68014133198</v>
      </c>
      <c r="F453">
        <v>314217.83578075701</v>
      </c>
      <c r="G453">
        <v>96770.012712811294</v>
      </c>
    </row>
    <row r="454" spans="1:7" x14ac:dyDescent="0.25">
      <c r="A454" s="1">
        <v>2037</v>
      </c>
      <c r="B454" s="1">
        <v>9</v>
      </c>
      <c r="C454" s="2"/>
      <c r="D454">
        <v>505493.54292330798</v>
      </c>
      <c r="E454">
        <v>696543.57727731403</v>
      </c>
      <c r="F454">
        <v>314443.50856930198</v>
      </c>
      <c r="G454">
        <v>96774.375118360302</v>
      </c>
    </row>
    <row r="455" spans="1:7" x14ac:dyDescent="0.25">
      <c r="A455" s="1">
        <v>2037</v>
      </c>
      <c r="B455" s="1">
        <v>10</v>
      </c>
      <c r="C455" s="2"/>
      <c r="D455">
        <v>505725.58357024501</v>
      </c>
      <c r="E455">
        <v>696784.04774957697</v>
      </c>
      <c r="F455">
        <v>314667.11939091299</v>
      </c>
      <c r="G455">
        <v>96778.645157259205</v>
      </c>
    </row>
    <row r="456" spans="1:7" x14ac:dyDescent="0.25">
      <c r="A456" s="1">
        <v>2037</v>
      </c>
      <c r="B456" s="1">
        <v>11</v>
      </c>
      <c r="C456" s="2"/>
      <c r="D456">
        <v>505956.52083390602</v>
      </c>
      <c r="E456">
        <v>697023.35217530595</v>
      </c>
      <c r="F456">
        <v>314889.68949250598</v>
      </c>
      <c r="G456">
        <v>96782.883454747003</v>
      </c>
    </row>
    <row r="457" spans="1:7" x14ac:dyDescent="0.25">
      <c r="A457" s="1">
        <v>2037</v>
      </c>
      <c r="B457" s="1">
        <v>12</v>
      </c>
      <c r="C457" s="2"/>
      <c r="D457">
        <v>506182.08975491102</v>
      </c>
      <c r="E457">
        <v>697256.77492906095</v>
      </c>
      <c r="F457">
        <v>315107.40458076203</v>
      </c>
      <c r="G457">
        <v>96786.861730695193</v>
      </c>
    </row>
    <row r="458" spans="1:7" x14ac:dyDescent="0.25">
      <c r="A458" s="1">
        <v>2038</v>
      </c>
      <c r="B458" s="1">
        <v>1</v>
      </c>
      <c r="C458" s="2"/>
      <c r="D458">
        <v>506408.35791085998</v>
      </c>
      <c r="E458">
        <v>697491.02329279296</v>
      </c>
      <c r="F458">
        <v>315325.692528927</v>
      </c>
      <c r="G458">
        <v>96790.904020581205</v>
      </c>
    </row>
    <row r="459" spans="1:7" x14ac:dyDescent="0.25">
      <c r="A459" s="1">
        <v>2038</v>
      </c>
      <c r="B459" s="1">
        <v>2</v>
      </c>
      <c r="C459" s="2"/>
      <c r="D459">
        <v>506634.68589265301</v>
      </c>
      <c r="E459">
        <v>697725.39043201297</v>
      </c>
      <c r="F459">
        <v>315543.98135329399</v>
      </c>
      <c r="G459">
        <v>96794.976170785303</v>
      </c>
    </row>
    <row r="460" spans="1:7" x14ac:dyDescent="0.25">
      <c r="A460" s="1">
        <v>2038</v>
      </c>
      <c r="B460" s="1">
        <v>3</v>
      </c>
      <c r="C460" s="2"/>
      <c r="D460">
        <v>506856.00128189003</v>
      </c>
      <c r="E460">
        <v>697954.26689518895</v>
      </c>
      <c r="F460">
        <v>315757.73566859198</v>
      </c>
      <c r="G460">
        <v>96798.806152853693</v>
      </c>
    </row>
    <row r="461" spans="1:7" x14ac:dyDescent="0.25">
      <c r="A461" s="1">
        <v>2038</v>
      </c>
      <c r="B461" s="1">
        <v>4</v>
      </c>
      <c r="C461" s="2"/>
      <c r="D461">
        <v>507088.40999163402</v>
      </c>
      <c r="E461">
        <v>698195.46399288205</v>
      </c>
      <c r="F461">
        <v>315981.35599038599</v>
      </c>
      <c r="G461">
        <v>96803.257817858394</v>
      </c>
    </row>
    <row r="462" spans="1:7" x14ac:dyDescent="0.25">
      <c r="A462" s="1">
        <v>2038</v>
      </c>
      <c r="B462" s="1">
        <v>5</v>
      </c>
      <c r="C462" s="2"/>
      <c r="D462">
        <v>507323.20389909</v>
      </c>
      <c r="E462">
        <v>698439.35327056702</v>
      </c>
      <c r="F462">
        <v>316207.05452761299</v>
      </c>
      <c r="G462">
        <v>96807.864981491599</v>
      </c>
    </row>
    <row r="463" spans="1:7" x14ac:dyDescent="0.25">
      <c r="A463" s="1">
        <v>2038</v>
      </c>
      <c r="B463" s="1">
        <v>6</v>
      </c>
      <c r="C463" s="2"/>
      <c r="D463">
        <v>507561.13062090101</v>
      </c>
      <c r="E463">
        <v>698686.76257765805</v>
      </c>
      <c r="F463">
        <v>316435.49866414297</v>
      </c>
      <c r="G463">
        <v>96812.668284815503</v>
      </c>
    </row>
    <row r="464" spans="1:7" x14ac:dyDescent="0.25">
      <c r="A464" s="1">
        <v>2038</v>
      </c>
      <c r="B464" s="1">
        <v>7</v>
      </c>
      <c r="C464" s="2"/>
      <c r="D464">
        <v>507791.08367730101</v>
      </c>
      <c r="E464">
        <v>698925.40566982306</v>
      </c>
      <c r="F464">
        <v>316656.76168478001</v>
      </c>
      <c r="G464">
        <v>96817.070130560402</v>
      </c>
    </row>
    <row r="465" spans="1:7" x14ac:dyDescent="0.25">
      <c r="A465" s="1">
        <v>2038</v>
      </c>
      <c r="B465" s="1">
        <v>8</v>
      </c>
      <c r="C465" s="2"/>
      <c r="D465">
        <v>508014.81563921599</v>
      </c>
      <c r="E465">
        <v>699157.21909970301</v>
      </c>
      <c r="F465">
        <v>316872.41217873001</v>
      </c>
      <c r="G465">
        <v>96821.163712720794</v>
      </c>
    </row>
    <row r="466" spans="1:7" x14ac:dyDescent="0.25">
      <c r="A466" s="1">
        <v>2038</v>
      </c>
      <c r="B466" s="1">
        <v>9</v>
      </c>
      <c r="C466" s="2"/>
      <c r="D466">
        <v>508236.86703697901</v>
      </c>
      <c r="E466">
        <v>699387.22518291301</v>
      </c>
      <c r="F466">
        <v>317086.50889104599</v>
      </c>
      <c r="G466">
        <v>96825.193074536903</v>
      </c>
    </row>
    <row r="467" spans="1:7" x14ac:dyDescent="0.25">
      <c r="A467" s="1">
        <v>2038</v>
      </c>
      <c r="B467" s="1">
        <v>10</v>
      </c>
      <c r="C467" s="2"/>
      <c r="D467">
        <v>508464.35027707898</v>
      </c>
      <c r="E467">
        <v>699623.294109207</v>
      </c>
      <c r="F467">
        <v>317305.40644495201</v>
      </c>
      <c r="G467">
        <v>96829.542063110304</v>
      </c>
    </row>
    <row r="468" spans="1:7" x14ac:dyDescent="0.25">
      <c r="A468" s="1">
        <v>2038</v>
      </c>
      <c r="B468" s="1">
        <v>11</v>
      </c>
      <c r="C468" s="2"/>
      <c r="D468">
        <v>508708.037803263</v>
      </c>
      <c r="E468">
        <v>699877.349855365</v>
      </c>
      <c r="F468">
        <v>317538.72575116</v>
      </c>
      <c r="G468">
        <v>96834.793975325796</v>
      </c>
    </row>
    <row r="469" spans="1:7" x14ac:dyDescent="0.25">
      <c r="A469" s="1">
        <v>2038</v>
      </c>
      <c r="B469" s="1">
        <v>12</v>
      </c>
      <c r="C469" s="2"/>
      <c r="D469">
        <v>508953.36929824803</v>
      </c>
      <c r="E469">
        <v>700133.28209085995</v>
      </c>
      <c r="F469">
        <v>317773.45650563698</v>
      </c>
      <c r="G469">
        <v>96840.163668359295</v>
      </c>
    </row>
    <row r="470" spans="1:7" x14ac:dyDescent="0.25">
      <c r="A470" s="1">
        <v>2039</v>
      </c>
      <c r="B470" s="1">
        <v>1</v>
      </c>
      <c r="C470" s="2"/>
      <c r="D470">
        <v>509193.94035740098</v>
      </c>
      <c r="E470">
        <v>700384.00181268901</v>
      </c>
      <c r="F470">
        <v>318003.87890211301</v>
      </c>
      <c r="G470">
        <v>96845.304366146403</v>
      </c>
    </row>
    <row r="471" spans="1:7" x14ac:dyDescent="0.25">
      <c r="A471" s="1">
        <v>2039</v>
      </c>
      <c r="B471" s="1">
        <v>2</v>
      </c>
      <c r="C471" s="2"/>
      <c r="D471">
        <v>509416.978889141</v>
      </c>
      <c r="E471">
        <v>700615.36718486296</v>
      </c>
      <c r="F471">
        <v>318218.59059341898</v>
      </c>
      <c r="G471">
        <v>96849.522239136902</v>
      </c>
    </row>
    <row r="472" spans="1:7" x14ac:dyDescent="0.25">
      <c r="A472" s="1">
        <v>2039</v>
      </c>
      <c r="B472" s="1">
        <v>3</v>
      </c>
      <c r="C472" s="2"/>
      <c r="D472">
        <v>509620.820224286</v>
      </c>
      <c r="E472">
        <v>700825.52983606397</v>
      </c>
      <c r="F472">
        <v>318416.11061250902</v>
      </c>
      <c r="G472">
        <v>96852.724234955502</v>
      </c>
    </row>
    <row r="473" spans="1:7" x14ac:dyDescent="0.25">
      <c r="A473" s="1">
        <v>2039</v>
      </c>
      <c r="B473" s="1">
        <v>4</v>
      </c>
      <c r="C473" s="2"/>
      <c r="D473">
        <v>509823.335596825</v>
      </c>
      <c r="E473">
        <v>701034.27311523398</v>
      </c>
      <c r="F473">
        <v>318612.398078417</v>
      </c>
      <c r="G473">
        <v>96855.8789152182</v>
      </c>
    </row>
    <row r="474" spans="1:7" x14ac:dyDescent="0.25">
      <c r="A474" s="1">
        <v>2039</v>
      </c>
      <c r="B474" s="1">
        <v>5</v>
      </c>
      <c r="C474" s="2"/>
      <c r="D474">
        <v>510023.24201883603</v>
      </c>
      <c r="E474">
        <v>701240.17602859496</v>
      </c>
      <c r="F474">
        <v>318806.30800907803</v>
      </c>
      <c r="G474">
        <v>96858.916374516295</v>
      </c>
    </row>
    <row r="475" spans="1:7" x14ac:dyDescent="0.25">
      <c r="A475" s="1">
        <v>2039</v>
      </c>
      <c r="B475" s="1">
        <v>6</v>
      </c>
      <c r="C475" s="2"/>
      <c r="D475">
        <v>510229.676256306</v>
      </c>
      <c r="E475">
        <v>701453.35597882897</v>
      </c>
      <c r="F475">
        <v>319005.99653378298</v>
      </c>
      <c r="G475">
        <v>96862.333344001396</v>
      </c>
    </row>
    <row r="476" spans="1:7" x14ac:dyDescent="0.25">
      <c r="A476" s="1">
        <v>2039</v>
      </c>
      <c r="B476" s="1">
        <v>7</v>
      </c>
      <c r="C476" s="2"/>
      <c r="D476">
        <v>510444.25982733001</v>
      </c>
      <c r="E476">
        <v>701675.61033166398</v>
      </c>
      <c r="F476">
        <v>319212.90932299598</v>
      </c>
      <c r="G476">
        <v>96866.218897432205</v>
      </c>
    </row>
    <row r="477" spans="1:7" x14ac:dyDescent="0.25">
      <c r="A477" s="1">
        <v>2039</v>
      </c>
      <c r="B477" s="1">
        <v>8</v>
      </c>
      <c r="C477" s="2"/>
      <c r="D477">
        <v>510674.092075427</v>
      </c>
      <c r="E477">
        <v>701914.80456756498</v>
      </c>
      <c r="F477">
        <v>319433.37958329002</v>
      </c>
      <c r="G477">
        <v>96870.9611133789</v>
      </c>
    </row>
    <row r="478" spans="1:7" x14ac:dyDescent="0.25">
      <c r="A478" s="1">
        <v>2039</v>
      </c>
      <c r="B478" s="1">
        <v>9</v>
      </c>
      <c r="C478" s="2"/>
      <c r="D478">
        <v>510908.550009784</v>
      </c>
      <c r="E478">
        <v>702159.17649261304</v>
      </c>
      <c r="F478">
        <v>319657.92352695402</v>
      </c>
      <c r="G478">
        <v>96875.982940553105</v>
      </c>
    </row>
    <row r="479" spans="1:7" x14ac:dyDescent="0.25">
      <c r="A479" s="1">
        <v>2039</v>
      </c>
      <c r="B479" s="1">
        <v>10</v>
      </c>
      <c r="C479" s="2"/>
      <c r="D479">
        <v>511133.76119586203</v>
      </c>
      <c r="E479">
        <v>702393.35932975996</v>
      </c>
      <c r="F479">
        <v>319874.16306196299</v>
      </c>
      <c r="G479">
        <v>96880.5274355539</v>
      </c>
    </row>
    <row r="480" spans="1:7" x14ac:dyDescent="0.25">
      <c r="A480" s="1">
        <v>2039</v>
      </c>
      <c r="B480" s="1">
        <v>11</v>
      </c>
      <c r="C480" s="2"/>
      <c r="D480">
        <v>511349.31867911702</v>
      </c>
      <c r="E480">
        <v>702616.89920516801</v>
      </c>
      <c r="F480">
        <v>320081.73815306602</v>
      </c>
      <c r="G480">
        <v>96884.570831908597</v>
      </c>
    </row>
    <row r="481" spans="1:7" x14ac:dyDescent="0.25">
      <c r="A481" s="1">
        <v>2039</v>
      </c>
      <c r="B481" s="1">
        <v>12</v>
      </c>
      <c r="C481" s="2"/>
      <c r="D481">
        <v>511566.22295400698</v>
      </c>
      <c r="E481">
        <v>702841.98212415294</v>
      </c>
      <c r="F481">
        <v>320290.46378386102</v>
      </c>
      <c r="G481">
        <v>96888.713637610403</v>
      </c>
    </row>
    <row r="482" spans="1:7" x14ac:dyDescent="0.25">
      <c r="A482" s="1">
        <v>2040</v>
      </c>
      <c r="B482" s="1">
        <v>1</v>
      </c>
      <c r="C482" s="2"/>
      <c r="D482">
        <v>511810.594161043</v>
      </c>
      <c r="E482">
        <v>703097.55346536997</v>
      </c>
      <c r="F482">
        <v>320523.63485671702</v>
      </c>
      <c r="G482">
        <v>96894.386947171501</v>
      </c>
    </row>
    <row r="483" spans="1:7" x14ac:dyDescent="0.25">
      <c r="A483" s="1">
        <v>2040</v>
      </c>
      <c r="B483" s="1">
        <v>2</v>
      </c>
      <c r="C483" s="2"/>
      <c r="D483">
        <v>512092.07946130697</v>
      </c>
      <c r="E483">
        <v>703394.31702556997</v>
      </c>
      <c r="F483">
        <v>320789.84189704497</v>
      </c>
      <c r="G483">
        <v>96902.125988220097</v>
      </c>
    </row>
    <row r="484" spans="1:7" x14ac:dyDescent="0.25">
      <c r="A484" s="1">
        <v>2040</v>
      </c>
      <c r="B484" s="1">
        <v>3</v>
      </c>
      <c r="C484" s="2"/>
      <c r="D484">
        <v>512372.92384463199</v>
      </c>
      <c r="E484">
        <v>703690.43992542301</v>
      </c>
      <c r="F484">
        <v>321055.40776384203</v>
      </c>
      <c r="G484">
        <v>96909.865159242705</v>
      </c>
    </row>
    <row r="485" spans="1:7" x14ac:dyDescent="0.25">
      <c r="A485" s="1">
        <v>2040</v>
      </c>
      <c r="B485" s="1">
        <v>4</v>
      </c>
      <c r="C485" s="2"/>
      <c r="D485">
        <v>512634.83002271201</v>
      </c>
      <c r="E485">
        <v>703965.63532060897</v>
      </c>
      <c r="F485">
        <v>321304.02472481399</v>
      </c>
      <c r="G485">
        <v>96916.596671674401</v>
      </c>
    </row>
    <row r="486" spans="1:7" x14ac:dyDescent="0.25">
      <c r="A486" s="1">
        <v>2040</v>
      </c>
      <c r="B486" s="1">
        <v>5</v>
      </c>
      <c r="C486" s="2"/>
      <c r="D486">
        <v>512839.998086109</v>
      </c>
      <c r="E486">
        <v>704177.98070002405</v>
      </c>
      <c r="F486">
        <v>321502.01547219302</v>
      </c>
      <c r="G486">
        <v>96920.232265224506</v>
      </c>
    </row>
    <row r="487" spans="1:7" x14ac:dyDescent="0.25">
      <c r="A487" s="1">
        <v>2040</v>
      </c>
      <c r="B487" s="1">
        <v>6</v>
      </c>
      <c r="C487" s="2"/>
      <c r="D487">
        <v>513012.84107188397</v>
      </c>
      <c r="E487">
        <v>704354.53118929395</v>
      </c>
      <c r="F487">
        <v>321671.150954474</v>
      </c>
      <c r="G487">
        <v>96922.110261923997</v>
      </c>
    </row>
    <row r="488" spans="1:7" x14ac:dyDescent="0.25">
      <c r="A488" s="1">
        <v>2040</v>
      </c>
      <c r="B488" s="1">
        <v>7</v>
      </c>
      <c r="C488" s="2"/>
      <c r="D488">
        <v>513182.50642147899</v>
      </c>
      <c r="E488">
        <v>704527.60295512294</v>
      </c>
      <c r="F488">
        <v>321837.40988783602</v>
      </c>
      <c r="G488">
        <v>96923.835746054305</v>
      </c>
    </row>
    <row r="489" spans="1:7" x14ac:dyDescent="0.25">
      <c r="A489" s="1">
        <v>2040</v>
      </c>
      <c r="B489" s="1">
        <v>8</v>
      </c>
      <c r="C489" s="2"/>
      <c r="D489">
        <v>513376.397355252</v>
      </c>
      <c r="E489">
        <v>704727.58362506004</v>
      </c>
      <c r="F489">
        <v>322025.21108544403</v>
      </c>
      <c r="G489">
        <v>96926.920437527602</v>
      </c>
    </row>
    <row r="490" spans="1:7" x14ac:dyDescent="0.25">
      <c r="A490" s="1">
        <v>2040</v>
      </c>
      <c r="B490" s="1">
        <v>9</v>
      </c>
      <c r="C490" s="2"/>
      <c r="D490">
        <v>513593.23484402802</v>
      </c>
      <c r="E490">
        <v>704953.05982483202</v>
      </c>
      <c r="F490">
        <v>322233.40986322402</v>
      </c>
      <c r="G490">
        <v>96931.296285254095</v>
      </c>
    </row>
    <row r="491" spans="1:7" x14ac:dyDescent="0.25">
      <c r="A491" s="1">
        <v>2040</v>
      </c>
      <c r="B491" s="1">
        <v>10</v>
      </c>
      <c r="C491" s="2"/>
      <c r="D491">
        <v>513822.61322157702</v>
      </c>
      <c r="E491">
        <v>705192.49700050196</v>
      </c>
      <c r="F491">
        <v>322452.72944265202</v>
      </c>
      <c r="G491">
        <v>96936.391463100401</v>
      </c>
    </row>
    <row r="492" spans="1:7" x14ac:dyDescent="0.25">
      <c r="A492" s="1">
        <v>2040</v>
      </c>
      <c r="B492" s="1">
        <v>11</v>
      </c>
      <c r="C492" s="2"/>
      <c r="D492">
        <v>514063.31362652901</v>
      </c>
      <c r="E492">
        <v>705444.547674248</v>
      </c>
      <c r="F492">
        <v>322682.07957881002</v>
      </c>
      <c r="G492">
        <v>96942.140821762994</v>
      </c>
    </row>
    <row r="493" spans="1:7" x14ac:dyDescent="0.25">
      <c r="A493" s="1">
        <v>2040</v>
      </c>
      <c r="B493" s="1">
        <v>12</v>
      </c>
      <c r="C493" s="2"/>
      <c r="D493">
        <v>514302.46443757397</v>
      </c>
      <c r="E493">
        <v>705694.93616189796</v>
      </c>
      <c r="F493">
        <v>322909.99271325098</v>
      </c>
      <c r="G493">
        <v>96947.833148042104</v>
      </c>
    </row>
  </sheetData>
  <mergeCells count="1">
    <mergeCell ref="I1:J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9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N1" sqref="N1:O1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8.85546875" customWidth="1"/>
    <col min="4" max="4" width="12.28515625" bestFit="1" customWidth="1"/>
    <col min="5" max="5" width="9.5703125" bestFit="1" customWidth="1"/>
    <col min="6" max="6" width="8.85546875" bestFit="1" customWidth="1"/>
    <col min="7" max="7" width="8.7109375" bestFit="1" customWidth="1"/>
    <col min="9" max="9" width="13.42578125" customWidth="1"/>
    <col min="11" max="11" width="14" customWidth="1"/>
  </cols>
  <sheetData>
    <row r="1" spans="1:15" s="16" customFormat="1" ht="30" x14ac:dyDescent="0.25">
      <c r="A1" s="15" t="s">
        <v>0</v>
      </c>
      <c r="B1" s="15" t="s">
        <v>1</v>
      </c>
      <c r="C1" s="15" t="s">
        <v>55</v>
      </c>
      <c r="D1" s="15" t="s">
        <v>8</v>
      </c>
      <c r="E1" s="15" t="s">
        <v>9</v>
      </c>
      <c r="F1" s="15" t="s">
        <v>62</v>
      </c>
      <c r="G1" s="15" t="s">
        <v>63</v>
      </c>
      <c r="I1" s="18" t="s">
        <v>64</v>
      </c>
      <c r="J1" s="16" t="s">
        <v>65</v>
      </c>
      <c r="K1" s="21" t="s">
        <v>66</v>
      </c>
      <c r="N1" s="96" t="s">
        <v>95</v>
      </c>
      <c r="O1" s="96"/>
    </row>
    <row r="2" spans="1:15" ht="14.45" x14ac:dyDescent="0.3">
      <c r="A2" s="1">
        <v>2000</v>
      </c>
      <c r="B2" s="1">
        <v>1</v>
      </c>
      <c r="C2" s="17">
        <v>323149</v>
      </c>
      <c r="D2" s="7">
        <v>6959.9</v>
      </c>
      <c r="E2" s="14">
        <v>0</v>
      </c>
      <c r="F2" s="1">
        <v>0</v>
      </c>
      <c r="G2" s="1">
        <v>0</v>
      </c>
      <c r="I2" s="19">
        <f>+[4]GI_Data_Monthly!$H242</f>
        <v>6959.9</v>
      </c>
      <c r="J2" s="20">
        <f>+D2-I2</f>
        <v>0</v>
      </c>
    </row>
    <row r="3" spans="1:15" ht="14.45" x14ac:dyDescent="0.3">
      <c r="A3" s="1">
        <v>2000</v>
      </c>
      <c r="B3" s="1">
        <v>2</v>
      </c>
      <c r="C3" s="17">
        <v>323053</v>
      </c>
      <c r="D3" s="7">
        <v>6980.4125542275997</v>
      </c>
      <c r="E3" s="14">
        <v>0</v>
      </c>
      <c r="F3" s="1">
        <v>0</v>
      </c>
      <c r="G3" s="1">
        <v>0</v>
      </c>
      <c r="I3" s="19">
        <f>+[4]GI_Data_Monthly!$H243</f>
        <v>6980.4125542275997</v>
      </c>
      <c r="J3" s="20">
        <f t="shared" ref="J3:J66" si="0">+D3-I3</f>
        <v>0</v>
      </c>
    </row>
    <row r="4" spans="1:15" ht="14.45" x14ac:dyDescent="0.3">
      <c r="A4" s="1">
        <v>2000</v>
      </c>
      <c r="B4" s="1">
        <v>3</v>
      </c>
      <c r="C4" s="17">
        <v>323899</v>
      </c>
      <c r="D4" s="7">
        <v>7000.8178507410803</v>
      </c>
      <c r="E4" s="14">
        <v>0</v>
      </c>
      <c r="F4" s="1">
        <v>0</v>
      </c>
      <c r="G4" s="1">
        <v>0</v>
      </c>
      <c r="I4" s="19">
        <f>+[4]GI_Data_Monthly!$H244</f>
        <v>7000.8178507410803</v>
      </c>
      <c r="J4" s="20">
        <f t="shared" si="0"/>
        <v>0</v>
      </c>
    </row>
    <row r="5" spans="1:15" ht="14.45" x14ac:dyDescent="0.3">
      <c r="A5" s="1">
        <v>2000</v>
      </c>
      <c r="B5" s="1">
        <v>4</v>
      </c>
      <c r="C5" s="17">
        <v>324774</v>
      </c>
      <c r="D5" s="7">
        <v>7025.6666666666697</v>
      </c>
      <c r="E5" s="14">
        <v>0</v>
      </c>
      <c r="F5" s="1">
        <v>0</v>
      </c>
      <c r="G5" s="1">
        <v>0</v>
      </c>
      <c r="I5" s="19">
        <f>+[4]GI_Data_Monthly!$H245</f>
        <v>7025.6666666666697</v>
      </c>
      <c r="J5" s="20">
        <f t="shared" si="0"/>
        <v>0</v>
      </c>
    </row>
    <row r="6" spans="1:15" ht="14.45" x14ac:dyDescent="0.3">
      <c r="A6" s="1">
        <v>2000</v>
      </c>
      <c r="B6" s="1">
        <v>5</v>
      </c>
      <c r="C6" s="17">
        <v>325269</v>
      </c>
      <c r="D6" s="7">
        <v>7053.3350456551498</v>
      </c>
      <c r="E6" s="14">
        <v>0</v>
      </c>
      <c r="F6" s="1">
        <v>0</v>
      </c>
      <c r="G6" s="1">
        <v>0</v>
      </c>
      <c r="I6" s="19">
        <f>+[4]GI_Data_Monthly!$H246</f>
        <v>7053.3350456551498</v>
      </c>
      <c r="J6" s="20">
        <f t="shared" si="0"/>
        <v>0</v>
      </c>
    </row>
    <row r="7" spans="1:15" ht="14.45" x14ac:dyDescent="0.3">
      <c r="A7" s="1">
        <v>2000</v>
      </c>
      <c r="B7" s="1">
        <v>6</v>
      </c>
      <c r="C7" s="17">
        <v>325627</v>
      </c>
      <c r="D7" s="7">
        <v>7081.8150566944296</v>
      </c>
      <c r="E7" s="14">
        <v>0</v>
      </c>
      <c r="F7" s="1">
        <v>0</v>
      </c>
      <c r="G7" s="1">
        <v>0</v>
      </c>
      <c r="I7" s="19">
        <f>+[4]GI_Data_Monthly!$H247</f>
        <v>7081.8150566944296</v>
      </c>
      <c r="J7" s="20">
        <f t="shared" si="0"/>
        <v>0</v>
      </c>
    </row>
    <row r="8" spans="1:15" ht="14.45" x14ac:dyDescent="0.3">
      <c r="A8" s="1">
        <v>2000</v>
      </c>
      <c r="B8" s="1">
        <v>7</v>
      </c>
      <c r="C8" s="17">
        <v>325691</v>
      </c>
      <c r="D8" s="7">
        <v>7104.4666666666599</v>
      </c>
      <c r="E8" s="14">
        <v>0</v>
      </c>
      <c r="F8" s="1">
        <v>0</v>
      </c>
      <c r="G8" s="1">
        <v>0</v>
      </c>
      <c r="I8" s="19">
        <f>+[4]GI_Data_Monthly!$H248</f>
        <v>7104.4666666666599</v>
      </c>
      <c r="J8" s="20">
        <f t="shared" si="0"/>
        <v>0</v>
      </c>
    </row>
    <row r="9" spans="1:15" ht="14.45" x14ac:dyDescent="0.3">
      <c r="A9" s="1">
        <v>2000</v>
      </c>
      <c r="B9" s="1">
        <v>8</v>
      </c>
      <c r="C9" s="17">
        <v>326251</v>
      </c>
      <c r="D9" s="7">
        <v>7119.1832229865004</v>
      </c>
      <c r="E9" s="14">
        <v>0</v>
      </c>
      <c r="F9" s="1">
        <v>0</v>
      </c>
      <c r="G9" s="1">
        <v>0</v>
      </c>
      <c r="I9" s="19">
        <f>+[4]GI_Data_Monthly!$H249</f>
        <v>7119.1832229865004</v>
      </c>
      <c r="J9" s="20">
        <f t="shared" si="0"/>
        <v>0</v>
      </c>
    </row>
    <row r="10" spans="1:15" ht="14.45" x14ac:dyDescent="0.3">
      <c r="A10" s="1">
        <v>2000</v>
      </c>
      <c r="B10" s="1">
        <v>9</v>
      </c>
      <c r="C10" s="17">
        <v>327167</v>
      </c>
      <c r="D10" s="7">
        <v>7126.9471445319796</v>
      </c>
      <c r="E10" s="14">
        <v>0</v>
      </c>
      <c r="F10" s="1">
        <v>0</v>
      </c>
      <c r="G10" s="1">
        <v>0</v>
      </c>
      <c r="I10" s="19">
        <f>+[4]GI_Data_Monthly!$H250</f>
        <v>7126.9471445319796</v>
      </c>
      <c r="J10" s="20">
        <f t="shared" si="0"/>
        <v>0</v>
      </c>
    </row>
    <row r="11" spans="1:15" ht="14.45" x14ac:dyDescent="0.3">
      <c r="A11" s="1">
        <v>2000</v>
      </c>
      <c r="B11" s="1">
        <v>10</v>
      </c>
      <c r="C11" s="17">
        <v>327751</v>
      </c>
      <c r="D11" s="7">
        <v>7130.9</v>
      </c>
      <c r="E11" s="14">
        <v>0</v>
      </c>
      <c r="F11" s="1">
        <v>0</v>
      </c>
      <c r="G11" s="1">
        <v>0</v>
      </c>
      <c r="I11" s="19">
        <f>+[4]GI_Data_Monthly!$H251</f>
        <v>7130.9</v>
      </c>
      <c r="J11" s="20">
        <f t="shared" si="0"/>
        <v>0</v>
      </c>
    </row>
    <row r="12" spans="1:15" ht="14.45" x14ac:dyDescent="0.3">
      <c r="A12" s="1">
        <v>2000</v>
      </c>
      <c r="B12" s="1">
        <v>11</v>
      </c>
      <c r="C12" s="17">
        <v>328557</v>
      </c>
      <c r="D12" s="7">
        <v>7133.92753963217</v>
      </c>
      <c r="E12" s="14">
        <v>0</v>
      </c>
      <c r="F12" s="1">
        <v>0</v>
      </c>
      <c r="G12" s="1">
        <v>0</v>
      </c>
      <c r="I12" s="19">
        <f>+[4]GI_Data_Monthly!$H252</f>
        <v>7133.92753963217</v>
      </c>
      <c r="J12" s="20">
        <f t="shared" si="0"/>
        <v>0</v>
      </c>
    </row>
    <row r="13" spans="1:15" ht="14.45" x14ac:dyDescent="0.3">
      <c r="A13" s="1">
        <v>2000</v>
      </c>
      <c r="B13" s="1">
        <v>12</v>
      </c>
      <c r="C13" s="17">
        <v>329462</v>
      </c>
      <c r="D13" s="7">
        <v>7136.33609229174</v>
      </c>
      <c r="E13" s="14">
        <v>0</v>
      </c>
      <c r="F13" s="1">
        <v>0</v>
      </c>
      <c r="G13" s="1">
        <v>0</v>
      </c>
      <c r="I13" s="19">
        <f>+[4]GI_Data_Monthly!$H253</f>
        <v>7136.33609229174</v>
      </c>
      <c r="J13" s="20">
        <f t="shared" si="0"/>
        <v>0</v>
      </c>
    </row>
    <row r="14" spans="1:15" ht="14.45" x14ac:dyDescent="0.3">
      <c r="A14" s="1">
        <v>2001</v>
      </c>
      <c r="B14" s="1">
        <v>1</v>
      </c>
      <c r="C14" s="17">
        <v>330063</v>
      </c>
      <c r="D14" s="7">
        <v>7138.3</v>
      </c>
      <c r="E14" s="14">
        <v>0</v>
      </c>
      <c r="F14" s="1">
        <v>0</v>
      </c>
      <c r="G14" s="1">
        <v>0</v>
      </c>
      <c r="I14" s="19">
        <f>+[4]GI_Data_Monthly!$H254</f>
        <v>7138.3</v>
      </c>
      <c r="J14" s="20">
        <f t="shared" si="0"/>
        <v>0</v>
      </c>
    </row>
    <row r="15" spans="1:15" ht="14.45" x14ac:dyDescent="0.3">
      <c r="A15" s="1">
        <v>2001</v>
      </c>
      <c r="B15" s="1">
        <v>2</v>
      </c>
      <c r="C15" s="17">
        <v>331146</v>
      </c>
      <c r="D15" s="7">
        <v>7140.0355162594096</v>
      </c>
      <c r="E15" s="14">
        <v>0</v>
      </c>
      <c r="F15" s="1">
        <v>0</v>
      </c>
      <c r="G15" s="1">
        <v>0</v>
      </c>
      <c r="I15" s="19">
        <f>+[4]GI_Data_Monthly!$H255</f>
        <v>7140.0355162594096</v>
      </c>
      <c r="J15" s="20">
        <f t="shared" si="0"/>
        <v>0</v>
      </c>
    </row>
    <row r="16" spans="1:15" ht="14.45" x14ac:dyDescent="0.3">
      <c r="A16" s="1">
        <v>2001</v>
      </c>
      <c r="B16" s="1">
        <v>3</v>
      </c>
      <c r="C16" s="17">
        <v>331609</v>
      </c>
      <c r="D16" s="7">
        <v>7142.6213395577097</v>
      </c>
      <c r="E16" s="14">
        <v>0</v>
      </c>
      <c r="F16" s="1">
        <v>0</v>
      </c>
      <c r="G16" s="1">
        <v>0</v>
      </c>
      <c r="I16" s="19">
        <f>+[4]GI_Data_Monthly!$H256</f>
        <v>7142.6213395577097</v>
      </c>
      <c r="J16" s="20">
        <f t="shared" si="0"/>
        <v>0</v>
      </c>
    </row>
    <row r="17" spans="1:10" ht="14.45" x14ac:dyDescent="0.3">
      <c r="A17" s="1">
        <v>2001</v>
      </c>
      <c r="B17" s="1">
        <v>4</v>
      </c>
      <c r="C17" s="17">
        <v>332390</v>
      </c>
      <c r="D17" s="7">
        <v>7148.2333333333299</v>
      </c>
      <c r="E17" s="14">
        <v>0</v>
      </c>
      <c r="F17" s="1">
        <v>0</v>
      </c>
      <c r="G17" s="1">
        <v>0</v>
      </c>
      <c r="I17" s="19">
        <f>+[4]GI_Data_Monthly!$H257</f>
        <v>7148.2333333333299</v>
      </c>
      <c r="J17" s="20">
        <f t="shared" si="0"/>
        <v>0</v>
      </c>
    </row>
    <row r="18" spans="1:10" ht="14.45" x14ac:dyDescent="0.3">
      <c r="A18" s="1">
        <v>2001</v>
      </c>
      <c r="B18" s="1">
        <v>5</v>
      </c>
      <c r="C18" s="17">
        <v>333189</v>
      </c>
      <c r="D18" s="7">
        <v>7156.8407051505901</v>
      </c>
      <c r="E18" s="14">
        <v>0</v>
      </c>
      <c r="F18" s="1">
        <v>0</v>
      </c>
      <c r="G18" s="1">
        <v>0</v>
      </c>
      <c r="I18" s="19">
        <f>+[4]GI_Data_Monthly!$H258</f>
        <v>7156.8407051505901</v>
      </c>
      <c r="J18" s="20">
        <f t="shared" si="0"/>
        <v>0</v>
      </c>
    </row>
    <row r="19" spans="1:10" ht="14.45" x14ac:dyDescent="0.3">
      <c r="A19" s="1">
        <v>2001</v>
      </c>
      <c r="B19" s="1">
        <v>6</v>
      </c>
      <c r="C19" s="17">
        <v>333042</v>
      </c>
      <c r="D19" s="7">
        <v>7164.4362956042396</v>
      </c>
      <c r="E19" s="14">
        <v>0</v>
      </c>
      <c r="F19" s="1">
        <v>0</v>
      </c>
      <c r="G19" s="1">
        <v>0</v>
      </c>
      <c r="I19" s="19">
        <f>+[4]GI_Data_Monthly!$H259</f>
        <v>7164.4362956042396</v>
      </c>
      <c r="J19" s="20">
        <f t="shared" si="0"/>
        <v>0</v>
      </c>
    </row>
    <row r="20" spans="1:10" ht="14.45" x14ac:dyDescent="0.3">
      <c r="A20" s="1">
        <v>2001</v>
      </c>
      <c r="B20" s="1">
        <v>7</v>
      </c>
      <c r="C20" s="17">
        <v>333635</v>
      </c>
      <c r="D20" s="7">
        <v>7164.9</v>
      </c>
      <c r="E20" s="14">
        <v>0</v>
      </c>
      <c r="F20" s="1">
        <v>0</v>
      </c>
      <c r="G20" s="1">
        <v>0</v>
      </c>
      <c r="I20" s="19">
        <f>+[4]GI_Data_Monthly!$H260</f>
        <v>7164.9</v>
      </c>
      <c r="J20" s="20">
        <f t="shared" si="0"/>
        <v>0</v>
      </c>
    </row>
    <row r="21" spans="1:10" ht="14.45" x14ac:dyDescent="0.3">
      <c r="A21" s="1">
        <v>2001</v>
      </c>
      <c r="B21" s="1">
        <v>8</v>
      </c>
      <c r="C21" s="17">
        <v>334450</v>
      </c>
      <c r="D21" s="7">
        <v>7154.6335079752798</v>
      </c>
      <c r="E21" s="14">
        <v>0</v>
      </c>
      <c r="F21" s="1">
        <v>0</v>
      </c>
      <c r="G21" s="1">
        <v>0</v>
      </c>
      <c r="I21" s="19">
        <f>+[4]GI_Data_Monthly!$H261</f>
        <v>7154.6335079752798</v>
      </c>
      <c r="J21" s="20">
        <f t="shared" si="0"/>
        <v>0</v>
      </c>
    </row>
    <row r="22" spans="1:10" ht="14.45" x14ac:dyDescent="0.3">
      <c r="A22" s="1">
        <v>2001</v>
      </c>
      <c r="B22" s="1">
        <v>9</v>
      </c>
      <c r="C22" s="17">
        <v>334705</v>
      </c>
      <c r="D22" s="7">
        <v>7138.6924050534899</v>
      </c>
      <c r="E22" s="14">
        <v>0</v>
      </c>
      <c r="F22" s="1">
        <v>0</v>
      </c>
      <c r="G22" s="1">
        <v>0</v>
      </c>
      <c r="I22" s="19">
        <f>+[4]GI_Data_Monthly!$H262</f>
        <v>7138.6924050534899</v>
      </c>
      <c r="J22" s="20">
        <f t="shared" si="0"/>
        <v>0</v>
      </c>
    </row>
    <row r="23" spans="1:10" ht="14.45" x14ac:dyDescent="0.3">
      <c r="A23" s="1">
        <v>2001</v>
      </c>
      <c r="B23" s="1">
        <v>10</v>
      </c>
      <c r="C23" s="17">
        <v>335340</v>
      </c>
      <c r="D23" s="7">
        <v>7124.9</v>
      </c>
      <c r="E23" s="14">
        <v>0</v>
      </c>
      <c r="F23" s="1">
        <v>0</v>
      </c>
      <c r="G23" s="1">
        <v>0</v>
      </c>
      <c r="I23" s="19">
        <f>+[4]GI_Data_Monthly!$H263</f>
        <v>7124.9</v>
      </c>
      <c r="J23" s="20">
        <f t="shared" si="0"/>
        <v>0</v>
      </c>
    </row>
    <row r="24" spans="1:10" ht="14.45" x14ac:dyDescent="0.3">
      <c r="A24" s="1">
        <v>2001</v>
      </c>
      <c r="B24" s="1">
        <v>11</v>
      </c>
      <c r="C24" s="17">
        <v>335493</v>
      </c>
      <c r="D24" s="7">
        <v>7117.9455048313303</v>
      </c>
      <c r="E24" s="14">
        <v>0</v>
      </c>
      <c r="F24" s="1">
        <v>0</v>
      </c>
      <c r="G24" s="1">
        <v>0</v>
      </c>
      <c r="I24" s="19">
        <f>+[4]GI_Data_Monthly!$H264</f>
        <v>7117.9455048313303</v>
      </c>
      <c r="J24" s="20">
        <f t="shared" si="0"/>
        <v>0</v>
      </c>
    </row>
    <row r="25" spans="1:10" ht="14.45" x14ac:dyDescent="0.3">
      <c r="A25" s="1">
        <v>2001</v>
      </c>
      <c r="B25" s="1">
        <v>12</v>
      </c>
      <c r="C25" s="17">
        <v>336043</v>
      </c>
      <c r="D25" s="7">
        <v>7117.44813441105</v>
      </c>
      <c r="E25" s="14">
        <v>0</v>
      </c>
      <c r="F25" s="1">
        <v>0</v>
      </c>
      <c r="G25" s="1">
        <v>0</v>
      </c>
      <c r="I25" s="19">
        <f>+[4]GI_Data_Monthly!$H265</f>
        <v>7117.44813441105</v>
      </c>
      <c r="J25" s="20">
        <f t="shared" si="0"/>
        <v>0</v>
      </c>
    </row>
    <row r="26" spans="1:10" ht="14.45" x14ac:dyDescent="0.3">
      <c r="A26" s="1">
        <v>2002</v>
      </c>
      <c r="B26" s="1">
        <v>1</v>
      </c>
      <c r="C26" s="17">
        <v>336415</v>
      </c>
      <c r="D26" s="7">
        <v>7120.9333333333298</v>
      </c>
      <c r="E26" s="14">
        <v>0</v>
      </c>
      <c r="F26" s="1">
        <v>0</v>
      </c>
      <c r="G26" s="1">
        <v>0</v>
      </c>
      <c r="I26" s="19">
        <f>+[4]GI_Data_Monthly!$H266</f>
        <v>7120.9333333333298</v>
      </c>
      <c r="J26" s="20">
        <f t="shared" si="0"/>
        <v>0</v>
      </c>
    </row>
    <row r="27" spans="1:10" ht="14.45" x14ac:dyDescent="0.3">
      <c r="A27" s="1">
        <v>2002</v>
      </c>
      <c r="B27" s="1">
        <v>2</v>
      </c>
      <c r="C27" s="17">
        <v>337503</v>
      </c>
      <c r="D27" s="7">
        <v>7126.3107911705201</v>
      </c>
      <c r="E27" s="14">
        <v>0</v>
      </c>
      <c r="F27" s="1">
        <v>0</v>
      </c>
      <c r="G27" s="1">
        <v>0</v>
      </c>
      <c r="I27" s="19">
        <f>+[4]GI_Data_Monthly!$H267</f>
        <v>7126.3107911705201</v>
      </c>
      <c r="J27" s="20">
        <f t="shared" si="0"/>
        <v>0</v>
      </c>
    </row>
    <row r="28" spans="1:10" ht="14.45" x14ac:dyDescent="0.3">
      <c r="A28" s="1">
        <v>2002</v>
      </c>
      <c r="B28" s="1">
        <v>3</v>
      </c>
      <c r="C28" s="17">
        <v>338244</v>
      </c>
      <c r="D28" s="7">
        <v>7131.9842549201703</v>
      </c>
      <c r="E28" s="14">
        <v>0</v>
      </c>
      <c r="F28" s="1">
        <v>0</v>
      </c>
      <c r="G28" s="1">
        <v>0</v>
      </c>
      <c r="I28" s="19">
        <f>+[4]GI_Data_Monthly!$H268</f>
        <v>7131.9842549201703</v>
      </c>
      <c r="J28" s="20">
        <f t="shared" si="0"/>
        <v>0</v>
      </c>
    </row>
    <row r="29" spans="1:10" ht="14.45" x14ac:dyDescent="0.3">
      <c r="A29" s="1">
        <v>2002</v>
      </c>
      <c r="B29" s="1">
        <v>4</v>
      </c>
      <c r="C29" s="17">
        <v>339044</v>
      </c>
      <c r="D29" s="7">
        <v>7138.5666666666702</v>
      </c>
      <c r="E29" s="14">
        <v>0</v>
      </c>
      <c r="F29" s="1">
        <v>0</v>
      </c>
      <c r="G29" s="1">
        <v>0</v>
      </c>
      <c r="I29" s="19">
        <f>+[4]GI_Data_Monthly!$H269</f>
        <v>7138.5666666666702</v>
      </c>
      <c r="J29" s="20">
        <f t="shared" si="0"/>
        <v>0</v>
      </c>
    </row>
    <row r="30" spans="1:10" ht="14.45" x14ac:dyDescent="0.3">
      <c r="A30" s="1">
        <v>2002</v>
      </c>
      <c r="B30" s="1">
        <v>5</v>
      </c>
      <c r="C30" s="17">
        <v>339468</v>
      </c>
      <c r="D30" s="7">
        <v>7144.8809517065902</v>
      </c>
      <c r="E30" s="14">
        <v>0</v>
      </c>
      <c r="F30" s="1">
        <v>0</v>
      </c>
      <c r="G30" s="1">
        <v>0</v>
      </c>
      <c r="I30" s="19">
        <f>+[4]GI_Data_Monthly!$H270</f>
        <v>7144.8809517065902</v>
      </c>
      <c r="J30" s="20">
        <f t="shared" si="0"/>
        <v>0</v>
      </c>
    </row>
    <row r="31" spans="1:10" ht="14.45" x14ac:dyDescent="0.3">
      <c r="A31" s="1">
        <v>2002</v>
      </c>
      <c r="B31" s="1">
        <v>6</v>
      </c>
      <c r="C31" s="17">
        <v>339927</v>
      </c>
      <c r="D31" s="7">
        <v>7151.9893619077802</v>
      </c>
      <c r="E31" s="14">
        <v>0</v>
      </c>
      <c r="F31" s="1">
        <v>0</v>
      </c>
      <c r="G31" s="1">
        <v>0</v>
      </c>
      <c r="I31" s="19">
        <f>+[4]GI_Data_Monthly!$H271</f>
        <v>7151.9893619077802</v>
      </c>
      <c r="J31" s="20">
        <f t="shared" si="0"/>
        <v>0</v>
      </c>
    </row>
    <row r="32" spans="1:10" ht="14.45" x14ac:dyDescent="0.3">
      <c r="A32" s="1">
        <v>2002</v>
      </c>
      <c r="B32" s="1">
        <v>7</v>
      </c>
      <c r="C32" s="17">
        <v>340585</v>
      </c>
      <c r="D32" s="7">
        <v>7160.3</v>
      </c>
      <c r="E32" s="14">
        <v>0</v>
      </c>
      <c r="F32" s="1">
        <v>0</v>
      </c>
      <c r="G32" s="1">
        <v>0</v>
      </c>
      <c r="I32" s="19">
        <f>+[4]GI_Data_Monthly!$H272</f>
        <v>7160.3</v>
      </c>
      <c r="J32" s="20">
        <f t="shared" si="0"/>
        <v>0</v>
      </c>
    </row>
    <row r="33" spans="1:10" ht="14.45" x14ac:dyDescent="0.3">
      <c r="A33" s="1">
        <v>2002</v>
      </c>
      <c r="B33" s="1">
        <v>8</v>
      </c>
      <c r="C33" s="17">
        <v>341683</v>
      </c>
      <c r="D33" s="7">
        <v>7170.7965388128796</v>
      </c>
      <c r="E33" s="14">
        <v>0</v>
      </c>
      <c r="F33" s="1">
        <v>0</v>
      </c>
      <c r="G33" s="1">
        <v>0</v>
      </c>
      <c r="I33" s="19">
        <f>+[4]GI_Data_Monthly!$H273</f>
        <v>7170.7965388128796</v>
      </c>
      <c r="J33" s="20">
        <f t="shared" si="0"/>
        <v>0</v>
      </c>
    </row>
    <row r="34" spans="1:10" ht="14.45" x14ac:dyDescent="0.3">
      <c r="A34" s="1">
        <v>2002</v>
      </c>
      <c r="B34" s="1">
        <v>9</v>
      </c>
      <c r="C34" s="17">
        <v>341538</v>
      </c>
      <c r="D34" s="7">
        <v>7181.7822774239603</v>
      </c>
      <c r="E34" s="14">
        <v>0</v>
      </c>
      <c r="F34" s="1">
        <v>0</v>
      </c>
      <c r="G34" s="1">
        <v>0</v>
      </c>
      <c r="I34" s="19">
        <f>+[4]GI_Data_Monthly!$H274</f>
        <v>7181.7822774239603</v>
      </c>
      <c r="J34" s="20">
        <f t="shared" si="0"/>
        <v>0</v>
      </c>
    </row>
    <row r="35" spans="1:10" ht="14.45" x14ac:dyDescent="0.3">
      <c r="A35" s="1">
        <v>2002</v>
      </c>
      <c r="B35" s="1">
        <v>10</v>
      </c>
      <c r="C35" s="17">
        <v>341395</v>
      </c>
      <c r="D35" s="7">
        <v>7191.0666666666702</v>
      </c>
      <c r="E35" s="14">
        <v>0</v>
      </c>
      <c r="F35" s="1">
        <v>0</v>
      </c>
      <c r="G35" s="1">
        <v>0</v>
      </c>
      <c r="I35" s="19">
        <f>+[4]GI_Data_Monthly!$H275</f>
        <v>7191.0666666666702</v>
      </c>
      <c r="J35" s="20">
        <f t="shared" si="0"/>
        <v>0</v>
      </c>
    </row>
    <row r="36" spans="1:10" ht="14.45" x14ac:dyDescent="0.3">
      <c r="A36" s="1">
        <v>2002</v>
      </c>
      <c r="B36" s="1">
        <v>11</v>
      </c>
      <c r="C36" s="17">
        <v>342412</v>
      </c>
      <c r="D36" s="7">
        <v>7197.8129847514001</v>
      </c>
      <c r="E36" s="14">
        <v>0</v>
      </c>
      <c r="F36" s="1">
        <v>0</v>
      </c>
      <c r="G36" s="1">
        <v>0</v>
      </c>
      <c r="I36" s="19">
        <f>+[4]GI_Data_Monthly!$H276</f>
        <v>7197.8129847514001</v>
      </c>
      <c r="J36" s="20">
        <f t="shared" si="0"/>
        <v>0</v>
      </c>
    </row>
    <row r="37" spans="1:10" ht="14.45" x14ac:dyDescent="0.3">
      <c r="A37" s="1">
        <v>2002</v>
      </c>
      <c r="B37" s="1">
        <v>12</v>
      </c>
      <c r="C37" s="17">
        <v>342993</v>
      </c>
      <c r="D37" s="7">
        <v>7201.7483416120904</v>
      </c>
      <c r="E37" s="14">
        <v>0</v>
      </c>
      <c r="F37" s="1">
        <v>0</v>
      </c>
      <c r="G37" s="1">
        <v>0</v>
      </c>
      <c r="I37" s="19">
        <f>+[4]GI_Data_Monthly!$H277</f>
        <v>7201.7483416120904</v>
      </c>
      <c r="J37" s="20">
        <f t="shared" si="0"/>
        <v>0</v>
      </c>
    </row>
    <row r="38" spans="1:10" x14ac:dyDescent="0.25">
      <c r="A38" s="1">
        <v>2003</v>
      </c>
      <c r="B38" s="1">
        <v>1</v>
      </c>
      <c r="C38" s="17">
        <v>343284</v>
      </c>
      <c r="D38" s="7">
        <v>7203.7</v>
      </c>
      <c r="E38" s="14">
        <v>0</v>
      </c>
      <c r="F38" s="1">
        <v>0</v>
      </c>
      <c r="G38" s="1">
        <v>0</v>
      </c>
      <c r="I38" s="19">
        <f>+[4]GI_Data_Monthly!$H278</f>
        <v>7203.7</v>
      </c>
      <c r="J38" s="20">
        <f t="shared" si="0"/>
        <v>0</v>
      </c>
    </row>
    <row r="39" spans="1:10" x14ac:dyDescent="0.25">
      <c r="A39" s="1">
        <v>2003</v>
      </c>
      <c r="B39" s="1">
        <v>2</v>
      </c>
      <c r="C39" s="17">
        <v>343407</v>
      </c>
      <c r="D39" s="7">
        <v>7204.3476383995203</v>
      </c>
      <c r="E39" s="14">
        <v>0</v>
      </c>
      <c r="F39" s="1">
        <v>0</v>
      </c>
      <c r="G39" s="1">
        <v>0</v>
      </c>
      <c r="I39" s="19">
        <f>+[4]GI_Data_Monthly!$H279</f>
        <v>7204.3476383995203</v>
      </c>
      <c r="J39" s="20">
        <f t="shared" si="0"/>
        <v>0</v>
      </c>
    </row>
    <row r="40" spans="1:10" x14ac:dyDescent="0.25">
      <c r="A40" s="1">
        <v>2003</v>
      </c>
      <c r="B40" s="1">
        <v>3</v>
      </c>
      <c r="C40" s="17">
        <v>343633</v>
      </c>
      <c r="D40" s="7">
        <v>7205.4156075483797</v>
      </c>
      <c r="E40" s="14">
        <v>0</v>
      </c>
      <c r="F40" s="1">
        <v>0</v>
      </c>
      <c r="G40" s="1">
        <v>0</v>
      </c>
      <c r="I40" s="19">
        <f>+[4]GI_Data_Monthly!$H280</f>
        <v>7205.4156075483797</v>
      </c>
      <c r="J40" s="20">
        <f t="shared" si="0"/>
        <v>0</v>
      </c>
    </row>
    <row r="41" spans="1:10" x14ac:dyDescent="0.25">
      <c r="A41" s="1">
        <v>2003</v>
      </c>
      <c r="B41" s="1">
        <v>4</v>
      </c>
      <c r="C41" s="17">
        <v>344423</v>
      </c>
      <c r="D41" s="7">
        <v>7209.1666666666697</v>
      </c>
      <c r="E41" s="14">
        <v>0</v>
      </c>
      <c r="F41" s="1">
        <v>0</v>
      </c>
      <c r="G41" s="1">
        <v>0</v>
      </c>
      <c r="I41" s="19">
        <f>+[4]GI_Data_Monthly!$H281</f>
        <v>7209.1666666666697</v>
      </c>
      <c r="J41" s="20">
        <f t="shared" si="0"/>
        <v>0</v>
      </c>
    </row>
    <row r="42" spans="1:10" x14ac:dyDescent="0.25">
      <c r="A42" s="1">
        <v>2003</v>
      </c>
      <c r="B42" s="1">
        <v>5</v>
      </c>
      <c r="C42" s="17">
        <v>345044</v>
      </c>
      <c r="D42" s="7">
        <v>7216.7147133402596</v>
      </c>
      <c r="E42" s="14">
        <v>0</v>
      </c>
      <c r="F42" s="1">
        <v>0</v>
      </c>
      <c r="G42" s="1">
        <v>0</v>
      </c>
      <c r="I42" s="19">
        <f>+[4]GI_Data_Monthly!$H282</f>
        <v>7216.7147133402596</v>
      </c>
      <c r="J42" s="20">
        <f t="shared" si="0"/>
        <v>0</v>
      </c>
    </row>
    <row r="43" spans="1:10" x14ac:dyDescent="0.25">
      <c r="A43" s="1">
        <v>2003</v>
      </c>
      <c r="B43" s="1">
        <v>6</v>
      </c>
      <c r="C43" s="17">
        <v>345520</v>
      </c>
      <c r="D43" s="7">
        <v>7227.1641394979097</v>
      </c>
      <c r="E43" s="14">
        <v>0</v>
      </c>
      <c r="F43" s="1">
        <v>0</v>
      </c>
      <c r="G43" s="1">
        <v>0</v>
      </c>
      <c r="I43" s="19">
        <f>+[4]GI_Data_Monthly!$H283</f>
        <v>7227.1641394979097</v>
      </c>
      <c r="J43" s="20">
        <f t="shared" si="0"/>
        <v>0</v>
      </c>
    </row>
    <row r="44" spans="1:10" x14ac:dyDescent="0.25">
      <c r="A44" s="1">
        <v>2003</v>
      </c>
      <c r="B44" s="1">
        <v>7</v>
      </c>
      <c r="C44" s="17">
        <v>346147</v>
      </c>
      <c r="D44" s="7">
        <v>7237.8</v>
      </c>
      <c r="E44" s="14">
        <v>0</v>
      </c>
      <c r="F44" s="1">
        <v>0</v>
      </c>
      <c r="G44" s="1">
        <v>0</v>
      </c>
      <c r="I44" s="19">
        <f>+[4]GI_Data_Monthly!$H284</f>
        <v>7237.8</v>
      </c>
      <c r="J44" s="20">
        <f t="shared" si="0"/>
        <v>0</v>
      </c>
    </row>
    <row r="45" spans="1:10" x14ac:dyDescent="0.25">
      <c r="A45" s="1">
        <v>2003</v>
      </c>
      <c r="B45" s="1">
        <v>8</v>
      </c>
      <c r="C45" s="17">
        <v>346789</v>
      </c>
      <c r="D45" s="7">
        <v>7248.2125846304098</v>
      </c>
      <c r="E45" s="14">
        <v>0</v>
      </c>
      <c r="F45" s="1">
        <v>0</v>
      </c>
      <c r="G45" s="1">
        <v>0</v>
      </c>
      <c r="I45" s="19">
        <f>+[4]GI_Data_Monthly!$H285</f>
        <v>7248.2125846304098</v>
      </c>
      <c r="J45" s="20">
        <f t="shared" si="0"/>
        <v>0</v>
      </c>
    </row>
    <row r="46" spans="1:10" x14ac:dyDescent="0.25">
      <c r="A46" s="1">
        <v>2003</v>
      </c>
      <c r="B46" s="1">
        <v>9</v>
      </c>
      <c r="C46" s="17">
        <v>347634</v>
      </c>
      <c r="D46" s="7">
        <v>7260.9204485310001</v>
      </c>
      <c r="E46" s="14">
        <v>0</v>
      </c>
      <c r="F46" s="1">
        <v>0</v>
      </c>
      <c r="G46" s="1">
        <v>0</v>
      </c>
      <c r="I46" s="19">
        <f>+[4]GI_Data_Monthly!$H286</f>
        <v>7260.9204485310001</v>
      </c>
      <c r="J46" s="20">
        <f t="shared" si="0"/>
        <v>0</v>
      </c>
    </row>
    <row r="47" spans="1:10" x14ac:dyDescent="0.25">
      <c r="A47" s="1">
        <v>2003</v>
      </c>
      <c r="B47" s="1">
        <v>10</v>
      </c>
      <c r="C47" s="17">
        <v>348543</v>
      </c>
      <c r="D47" s="7">
        <v>7279.0666666666702</v>
      </c>
      <c r="E47" s="14">
        <v>0</v>
      </c>
      <c r="F47" s="1">
        <v>0</v>
      </c>
      <c r="G47" s="1">
        <v>0</v>
      </c>
      <c r="I47" s="19">
        <f>+[4]GI_Data_Monthly!$H287</f>
        <v>7279.0666666666702</v>
      </c>
      <c r="J47" s="20">
        <f t="shared" si="0"/>
        <v>0</v>
      </c>
    </row>
    <row r="48" spans="1:10" x14ac:dyDescent="0.25">
      <c r="A48" s="1">
        <v>2003</v>
      </c>
      <c r="B48" s="1">
        <v>11</v>
      </c>
      <c r="C48" s="17">
        <v>349494</v>
      </c>
      <c r="D48" s="7">
        <v>7306.2707416660196</v>
      </c>
      <c r="E48" s="14">
        <v>0</v>
      </c>
      <c r="F48" s="1">
        <v>0</v>
      </c>
      <c r="G48" s="1">
        <v>0</v>
      </c>
      <c r="I48" s="19">
        <f>+[4]GI_Data_Monthly!$H288</f>
        <v>7306.2707416660196</v>
      </c>
      <c r="J48" s="20">
        <f t="shared" si="0"/>
        <v>0</v>
      </c>
    </row>
    <row r="49" spans="1:10" x14ac:dyDescent="0.25">
      <c r="A49" s="1">
        <v>2003</v>
      </c>
      <c r="B49" s="1">
        <v>12</v>
      </c>
      <c r="C49" s="17">
        <v>350201</v>
      </c>
      <c r="D49" s="7">
        <v>7337.95963558517</v>
      </c>
      <c r="E49" s="14">
        <v>0</v>
      </c>
      <c r="F49" s="1">
        <v>0</v>
      </c>
      <c r="G49" s="1">
        <v>0</v>
      </c>
      <c r="I49" s="19">
        <f>+[4]GI_Data_Monthly!$H289</f>
        <v>7337.95963558517</v>
      </c>
      <c r="J49" s="20">
        <f t="shared" si="0"/>
        <v>0</v>
      </c>
    </row>
    <row r="50" spans="1:10" x14ac:dyDescent="0.25">
      <c r="A50" s="1">
        <v>2004</v>
      </c>
      <c r="B50" s="1">
        <v>1</v>
      </c>
      <c r="C50" s="17">
        <v>352811</v>
      </c>
      <c r="D50" s="7">
        <v>7372</v>
      </c>
      <c r="E50" s="14">
        <v>0</v>
      </c>
      <c r="F50" s="1">
        <v>0</v>
      </c>
      <c r="G50" s="1">
        <v>0</v>
      </c>
      <c r="I50" s="19">
        <f>+[4]GI_Data_Monthly!$H290</f>
        <v>7372</v>
      </c>
      <c r="J50" s="20">
        <f t="shared" si="0"/>
        <v>0</v>
      </c>
    </row>
    <row r="51" spans="1:10" x14ac:dyDescent="0.25">
      <c r="A51" s="1">
        <v>2004</v>
      </c>
      <c r="B51" s="1">
        <v>2</v>
      </c>
      <c r="C51" s="17">
        <v>353099</v>
      </c>
      <c r="D51" s="7">
        <v>7403.5810946264301</v>
      </c>
      <c r="E51" s="14">
        <v>0</v>
      </c>
      <c r="F51" s="1">
        <v>0</v>
      </c>
      <c r="G51" s="1">
        <v>0</v>
      </c>
      <c r="I51" s="19">
        <f>+[4]GI_Data_Monthly!$H291</f>
        <v>7403.5810946264301</v>
      </c>
      <c r="J51" s="20">
        <f t="shared" si="0"/>
        <v>0</v>
      </c>
    </row>
    <row r="52" spans="1:10" x14ac:dyDescent="0.25">
      <c r="A52" s="1">
        <v>2004</v>
      </c>
      <c r="B52" s="1">
        <v>3</v>
      </c>
      <c r="C52" s="17">
        <v>353946</v>
      </c>
      <c r="D52" s="7">
        <v>7429.4145562289796</v>
      </c>
      <c r="E52" s="14">
        <v>0</v>
      </c>
      <c r="F52" s="1">
        <v>0</v>
      </c>
      <c r="G52" s="1">
        <v>0</v>
      </c>
      <c r="I52" s="19">
        <f>+[4]GI_Data_Monthly!$H292</f>
        <v>7429.4145562289796</v>
      </c>
      <c r="J52" s="20">
        <f t="shared" si="0"/>
        <v>0</v>
      </c>
    </row>
    <row r="53" spans="1:10" x14ac:dyDescent="0.25">
      <c r="A53" s="1">
        <v>2004</v>
      </c>
      <c r="B53" s="1">
        <v>4</v>
      </c>
      <c r="C53" s="17">
        <v>355623</v>
      </c>
      <c r="D53" s="7">
        <v>7452</v>
      </c>
      <c r="E53" s="14">
        <v>0</v>
      </c>
      <c r="F53" s="1">
        <v>0</v>
      </c>
      <c r="G53" s="1">
        <v>0</v>
      </c>
      <c r="I53" s="19">
        <f>+[4]GI_Data_Monthly!$H293</f>
        <v>7452</v>
      </c>
      <c r="J53" s="20">
        <f t="shared" si="0"/>
        <v>0</v>
      </c>
    </row>
    <row r="54" spans="1:10" x14ac:dyDescent="0.25">
      <c r="A54" s="1">
        <v>2004</v>
      </c>
      <c r="B54" s="1">
        <v>5</v>
      </c>
      <c r="C54" s="17">
        <v>356751</v>
      </c>
      <c r="D54" s="7">
        <v>7468.8428095310501</v>
      </c>
      <c r="E54" s="14">
        <v>0</v>
      </c>
      <c r="F54" s="1">
        <v>0</v>
      </c>
      <c r="G54" s="1">
        <v>0</v>
      </c>
      <c r="I54" s="19">
        <f>+[4]GI_Data_Monthly!$H294</f>
        <v>7468.8428095310501</v>
      </c>
      <c r="J54" s="20">
        <f t="shared" si="0"/>
        <v>0</v>
      </c>
    </row>
    <row r="55" spans="1:10" x14ac:dyDescent="0.25">
      <c r="A55" s="1">
        <v>2004</v>
      </c>
      <c r="B55" s="1">
        <v>6</v>
      </c>
      <c r="C55" s="17">
        <v>357708</v>
      </c>
      <c r="D55" s="7">
        <v>7485.1492786563804</v>
      </c>
      <c r="E55" s="14">
        <v>0</v>
      </c>
      <c r="F55" s="1">
        <v>0</v>
      </c>
      <c r="G55" s="1">
        <v>0</v>
      </c>
      <c r="I55" s="19">
        <f>+[4]GI_Data_Monthly!$H295</f>
        <v>7485.1492786563804</v>
      </c>
      <c r="J55" s="20">
        <f t="shared" si="0"/>
        <v>0</v>
      </c>
    </row>
    <row r="56" spans="1:10" x14ac:dyDescent="0.25">
      <c r="A56" s="1">
        <v>2004</v>
      </c>
      <c r="B56" s="1">
        <v>7</v>
      </c>
      <c r="C56" s="17">
        <v>358487</v>
      </c>
      <c r="D56" s="7">
        <v>7504.8</v>
      </c>
      <c r="E56" s="14">
        <v>0</v>
      </c>
      <c r="F56" s="1">
        <v>0</v>
      </c>
      <c r="G56" s="1">
        <v>0</v>
      </c>
      <c r="I56" s="19">
        <f>+[4]GI_Data_Monthly!$H296</f>
        <v>7504.8</v>
      </c>
      <c r="J56" s="20">
        <f t="shared" si="0"/>
        <v>0</v>
      </c>
    </row>
    <row r="57" spans="1:10" x14ac:dyDescent="0.25">
      <c r="A57" s="1">
        <v>2004</v>
      </c>
      <c r="B57" s="1">
        <v>8</v>
      </c>
      <c r="C57" s="17">
        <v>359558</v>
      </c>
      <c r="D57" s="7">
        <v>7532.4906047845298</v>
      </c>
      <c r="E57" s="14">
        <v>0</v>
      </c>
      <c r="F57" s="1">
        <v>0</v>
      </c>
      <c r="G57" s="1">
        <v>0</v>
      </c>
      <c r="I57" s="19">
        <f>+[4]GI_Data_Monthly!$H297</f>
        <v>7532.4906047845298</v>
      </c>
      <c r="J57" s="20">
        <f t="shared" si="0"/>
        <v>0</v>
      </c>
    </row>
    <row r="58" spans="1:10" x14ac:dyDescent="0.25">
      <c r="A58" s="1">
        <v>2004</v>
      </c>
      <c r="B58" s="1">
        <v>9</v>
      </c>
      <c r="C58" s="17">
        <v>359456</v>
      </c>
      <c r="D58" s="7">
        <v>7564.1162786759196</v>
      </c>
      <c r="E58" s="14">
        <v>0</v>
      </c>
      <c r="F58" s="1">
        <v>0</v>
      </c>
      <c r="G58" s="1">
        <v>0</v>
      </c>
      <c r="I58" s="19">
        <f>+[4]GI_Data_Monthly!$H298</f>
        <v>7564.1162786759196</v>
      </c>
      <c r="J58" s="20">
        <f t="shared" si="0"/>
        <v>0</v>
      </c>
    </row>
    <row r="59" spans="1:10" x14ac:dyDescent="0.25">
      <c r="A59" s="1">
        <v>2004</v>
      </c>
      <c r="B59" s="1">
        <v>10</v>
      </c>
      <c r="C59" s="17">
        <v>359133</v>
      </c>
      <c r="D59" s="7">
        <v>7593.4666666666699</v>
      </c>
      <c r="E59" s="14">
        <v>0</v>
      </c>
      <c r="F59" s="1">
        <v>0</v>
      </c>
      <c r="G59" s="1">
        <v>0</v>
      </c>
      <c r="I59" s="19">
        <f>+[4]GI_Data_Monthly!$H299</f>
        <v>7593.4666666666699</v>
      </c>
      <c r="J59" s="20">
        <f t="shared" si="0"/>
        <v>0</v>
      </c>
    </row>
    <row r="60" spans="1:10" x14ac:dyDescent="0.25">
      <c r="A60" s="1">
        <v>2004</v>
      </c>
      <c r="B60" s="1">
        <v>11</v>
      </c>
      <c r="C60" s="17">
        <v>359862</v>
      </c>
      <c r="D60" s="7">
        <v>7618.7075362525202</v>
      </c>
      <c r="E60" s="14">
        <v>0</v>
      </c>
      <c r="F60" s="1">
        <v>0</v>
      </c>
      <c r="G60" s="1">
        <v>0</v>
      </c>
      <c r="I60" s="19">
        <f>+[4]GI_Data_Monthly!$H300</f>
        <v>7618.7075362525202</v>
      </c>
      <c r="J60" s="20">
        <f t="shared" si="0"/>
        <v>0</v>
      </c>
    </row>
    <row r="61" spans="1:10" x14ac:dyDescent="0.25">
      <c r="A61" s="1">
        <v>2004</v>
      </c>
      <c r="B61" s="1">
        <v>12</v>
      </c>
      <c r="C61" s="17">
        <v>359841</v>
      </c>
      <c r="D61" s="7">
        <v>7639.7152362155402</v>
      </c>
      <c r="E61" s="14">
        <v>0</v>
      </c>
      <c r="F61" s="1">
        <v>0</v>
      </c>
      <c r="G61" s="1">
        <v>0</v>
      </c>
      <c r="I61" s="19">
        <f>+[4]GI_Data_Monthly!$H301</f>
        <v>7639.7152362155402</v>
      </c>
      <c r="J61" s="20">
        <f t="shared" si="0"/>
        <v>0</v>
      </c>
    </row>
    <row r="62" spans="1:10" x14ac:dyDescent="0.25">
      <c r="A62" s="1">
        <v>2005</v>
      </c>
      <c r="B62" s="1">
        <v>1</v>
      </c>
      <c r="C62" s="17">
        <v>360989</v>
      </c>
      <c r="D62" s="7">
        <v>7660.7666666666701</v>
      </c>
      <c r="E62" s="14">
        <v>0</v>
      </c>
      <c r="F62" s="1">
        <v>0</v>
      </c>
      <c r="G62" s="1">
        <v>0</v>
      </c>
      <c r="I62" s="19">
        <f>+[4]GI_Data_Monthly!$H302</f>
        <v>7660.7666666666701</v>
      </c>
      <c r="J62" s="20">
        <f t="shared" si="0"/>
        <v>0</v>
      </c>
    </row>
    <row r="63" spans="1:10" x14ac:dyDescent="0.25">
      <c r="A63" s="1">
        <v>2005</v>
      </c>
      <c r="B63" s="1">
        <v>2</v>
      </c>
      <c r="C63" s="17">
        <v>362316</v>
      </c>
      <c r="D63" s="7">
        <v>7683.8254530480999</v>
      </c>
      <c r="E63" s="14">
        <v>0</v>
      </c>
      <c r="F63" s="1">
        <v>0</v>
      </c>
      <c r="G63" s="1">
        <v>0</v>
      </c>
      <c r="I63" s="19">
        <f>+[4]GI_Data_Monthly!$H303</f>
        <v>7683.8254530480999</v>
      </c>
      <c r="J63" s="20">
        <f t="shared" si="0"/>
        <v>0</v>
      </c>
    </row>
    <row r="64" spans="1:10" x14ac:dyDescent="0.25">
      <c r="A64" s="1">
        <v>2005</v>
      </c>
      <c r="B64" s="1">
        <v>3</v>
      </c>
      <c r="C64" s="17">
        <v>363542</v>
      </c>
      <c r="D64" s="7">
        <v>7707.8080773792999</v>
      </c>
      <c r="E64" s="14">
        <v>0</v>
      </c>
      <c r="F64" s="1">
        <v>0</v>
      </c>
      <c r="G64" s="1">
        <v>0</v>
      </c>
      <c r="I64" s="19">
        <f>+[4]GI_Data_Monthly!$H304</f>
        <v>7707.8080773792999</v>
      </c>
      <c r="J64" s="20">
        <f t="shared" si="0"/>
        <v>0</v>
      </c>
    </row>
    <row r="65" spans="1:10" x14ac:dyDescent="0.25">
      <c r="A65" s="1">
        <v>2005</v>
      </c>
      <c r="B65" s="1">
        <v>4</v>
      </c>
      <c r="C65" s="17">
        <v>364708</v>
      </c>
      <c r="D65" s="7">
        <v>7739.2</v>
      </c>
      <c r="E65" s="14">
        <v>0</v>
      </c>
      <c r="F65" s="1">
        <v>0</v>
      </c>
      <c r="G65" s="1">
        <v>0</v>
      </c>
      <c r="I65" s="19">
        <f>+[4]GI_Data_Monthly!$H305</f>
        <v>7739.2</v>
      </c>
      <c r="J65" s="20">
        <f t="shared" si="0"/>
        <v>0</v>
      </c>
    </row>
    <row r="66" spans="1:10" x14ac:dyDescent="0.25">
      <c r="A66" s="1">
        <v>2005</v>
      </c>
      <c r="B66" s="1">
        <v>5</v>
      </c>
      <c r="C66" s="17">
        <v>366140</v>
      </c>
      <c r="D66" s="7">
        <v>7774.5481695110902</v>
      </c>
      <c r="E66" s="14">
        <v>0</v>
      </c>
      <c r="F66" s="1">
        <v>0</v>
      </c>
      <c r="G66" s="1">
        <v>0</v>
      </c>
      <c r="I66" s="19">
        <f>+[4]GI_Data_Monthly!$H306</f>
        <v>7774.5481695110902</v>
      </c>
      <c r="J66" s="20">
        <f t="shared" si="0"/>
        <v>0</v>
      </c>
    </row>
    <row r="67" spans="1:10" x14ac:dyDescent="0.25">
      <c r="A67" s="1">
        <v>2005</v>
      </c>
      <c r="B67" s="1">
        <v>6</v>
      </c>
      <c r="C67" s="17">
        <v>366683</v>
      </c>
      <c r="D67" s="7">
        <v>7811.1941686827904</v>
      </c>
      <c r="E67" s="14">
        <v>0</v>
      </c>
      <c r="F67" s="1">
        <v>0</v>
      </c>
      <c r="G67" s="1">
        <v>0</v>
      </c>
      <c r="I67" s="19">
        <f>+[4]GI_Data_Monthly!$H307</f>
        <v>7811.1941686827904</v>
      </c>
      <c r="J67" s="20">
        <f t="shared" ref="J67:J130" si="1">+D67-I67</f>
        <v>0</v>
      </c>
    </row>
    <row r="68" spans="1:10" x14ac:dyDescent="0.25">
      <c r="A68" s="1">
        <v>2005</v>
      </c>
      <c r="B68" s="1">
        <v>7</v>
      </c>
      <c r="C68" s="17">
        <v>367431</v>
      </c>
      <c r="D68" s="7">
        <v>7840.7</v>
      </c>
      <c r="E68" s="14">
        <v>0</v>
      </c>
      <c r="F68" s="1">
        <v>0</v>
      </c>
      <c r="G68" s="1">
        <v>0</v>
      </c>
      <c r="I68" s="19">
        <f>+[4]GI_Data_Monthly!$H308</f>
        <v>7840.7</v>
      </c>
      <c r="J68" s="20">
        <f t="shared" si="1"/>
        <v>0</v>
      </c>
    </row>
    <row r="69" spans="1:10" x14ac:dyDescent="0.25">
      <c r="A69" s="1">
        <v>2005</v>
      </c>
      <c r="B69" s="1">
        <v>8</v>
      </c>
      <c r="C69" s="17">
        <v>368141</v>
      </c>
      <c r="D69" s="7">
        <v>7860.6434648923196</v>
      </c>
      <c r="E69" s="14">
        <v>0</v>
      </c>
      <c r="F69" s="1">
        <v>0</v>
      </c>
      <c r="G69" s="1">
        <v>0</v>
      </c>
      <c r="I69" s="19">
        <f>+[4]GI_Data_Monthly!$H309</f>
        <v>7860.6434648923196</v>
      </c>
      <c r="J69" s="20">
        <f t="shared" si="1"/>
        <v>0</v>
      </c>
    </row>
    <row r="70" spans="1:10" x14ac:dyDescent="0.25">
      <c r="A70" s="1">
        <v>2005</v>
      </c>
      <c r="B70" s="1">
        <v>9</v>
      </c>
      <c r="C70" s="17">
        <v>368229</v>
      </c>
      <c r="D70" s="7">
        <v>7873.1664656748599</v>
      </c>
      <c r="E70" s="14">
        <v>0</v>
      </c>
      <c r="F70" s="1">
        <v>0</v>
      </c>
      <c r="G70" s="1">
        <v>0</v>
      </c>
      <c r="I70" s="19">
        <f>+[4]GI_Data_Monthly!$H310</f>
        <v>7873.1664656748599</v>
      </c>
      <c r="J70" s="20">
        <f t="shared" si="1"/>
        <v>0</v>
      </c>
    </row>
    <row r="71" spans="1:10" x14ac:dyDescent="0.25">
      <c r="A71" s="1">
        <v>2005</v>
      </c>
      <c r="B71" s="1">
        <v>10</v>
      </c>
      <c r="C71" s="17">
        <v>368706</v>
      </c>
      <c r="D71" s="7">
        <v>7883.1333333333296</v>
      </c>
      <c r="E71" s="14">
        <v>0</v>
      </c>
      <c r="F71" s="1">
        <v>0</v>
      </c>
      <c r="G71" s="1">
        <v>0</v>
      </c>
      <c r="I71" s="19">
        <f>+[4]GI_Data_Monthly!$H311</f>
        <v>7883.1333333333296</v>
      </c>
      <c r="J71" s="20">
        <f t="shared" si="1"/>
        <v>0</v>
      </c>
    </row>
    <row r="72" spans="1:10" x14ac:dyDescent="0.25">
      <c r="A72" s="1">
        <v>2005</v>
      </c>
      <c r="B72" s="1">
        <v>11</v>
      </c>
      <c r="C72" s="17">
        <v>367978</v>
      </c>
      <c r="D72" s="7">
        <v>7895.3221123179501</v>
      </c>
      <c r="E72" s="14">
        <v>0</v>
      </c>
      <c r="F72" s="1">
        <v>0</v>
      </c>
      <c r="G72" s="1">
        <v>0</v>
      </c>
      <c r="I72" s="19">
        <f>+[4]GI_Data_Monthly!$H312</f>
        <v>7895.3221123179501</v>
      </c>
      <c r="J72" s="20">
        <f t="shared" si="1"/>
        <v>0</v>
      </c>
    </row>
    <row r="73" spans="1:10" x14ac:dyDescent="0.25">
      <c r="A73" s="1">
        <v>2005</v>
      </c>
      <c r="B73" s="1">
        <v>12</v>
      </c>
      <c r="C73" s="17">
        <v>368357</v>
      </c>
      <c r="D73" s="7">
        <v>7909.2944455767802</v>
      </c>
      <c r="E73" s="14">
        <v>0</v>
      </c>
      <c r="F73" s="1">
        <v>0</v>
      </c>
      <c r="G73" s="1">
        <v>0</v>
      </c>
      <c r="I73" s="19">
        <f>+[4]GI_Data_Monthly!$H313</f>
        <v>7909.2944455767802</v>
      </c>
      <c r="J73" s="20">
        <f t="shared" si="1"/>
        <v>0</v>
      </c>
    </row>
    <row r="74" spans="1:10" x14ac:dyDescent="0.25">
      <c r="A74" s="1">
        <v>2006</v>
      </c>
      <c r="B74" s="1">
        <v>1</v>
      </c>
      <c r="C74" s="17">
        <v>369243</v>
      </c>
      <c r="D74" s="7">
        <v>7925.4333333333298</v>
      </c>
      <c r="E74" s="14">
        <v>0</v>
      </c>
      <c r="F74" s="1">
        <v>0</v>
      </c>
      <c r="G74" s="1">
        <v>0</v>
      </c>
      <c r="I74" s="19">
        <f>+[4]GI_Data_Monthly!$H314</f>
        <v>7925.4333333333298</v>
      </c>
      <c r="J74" s="20">
        <f t="shared" si="1"/>
        <v>0</v>
      </c>
    </row>
    <row r="75" spans="1:10" x14ac:dyDescent="0.25">
      <c r="A75" s="1">
        <v>2006</v>
      </c>
      <c r="B75" s="1">
        <v>2</v>
      </c>
      <c r="C75" s="17">
        <v>369607</v>
      </c>
      <c r="D75" s="7">
        <v>7942.6753827228004</v>
      </c>
      <c r="E75" s="14">
        <v>0</v>
      </c>
      <c r="F75" s="1">
        <v>0</v>
      </c>
      <c r="G75" s="1">
        <v>0</v>
      </c>
      <c r="I75" s="19">
        <f>+[4]GI_Data_Monthly!$H315</f>
        <v>7942.6753827228004</v>
      </c>
      <c r="J75" s="20">
        <f t="shared" si="1"/>
        <v>0</v>
      </c>
    </row>
    <row r="76" spans="1:10" x14ac:dyDescent="0.25">
      <c r="A76" s="1">
        <v>2006</v>
      </c>
      <c r="B76" s="1">
        <v>3</v>
      </c>
      <c r="C76" s="17">
        <v>370837</v>
      </c>
      <c r="D76" s="7">
        <v>7958.4471555587697</v>
      </c>
      <c r="E76" s="14">
        <v>0</v>
      </c>
      <c r="F76" s="1">
        <v>0</v>
      </c>
      <c r="G76" s="1">
        <v>0</v>
      </c>
      <c r="I76" s="19">
        <f>+[4]GI_Data_Monthly!$H316</f>
        <v>7958.4471555587697</v>
      </c>
      <c r="J76" s="20">
        <f t="shared" si="1"/>
        <v>0</v>
      </c>
    </row>
    <row r="77" spans="1:10" x14ac:dyDescent="0.25">
      <c r="A77" s="1">
        <v>2006</v>
      </c>
      <c r="B77" s="1">
        <v>4</v>
      </c>
      <c r="C77" s="17">
        <v>371413</v>
      </c>
      <c r="D77" s="7">
        <v>7975.2333333333299</v>
      </c>
      <c r="E77" s="14">
        <v>0</v>
      </c>
      <c r="F77" s="1">
        <v>0</v>
      </c>
      <c r="G77" s="1">
        <v>0</v>
      </c>
      <c r="I77" s="19">
        <f>+[4]GI_Data_Monthly!$H317</f>
        <v>7975.2333333333299</v>
      </c>
      <c r="J77" s="20">
        <f t="shared" si="1"/>
        <v>0</v>
      </c>
    </row>
    <row r="78" spans="1:10" x14ac:dyDescent="0.25">
      <c r="A78" s="1">
        <v>2006</v>
      </c>
      <c r="B78" s="1">
        <v>5</v>
      </c>
      <c r="C78" s="17">
        <v>371907</v>
      </c>
      <c r="D78" s="7">
        <v>7989.9147364449</v>
      </c>
      <c r="E78" s="14">
        <v>0</v>
      </c>
      <c r="F78" s="1">
        <v>0</v>
      </c>
      <c r="G78" s="1">
        <v>0</v>
      </c>
      <c r="I78" s="19">
        <f>+[4]GI_Data_Monthly!$H318</f>
        <v>7989.9147364449</v>
      </c>
      <c r="J78" s="20">
        <f t="shared" si="1"/>
        <v>0</v>
      </c>
    </row>
    <row r="79" spans="1:10" x14ac:dyDescent="0.25">
      <c r="A79" s="1">
        <v>2006</v>
      </c>
      <c r="B79" s="1">
        <v>6</v>
      </c>
      <c r="C79" s="17">
        <v>372609</v>
      </c>
      <c r="D79" s="7">
        <v>8002.5137511107296</v>
      </c>
      <c r="E79" s="14">
        <v>0</v>
      </c>
      <c r="F79" s="1">
        <v>0</v>
      </c>
      <c r="G79" s="1">
        <v>0</v>
      </c>
      <c r="I79" s="19">
        <f>+[4]GI_Data_Monthly!$H319</f>
        <v>8002.5137511107296</v>
      </c>
      <c r="J79" s="20">
        <f t="shared" si="1"/>
        <v>0</v>
      </c>
    </row>
    <row r="80" spans="1:10" x14ac:dyDescent="0.25">
      <c r="A80" s="1">
        <v>2006</v>
      </c>
      <c r="B80" s="1">
        <v>7</v>
      </c>
      <c r="C80" s="17">
        <v>373259</v>
      </c>
      <c r="D80" s="7">
        <v>8011.3</v>
      </c>
      <c r="E80" s="14">
        <v>0</v>
      </c>
      <c r="F80" s="1">
        <v>0</v>
      </c>
      <c r="G80" s="1">
        <v>0</v>
      </c>
      <c r="I80" s="19">
        <f>+[4]GI_Data_Monthly!$H320</f>
        <v>8011.3</v>
      </c>
      <c r="J80" s="20">
        <f t="shared" si="1"/>
        <v>0</v>
      </c>
    </row>
    <row r="81" spans="1:10" x14ac:dyDescent="0.25">
      <c r="A81" s="1">
        <v>2006</v>
      </c>
      <c r="B81" s="1">
        <v>8</v>
      </c>
      <c r="C81" s="17">
        <v>374247</v>
      </c>
      <c r="D81" s="7">
        <v>8016.5195582179804</v>
      </c>
      <c r="E81" s="14">
        <v>0</v>
      </c>
      <c r="F81" s="1">
        <v>0</v>
      </c>
      <c r="G81" s="1">
        <v>0</v>
      </c>
      <c r="I81" s="19">
        <f>+[4]GI_Data_Monthly!$H321</f>
        <v>8016.5195582179804</v>
      </c>
      <c r="J81" s="20">
        <f t="shared" si="1"/>
        <v>0</v>
      </c>
    </row>
    <row r="82" spans="1:10" x14ac:dyDescent="0.25">
      <c r="A82" s="1">
        <v>2006</v>
      </c>
      <c r="B82" s="1">
        <v>9</v>
      </c>
      <c r="C82" s="17">
        <v>375890</v>
      </c>
      <c r="D82" s="7">
        <v>8019.9262107506001</v>
      </c>
      <c r="E82" s="14">
        <v>0</v>
      </c>
      <c r="F82" s="1">
        <v>0</v>
      </c>
      <c r="G82" s="1">
        <v>0</v>
      </c>
      <c r="I82" s="19">
        <f>+[4]GI_Data_Monthly!$H322</f>
        <v>8019.9262107506001</v>
      </c>
      <c r="J82" s="20">
        <f t="shared" si="1"/>
        <v>0</v>
      </c>
    </row>
    <row r="83" spans="1:10" x14ac:dyDescent="0.25">
      <c r="A83" s="1">
        <v>2006</v>
      </c>
      <c r="B83" s="1">
        <v>10</v>
      </c>
      <c r="C83" s="17">
        <v>376363</v>
      </c>
      <c r="D83" s="7">
        <v>8024.0666666666702</v>
      </c>
      <c r="E83" s="14">
        <v>0</v>
      </c>
      <c r="F83" s="1">
        <v>0</v>
      </c>
      <c r="G83" s="1">
        <v>0</v>
      </c>
      <c r="I83" s="19">
        <f>+[4]GI_Data_Monthly!$H323</f>
        <v>8024.0666666666702</v>
      </c>
      <c r="J83" s="20">
        <f t="shared" si="1"/>
        <v>0</v>
      </c>
    </row>
    <row r="84" spans="1:10" x14ac:dyDescent="0.25">
      <c r="A84" s="1">
        <v>2006</v>
      </c>
      <c r="B84" s="1">
        <v>11</v>
      </c>
      <c r="C84" s="17">
        <v>377586</v>
      </c>
      <c r="D84" s="7">
        <v>8030.9408239324002</v>
      </c>
      <c r="E84" s="14">
        <v>0</v>
      </c>
      <c r="F84" s="1">
        <v>0</v>
      </c>
      <c r="G84" s="1">
        <v>0</v>
      </c>
      <c r="I84" s="19">
        <f>+[4]GI_Data_Monthly!$H324</f>
        <v>8030.9408239324002</v>
      </c>
      <c r="J84" s="20">
        <f t="shared" si="1"/>
        <v>0</v>
      </c>
    </row>
    <row r="85" spans="1:10" x14ac:dyDescent="0.25">
      <c r="A85" s="1">
        <v>2006</v>
      </c>
      <c r="B85" s="1">
        <v>12</v>
      </c>
      <c r="C85" s="17">
        <v>378692</v>
      </c>
      <c r="D85" s="7">
        <v>8038.2837334632604</v>
      </c>
      <c r="E85" s="14">
        <v>0</v>
      </c>
      <c r="F85" s="1">
        <v>0</v>
      </c>
      <c r="G85" s="1">
        <v>0</v>
      </c>
      <c r="I85" s="19">
        <f>+[4]GI_Data_Monthly!$H325</f>
        <v>8038.2837334632604</v>
      </c>
      <c r="J85" s="20">
        <f t="shared" si="1"/>
        <v>0</v>
      </c>
    </row>
    <row r="86" spans="1:10" x14ac:dyDescent="0.25">
      <c r="A86" s="1">
        <v>2007</v>
      </c>
      <c r="B86" s="1">
        <v>1</v>
      </c>
      <c r="C86" s="17">
        <v>379935</v>
      </c>
      <c r="D86" s="7">
        <v>8043.8</v>
      </c>
      <c r="E86" s="14">
        <v>0</v>
      </c>
      <c r="F86" s="1">
        <v>0</v>
      </c>
      <c r="G86" s="1">
        <v>0</v>
      </c>
      <c r="I86" s="19">
        <f>+[4]GI_Data_Monthly!$H326</f>
        <v>8043.8</v>
      </c>
      <c r="J86" s="20">
        <f t="shared" si="1"/>
        <v>0</v>
      </c>
    </row>
    <row r="87" spans="1:10" x14ac:dyDescent="0.25">
      <c r="A87" s="1">
        <v>2007</v>
      </c>
      <c r="B87" s="1">
        <v>2</v>
      </c>
      <c r="C87" s="17">
        <v>381220</v>
      </c>
      <c r="D87" s="7">
        <v>8044.7809644744302</v>
      </c>
      <c r="E87" s="14">
        <v>0</v>
      </c>
      <c r="F87" s="1">
        <v>0</v>
      </c>
      <c r="G87" s="1">
        <v>0</v>
      </c>
      <c r="I87" s="19">
        <f>+[4]GI_Data_Monthly!$H327</f>
        <v>8044.7809644744302</v>
      </c>
      <c r="J87" s="20">
        <f t="shared" si="1"/>
        <v>0</v>
      </c>
    </row>
    <row r="88" spans="1:10" x14ac:dyDescent="0.25">
      <c r="A88" s="1">
        <v>2007</v>
      </c>
      <c r="B88" s="1">
        <v>3</v>
      </c>
      <c r="C88" s="17">
        <v>382384</v>
      </c>
      <c r="D88" s="7">
        <v>8041.0438960744696</v>
      </c>
      <c r="E88" s="14">
        <v>0</v>
      </c>
      <c r="F88" s="1">
        <v>0</v>
      </c>
      <c r="G88" s="1">
        <v>0</v>
      </c>
      <c r="I88" s="19">
        <f>+[4]GI_Data_Monthly!$H328</f>
        <v>8041.0438960744696</v>
      </c>
      <c r="J88" s="20">
        <f t="shared" si="1"/>
        <v>0</v>
      </c>
    </row>
    <row r="89" spans="1:10" x14ac:dyDescent="0.25">
      <c r="A89" s="1">
        <v>2007</v>
      </c>
      <c r="B89" s="1">
        <v>4</v>
      </c>
      <c r="C89" s="17">
        <v>383089</v>
      </c>
      <c r="D89" s="7">
        <v>8031.3666666666704</v>
      </c>
      <c r="E89" s="14">
        <v>0</v>
      </c>
      <c r="F89" s="1">
        <v>0</v>
      </c>
      <c r="G89" s="1">
        <v>0</v>
      </c>
      <c r="I89" s="19">
        <f>+[4]GI_Data_Monthly!$H329</f>
        <v>8031.3666666666704</v>
      </c>
      <c r="J89" s="20">
        <f t="shared" si="1"/>
        <v>0</v>
      </c>
    </row>
    <row r="90" spans="1:10" x14ac:dyDescent="0.25">
      <c r="A90" s="1">
        <v>2007</v>
      </c>
      <c r="B90" s="1">
        <v>5</v>
      </c>
      <c r="C90" s="17">
        <v>384793</v>
      </c>
      <c r="D90" s="7">
        <v>8016.61984758777</v>
      </c>
      <c r="E90" s="14">
        <v>0</v>
      </c>
      <c r="F90" s="1">
        <v>0</v>
      </c>
      <c r="G90" s="1">
        <v>0</v>
      </c>
      <c r="I90" s="19">
        <f>+[4]GI_Data_Monthly!$H330</f>
        <v>8016.61984758777</v>
      </c>
      <c r="J90" s="20">
        <f t="shared" si="1"/>
        <v>0</v>
      </c>
    </row>
    <row r="91" spans="1:10" x14ac:dyDescent="0.25">
      <c r="A91" s="1">
        <v>2007</v>
      </c>
      <c r="B91" s="1">
        <v>6</v>
      </c>
      <c r="C91" s="17">
        <v>385640</v>
      </c>
      <c r="D91" s="7">
        <v>7998.4610637892401</v>
      </c>
      <c r="E91" s="14">
        <v>0</v>
      </c>
      <c r="F91" s="1">
        <v>0</v>
      </c>
      <c r="G91" s="1">
        <v>0</v>
      </c>
      <c r="I91" s="19">
        <f>+[4]GI_Data_Monthly!$H331</f>
        <v>7998.4610637892401</v>
      </c>
      <c r="J91" s="20">
        <f t="shared" si="1"/>
        <v>0</v>
      </c>
    </row>
    <row r="92" spans="1:10" x14ac:dyDescent="0.25">
      <c r="A92" s="1">
        <v>2007</v>
      </c>
      <c r="B92" s="1">
        <v>7</v>
      </c>
      <c r="C92" s="17">
        <v>386455</v>
      </c>
      <c r="D92" s="7">
        <v>7981.2</v>
      </c>
      <c r="E92" s="14">
        <v>0</v>
      </c>
      <c r="F92" s="1">
        <v>0</v>
      </c>
      <c r="G92" s="1">
        <v>0</v>
      </c>
      <c r="I92" s="19">
        <f>+[4]GI_Data_Monthly!$H332</f>
        <v>7981.2</v>
      </c>
      <c r="J92" s="20">
        <f t="shared" si="1"/>
        <v>0</v>
      </c>
    </row>
    <row r="93" spans="1:10" x14ac:dyDescent="0.25">
      <c r="A93" s="1">
        <v>2007</v>
      </c>
      <c r="B93" s="1">
        <v>8</v>
      </c>
      <c r="C93" s="17">
        <v>386424</v>
      </c>
      <c r="D93" s="7">
        <v>7966.1134419191403</v>
      </c>
      <c r="E93" s="14">
        <v>0</v>
      </c>
      <c r="F93" s="1">
        <v>0</v>
      </c>
      <c r="G93" s="1">
        <v>0</v>
      </c>
      <c r="I93" s="19">
        <f>+[4]GI_Data_Monthly!$H333</f>
        <v>7966.1134419191403</v>
      </c>
      <c r="J93" s="20">
        <f t="shared" si="1"/>
        <v>0</v>
      </c>
    </row>
    <row r="94" spans="1:10" x14ac:dyDescent="0.25">
      <c r="A94" s="1">
        <v>2007</v>
      </c>
      <c r="B94" s="1">
        <v>9</v>
      </c>
      <c r="C94" s="17">
        <v>387418</v>
      </c>
      <c r="D94" s="7">
        <v>7952.9135875123802</v>
      </c>
      <c r="E94" s="14">
        <v>0</v>
      </c>
      <c r="F94" s="1">
        <v>0</v>
      </c>
      <c r="G94" s="1">
        <v>0</v>
      </c>
      <c r="I94" s="19">
        <f>+[4]GI_Data_Monthly!$H334</f>
        <v>7952.9135875123802</v>
      </c>
      <c r="J94" s="20">
        <f t="shared" si="1"/>
        <v>0</v>
      </c>
    </row>
    <row r="95" spans="1:10" x14ac:dyDescent="0.25">
      <c r="A95" s="1">
        <v>2007</v>
      </c>
      <c r="B95" s="1">
        <v>10</v>
      </c>
      <c r="C95" s="17">
        <v>387536</v>
      </c>
      <c r="D95" s="7">
        <v>7940.3</v>
      </c>
      <c r="E95" s="14">
        <v>0</v>
      </c>
      <c r="F95" s="1">
        <v>0</v>
      </c>
      <c r="G95" s="1">
        <v>0</v>
      </c>
      <c r="I95" s="19">
        <f>+[4]GI_Data_Monthly!$H335</f>
        <v>7940.3</v>
      </c>
      <c r="J95" s="20">
        <f t="shared" si="1"/>
        <v>0</v>
      </c>
    </row>
    <row r="96" spans="1:10" x14ac:dyDescent="0.25">
      <c r="A96" s="1">
        <v>2007</v>
      </c>
      <c r="B96" s="1">
        <v>11</v>
      </c>
      <c r="C96" s="17">
        <v>387875</v>
      </c>
      <c r="D96" s="7">
        <v>7925.6004213339402</v>
      </c>
      <c r="E96" s="14">
        <v>0</v>
      </c>
      <c r="F96" s="1">
        <v>0</v>
      </c>
      <c r="G96" s="1">
        <v>0</v>
      </c>
      <c r="I96" s="19">
        <f>+[4]GI_Data_Monthly!$H336</f>
        <v>7925.6004213339402</v>
      </c>
      <c r="J96" s="20">
        <f t="shared" si="1"/>
        <v>0</v>
      </c>
    </row>
    <row r="97" spans="1:10" x14ac:dyDescent="0.25">
      <c r="A97" s="1">
        <v>2007</v>
      </c>
      <c r="B97" s="1">
        <v>12</v>
      </c>
      <c r="C97" s="17">
        <v>387962</v>
      </c>
      <c r="D97" s="7">
        <v>7907.48517357943</v>
      </c>
      <c r="E97" s="14">
        <v>0</v>
      </c>
      <c r="F97" s="1">
        <v>0</v>
      </c>
      <c r="G97" s="1">
        <v>0</v>
      </c>
      <c r="I97" s="19">
        <f>+[4]GI_Data_Monthly!$H337</f>
        <v>7907.48517357943</v>
      </c>
      <c r="J97" s="20">
        <f t="shared" si="1"/>
        <v>0</v>
      </c>
    </row>
    <row r="98" spans="1:10" x14ac:dyDescent="0.25">
      <c r="A98" s="1">
        <v>2008</v>
      </c>
      <c r="B98" s="1">
        <v>1</v>
      </c>
      <c r="C98" s="17">
        <v>387912</v>
      </c>
      <c r="D98" s="7">
        <v>7882.2333333333299</v>
      </c>
      <c r="E98" s="14">
        <v>0</v>
      </c>
      <c r="F98" s="1">
        <v>0</v>
      </c>
      <c r="G98" s="1">
        <v>0</v>
      </c>
      <c r="I98" s="19">
        <f>+[4]GI_Data_Monthly!$H338</f>
        <v>7882.2333333333299</v>
      </c>
      <c r="J98" s="20">
        <f t="shared" si="1"/>
        <v>0</v>
      </c>
    </row>
    <row r="99" spans="1:10" x14ac:dyDescent="0.25">
      <c r="A99" s="1">
        <v>2008</v>
      </c>
      <c r="B99" s="1">
        <v>2</v>
      </c>
      <c r="C99" s="17">
        <v>388719</v>
      </c>
      <c r="D99" s="7">
        <v>7848.9478205502901</v>
      </c>
      <c r="E99" s="14">
        <v>0</v>
      </c>
      <c r="F99" s="1">
        <v>0</v>
      </c>
      <c r="G99" s="1">
        <v>0</v>
      </c>
      <c r="I99" s="19">
        <f>+[4]GI_Data_Monthly!$H339</f>
        <v>7848.9478205502901</v>
      </c>
      <c r="J99" s="20">
        <f t="shared" si="1"/>
        <v>0</v>
      </c>
    </row>
    <row r="100" spans="1:10" x14ac:dyDescent="0.25">
      <c r="A100" s="1">
        <v>2008</v>
      </c>
      <c r="B100" s="1">
        <v>3</v>
      </c>
      <c r="C100" s="17">
        <v>388441</v>
      </c>
      <c r="D100" s="7">
        <v>7813.3673856327496</v>
      </c>
      <c r="E100" s="14">
        <v>0</v>
      </c>
      <c r="F100" s="1">
        <v>0</v>
      </c>
      <c r="G100" s="1">
        <v>0</v>
      </c>
      <c r="I100" s="19">
        <f>+[4]GI_Data_Monthly!$H340</f>
        <v>7813.3673856327496</v>
      </c>
      <c r="J100" s="20">
        <f t="shared" si="1"/>
        <v>0</v>
      </c>
    </row>
    <row r="101" spans="1:10" x14ac:dyDescent="0.25">
      <c r="A101" s="1">
        <v>2008</v>
      </c>
      <c r="B101" s="1">
        <v>4</v>
      </c>
      <c r="C101" s="17">
        <v>388496</v>
      </c>
      <c r="D101" s="7">
        <v>7774.7333333333299</v>
      </c>
      <c r="E101" s="14">
        <v>0</v>
      </c>
      <c r="F101" s="1">
        <v>0</v>
      </c>
      <c r="G101" s="1">
        <v>0</v>
      </c>
      <c r="I101" s="19">
        <f>+[4]GI_Data_Monthly!$H341</f>
        <v>7774.7333333333299</v>
      </c>
      <c r="J101" s="20">
        <f t="shared" si="1"/>
        <v>0</v>
      </c>
    </row>
    <row r="102" spans="1:10" x14ac:dyDescent="0.25">
      <c r="A102" s="1">
        <v>2008</v>
      </c>
      <c r="B102" s="1">
        <v>5</v>
      </c>
      <c r="C102" s="17">
        <v>389240</v>
      </c>
      <c r="D102" s="7">
        <v>7739.7343348780196</v>
      </c>
      <c r="E102" s="14">
        <v>0</v>
      </c>
      <c r="F102" s="1">
        <v>0</v>
      </c>
      <c r="G102" s="1">
        <v>0</v>
      </c>
      <c r="I102" s="19">
        <f>+[4]GI_Data_Monthly!$H342</f>
        <v>7739.7343348780196</v>
      </c>
      <c r="J102" s="20">
        <f t="shared" si="1"/>
        <v>0</v>
      </c>
    </row>
    <row r="103" spans="1:10" x14ac:dyDescent="0.25">
      <c r="A103" s="1">
        <v>2008</v>
      </c>
      <c r="B103" s="1">
        <v>6</v>
      </c>
      <c r="C103" s="17">
        <v>389216</v>
      </c>
      <c r="D103" s="7">
        <v>7704.6504257276501</v>
      </c>
      <c r="E103" s="14">
        <v>0</v>
      </c>
      <c r="F103" s="1">
        <v>0</v>
      </c>
      <c r="G103" s="1">
        <v>0</v>
      </c>
      <c r="I103" s="19">
        <f>+[4]GI_Data_Monthly!$H343</f>
        <v>7704.6504257276501</v>
      </c>
      <c r="J103" s="20">
        <f t="shared" si="1"/>
        <v>0</v>
      </c>
    </row>
    <row r="104" spans="1:10" x14ac:dyDescent="0.25">
      <c r="A104" s="1">
        <v>2008</v>
      </c>
      <c r="B104" s="1">
        <v>7</v>
      </c>
      <c r="C104" s="17">
        <v>389655</v>
      </c>
      <c r="D104" s="7">
        <v>7669.3</v>
      </c>
      <c r="E104" s="14">
        <v>0</v>
      </c>
      <c r="F104" s="1">
        <v>0</v>
      </c>
      <c r="G104" s="1">
        <v>0</v>
      </c>
      <c r="I104" s="19">
        <f>+[4]GI_Data_Monthly!$H344</f>
        <v>7669.3</v>
      </c>
      <c r="J104" s="20">
        <f t="shared" si="1"/>
        <v>0</v>
      </c>
    </row>
    <row r="105" spans="1:10" x14ac:dyDescent="0.25">
      <c r="A105" s="1">
        <v>2008</v>
      </c>
      <c r="B105" s="1">
        <v>8</v>
      </c>
      <c r="C105" s="17">
        <v>390153</v>
      </c>
      <c r="D105" s="7">
        <v>7629.0308081294497</v>
      </c>
      <c r="E105" s="14">
        <v>0</v>
      </c>
      <c r="F105" s="1">
        <v>0</v>
      </c>
      <c r="G105" s="1">
        <v>0</v>
      </c>
      <c r="I105" s="19">
        <f>+[4]GI_Data_Monthly!$H345</f>
        <v>7629.0308081294497</v>
      </c>
      <c r="J105" s="20">
        <f t="shared" si="1"/>
        <v>0</v>
      </c>
    </row>
    <row r="106" spans="1:10" x14ac:dyDescent="0.25">
      <c r="A106" s="1">
        <v>2008</v>
      </c>
      <c r="B106" s="1">
        <v>9</v>
      </c>
      <c r="C106" s="17">
        <v>390306</v>
      </c>
      <c r="D106" s="7">
        <v>7583.6533950413004</v>
      </c>
      <c r="E106" s="14">
        <v>0</v>
      </c>
      <c r="F106" s="1">
        <v>0</v>
      </c>
      <c r="G106" s="1">
        <v>0</v>
      </c>
      <c r="I106" s="19">
        <f>+[4]GI_Data_Monthly!$H346</f>
        <v>7583.6533950413004</v>
      </c>
      <c r="J106" s="20">
        <f t="shared" si="1"/>
        <v>0</v>
      </c>
    </row>
    <row r="107" spans="1:10" x14ac:dyDescent="0.25">
      <c r="A107" s="1">
        <v>2008</v>
      </c>
      <c r="B107" s="1">
        <v>10</v>
      </c>
      <c r="C107" s="17">
        <v>390919</v>
      </c>
      <c r="D107" s="7">
        <v>7533.8666666666704</v>
      </c>
      <c r="E107" s="14">
        <v>0</v>
      </c>
      <c r="F107" s="1">
        <v>0</v>
      </c>
      <c r="G107" s="1">
        <v>0</v>
      </c>
      <c r="I107" s="19">
        <f>+[4]GI_Data_Monthly!$H347</f>
        <v>7533.8666666666704</v>
      </c>
      <c r="J107" s="20">
        <f t="shared" si="1"/>
        <v>0</v>
      </c>
    </row>
    <row r="108" spans="1:10" x14ac:dyDescent="0.25">
      <c r="A108" s="1">
        <v>2008</v>
      </c>
      <c r="B108" s="1">
        <v>11</v>
      </c>
      <c r="C108" s="17">
        <v>390804</v>
      </c>
      <c r="D108" s="7">
        <v>7476.3897688260604</v>
      </c>
      <c r="E108" s="14">
        <v>0</v>
      </c>
      <c r="F108" s="1">
        <v>0</v>
      </c>
      <c r="G108" s="1">
        <v>0</v>
      </c>
      <c r="I108" s="19">
        <f>+[4]GI_Data_Monthly!$H348</f>
        <v>7476.3897688260604</v>
      </c>
      <c r="J108" s="20">
        <f t="shared" si="1"/>
        <v>0</v>
      </c>
    </row>
    <row r="109" spans="1:10" x14ac:dyDescent="0.25">
      <c r="A109" s="1">
        <v>2008</v>
      </c>
      <c r="B109" s="1">
        <v>12</v>
      </c>
      <c r="C109" s="17">
        <v>390180</v>
      </c>
      <c r="D109" s="7">
        <v>7418.9968885816097</v>
      </c>
      <c r="E109" s="14">
        <v>0</v>
      </c>
      <c r="F109" s="1">
        <v>0</v>
      </c>
      <c r="G109" s="1">
        <v>0</v>
      </c>
      <c r="I109" s="19">
        <f>+[4]GI_Data_Monthly!$H349</f>
        <v>7418.9968885816097</v>
      </c>
      <c r="J109" s="20">
        <f t="shared" si="1"/>
        <v>0</v>
      </c>
    </row>
    <row r="110" spans="1:10" x14ac:dyDescent="0.25">
      <c r="A110" s="1">
        <v>2009</v>
      </c>
      <c r="B110" s="1">
        <v>1</v>
      </c>
      <c r="C110" s="17">
        <v>390070</v>
      </c>
      <c r="D110" s="7">
        <v>7363.1333333333296</v>
      </c>
      <c r="E110" s="14">
        <v>0</v>
      </c>
      <c r="F110" s="1">
        <v>0</v>
      </c>
      <c r="G110" s="1">
        <v>0</v>
      </c>
      <c r="I110" s="19">
        <f>+[4]GI_Data_Monthly!$H350</f>
        <v>7363.1333333333296</v>
      </c>
      <c r="J110" s="20">
        <f t="shared" si="1"/>
        <v>0</v>
      </c>
    </row>
    <row r="111" spans="1:10" x14ac:dyDescent="0.25">
      <c r="A111" s="1">
        <v>2009</v>
      </c>
      <c r="B111" s="1">
        <v>2</v>
      </c>
      <c r="C111" s="17">
        <v>389449</v>
      </c>
      <c r="D111" s="7">
        <v>7315.0300047198498</v>
      </c>
      <c r="E111" s="14">
        <v>0</v>
      </c>
      <c r="F111" s="1">
        <v>0</v>
      </c>
      <c r="G111" s="1">
        <v>0</v>
      </c>
      <c r="I111" s="19">
        <f>+[4]GI_Data_Monthly!$H351</f>
        <v>7315.0300047198498</v>
      </c>
      <c r="J111" s="20">
        <f t="shared" si="1"/>
        <v>0</v>
      </c>
    </row>
    <row r="112" spans="1:10" x14ac:dyDescent="0.25">
      <c r="A112" s="1">
        <v>2009</v>
      </c>
      <c r="B112" s="1">
        <v>3</v>
      </c>
      <c r="C112" s="17">
        <v>389130</v>
      </c>
      <c r="D112" s="7">
        <v>7278.2269488461698</v>
      </c>
      <c r="E112" s="14">
        <v>0</v>
      </c>
      <c r="F112" s="1">
        <v>0</v>
      </c>
      <c r="G112" s="1">
        <v>0</v>
      </c>
      <c r="I112" s="19">
        <f>+[4]GI_Data_Monthly!$H352</f>
        <v>7278.2269488461698</v>
      </c>
      <c r="J112" s="20">
        <f t="shared" si="1"/>
        <v>0</v>
      </c>
    </row>
    <row r="113" spans="1:10" x14ac:dyDescent="0.25">
      <c r="A113" s="1">
        <v>2009</v>
      </c>
      <c r="B113" s="1">
        <v>4</v>
      </c>
      <c r="C113" s="17">
        <v>388742</v>
      </c>
      <c r="D113" s="7">
        <v>7243.7666666666701</v>
      </c>
      <c r="E113" s="14">
        <v>0</v>
      </c>
      <c r="F113" s="1">
        <v>0</v>
      </c>
      <c r="G113" s="1">
        <v>0</v>
      </c>
      <c r="I113" s="19">
        <f>+[4]GI_Data_Monthly!$H353</f>
        <v>7243.7666666666701</v>
      </c>
      <c r="J113" s="20">
        <f t="shared" si="1"/>
        <v>0</v>
      </c>
    </row>
    <row r="114" spans="1:10" x14ac:dyDescent="0.25">
      <c r="A114" s="1">
        <v>2009</v>
      </c>
      <c r="B114" s="1">
        <v>5</v>
      </c>
      <c r="C114" s="17">
        <v>388684</v>
      </c>
      <c r="D114" s="7">
        <v>7215.8006395277498</v>
      </c>
      <c r="E114" s="14">
        <v>0</v>
      </c>
      <c r="F114" s="1">
        <v>0</v>
      </c>
      <c r="G114" s="1">
        <v>0</v>
      </c>
      <c r="I114" s="19">
        <f>+[4]GI_Data_Monthly!$H354</f>
        <v>7215.8006395277498</v>
      </c>
      <c r="J114" s="20">
        <f t="shared" si="1"/>
        <v>0</v>
      </c>
    </row>
    <row r="115" spans="1:10" x14ac:dyDescent="0.25">
      <c r="A115" s="1">
        <v>2009</v>
      </c>
      <c r="B115" s="1">
        <v>6</v>
      </c>
      <c r="C115" s="17">
        <v>388608</v>
      </c>
      <c r="D115" s="7">
        <v>7192.1496854528496</v>
      </c>
      <c r="E115" s="14">
        <v>0</v>
      </c>
      <c r="F115" s="1">
        <v>0</v>
      </c>
      <c r="G115" s="1">
        <v>0</v>
      </c>
      <c r="I115" s="19">
        <f>+[4]GI_Data_Monthly!$H355</f>
        <v>7192.1496854528496</v>
      </c>
      <c r="J115" s="20">
        <f t="shared" si="1"/>
        <v>0</v>
      </c>
    </row>
    <row r="116" spans="1:10" x14ac:dyDescent="0.25">
      <c r="A116" s="1">
        <v>2009</v>
      </c>
      <c r="B116" s="1">
        <v>7</v>
      </c>
      <c r="C116" s="17">
        <v>388816</v>
      </c>
      <c r="D116" s="7">
        <v>7174.2</v>
      </c>
      <c r="E116" s="14">
        <v>0</v>
      </c>
      <c r="F116" s="1">
        <v>0</v>
      </c>
      <c r="G116" s="1">
        <v>0</v>
      </c>
      <c r="I116" s="19">
        <f>+[4]GI_Data_Monthly!$H356</f>
        <v>7174.2</v>
      </c>
      <c r="J116" s="20">
        <f t="shared" si="1"/>
        <v>0</v>
      </c>
    </row>
    <row r="117" spans="1:10" x14ac:dyDescent="0.25">
      <c r="A117" s="1">
        <v>2009</v>
      </c>
      <c r="B117" s="1">
        <v>8</v>
      </c>
      <c r="C117" s="17">
        <v>389306</v>
      </c>
      <c r="D117" s="7">
        <v>7160.35260185879</v>
      </c>
      <c r="E117" s="14">
        <v>0</v>
      </c>
      <c r="F117" s="1">
        <v>0</v>
      </c>
      <c r="G117" s="1">
        <v>0</v>
      </c>
      <c r="I117" s="19">
        <f>+[4]GI_Data_Monthly!$H357</f>
        <v>7160.35260185879</v>
      </c>
      <c r="J117" s="20">
        <f t="shared" si="1"/>
        <v>0</v>
      </c>
    </row>
    <row r="118" spans="1:10" x14ac:dyDescent="0.25">
      <c r="A118" s="1">
        <v>2009</v>
      </c>
      <c r="B118" s="1">
        <v>9</v>
      </c>
      <c r="C118" s="17">
        <v>389429</v>
      </c>
      <c r="D118" s="7">
        <v>7149.8566634624003</v>
      </c>
      <c r="E118" s="14">
        <v>0</v>
      </c>
      <c r="F118" s="1">
        <v>0</v>
      </c>
      <c r="G118" s="1">
        <v>0</v>
      </c>
      <c r="I118" s="19">
        <f>+[4]GI_Data_Monthly!$H358</f>
        <v>7149.8566634624003</v>
      </c>
      <c r="J118" s="20">
        <f t="shared" si="1"/>
        <v>0</v>
      </c>
    </row>
    <row r="119" spans="1:10" x14ac:dyDescent="0.25">
      <c r="A119" s="1">
        <v>2009</v>
      </c>
      <c r="B119" s="1">
        <v>10</v>
      </c>
      <c r="C119" s="17">
        <v>389956</v>
      </c>
      <c r="D119" s="7">
        <v>7141.3</v>
      </c>
      <c r="E119" s="14">
        <v>0</v>
      </c>
      <c r="F119" s="1">
        <v>0</v>
      </c>
      <c r="G119" s="1">
        <v>0</v>
      </c>
      <c r="I119" s="19">
        <f>+[4]GI_Data_Monthly!$H359</f>
        <v>7141.3</v>
      </c>
      <c r="J119" s="20">
        <f t="shared" si="1"/>
        <v>0</v>
      </c>
    </row>
    <row r="120" spans="1:10" x14ac:dyDescent="0.25">
      <c r="A120" s="1">
        <v>2009</v>
      </c>
      <c r="B120" s="1">
        <v>11</v>
      </c>
      <c r="C120" s="17">
        <v>390157</v>
      </c>
      <c r="D120" s="7">
        <v>7133.4205830338497</v>
      </c>
      <c r="E120" s="14">
        <v>0</v>
      </c>
      <c r="F120" s="1">
        <v>0</v>
      </c>
      <c r="G120" s="1">
        <v>0</v>
      </c>
      <c r="I120" s="19">
        <f>+[4]GI_Data_Monthly!$H360</f>
        <v>7133.4205830338497</v>
      </c>
      <c r="J120" s="20">
        <f t="shared" si="1"/>
        <v>0</v>
      </c>
    </row>
    <row r="121" spans="1:10" x14ac:dyDescent="0.25">
      <c r="A121" s="1">
        <v>2009</v>
      </c>
      <c r="B121" s="1">
        <v>12</v>
      </c>
      <c r="C121" s="17">
        <v>390107</v>
      </c>
      <c r="D121" s="7">
        <v>7129.6114319543503</v>
      </c>
      <c r="E121" s="14">
        <v>0</v>
      </c>
      <c r="F121" s="1">
        <v>0</v>
      </c>
      <c r="G121" s="1">
        <v>0</v>
      </c>
      <c r="I121" s="19">
        <f>+[4]GI_Data_Monthly!$H361</f>
        <v>7129.6114319543503</v>
      </c>
      <c r="J121" s="20">
        <f t="shared" si="1"/>
        <v>0</v>
      </c>
    </row>
    <row r="122" spans="1:10" x14ac:dyDescent="0.25">
      <c r="A122" s="1">
        <v>2010</v>
      </c>
      <c r="B122" s="1">
        <v>1</v>
      </c>
      <c r="C122" s="17">
        <v>388623</v>
      </c>
      <c r="D122" s="7">
        <v>7133.5333333333301</v>
      </c>
      <c r="E122" s="14">
        <v>0</v>
      </c>
      <c r="F122" s="1">
        <v>0</v>
      </c>
      <c r="G122" s="1">
        <v>0</v>
      </c>
      <c r="I122" s="19">
        <f>+[4]GI_Data_Monthly!$H362</f>
        <v>7133.5333333333301</v>
      </c>
      <c r="J122" s="20">
        <f t="shared" si="1"/>
        <v>0</v>
      </c>
    </row>
    <row r="123" spans="1:10" x14ac:dyDescent="0.25">
      <c r="A123" s="1">
        <v>2010</v>
      </c>
      <c r="B123" s="1">
        <v>2</v>
      </c>
      <c r="C123" s="17">
        <v>388521</v>
      </c>
      <c r="D123" s="7">
        <v>7147.3896287719399</v>
      </c>
      <c r="E123" s="14">
        <v>0</v>
      </c>
      <c r="F123" s="1">
        <v>0</v>
      </c>
      <c r="G123" s="1">
        <v>0</v>
      </c>
      <c r="I123" s="19">
        <f>+[4]GI_Data_Monthly!$H363</f>
        <v>7147.3896287719399</v>
      </c>
      <c r="J123" s="20">
        <f t="shared" si="1"/>
        <v>0</v>
      </c>
    </row>
    <row r="124" spans="1:10" x14ac:dyDescent="0.25">
      <c r="A124" s="1">
        <v>2010</v>
      </c>
      <c r="B124" s="1">
        <v>3</v>
      </c>
      <c r="C124" s="17">
        <v>389486</v>
      </c>
      <c r="D124" s="7">
        <v>7163.3973886661097</v>
      </c>
      <c r="E124" s="14">
        <v>0</v>
      </c>
      <c r="F124" s="1">
        <v>0</v>
      </c>
      <c r="G124" s="1">
        <v>0</v>
      </c>
      <c r="I124" s="19">
        <f>+[4]GI_Data_Monthly!$H364</f>
        <v>7163.3973886661097</v>
      </c>
      <c r="J124" s="20">
        <f t="shared" si="1"/>
        <v>0</v>
      </c>
    </row>
    <row r="125" spans="1:10" x14ac:dyDescent="0.25">
      <c r="A125" s="1">
        <v>2010</v>
      </c>
      <c r="B125" s="1">
        <v>4</v>
      </c>
      <c r="C125" s="17">
        <v>389793</v>
      </c>
      <c r="D125" s="7">
        <v>7177.4666666666699</v>
      </c>
      <c r="E125" s="14">
        <v>0</v>
      </c>
      <c r="F125" s="1">
        <v>0</v>
      </c>
      <c r="G125" s="1">
        <v>0</v>
      </c>
      <c r="I125" s="19">
        <f>+[4]GI_Data_Monthly!$H365</f>
        <v>7177.4666666666699</v>
      </c>
      <c r="J125" s="20">
        <f t="shared" si="1"/>
        <v>0</v>
      </c>
    </row>
    <row r="126" spans="1:10" x14ac:dyDescent="0.25">
      <c r="A126" s="1">
        <v>2010</v>
      </c>
      <c r="B126" s="1">
        <v>5</v>
      </c>
      <c r="C126" s="17">
        <v>390141</v>
      </c>
      <c r="D126" s="7">
        <v>7182.1316141766501</v>
      </c>
      <c r="E126" s="14">
        <v>0</v>
      </c>
      <c r="F126" s="1">
        <v>0</v>
      </c>
      <c r="G126" s="1">
        <v>0</v>
      </c>
      <c r="I126" s="19">
        <f>+[4]GI_Data_Monthly!$H366</f>
        <v>7182.1316141766501</v>
      </c>
      <c r="J126" s="20">
        <f t="shared" si="1"/>
        <v>0</v>
      </c>
    </row>
    <row r="127" spans="1:10" x14ac:dyDescent="0.25">
      <c r="A127" s="1">
        <v>2010</v>
      </c>
      <c r="B127" s="1">
        <v>6</v>
      </c>
      <c r="C127" s="17">
        <v>390414</v>
      </c>
      <c r="D127" s="7">
        <v>7181.2140121211996</v>
      </c>
      <c r="E127" s="14">
        <v>0</v>
      </c>
      <c r="F127" s="1">
        <v>0</v>
      </c>
      <c r="G127" s="1">
        <v>0</v>
      </c>
      <c r="I127" s="19">
        <f>+[4]GI_Data_Monthly!$H367</f>
        <v>7181.2140121211996</v>
      </c>
      <c r="J127" s="20">
        <f t="shared" si="1"/>
        <v>0</v>
      </c>
    </row>
    <row r="128" spans="1:10" x14ac:dyDescent="0.25">
      <c r="A128" s="1">
        <v>2010</v>
      </c>
      <c r="B128" s="1">
        <v>7</v>
      </c>
      <c r="C128" s="17">
        <v>391059</v>
      </c>
      <c r="D128" s="7">
        <v>7180.4</v>
      </c>
      <c r="E128" s="14">
        <v>0</v>
      </c>
      <c r="F128" s="1">
        <v>0</v>
      </c>
      <c r="G128" s="1">
        <v>0</v>
      </c>
      <c r="I128" s="19">
        <f>+[4]GI_Data_Monthly!$H368</f>
        <v>7180.4</v>
      </c>
      <c r="J128" s="20">
        <f t="shared" si="1"/>
        <v>0</v>
      </c>
    </row>
    <row r="129" spans="1:10" x14ac:dyDescent="0.25">
      <c r="A129" s="1">
        <v>2010</v>
      </c>
      <c r="B129" s="1">
        <v>8</v>
      </c>
      <c r="C129" s="17">
        <v>391776</v>
      </c>
      <c r="D129" s="7">
        <v>7184.0439803888903</v>
      </c>
      <c r="E129" s="14">
        <v>0</v>
      </c>
      <c r="F129" s="1">
        <v>0</v>
      </c>
      <c r="G129" s="1">
        <v>0</v>
      </c>
      <c r="I129" s="19">
        <f>+[4]GI_Data_Monthly!$H369</f>
        <v>7184.0439803888903</v>
      </c>
      <c r="J129" s="20">
        <f t="shared" si="1"/>
        <v>0</v>
      </c>
    </row>
    <row r="130" spans="1:10" x14ac:dyDescent="0.25">
      <c r="A130" s="1">
        <v>2010</v>
      </c>
      <c r="B130" s="1">
        <v>9</v>
      </c>
      <c r="C130" s="17">
        <v>391982</v>
      </c>
      <c r="D130" s="7">
        <v>7190.8968264289197</v>
      </c>
      <c r="E130" s="14">
        <v>0</v>
      </c>
      <c r="F130" s="1">
        <v>0</v>
      </c>
      <c r="G130" s="1">
        <v>0</v>
      </c>
      <c r="I130" s="19">
        <f>+[4]GI_Data_Monthly!$H370</f>
        <v>7190.8968264289197</v>
      </c>
      <c r="J130" s="20">
        <f t="shared" si="1"/>
        <v>0</v>
      </c>
    </row>
    <row r="131" spans="1:10" x14ac:dyDescent="0.25">
      <c r="A131" s="1">
        <v>2010</v>
      </c>
      <c r="B131" s="1">
        <v>10</v>
      </c>
      <c r="C131" s="17">
        <v>392238</v>
      </c>
      <c r="D131" s="7">
        <v>7197.9666666666699</v>
      </c>
      <c r="E131" s="14">
        <v>0</v>
      </c>
      <c r="F131" s="1">
        <v>0</v>
      </c>
      <c r="G131" s="1">
        <v>0</v>
      </c>
      <c r="I131" s="19">
        <f>+[4]GI_Data_Monthly!$H371</f>
        <v>7197.9666666666699</v>
      </c>
      <c r="J131" s="20">
        <f t="shared" ref="J131:J194" si="2">+D131-I131</f>
        <v>0</v>
      </c>
    </row>
    <row r="132" spans="1:10" x14ac:dyDescent="0.25">
      <c r="A132" s="1">
        <v>2010</v>
      </c>
      <c r="B132" s="1">
        <v>11</v>
      </c>
      <c r="C132" s="17">
        <v>392498</v>
      </c>
      <c r="D132" s="7">
        <v>7203.71390981272</v>
      </c>
      <c r="E132" s="14">
        <v>0</v>
      </c>
      <c r="F132" s="1">
        <v>0</v>
      </c>
      <c r="G132" s="1">
        <v>0</v>
      </c>
      <c r="I132" s="19">
        <f>+[4]GI_Data_Monthly!$H372</f>
        <v>7203.71390981272</v>
      </c>
      <c r="J132" s="20">
        <f t="shared" si="2"/>
        <v>0</v>
      </c>
    </row>
    <row r="133" spans="1:10" x14ac:dyDescent="0.25">
      <c r="A133" s="1">
        <v>2010</v>
      </c>
      <c r="B133" s="1">
        <v>12</v>
      </c>
      <c r="C133" s="17">
        <v>392073</v>
      </c>
      <c r="D133" s="7">
        <v>7208.4272855961299</v>
      </c>
      <c r="E133" s="14">
        <v>0</v>
      </c>
      <c r="F133" s="1">
        <v>0</v>
      </c>
      <c r="G133" s="1">
        <v>0</v>
      </c>
      <c r="I133" s="19">
        <f>+[4]GI_Data_Monthly!$H373</f>
        <v>7208.4272855961299</v>
      </c>
      <c r="J133" s="20">
        <f t="shared" si="2"/>
        <v>0</v>
      </c>
    </row>
    <row r="134" spans="1:10" x14ac:dyDescent="0.25">
      <c r="A134" s="1">
        <v>2011</v>
      </c>
      <c r="B134" s="1">
        <v>1</v>
      </c>
      <c r="C134" s="17">
        <v>393324</v>
      </c>
      <c r="D134" s="7">
        <v>7213.7666666666701</v>
      </c>
      <c r="E134" s="14">
        <v>0</v>
      </c>
      <c r="F134" s="1">
        <v>0</v>
      </c>
      <c r="G134" s="1">
        <v>0</v>
      </c>
      <c r="I134" s="19">
        <f>+[4]GI_Data_Monthly!$H374</f>
        <v>7213.7666666666701</v>
      </c>
      <c r="J134" s="20">
        <f t="shared" si="2"/>
        <v>0</v>
      </c>
    </row>
    <row r="135" spans="1:10" x14ac:dyDescent="0.25">
      <c r="A135" s="1">
        <v>2011</v>
      </c>
      <c r="B135" s="1">
        <v>2</v>
      </c>
      <c r="C135" s="17">
        <v>393794</v>
      </c>
      <c r="D135" s="7">
        <v>7220.6511648471396</v>
      </c>
      <c r="E135" s="14">
        <v>0</v>
      </c>
      <c r="F135" s="1">
        <v>0</v>
      </c>
      <c r="G135" s="1">
        <v>0</v>
      </c>
      <c r="I135" s="19">
        <f>+[4]GI_Data_Monthly!$H375</f>
        <v>7220.6511648471396</v>
      </c>
      <c r="J135" s="20">
        <f t="shared" si="2"/>
        <v>0</v>
      </c>
    </row>
    <row r="136" spans="1:10" x14ac:dyDescent="0.25">
      <c r="A136" s="1">
        <v>2011</v>
      </c>
      <c r="B136" s="1">
        <v>3</v>
      </c>
      <c r="C136" s="17">
        <v>394733</v>
      </c>
      <c r="D136" s="7">
        <v>7228.11155552112</v>
      </c>
      <c r="E136" s="14">
        <v>0</v>
      </c>
      <c r="F136" s="1">
        <v>0</v>
      </c>
      <c r="G136" s="1">
        <v>0</v>
      </c>
      <c r="I136" s="19">
        <f>+[4]GI_Data_Monthly!$H376</f>
        <v>7228.11155552112</v>
      </c>
      <c r="J136" s="20">
        <f t="shared" si="2"/>
        <v>0</v>
      </c>
    </row>
    <row r="137" spans="1:10" x14ac:dyDescent="0.25">
      <c r="A137" s="1">
        <v>2011</v>
      </c>
      <c r="B137" s="1">
        <v>4</v>
      </c>
      <c r="C137" s="17">
        <v>395174</v>
      </c>
      <c r="D137" s="7">
        <v>7237.3666666666704</v>
      </c>
      <c r="E137" s="14">
        <v>0</v>
      </c>
      <c r="F137" s="1">
        <v>0</v>
      </c>
      <c r="G137" s="1">
        <v>0</v>
      </c>
      <c r="I137" s="19">
        <f>+[4]GI_Data_Monthly!$H377</f>
        <v>7237.3666666666704</v>
      </c>
      <c r="J137" s="20">
        <f t="shared" si="2"/>
        <v>0</v>
      </c>
    </row>
    <row r="138" spans="1:10" x14ac:dyDescent="0.25">
      <c r="A138" s="1">
        <v>2011</v>
      </c>
      <c r="B138" s="1">
        <v>5</v>
      </c>
      <c r="C138" s="17">
        <v>395670</v>
      </c>
      <c r="D138" s="7">
        <v>7246.9062909446302</v>
      </c>
      <c r="E138" s="14">
        <v>0</v>
      </c>
      <c r="F138" s="1">
        <v>0</v>
      </c>
      <c r="G138" s="1">
        <v>0</v>
      </c>
      <c r="I138" s="19">
        <f>+[4]GI_Data_Monthly!$H378</f>
        <v>7246.9062909446302</v>
      </c>
      <c r="J138" s="20">
        <f t="shared" si="2"/>
        <v>0</v>
      </c>
    </row>
    <row r="139" spans="1:10" x14ac:dyDescent="0.25">
      <c r="A139" s="1">
        <v>2011</v>
      </c>
      <c r="B139" s="1">
        <v>6</v>
      </c>
      <c r="C139" s="17">
        <v>396262</v>
      </c>
      <c r="D139" s="7">
        <v>7256.7670732338102</v>
      </c>
      <c r="E139" s="14">
        <v>0</v>
      </c>
      <c r="F139" s="1">
        <v>0</v>
      </c>
      <c r="G139" s="1">
        <v>0</v>
      </c>
      <c r="I139" s="19">
        <f>+[4]GI_Data_Monthly!$H379</f>
        <v>7256.7670732338102</v>
      </c>
      <c r="J139" s="20">
        <f t="shared" si="2"/>
        <v>0</v>
      </c>
    </row>
    <row r="140" spans="1:10" x14ac:dyDescent="0.25">
      <c r="A140" s="1">
        <v>2011</v>
      </c>
      <c r="B140" s="1">
        <v>7</v>
      </c>
      <c r="C140" s="17">
        <v>396690</v>
      </c>
      <c r="D140" s="7">
        <v>7265.7</v>
      </c>
      <c r="E140" s="14">
        <v>0</v>
      </c>
      <c r="F140" s="1">
        <v>0</v>
      </c>
      <c r="G140" s="1">
        <v>0</v>
      </c>
      <c r="I140" s="19">
        <f>+[4]GI_Data_Monthly!$H380</f>
        <v>7265.7</v>
      </c>
      <c r="J140" s="20">
        <f t="shared" si="2"/>
        <v>0</v>
      </c>
    </row>
    <row r="141" spans="1:10" x14ac:dyDescent="0.25">
      <c r="A141" s="1">
        <v>2011</v>
      </c>
      <c r="B141" s="1">
        <v>8</v>
      </c>
      <c r="C141" s="17">
        <v>397227</v>
      </c>
      <c r="D141" s="7">
        <v>7274.0148458999201</v>
      </c>
      <c r="E141" s="14">
        <v>0</v>
      </c>
      <c r="F141" s="1">
        <v>0</v>
      </c>
      <c r="G141" s="1">
        <v>0</v>
      </c>
      <c r="I141" s="19">
        <f>+[4]GI_Data_Monthly!$H381</f>
        <v>7274.0148458999201</v>
      </c>
      <c r="J141" s="20">
        <f t="shared" si="2"/>
        <v>0</v>
      </c>
    </row>
    <row r="142" spans="1:10" x14ac:dyDescent="0.25">
      <c r="A142" s="1">
        <v>2011</v>
      </c>
      <c r="B142" s="1">
        <v>9</v>
      </c>
      <c r="C142" s="17">
        <v>397085</v>
      </c>
      <c r="D142" s="7">
        <v>7282.5146405422802</v>
      </c>
      <c r="E142" s="14">
        <v>0</v>
      </c>
      <c r="F142" s="1">
        <v>0</v>
      </c>
      <c r="G142" s="1">
        <v>0</v>
      </c>
      <c r="I142" s="19">
        <f>+[4]GI_Data_Monthly!$H382</f>
        <v>7282.5146405422802</v>
      </c>
      <c r="J142" s="20">
        <f t="shared" si="2"/>
        <v>0</v>
      </c>
    </row>
    <row r="143" spans="1:10" x14ac:dyDescent="0.25">
      <c r="A143" s="1">
        <v>2011</v>
      </c>
      <c r="B143" s="1">
        <v>10</v>
      </c>
      <c r="C143" s="17">
        <v>397365</v>
      </c>
      <c r="D143" s="7">
        <v>7292.3</v>
      </c>
      <c r="E143" s="14">
        <v>0</v>
      </c>
      <c r="F143" s="1">
        <v>0</v>
      </c>
      <c r="G143" s="1">
        <v>0</v>
      </c>
      <c r="I143" s="19">
        <f>+[4]GI_Data_Monthly!$H383</f>
        <v>7292.3</v>
      </c>
      <c r="J143" s="20">
        <f t="shared" si="2"/>
        <v>0</v>
      </c>
    </row>
    <row r="144" spans="1:10" x14ac:dyDescent="0.25">
      <c r="A144" s="1">
        <v>2011</v>
      </c>
      <c r="B144" s="1">
        <v>11</v>
      </c>
      <c r="C144" s="17">
        <v>397732</v>
      </c>
      <c r="D144" s="7">
        <v>7305.0671054471704</v>
      </c>
      <c r="E144" s="14">
        <v>0</v>
      </c>
      <c r="F144" s="1">
        <v>0</v>
      </c>
      <c r="G144" s="1">
        <v>0</v>
      </c>
      <c r="I144" s="19">
        <f>+[4]GI_Data_Monthly!$H384</f>
        <v>7305.0671054471704</v>
      </c>
      <c r="J144" s="20">
        <f t="shared" si="2"/>
        <v>0</v>
      </c>
    </row>
    <row r="145" spans="1:10" x14ac:dyDescent="0.25">
      <c r="A145" s="1">
        <v>2011</v>
      </c>
      <c r="B145" s="1">
        <v>12</v>
      </c>
      <c r="C145" s="17">
        <v>398205</v>
      </c>
      <c r="D145" s="7">
        <v>7319.5532238896603</v>
      </c>
      <c r="E145" s="14">
        <v>0</v>
      </c>
      <c r="F145" s="1">
        <v>0</v>
      </c>
      <c r="G145" s="1">
        <v>0</v>
      </c>
      <c r="I145" s="19">
        <f>+[4]GI_Data_Monthly!$H385</f>
        <v>7319.5532238896603</v>
      </c>
      <c r="J145" s="20">
        <f t="shared" si="2"/>
        <v>0</v>
      </c>
    </row>
    <row r="146" spans="1:10" x14ac:dyDescent="0.25">
      <c r="A146" s="1">
        <v>2012</v>
      </c>
      <c r="B146" s="1">
        <v>1</v>
      </c>
      <c r="C146" s="17">
        <v>399384</v>
      </c>
      <c r="D146" s="7">
        <v>7335.9</v>
      </c>
      <c r="E146" s="14">
        <v>0</v>
      </c>
      <c r="F146" s="1">
        <v>0</v>
      </c>
      <c r="G146" s="1">
        <v>0</v>
      </c>
      <c r="I146" s="19">
        <f>+[4]GI_Data_Monthly!$H386</f>
        <v>7335.9</v>
      </c>
      <c r="J146" s="20">
        <f t="shared" si="2"/>
        <v>0</v>
      </c>
    </row>
    <row r="147" spans="1:10" x14ac:dyDescent="0.25">
      <c r="A147" s="1">
        <v>2012</v>
      </c>
      <c r="B147" s="1">
        <v>2</v>
      </c>
      <c r="C147" s="17">
        <v>399887</v>
      </c>
      <c r="D147" s="7">
        <v>7352.6574325063102</v>
      </c>
      <c r="E147" s="14">
        <v>0</v>
      </c>
      <c r="F147" s="1">
        <v>0</v>
      </c>
      <c r="G147" s="1">
        <v>0</v>
      </c>
      <c r="I147" s="19">
        <f>+[4]GI_Data_Monthly!$H387</f>
        <v>7352.6574325063102</v>
      </c>
      <c r="J147" s="20">
        <f t="shared" si="2"/>
        <v>0</v>
      </c>
    </row>
    <row r="148" spans="1:10" x14ac:dyDescent="0.25">
      <c r="A148" s="1">
        <v>2012</v>
      </c>
      <c r="B148" s="1">
        <v>3</v>
      </c>
      <c r="C148" s="17">
        <v>400249</v>
      </c>
      <c r="D148" s="7">
        <v>7367.2846948343104</v>
      </c>
      <c r="E148" s="14">
        <v>0</v>
      </c>
      <c r="F148" s="1">
        <v>0</v>
      </c>
      <c r="G148" s="1">
        <v>0</v>
      </c>
      <c r="I148" s="19">
        <f>+[4]GI_Data_Monthly!$H388</f>
        <v>7367.2846948343104</v>
      </c>
      <c r="J148" s="20">
        <f t="shared" si="2"/>
        <v>0</v>
      </c>
    </row>
    <row r="149" spans="1:10" x14ac:dyDescent="0.25">
      <c r="A149" s="1">
        <v>2012</v>
      </c>
      <c r="B149" s="1">
        <v>4</v>
      </c>
      <c r="C149" s="17">
        <v>400745</v>
      </c>
      <c r="D149" s="7">
        <v>7380.1333333333296</v>
      </c>
      <c r="E149" s="14">
        <v>0</v>
      </c>
      <c r="F149" s="1">
        <v>0</v>
      </c>
      <c r="G149" s="1">
        <v>0</v>
      </c>
      <c r="I149" s="19">
        <f>+[4]GI_Data_Monthly!$H389</f>
        <v>7380.1333333333296</v>
      </c>
      <c r="J149" s="20">
        <f t="shared" si="2"/>
        <v>0</v>
      </c>
    </row>
    <row r="150" spans="1:10" x14ac:dyDescent="0.25">
      <c r="A150" s="1">
        <v>2012</v>
      </c>
      <c r="B150" s="1">
        <v>5</v>
      </c>
      <c r="C150" s="17">
        <v>401269</v>
      </c>
      <c r="D150" s="7">
        <v>7389.0454880837597</v>
      </c>
      <c r="E150" s="14">
        <v>0</v>
      </c>
      <c r="F150" s="1">
        <v>0</v>
      </c>
      <c r="G150" s="1">
        <v>0</v>
      </c>
      <c r="I150" s="19">
        <f>+[4]GI_Data_Monthly!$H390</f>
        <v>7389.0454880837597</v>
      </c>
      <c r="J150" s="20">
        <f t="shared" si="2"/>
        <v>0</v>
      </c>
    </row>
    <row r="151" spans="1:10" x14ac:dyDescent="0.25">
      <c r="A151" s="1">
        <v>2012</v>
      </c>
      <c r="B151" s="1">
        <v>6</v>
      </c>
      <c r="C151" s="17">
        <v>400872</v>
      </c>
      <c r="D151" s="7">
        <v>7397.3968478492698</v>
      </c>
      <c r="E151" s="14">
        <v>0</v>
      </c>
      <c r="F151" s="1">
        <v>0</v>
      </c>
      <c r="G151" s="1">
        <v>0</v>
      </c>
      <c r="I151" s="19">
        <f>+[4]GI_Data_Monthly!$H391</f>
        <v>7397.3968478492698</v>
      </c>
      <c r="J151" s="20">
        <f t="shared" si="2"/>
        <v>0</v>
      </c>
    </row>
    <row r="152" spans="1:10" x14ac:dyDescent="0.25">
      <c r="A152" s="1">
        <v>2012</v>
      </c>
      <c r="B152" s="1">
        <v>7</v>
      </c>
      <c r="C152" s="17">
        <v>401089</v>
      </c>
      <c r="D152" s="7">
        <v>7408.2</v>
      </c>
      <c r="E152" s="14">
        <v>0</v>
      </c>
      <c r="F152" s="1">
        <v>0</v>
      </c>
      <c r="G152" s="1">
        <v>0</v>
      </c>
      <c r="I152" s="19">
        <f>+[4]GI_Data_Monthly!$H392</f>
        <v>7408.2</v>
      </c>
      <c r="J152" s="20">
        <f t="shared" si="2"/>
        <v>0</v>
      </c>
    </row>
    <row r="153" spans="1:10" x14ac:dyDescent="0.25">
      <c r="A153" s="1">
        <v>2012</v>
      </c>
      <c r="B153" s="1">
        <v>8</v>
      </c>
      <c r="C153" s="17">
        <v>401236</v>
      </c>
      <c r="D153" s="7">
        <v>7424.6504646903004</v>
      </c>
      <c r="E153" s="14">
        <v>0</v>
      </c>
      <c r="F153" s="1">
        <v>0</v>
      </c>
      <c r="G153" s="1">
        <v>0</v>
      </c>
      <c r="I153" s="19">
        <f>+[4]GI_Data_Monthly!$H393</f>
        <v>7424.6504646903004</v>
      </c>
      <c r="J153" s="20">
        <f t="shared" si="2"/>
        <v>0</v>
      </c>
    </row>
    <row r="154" spans="1:10" x14ac:dyDescent="0.25">
      <c r="A154" s="1">
        <v>2012</v>
      </c>
      <c r="B154" s="1">
        <v>9</v>
      </c>
      <c r="C154" s="17">
        <v>401430</v>
      </c>
      <c r="D154" s="7">
        <v>7444.0920605353604</v>
      </c>
      <c r="E154" s="14">
        <v>0</v>
      </c>
      <c r="F154" s="1">
        <v>0</v>
      </c>
      <c r="G154" s="1">
        <v>0</v>
      </c>
      <c r="I154" s="19">
        <f>+[4]GI_Data_Monthly!$H394</f>
        <v>7444.0920605353604</v>
      </c>
      <c r="J154" s="20">
        <f t="shared" si="2"/>
        <v>0</v>
      </c>
    </row>
    <row r="155" spans="1:10" x14ac:dyDescent="0.25">
      <c r="A155" s="1">
        <v>2012</v>
      </c>
      <c r="B155" s="1">
        <v>10</v>
      </c>
      <c r="C155" s="17">
        <v>401582</v>
      </c>
      <c r="D155" s="7">
        <v>7462.3666666666704</v>
      </c>
      <c r="E155" s="14">
        <v>0</v>
      </c>
      <c r="F155" s="1">
        <v>0</v>
      </c>
      <c r="G155" s="1">
        <v>0</v>
      </c>
      <c r="I155" s="19">
        <f>+[4]GI_Data_Monthly!$H395</f>
        <v>7462.3666666666704</v>
      </c>
      <c r="J155" s="20">
        <f t="shared" si="2"/>
        <v>0</v>
      </c>
    </row>
    <row r="156" spans="1:10" x14ac:dyDescent="0.25">
      <c r="A156" s="1">
        <v>2012</v>
      </c>
      <c r="B156" s="1">
        <v>11</v>
      </c>
      <c r="C156" s="17">
        <v>401884</v>
      </c>
      <c r="D156" s="7">
        <v>7478.06380727544</v>
      </c>
      <c r="E156" s="14">
        <v>0</v>
      </c>
      <c r="F156" s="1">
        <v>0</v>
      </c>
      <c r="G156" s="1">
        <v>0</v>
      </c>
      <c r="I156" s="19">
        <f>+[4]GI_Data_Monthly!$H396</f>
        <v>7478.06380727544</v>
      </c>
      <c r="J156" s="20">
        <f t="shared" si="2"/>
        <v>0</v>
      </c>
    </row>
    <row r="157" spans="1:10" x14ac:dyDescent="0.25">
      <c r="A157" s="1">
        <v>2012</v>
      </c>
      <c r="B157" s="1">
        <v>12</v>
      </c>
      <c r="C157" s="17">
        <v>402147</v>
      </c>
      <c r="D157" s="7">
        <v>7490.9036363387404</v>
      </c>
      <c r="E157" s="14">
        <v>0</v>
      </c>
      <c r="F157" s="1">
        <v>0</v>
      </c>
      <c r="G157" s="1">
        <v>0</v>
      </c>
      <c r="I157" s="19">
        <f>+[4]GI_Data_Monthly!$H397</f>
        <v>7490.9036363387404</v>
      </c>
      <c r="J157" s="20">
        <f t="shared" si="2"/>
        <v>0</v>
      </c>
    </row>
    <row r="158" spans="1:10" x14ac:dyDescent="0.25">
      <c r="A158" s="1">
        <v>2013</v>
      </c>
      <c r="B158" s="1">
        <v>1</v>
      </c>
      <c r="C158" s="17">
        <v>402950</v>
      </c>
      <c r="D158" s="7">
        <v>7503.3333333333303</v>
      </c>
      <c r="E158" s="14">
        <v>0</v>
      </c>
      <c r="F158" s="1">
        <v>0</v>
      </c>
      <c r="G158" s="1">
        <v>0</v>
      </c>
      <c r="I158" s="19">
        <f>+[4]GI_Data_Monthly!$H398</f>
        <v>7503.3333333333303</v>
      </c>
      <c r="J158" s="20">
        <f t="shared" si="2"/>
        <v>0</v>
      </c>
    </row>
    <row r="159" spans="1:10" x14ac:dyDescent="0.25">
      <c r="A159" s="1">
        <v>2013</v>
      </c>
      <c r="B159" s="1">
        <v>2</v>
      </c>
      <c r="C159" s="17">
        <v>403255</v>
      </c>
      <c r="D159" s="7">
        <v>7516.3704444509403</v>
      </c>
      <c r="E159" s="14">
        <v>0</v>
      </c>
      <c r="F159" s="1">
        <v>0</v>
      </c>
      <c r="G159" s="1">
        <v>0</v>
      </c>
      <c r="I159" s="19">
        <f>+[4]GI_Data_Monthly!$H399</f>
        <v>7516.3704444509403</v>
      </c>
      <c r="J159" s="20">
        <f t="shared" si="2"/>
        <v>0</v>
      </c>
    </row>
    <row r="160" spans="1:10" x14ac:dyDescent="0.25">
      <c r="A160" s="1">
        <v>2013</v>
      </c>
      <c r="B160" s="1">
        <v>3</v>
      </c>
      <c r="C160" s="17">
        <v>403445</v>
      </c>
      <c r="D160" s="7">
        <v>7529.3751296804703</v>
      </c>
      <c r="E160" s="14">
        <v>0</v>
      </c>
      <c r="F160" s="1">
        <v>0</v>
      </c>
      <c r="G160" s="1">
        <v>0</v>
      </c>
      <c r="I160" s="19">
        <f>+[4]GI_Data_Monthly!$H400</f>
        <v>7529.3751296804703</v>
      </c>
      <c r="J160" s="20">
        <f t="shared" si="2"/>
        <v>0</v>
      </c>
    </row>
    <row r="161" spans="1:10" x14ac:dyDescent="0.25">
      <c r="A161" s="1">
        <v>2013</v>
      </c>
      <c r="B161" s="1">
        <v>4</v>
      </c>
      <c r="C161" s="17">
        <v>403662</v>
      </c>
      <c r="D161" s="7">
        <v>7545.7666666666701</v>
      </c>
      <c r="E161" s="14">
        <v>0</v>
      </c>
      <c r="F161" s="1">
        <v>0</v>
      </c>
      <c r="G161" s="1">
        <v>0</v>
      </c>
      <c r="I161" s="19">
        <f>+[4]GI_Data_Monthly!$H401</f>
        <v>7545.7666666666701</v>
      </c>
      <c r="J161" s="20">
        <f t="shared" si="2"/>
        <v>0</v>
      </c>
    </row>
    <row r="162" spans="1:10" x14ac:dyDescent="0.25">
      <c r="A162" s="1">
        <v>2013</v>
      </c>
      <c r="B162" s="1">
        <v>5</v>
      </c>
      <c r="C162" s="17">
        <v>404071</v>
      </c>
      <c r="D162" s="7">
        <v>7564.0008759296197</v>
      </c>
      <c r="E162" s="14">
        <v>0</v>
      </c>
      <c r="F162" s="1">
        <v>0</v>
      </c>
      <c r="G162" s="1">
        <v>0</v>
      </c>
      <c r="I162" s="19">
        <f>+[4]GI_Data_Monthly!$H402</f>
        <v>7564.0008759296197</v>
      </c>
      <c r="J162" s="20">
        <f t="shared" si="2"/>
        <v>0</v>
      </c>
    </row>
    <row r="163" spans="1:10" x14ac:dyDescent="0.25">
      <c r="A163" s="1">
        <v>2013</v>
      </c>
      <c r="B163" s="1">
        <v>6</v>
      </c>
      <c r="C163" s="17">
        <v>404492</v>
      </c>
      <c r="D163" s="7">
        <v>7584.6321096103402</v>
      </c>
      <c r="E163" s="14">
        <v>0</v>
      </c>
      <c r="F163" s="1">
        <v>0</v>
      </c>
      <c r="G163" s="1">
        <v>0</v>
      </c>
      <c r="I163" s="19">
        <f>+[4]GI_Data_Monthly!$H403</f>
        <v>7584.6321096103402</v>
      </c>
      <c r="J163" s="20">
        <f t="shared" si="2"/>
        <v>0</v>
      </c>
    </row>
    <row r="164" spans="1:10" x14ac:dyDescent="0.25">
      <c r="A164" s="1">
        <v>2013</v>
      </c>
      <c r="B164" s="1">
        <v>7</v>
      </c>
      <c r="C164" s="17">
        <v>404978</v>
      </c>
      <c r="D164" s="7">
        <v>7605.4333333333298</v>
      </c>
      <c r="E164" s="14">
        <v>0</v>
      </c>
      <c r="F164" s="1">
        <v>0</v>
      </c>
      <c r="G164" s="1">
        <v>0</v>
      </c>
      <c r="I164" s="19">
        <f>+[4]GI_Data_Monthly!$H404</f>
        <v>7605.4333333333298</v>
      </c>
      <c r="J164" s="20">
        <f t="shared" si="2"/>
        <v>0</v>
      </c>
    </row>
    <row r="165" spans="1:10" x14ac:dyDescent="0.25">
      <c r="A165" s="1">
        <v>2013</v>
      </c>
      <c r="B165" s="1">
        <v>8</v>
      </c>
      <c r="C165" s="17">
        <v>405577</v>
      </c>
      <c r="D165" s="7">
        <v>7626.8906409082902</v>
      </c>
      <c r="E165" s="14">
        <v>0</v>
      </c>
      <c r="F165" s="1">
        <v>0</v>
      </c>
      <c r="G165" s="1">
        <v>0</v>
      </c>
      <c r="I165" s="19">
        <f>+[4]GI_Data_Monthly!$H405</f>
        <v>7626.8906409082902</v>
      </c>
      <c r="J165" s="20">
        <f t="shared" si="2"/>
        <v>0</v>
      </c>
    </row>
    <row r="166" spans="1:10" x14ac:dyDescent="0.25">
      <c r="A166" s="1">
        <v>2013</v>
      </c>
      <c r="B166" s="1">
        <v>9</v>
      </c>
      <c r="C166" s="17">
        <v>406896</v>
      </c>
      <c r="D166" s="7">
        <v>7647.5349600549398</v>
      </c>
      <c r="E166" s="14">
        <v>0</v>
      </c>
      <c r="F166" s="1">
        <v>0</v>
      </c>
      <c r="G166" s="1">
        <v>0</v>
      </c>
      <c r="I166" s="19">
        <f>+[4]GI_Data_Monthly!$H406</f>
        <v>7647.5349600549398</v>
      </c>
      <c r="J166" s="20">
        <f t="shared" si="2"/>
        <v>0</v>
      </c>
    </row>
    <row r="167" spans="1:10" x14ac:dyDescent="0.25">
      <c r="A167" s="1">
        <v>2013</v>
      </c>
      <c r="B167" s="1">
        <v>10</v>
      </c>
      <c r="C167" s="17">
        <v>406265</v>
      </c>
      <c r="D167" s="7">
        <v>7666.0333333333301</v>
      </c>
      <c r="E167" s="14">
        <v>0</v>
      </c>
      <c r="F167" s="1">
        <v>0</v>
      </c>
      <c r="G167" s="1">
        <v>0</v>
      </c>
      <c r="I167" s="19">
        <f>+[4]GI_Data_Monthly!$H407</f>
        <v>7666.0333333333301</v>
      </c>
      <c r="J167" s="20">
        <f t="shared" si="2"/>
        <v>0</v>
      </c>
    </row>
    <row r="168" spans="1:10" x14ac:dyDescent="0.25">
      <c r="A168" s="1">
        <v>2013</v>
      </c>
      <c r="B168" s="1">
        <v>11</v>
      </c>
      <c r="C168" s="17">
        <v>409844</v>
      </c>
      <c r="D168" s="7">
        <v>7683.2739989072397</v>
      </c>
      <c r="E168" s="14">
        <v>1</v>
      </c>
      <c r="F168" s="1">
        <v>0</v>
      </c>
      <c r="G168" s="1">
        <v>0</v>
      </c>
      <c r="I168" s="19">
        <f>+[4]GI_Data_Monthly!$H408</f>
        <v>7683.2739989072397</v>
      </c>
      <c r="J168" s="20">
        <f t="shared" si="2"/>
        <v>0</v>
      </c>
    </row>
    <row r="169" spans="1:10" x14ac:dyDescent="0.25">
      <c r="A169" s="1">
        <v>2013</v>
      </c>
      <c r="B169" s="1">
        <v>12</v>
      </c>
      <c r="C169" s="17">
        <v>410429</v>
      </c>
      <c r="D169" s="7">
        <v>7699.24712166883</v>
      </c>
      <c r="E169" s="14">
        <v>0</v>
      </c>
      <c r="F169" s="1">
        <v>0</v>
      </c>
      <c r="G169" s="1">
        <v>0</v>
      </c>
      <c r="I169" s="19">
        <f>+[4]GI_Data_Monthly!$H409</f>
        <v>7699.24712166883</v>
      </c>
      <c r="J169" s="20">
        <f t="shared" si="2"/>
        <v>0</v>
      </c>
    </row>
    <row r="170" spans="1:10" x14ac:dyDescent="0.25">
      <c r="A170" s="1">
        <v>2014</v>
      </c>
      <c r="B170" s="1">
        <v>1</v>
      </c>
      <c r="C170" s="17">
        <v>410838</v>
      </c>
      <c r="D170" s="7">
        <v>7716.5333333333301</v>
      </c>
      <c r="E170" s="14">
        <v>0</v>
      </c>
      <c r="F170" s="1">
        <v>0</v>
      </c>
      <c r="G170" s="1">
        <v>0</v>
      </c>
      <c r="I170" s="19">
        <f>+[4]GI_Data_Monthly!$H410</f>
        <v>7716.5333333333301</v>
      </c>
      <c r="J170" s="20">
        <f t="shared" si="2"/>
        <v>0</v>
      </c>
    </row>
    <row r="171" spans="1:10" x14ac:dyDescent="0.25">
      <c r="A171" s="1">
        <v>2014</v>
      </c>
      <c r="B171" s="1">
        <v>2</v>
      </c>
      <c r="C171" s="17">
        <v>411113</v>
      </c>
      <c r="D171" s="7">
        <v>7735.5920319181296</v>
      </c>
      <c r="E171" s="14">
        <v>0</v>
      </c>
      <c r="F171" s="1">
        <v>0</v>
      </c>
      <c r="G171" s="1">
        <v>0</v>
      </c>
      <c r="I171" s="19">
        <f>+[4]GI_Data_Monthly!$H411</f>
        <v>7735.5920319181296</v>
      </c>
      <c r="J171" s="20">
        <f t="shared" si="2"/>
        <v>0</v>
      </c>
    </row>
    <row r="172" spans="1:10" x14ac:dyDescent="0.25">
      <c r="A172" s="1">
        <v>2014</v>
      </c>
      <c r="B172" s="1">
        <v>3</v>
      </c>
      <c r="C172" s="17">
        <v>412126</v>
      </c>
      <c r="D172" s="7">
        <v>7753.3052529240304</v>
      </c>
      <c r="E172" s="14">
        <v>0</v>
      </c>
      <c r="F172" s="1">
        <v>0</v>
      </c>
      <c r="G172" s="1">
        <v>0</v>
      </c>
      <c r="I172" s="19">
        <f>+[4]GI_Data_Monthly!$H412</f>
        <v>7753.3052529240304</v>
      </c>
      <c r="J172" s="20">
        <f t="shared" si="2"/>
        <v>0</v>
      </c>
    </row>
    <row r="173" spans="1:10" x14ac:dyDescent="0.25">
      <c r="A173" s="1">
        <v>2014</v>
      </c>
      <c r="B173" s="1">
        <v>4</v>
      </c>
      <c r="C173" s="17">
        <v>413364</v>
      </c>
      <c r="D173" s="7">
        <v>7771.7999378302602</v>
      </c>
      <c r="E173" s="14">
        <v>0</v>
      </c>
      <c r="F173" s="1">
        <v>0</v>
      </c>
      <c r="G173" s="1">
        <v>0</v>
      </c>
      <c r="I173" s="19">
        <f>+[4]GI_Data_Monthly!$H413</f>
        <v>7771.7999378302602</v>
      </c>
      <c r="J173" s="20">
        <f t="shared" si="2"/>
        <v>0</v>
      </c>
    </row>
    <row r="174" spans="1:10" x14ac:dyDescent="0.25">
      <c r="A174" s="1">
        <v>2014</v>
      </c>
      <c r="B174" s="1">
        <v>5</v>
      </c>
      <c r="C174" s="17">
        <v>413835</v>
      </c>
      <c r="D174" s="7">
        <v>7787.4855867097604</v>
      </c>
      <c r="E174" s="14">
        <v>0</v>
      </c>
      <c r="F174" s="1">
        <v>0</v>
      </c>
      <c r="G174" s="1">
        <v>0</v>
      </c>
      <c r="I174" s="19">
        <f>+[4]GI_Data_Monthly!$H414</f>
        <v>7787.4855867097604</v>
      </c>
      <c r="J174" s="20">
        <f t="shared" si="2"/>
        <v>0</v>
      </c>
    </row>
    <row r="175" spans="1:10" x14ac:dyDescent="0.25">
      <c r="A175" s="1">
        <v>2014</v>
      </c>
      <c r="B175" s="1">
        <v>6</v>
      </c>
      <c r="C175" s="17">
        <v>413828</v>
      </c>
      <c r="D175" s="7">
        <v>7802.6115383384504</v>
      </c>
      <c r="E175" s="14">
        <v>0</v>
      </c>
      <c r="F175" s="1">
        <v>0</v>
      </c>
      <c r="G175" s="1">
        <v>0</v>
      </c>
      <c r="I175" s="19">
        <f>+[4]GI_Data_Monthly!$H415</f>
        <v>7802.6115383384504</v>
      </c>
      <c r="J175" s="20">
        <f t="shared" si="2"/>
        <v>0</v>
      </c>
    </row>
    <row r="176" spans="1:10" x14ac:dyDescent="0.25">
      <c r="A176" s="1">
        <v>2014</v>
      </c>
      <c r="B176" s="1">
        <v>7</v>
      </c>
      <c r="C176" s="7"/>
      <c r="D176" s="7">
        <v>7817.9409463997799</v>
      </c>
      <c r="E176" s="14">
        <v>0</v>
      </c>
      <c r="F176" s="1">
        <v>0</v>
      </c>
      <c r="G176" s="1">
        <v>1</v>
      </c>
      <c r="I176" s="19">
        <f>+[4]GI_Data_Monthly!$H416</f>
        <v>7817.9409463997799</v>
      </c>
      <c r="J176" s="20">
        <f t="shared" si="2"/>
        <v>0</v>
      </c>
    </row>
    <row r="177" spans="1:10" x14ac:dyDescent="0.25">
      <c r="A177" s="1">
        <v>2014</v>
      </c>
      <c r="B177" s="1">
        <v>8</v>
      </c>
      <c r="C177" s="7"/>
      <c r="D177" s="7">
        <v>7835.7359402519696</v>
      </c>
      <c r="E177" s="14">
        <v>0</v>
      </c>
      <c r="F177" s="1">
        <v>0</v>
      </c>
      <c r="G177" s="1">
        <v>1</v>
      </c>
      <c r="I177" s="19">
        <f>+[4]GI_Data_Monthly!$H417</f>
        <v>7835.7359402519696</v>
      </c>
      <c r="J177" s="20">
        <f t="shared" si="2"/>
        <v>0</v>
      </c>
    </row>
    <row r="178" spans="1:10" x14ac:dyDescent="0.25">
      <c r="A178" s="1">
        <v>2014</v>
      </c>
      <c r="B178" s="1">
        <v>9</v>
      </c>
      <c r="C178" s="7"/>
      <c r="D178" s="7">
        <v>7854.49071674062</v>
      </c>
      <c r="E178" s="14">
        <v>0</v>
      </c>
      <c r="F178" s="1">
        <v>0</v>
      </c>
      <c r="G178" s="1">
        <v>1</v>
      </c>
      <c r="I178" s="19">
        <f>+[4]GI_Data_Monthly!$H418</f>
        <v>7854.49071674062</v>
      </c>
      <c r="J178" s="20">
        <f t="shared" si="2"/>
        <v>0</v>
      </c>
    </row>
    <row r="179" spans="1:10" x14ac:dyDescent="0.25">
      <c r="A179" s="1">
        <v>2014</v>
      </c>
      <c r="B179" s="1">
        <v>10</v>
      </c>
      <c r="C179" s="7"/>
      <c r="D179" s="7">
        <v>7872.0540775830896</v>
      </c>
      <c r="E179" s="14">
        <v>0</v>
      </c>
      <c r="F179" s="1">
        <v>0</v>
      </c>
      <c r="G179" s="1">
        <v>1</v>
      </c>
      <c r="I179" s="19">
        <f>+[4]GI_Data_Monthly!$H419</f>
        <v>7872.0540775830896</v>
      </c>
      <c r="J179" s="20">
        <f t="shared" si="2"/>
        <v>0</v>
      </c>
    </row>
    <row r="180" spans="1:10" x14ac:dyDescent="0.25">
      <c r="A180" s="1">
        <v>2014</v>
      </c>
      <c r="B180" s="1">
        <v>11</v>
      </c>
      <c r="C180" s="7"/>
      <c r="D180" s="7">
        <v>7888.4336583515897</v>
      </c>
      <c r="E180" s="14">
        <v>0</v>
      </c>
      <c r="F180" s="1">
        <v>0</v>
      </c>
      <c r="G180" s="1">
        <v>1</v>
      </c>
      <c r="I180" s="19">
        <f>+[4]GI_Data_Monthly!$H420</f>
        <v>7888.4336583515897</v>
      </c>
      <c r="J180" s="20">
        <f t="shared" si="2"/>
        <v>0</v>
      </c>
    </row>
    <row r="181" spans="1:10" x14ac:dyDescent="0.25">
      <c r="A181" s="1">
        <v>2014</v>
      </c>
      <c r="B181" s="1">
        <v>12</v>
      </c>
      <c r="C181" s="7"/>
      <c r="D181" s="7">
        <v>7902.9014014045697</v>
      </c>
      <c r="E181" s="14">
        <v>0</v>
      </c>
      <c r="F181" s="1">
        <v>0</v>
      </c>
      <c r="G181" s="1">
        <v>1</v>
      </c>
      <c r="I181" s="19">
        <f>+[4]GI_Data_Monthly!$H421</f>
        <v>7902.9014014045697</v>
      </c>
      <c r="J181" s="20">
        <f t="shared" si="2"/>
        <v>0</v>
      </c>
    </row>
    <row r="182" spans="1:10" x14ac:dyDescent="0.25">
      <c r="A182" s="1">
        <v>2015</v>
      </c>
      <c r="B182" s="1">
        <v>1</v>
      </c>
      <c r="C182" s="7"/>
      <c r="D182" s="7">
        <v>7917.1316353840602</v>
      </c>
      <c r="E182" s="14">
        <v>0</v>
      </c>
      <c r="F182" s="1">
        <v>0</v>
      </c>
      <c r="G182" s="1">
        <v>1</v>
      </c>
      <c r="I182" s="19">
        <f>+[4]GI_Data_Monthly!$H422</f>
        <v>7917.1316353840602</v>
      </c>
      <c r="J182" s="20">
        <f t="shared" si="2"/>
        <v>0</v>
      </c>
    </row>
    <row r="183" spans="1:10" x14ac:dyDescent="0.25">
      <c r="A183" s="1">
        <v>2015</v>
      </c>
      <c r="B183" s="1">
        <v>2</v>
      </c>
      <c r="C183" s="7"/>
      <c r="D183" s="7">
        <v>7931.3464723633397</v>
      </c>
      <c r="E183" s="14">
        <v>0</v>
      </c>
      <c r="F183" s="1">
        <v>0</v>
      </c>
      <c r="G183" s="1">
        <v>1</v>
      </c>
      <c r="I183" s="19">
        <f>+[4]GI_Data_Monthly!$H423</f>
        <v>7931.3464723633397</v>
      </c>
      <c r="J183" s="20">
        <f t="shared" si="2"/>
        <v>0</v>
      </c>
    </row>
    <row r="184" spans="1:10" x14ac:dyDescent="0.25">
      <c r="A184" s="1">
        <v>2015</v>
      </c>
      <c r="B184" s="1">
        <v>3</v>
      </c>
      <c r="C184" s="7"/>
      <c r="D184" s="7">
        <v>7944.7572568648702</v>
      </c>
      <c r="E184" s="14">
        <v>0</v>
      </c>
      <c r="F184" s="1">
        <v>0</v>
      </c>
      <c r="G184" s="1">
        <v>1</v>
      </c>
      <c r="I184" s="19">
        <f>+[4]GI_Data_Monthly!$H424</f>
        <v>7944.7572568648702</v>
      </c>
      <c r="J184" s="20">
        <f t="shared" si="2"/>
        <v>0</v>
      </c>
    </row>
    <row r="185" spans="1:10" x14ac:dyDescent="0.25">
      <c r="A185" s="1">
        <v>2015</v>
      </c>
      <c r="B185" s="1">
        <v>4</v>
      </c>
      <c r="C185" s="7"/>
      <c r="D185" s="7">
        <v>7960.8801740669296</v>
      </c>
      <c r="E185" s="14">
        <v>0</v>
      </c>
      <c r="F185" s="1">
        <v>0</v>
      </c>
      <c r="G185" s="1">
        <v>1</v>
      </c>
      <c r="I185" s="19">
        <f>+[4]GI_Data_Monthly!$H425</f>
        <v>7960.8801740669296</v>
      </c>
      <c r="J185" s="20">
        <f t="shared" si="2"/>
        <v>0</v>
      </c>
    </row>
    <row r="186" spans="1:10" x14ac:dyDescent="0.25">
      <c r="A186" s="1">
        <v>2015</v>
      </c>
      <c r="B186" s="1">
        <v>5</v>
      </c>
      <c r="C186" s="7"/>
      <c r="D186" s="7">
        <v>7978.17666524378</v>
      </c>
      <c r="E186" s="14">
        <v>0</v>
      </c>
      <c r="F186" s="1">
        <v>0</v>
      </c>
      <c r="G186" s="1">
        <v>1</v>
      </c>
      <c r="I186" s="19">
        <f>+[4]GI_Data_Monthly!$H426</f>
        <v>7978.17666524378</v>
      </c>
      <c r="J186" s="20">
        <f t="shared" si="2"/>
        <v>0</v>
      </c>
    </row>
    <row r="187" spans="1:10" x14ac:dyDescent="0.25">
      <c r="A187" s="1">
        <v>2015</v>
      </c>
      <c r="B187" s="1">
        <v>6</v>
      </c>
      <c r="C187" s="7"/>
      <c r="D187" s="7">
        <v>7997.31496975148</v>
      </c>
      <c r="E187" s="14">
        <v>0</v>
      </c>
      <c r="F187" s="1">
        <v>0</v>
      </c>
      <c r="G187" s="1">
        <v>1</v>
      </c>
      <c r="I187" s="19">
        <f>+[4]GI_Data_Monthly!$H427</f>
        <v>7997.31496975148</v>
      </c>
      <c r="J187" s="20">
        <f t="shared" si="2"/>
        <v>0</v>
      </c>
    </row>
    <row r="188" spans="1:10" x14ac:dyDescent="0.25">
      <c r="A188" s="1">
        <v>2015</v>
      </c>
      <c r="B188" s="1">
        <v>7</v>
      </c>
      <c r="C188" s="7"/>
      <c r="D188" s="7">
        <v>8016.3660498604104</v>
      </c>
      <c r="E188" s="14">
        <v>0</v>
      </c>
      <c r="F188" s="1">
        <v>0</v>
      </c>
      <c r="G188" s="1">
        <v>1</v>
      </c>
      <c r="I188" s="19">
        <f>+[4]GI_Data_Monthly!$H428</f>
        <v>8016.3660498604104</v>
      </c>
      <c r="J188" s="20">
        <f t="shared" si="2"/>
        <v>0</v>
      </c>
    </row>
    <row r="189" spans="1:10" x14ac:dyDescent="0.25">
      <c r="A189" s="1">
        <v>2015</v>
      </c>
      <c r="B189" s="1">
        <v>8</v>
      </c>
      <c r="C189" s="7"/>
      <c r="D189" s="7">
        <v>8035.9150585360903</v>
      </c>
      <c r="E189" s="14">
        <v>0</v>
      </c>
      <c r="F189" s="1">
        <v>0</v>
      </c>
      <c r="G189" s="1">
        <v>1</v>
      </c>
      <c r="I189" s="19">
        <f>+[4]GI_Data_Monthly!$H429</f>
        <v>8035.9150585360903</v>
      </c>
      <c r="J189" s="20">
        <f t="shared" si="2"/>
        <v>0</v>
      </c>
    </row>
    <row r="190" spans="1:10" x14ac:dyDescent="0.25">
      <c r="A190" s="1">
        <v>2015</v>
      </c>
      <c r="B190" s="1">
        <v>9</v>
      </c>
      <c r="C190" s="7"/>
      <c r="D190" s="7">
        <v>8054.7889080054902</v>
      </c>
      <c r="E190" s="14">
        <v>0</v>
      </c>
      <c r="F190" s="1">
        <v>0</v>
      </c>
      <c r="G190" s="1">
        <v>1</v>
      </c>
      <c r="I190" s="19">
        <f>+[4]GI_Data_Monthly!$H430</f>
        <v>8054.7889080054902</v>
      </c>
      <c r="J190" s="20">
        <f t="shared" si="2"/>
        <v>0</v>
      </c>
    </row>
    <row r="191" spans="1:10" x14ac:dyDescent="0.25">
      <c r="A191" s="1">
        <v>2015</v>
      </c>
      <c r="B191" s="1">
        <v>10</v>
      </c>
      <c r="C191" s="7"/>
      <c r="D191" s="7">
        <v>8071.9375558061902</v>
      </c>
      <c r="E191" s="14">
        <v>0</v>
      </c>
      <c r="F191" s="1">
        <v>0</v>
      </c>
      <c r="G191" s="1">
        <v>1</v>
      </c>
      <c r="I191" s="19">
        <f>+[4]GI_Data_Monthly!$H431</f>
        <v>8071.9375558061902</v>
      </c>
      <c r="J191" s="20">
        <f t="shared" si="2"/>
        <v>0</v>
      </c>
    </row>
    <row r="192" spans="1:10" x14ac:dyDescent="0.25">
      <c r="A192" s="1">
        <v>2015</v>
      </c>
      <c r="B192" s="1">
        <v>11</v>
      </c>
      <c r="C192" s="7"/>
      <c r="D192" s="7">
        <v>8088.2059773004603</v>
      </c>
      <c r="E192" s="14">
        <v>0</v>
      </c>
      <c r="F192" s="1">
        <v>0</v>
      </c>
      <c r="G192" s="1">
        <v>1</v>
      </c>
      <c r="I192" s="19">
        <f>+[4]GI_Data_Monthly!$H432</f>
        <v>8088.2059773004603</v>
      </c>
      <c r="J192" s="20">
        <f t="shared" si="2"/>
        <v>0</v>
      </c>
    </row>
    <row r="193" spans="1:10" x14ac:dyDescent="0.25">
      <c r="A193" s="1">
        <v>2015</v>
      </c>
      <c r="B193" s="1">
        <v>12</v>
      </c>
      <c r="C193" s="7"/>
      <c r="D193" s="7">
        <v>8102.9709908376999</v>
      </c>
      <c r="E193" s="14">
        <v>0</v>
      </c>
      <c r="F193" s="1">
        <v>0</v>
      </c>
      <c r="G193" s="1">
        <v>1</v>
      </c>
      <c r="I193" s="19">
        <f>+[4]GI_Data_Monthly!$H433</f>
        <v>8102.9709908376999</v>
      </c>
      <c r="J193" s="20">
        <f t="shared" si="2"/>
        <v>0</v>
      </c>
    </row>
    <row r="194" spans="1:10" x14ac:dyDescent="0.25">
      <c r="A194" s="1">
        <v>2016</v>
      </c>
      <c r="B194" s="1">
        <v>1</v>
      </c>
      <c r="C194" s="7"/>
      <c r="D194" s="7">
        <v>8117.8432618308798</v>
      </c>
      <c r="E194" s="14">
        <v>0</v>
      </c>
      <c r="F194" s="1">
        <v>0</v>
      </c>
      <c r="G194" s="1">
        <v>1</v>
      </c>
      <c r="I194" s="19">
        <f>+[4]GI_Data_Monthly!$H434</f>
        <v>8117.8432618308798</v>
      </c>
      <c r="J194" s="20">
        <f t="shared" si="2"/>
        <v>0</v>
      </c>
    </row>
    <row r="195" spans="1:10" x14ac:dyDescent="0.25">
      <c r="A195" s="1">
        <v>2016</v>
      </c>
      <c r="B195" s="1">
        <v>2</v>
      </c>
      <c r="C195" s="7"/>
      <c r="D195" s="7">
        <v>8132.8407002638796</v>
      </c>
      <c r="E195" s="14">
        <v>0</v>
      </c>
      <c r="F195" s="1">
        <v>0</v>
      </c>
      <c r="G195" s="1">
        <v>1</v>
      </c>
      <c r="I195" s="19">
        <f>+[4]GI_Data_Monthly!$H435</f>
        <v>8132.8407002638796</v>
      </c>
      <c r="J195" s="20">
        <f t="shared" ref="J195:J258" si="3">+D195-I195</f>
        <v>0</v>
      </c>
    </row>
    <row r="196" spans="1:10" x14ac:dyDescent="0.25">
      <c r="A196" s="1">
        <v>2016</v>
      </c>
      <c r="B196" s="1">
        <v>3</v>
      </c>
      <c r="C196" s="7"/>
      <c r="D196" s="7">
        <v>8147.0238295229501</v>
      </c>
      <c r="E196" s="14">
        <v>0</v>
      </c>
      <c r="F196" s="1">
        <v>0</v>
      </c>
      <c r="G196" s="1">
        <v>1</v>
      </c>
      <c r="I196" s="19">
        <f>+[4]GI_Data_Monthly!$H436</f>
        <v>8147.0238295229501</v>
      </c>
      <c r="J196" s="20">
        <f t="shared" si="3"/>
        <v>0</v>
      </c>
    </row>
    <row r="197" spans="1:10" x14ac:dyDescent="0.25">
      <c r="A197" s="1">
        <v>2016</v>
      </c>
      <c r="B197" s="1">
        <v>4</v>
      </c>
      <c r="C197" s="7"/>
      <c r="D197" s="7">
        <v>8162.2753171806698</v>
      </c>
      <c r="E197" s="14">
        <v>0</v>
      </c>
      <c r="F197" s="1">
        <v>0</v>
      </c>
      <c r="G197" s="1">
        <v>1</v>
      </c>
      <c r="I197" s="19">
        <f>+[4]GI_Data_Monthly!$H437</f>
        <v>8162.2753171806698</v>
      </c>
      <c r="J197" s="20">
        <f t="shared" si="3"/>
        <v>0</v>
      </c>
    </row>
    <row r="198" spans="1:10" x14ac:dyDescent="0.25">
      <c r="A198" s="1">
        <v>2016</v>
      </c>
      <c r="B198" s="1">
        <v>5</v>
      </c>
      <c r="C198" s="7"/>
      <c r="D198" s="7">
        <v>8177.1527302245904</v>
      </c>
      <c r="E198" s="14">
        <v>0</v>
      </c>
      <c r="F198" s="1">
        <v>0</v>
      </c>
      <c r="G198" s="1">
        <v>1</v>
      </c>
      <c r="I198" s="19">
        <f>+[4]GI_Data_Monthly!$H438</f>
        <v>8177.1527302245904</v>
      </c>
      <c r="J198" s="20">
        <f t="shared" si="3"/>
        <v>0</v>
      </c>
    </row>
    <row r="199" spans="1:10" x14ac:dyDescent="0.25">
      <c r="A199" s="1">
        <v>2016</v>
      </c>
      <c r="B199" s="1">
        <v>6</v>
      </c>
      <c r="C199" s="7"/>
      <c r="D199" s="7">
        <v>8193.1104689207295</v>
      </c>
      <c r="E199" s="14">
        <v>0</v>
      </c>
      <c r="F199" s="1">
        <v>0</v>
      </c>
      <c r="G199" s="1">
        <v>1</v>
      </c>
      <c r="I199" s="19">
        <f>+[4]GI_Data_Monthly!$H439</f>
        <v>8193.1104689207295</v>
      </c>
      <c r="J199" s="20">
        <f t="shared" si="3"/>
        <v>0</v>
      </c>
    </row>
    <row r="200" spans="1:10" x14ac:dyDescent="0.25">
      <c r="A200" s="1">
        <v>2016</v>
      </c>
      <c r="B200" s="1">
        <v>7</v>
      </c>
      <c r="C200" s="7"/>
      <c r="D200" s="7">
        <v>8209.6682437002892</v>
      </c>
      <c r="E200" s="14">
        <v>0</v>
      </c>
      <c r="F200" s="1">
        <v>0</v>
      </c>
      <c r="G200" s="1">
        <v>1</v>
      </c>
      <c r="I200" s="19">
        <f>+[4]GI_Data_Monthly!$H440</f>
        <v>8209.6682437002892</v>
      </c>
      <c r="J200" s="20">
        <f t="shared" si="3"/>
        <v>0</v>
      </c>
    </row>
    <row r="201" spans="1:10" x14ac:dyDescent="0.25">
      <c r="A201" s="1">
        <v>2016</v>
      </c>
      <c r="B201" s="1">
        <v>8</v>
      </c>
      <c r="C201" s="7"/>
      <c r="D201" s="7">
        <v>8228.1289373490308</v>
      </c>
      <c r="E201" s="14">
        <v>0</v>
      </c>
      <c r="F201" s="1">
        <v>0</v>
      </c>
      <c r="G201" s="1">
        <v>1</v>
      </c>
      <c r="I201" s="19">
        <f>+[4]GI_Data_Monthly!$H441</f>
        <v>8228.1289373490308</v>
      </c>
      <c r="J201" s="20">
        <f t="shared" si="3"/>
        <v>0</v>
      </c>
    </row>
    <row r="202" spans="1:10" x14ac:dyDescent="0.25">
      <c r="A202" s="1">
        <v>2016</v>
      </c>
      <c r="B202" s="1">
        <v>9</v>
      </c>
      <c r="C202" s="7"/>
      <c r="D202" s="7">
        <v>8246.6783296596604</v>
      </c>
      <c r="E202" s="14">
        <v>0</v>
      </c>
      <c r="F202" s="1">
        <v>0</v>
      </c>
      <c r="G202" s="1">
        <v>1</v>
      </c>
      <c r="I202" s="19">
        <f>+[4]GI_Data_Monthly!$H442</f>
        <v>8246.6783296596604</v>
      </c>
      <c r="J202" s="20">
        <f t="shared" si="3"/>
        <v>0</v>
      </c>
    </row>
    <row r="203" spans="1:10" x14ac:dyDescent="0.25">
      <c r="A203" s="1">
        <v>2016</v>
      </c>
      <c r="B203" s="1">
        <v>10</v>
      </c>
      <c r="C203" s="7"/>
      <c r="D203" s="7">
        <v>8263.1512013972697</v>
      </c>
      <c r="E203" s="14">
        <v>0</v>
      </c>
      <c r="F203" s="1">
        <v>0</v>
      </c>
      <c r="G203" s="1">
        <v>1</v>
      </c>
      <c r="I203" s="19">
        <f>+[4]GI_Data_Monthly!$H443</f>
        <v>8263.1512013972697</v>
      </c>
      <c r="J203" s="20">
        <f t="shared" si="3"/>
        <v>0</v>
      </c>
    </row>
    <row r="204" spans="1:10" x14ac:dyDescent="0.25">
      <c r="A204" s="1">
        <v>2016</v>
      </c>
      <c r="B204" s="1">
        <v>11</v>
      </c>
      <c r="C204" s="7"/>
      <c r="D204" s="7">
        <v>8277.56435257462</v>
      </c>
      <c r="E204" s="14">
        <v>0</v>
      </c>
      <c r="F204" s="1">
        <v>0</v>
      </c>
      <c r="G204" s="1">
        <v>1</v>
      </c>
      <c r="I204" s="19">
        <f>+[4]GI_Data_Monthly!$H444</f>
        <v>8277.56435257462</v>
      </c>
      <c r="J204" s="20">
        <f t="shared" si="3"/>
        <v>0</v>
      </c>
    </row>
    <row r="205" spans="1:10" x14ac:dyDescent="0.25">
      <c r="A205" s="1">
        <v>2016</v>
      </c>
      <c r="B205" s="1">
        <v>12</v>
      </c>
      <c r="C205" s="7"/>
      <c r="D205" s="7">
        <v>8289.9400675892393</v>
      </c>
      <c r="E205" s="14">
        <v>0</v>
      </c>
      <c r="F205" s="1">
        <v>0</v>
      </c>
      <c r="G205" s="1">
        <v>1</v>
      </c>
      <c r="I205" s="19">
        <f>+[4]GI_Data_Monthly!$H445</f>
        <v>8289.9400675892393</v>
      </c>
      <c r="J205" s="20">
        <f t="shared" si="3"/>
        <v>0</v>
      </c>
    </row>
    <row r="206" spans="1:10" x14ac:dyDescent="0.25">
      <c r="A206" s="1">
        <v>2017</v>
      </c>
      <c r="B206" s="1">
        <v>1</v>
      </c>
      <c r="C206" s="7"/>
      <c r="D206" s="7">
        <v>8302.6030485053998</v>
      </c>
      <c r="E206" s="14">
        <v>0</v>
      </c>
      <c r="F206" s="1">
        <v>0</v>
      </c>
      <c r="G206" s="1">
        <v>1</v>
      </c>
      <c r="I206" s="19">
        <f>+[4]GI_Data_Monthly!$H446</f>
        <v>8302.6030485053998</v>
      </c>
      <c r="J206" s="20">
        <f t="shared" si="3"/>
        <v>0</v>
      </c>
    </row>
    <row r="207" spans="1:10" x14ac:dyDescent="0.25">
      <c r="A207" s="1">
        <v>2017</v>
      </c>
      <c r="B207" s="1">
        <v>2</v>
      </c>
      <c r="C207" s="7"/>
      <c r="D207" s="7">
        <v>8316.2641923017509</v>
      </c>
      <c r="E207" s="14">
        <v>0</v>
      </c>
      <c r="F207" s="1">
        <v>0</v>
      </c>
      <c r="G207" s="1">
        <v>1</v>
      </c>
      <c r="I207" s="19">
        <f>+[4]GI_Data_Monthly!$H447</f>
        <v>8316.2641923017509</v>
      </c>
      <c r="J207" s="20">
        <f t="shared" si="3"/>
        <v>0</v>
      </c>
    </row>
    <row r="208" spans="1:10" x14ac:dyDescent="0.25">
      <c r="A208" s="1">
        <v>2017</v>
      </c>
      <c r="B208" s="1">
        <v>3</v>
      </c>
      <c r="C208" s="7"/>
      <c r="D208" s="7">
        <v>8329.0954716403194</v>
      </c>
      <c r="E208" s="14">
        <v>0</v>
      </c>
      <c r="F208" s="1">
        <v>0</v>
      </c>
      <c r="G208" s="1">
        <v>1</v>
      </c>
      <c r="I208" s="19">
        <f>+[4]GI_Data_Monthly!$H448</f>
        <v>8329.0954716403194</v>
      </c>
      <c r="J208" s="20">
        <f t="shared" si="3"/>
        <v>0</v>
      </c>
    </row>
    <row r="209" spans="1:10" x14ac:dyDescent="0.25">
      <c r="A209" s="1">
        <v>2017</v>
      </c>
      <c r="B209" s="1">
        <v>4</v>
      </c>
      <c r="C209" s="7"/>
      <c r="D209" s="7">
        <v>8343.0620275655492</v>
      </c>
      <c r="E209" s="14">
        <v>0</v>
      </c>
      <c r="F209" s="1">
        <v>0</v>
      </c>
      <c r="G209" s="1">
        <v>1</v>
      </c>
      <c r="I209" s="19">
        <f>+[4]GI_Data_Monthly!$H449</f>
        <v>8343.0620275655492</v>
      </c>
      <c r="J209" s="20">
        <f t="shared" si="3"/>
        <v>0</v>
      </c>
    </row>
    <row r="210" spans="1:10" x14ac:dyDescent="0.25">
      <c r="A210" s="1">
        <v>2017</v>
      </c>
      <c r="B210" s="1">
        <v>5</v>
      </c>
      <c r="C210" s="7"/>
      <c r="D210" s="7">
        <v>8355.7919159212397</v>
      </c>
      <c r="E210" s="14">
        <v>0</v>
      </c>
      <c r="F210" s="1">
        <v>0</v>
      </c>
      <c r="G210" s="1">
        <v>1</v>
      </c>
      <c r="I210" s="19">
        <f>+[4]GI_Data_Monthly!$H450</f>
        <v>8355.7919159212397</v>
      </c>
      <c r="J210" s="20">
        <f t="shared" si="3"/>
        <v>0</v>
      </c>
    </row>
    <row r="211" spans="1:10" x14ac:dyDescent="0.25">
      <c r="A211" s="1">
        <v>2017</v>
      </c>
      <c r="B211" s="1">
        <v>6</v>
      </c>
      <c r="C211" s="7"/>
      <c r="D211" s="7">
        <v>8368.5309859525405</v>
      </c>
      <c r="E211" s="14">
        <v>0</v>
      </c>
      <c r="F211" s="1">
        <v>0</v>
      </c>
      <c r="G211" s="1">
        <v>1</v>
      </c>
      <c r="I211" s="19">
        <f>+[4]GI_Data_Monthly!$H451</f>
        <v>8368.5309859525405</v>
      </c>
      <c r="J211" s="20">
        <f t="shared" si="3"/>
        <v>0</v>
      </c>
    </row>
    <row r="212" spans="1:10" x14ac:dyDescent="0.25">
      <c r="A212" s="1">
        <v>2017</v>
      </c>
      <c r="B212" s="1">
        <v>7</v>
      </c>
      <c r="C212" s="7"/>
      <c r="D212" s="7">
        <v>8381.0800880887691</v>
      </c>
      <c r="E212" s="14">
        <v>0</v>
      </c>
      <c r="F212" s="1">
        <v>0</v>
      </c>
      <c r="G212" s="1">
        <v>1</v>
      </c>
      <c r="I212" s="19">
        <f>+[4]GI_Data_Monthly!$H452</f>
        <v>8381.0800880887691</v>
      </c>
      <c r="J212" s="20">
        <f t="shared" si="3"/>
        <v>0</v>
      </c>
    </row>
    <row r="213" spans="1:10" x14ac:dyDescent="0.25">
      <c r="A213" s="1">
        <v>2017</v>
      </c>
      <c r="B213" s="1">
        <v>8</v>
      </c>
      <c r="C213" s="7"/>
      <c r="D213" s="7">
        <v>8394.6213030543695</v>
      </c>
      <c r="E213" s="14">
        <v>0</v>
      </c>
      <c r="F213" s="1">
        <v>0</v>
      </c>
      <c r="G213" s="1">
        <v>1</v>
      </c>
      <c r="I213" s="19">
        <f>+[4]GI_Data_Monthly!$H453</f>
        <v>8394.6213030543695</v>
      </c>
      <c r="J213" s="20">
        <f t="shared" si="3"/>
        <v>0</v>
      </c>
    </row>
    <row r="214" spans="1:10" x14ac:dyDescent="0.25">
      <c r="A214" s="1">
        <v>2017</v>
      </c>
      <c r="B214" s="1">
        <v>9</v>
      </c>
      <c r="C214" s="7"/>
      <c r="D214" s="7">
        <v>8407.8865511192198</v>
      </c>
      <c r="E214" s="14">
        <v>0</v>
      </c>
      <c r="F214" s="1">
        <v>0</v>
      </c>
      <c r="G214" s="1">
        <v>1</v>
      </c>
      <c r="I214" s="19">
        <f>+[4]GI_Data_Monthly!$H454</f>
        <v>8407.8865511192198</v>
      </c>
      <c r="J214" s="20">
        <f t="shared" si="3"/>
        <v>0</v>
      </c>
    </row>
    <row r="215" spans="1:10" x14ac:dyDescent="0.25">
      <c r="A215" s="1">
        <v>2017</v>
      </c>
      <c r="B215" s="1">
        <v>10</v>
      </c>
      <c r="C215" s="7"/>
      <c r="D215" s="7">
        <v>8419.3665750436303</v>
      </c>
      <c r="E215" s="14">
        <v>0</v>
      </c>
      <c r="F215" s="1">
        <v>0</v>
      </c>
      <c r="G215" s="1">
        <v>1</v>
      </c>
      <c r="I215" s="19">
        <f>+[4]GI_Data_Monthly!$H455</f>
        <v>8419.3665750436303</v>
      </c>
      <c r="J215" s="20">
        <f t="shared" si="3"/>
        <v>0</v>
      </c>
    </row>
    <row r="216" spans="1:10" x14ac:dyDescent="0.25">
      <c r="A216" s="1">
        <v>2017</v>
      </c>
      <c r="B216" s="1">
        <v>11</v>
      </c>
      <c r="C216" s="7"/>
      <c r="D216" s="7">
        <v>8429.1166447125706</v>
      </c>
      <c r="E216" s="14">
        <v>0</v>
      </c>
      <c r="F216" s="1">
        <v>0</v>
      </c>
      <c r="G216" s="1">
        <v>1</v>
      </c>
      <c r="I216" s="19">
        <f>+[4]GI_Data_Monthly!$H456</f>
        <v>8429.1166447125706</v>
      </c>
      <c r="J216" s="20">
        <f t="shared" si="3"/>
        <v>0</v>
      </c>
    </row>
    <row r="217" spans="1:10" x14ac:dyDescent="0.25">
      <c r="A217" s="1">
        <v>2017</v>
      </c>
      <c r="B217" s="1">
        <v>12</v>
      </c>
      <c r="C217" s="7"/>
      <c r="D217" s="7">
        <v>8437.3967596890598</v>
      </c>
      <c r="E217" s="14">
        <v>0</v>
      </c>
      <c r="F217" s="1">
        <v>0</v>
      </c>
      <c r="G217" s="1">
        <v>1</v>
      </c>
      <c r="I217" s="19">
        <f>+[4]GI_Data_Monthly!$H457</f>
        <v>8437.3967596890598</v>
      </c>
      <c r="J217" s="20">
        <f t="shared" si="3"/>
        <v>0</v>
      </c>
    </row>
    <row r="218" spans="1:10" x14ac:dyDescent="0.25">
      <c r="A218" s="1">
        <v>2018</v>
      </c>
      <c r="B218" s="1">
        <v>1</v>
      </c>
      <c r="C218" s="7"/>
      <c r="D218" s="7">
        <v>8446.0862803868204</v>
      </c>
      <c r="E218" s="14">
        <v>0</v>
      </c>
      <c r="F218" s="1">
        <v>0</v>
      </c>
      <c r="G218" s="1">
        <v>1</v>
      </c>
      <c r="I218" s="19">
        <f>+[4]GI_Data_Monthly!$H458</f>
        <v>8446.0862803868204</v>
      </c>
      <c r="J218" s="20">
        <f t="shared" si="3"/>
        <v>0</v>
      </c>
    </row>
    <row r="219" spans="1:10" x14ac:dyDescent="0.25">
      <c r="A219" s="1">
        <v>2018</v>
      </c>
      <c r="B219" s="1">
        <v>2</v>
      </c>
      <c r="C219" s="7"/>
      <c r="D219" s="7">
        <v>8455.9208432567593</v>
      </c>
      <c r="E219" s="14">
        <v>0</v>
      </c>
      <c r="F219" s="1">
        <v>0</v>
      </c>
      <c r="G219" s="1">
        <v>1</v>
      </c>
      <c r="I219" s="19">
        <f>+[4]GI_Data_Monthly!$H459</f>
        <v>8455.9208432567593</v>
      </c>
      <c r="J219" s="20">
        <f t="shared" si="3"/>
        <v>0</v>
      </c>
    </row>
    <row r="220" spans="1:10" x14ac:dyDescent="0.25">
      <c r="A220" s="1">
        <v>2018</v>
      </c>
      <c r="B220" s="1">
        <v>3</v>
      </c>
      <c r="C220" s="7"/>
      <c r="D220" s="7">
        <v>8465.5190284472592</v>
      </c>
      <c r="E220" s="14">
        <v>0</v>
      </c>
      <c r="F220" s="1">
        <v>0</v>
      </c>
      <c r="G220" s="1">
        <v>1</v>
      </c>
      <c r="I220" s="19">
        <f>+[4]GI_Data_Monthly!$H460</f>
        <v>8465.5190284472592</v>
      </c>
      <c r="J220" s="20">
        <f t="shared" si="3"/>
        <v>0</v>
      </c>
    </row>
    <row r="221" spans="1:10" x14ac:dyDescent="0.25">
      <c r="A221" s="1">
        <v>2018</v>
      </c>
      <c r="B221" s="1">
        <v>4</v>
      </c>
      <c r="C221" s="7"/>
      <c r="D221" s="7">
        <v>8476.3167281903006</v>
      </c>
      <c r="E221" s="14">
        <v>0</v>
      </c>
      <c r="F221" s="1">
        <v>0</v>
      </c>
      <c r="G221" s="1">
        <v>1</v>
      </c>
      <c r="I221" s="19">
        <f>+[4]GI_Data_Monthly!$H461</f>
        <v>8476.3167281903006</v>
      </c>
      <c r="J221" s="20">
        <f t="shared" si="3"/>
        <v>0</v>
      </c>
    </row>
    <row r="222" spans="1:10" x14ac:dyDescent="0.25">
      <c r="A222" s="1">
        <v>2018</v>
      </c>
      <c r="B222" s="1">
        <v>5</v>
      </c>
      <c r="C222" s="7"/>
      <c r="D222" s="7">
        <v>8486.4266399975804</v>
      </c>
      <c r="E222" s="14">
        <v>0</v>
      </c>
      <c r="F222" s="1">
        <v>0</v>
      </c>
      <c r="G222" s="1">
        <v>1</v>
      </c>
      <c r="I222" s="19">
        <f>+[4]GI_Data_Monthly!$H462</f>
        <v>8486.4266399975804</v>
      </c>
      <c r="J222" s="20">
        <f t="shared" si="3"/>
        <v>0</v>
      </c>
    </row>
    <row r="223" spans="1:10" x14ac:dyDescent="0.25">
      <c r="A223" s="1">
        <v>2018</v>
      </c>
      <c r="B223" s="1">
        <v>6</v>
      </c>
      <c r="C223" s="7"/>
      <c r="D223" s="7">
        <v>8496.4197747460494</v>
      </c>
      <c r="E223" s="14">
        <v>0</v>
      </c>
      <c r="F223" s="1">
        <v>0</v>
      </c>
      <c r="G223" s="1">
        <v>1</v>
      </c>
      <c r="I223" s="19">
        <f>+[4]GI_Data_Monthly!$H463</f>
        <v>8496.4197747460494</v>
      </c>
      <c r="J223" s="20">
        <f t="shared" si="3"/>
        <v>0</v>
      </c>
    </row>
    <row r="224" spans="1:10" x14ac:dyDescent="0.25">
      <c r="A224" s="1">
        <v>2018</v>
      </c>
      <c r="B224" s="1">
        <v>7</v>
      </c>
      <c r="C224" s="7"/>
      <c r="D224" s="7">
        <v>8505.6622478754598</v>
      </c>
      <c r="E224" s="14">
        <v>0</v>
      </c>
      <c r="F224" s="1">
        <v>0</v>
      </c>
      <c r="G224" s="1">
        <v>1</v>
      </c>
      <c r="I224" s="19">
        <f>+[4]GI_Data_Monthly!$H464</f>
        <v>8505.6622478754598</v>
      </c>
      <c r="J224" s="20">
        <f t="shared" si="3"/>
        <v>0</v>
      </c>
    </row>
    <row r="225" spans="1:10" x14ac:dyDescent="0.25">
      <c r="A225" s="1">
        <v>2018</v>
      </c>
      <c r="B225" s="1">
        <v>8</v>
      </c>
      <c r="C225" s="7"/>
      <c r="D225" s="7">
        <v>8514.7999631548992</v>
      </c>
      <c r="E225" s="14">
        <v>0</v>
      </c>
      <c r="F225" s="1">
        <v>0</v>
      </c>
      <c r="G225" s="1">
        <v>1</v>
      </c>
      <c r="I225" s="19">
        <f>+[4]GI_Data_Monthly!$H465</f>
        <v>8514.7999631548992</v>
      </c>
      <c r="J225" s="20">
        <f t="shared" si="3"/>
        <v>0</v>
      </c>
    </row>
    <row r="226" spans="1:10" x14ac:dyDescent="0.25">
      <c r="A226" s="1">
        <v>2018</v>
      </c>
      <c r="B226" s="1">
        <v>9</v>
      </c>
      <c r="C226" s="7"/>
      <c r="D226" s="7">
        <v>8523.6213764641707</v>
      </c>
      <c r="E226" s="14">
        <v>0</v>
      </c>
      <c r="F226" s="1">
        <v>0</v>
      </c>
      <c r="G226" s="1">
        <v>1</v>
      </c>
      <c r="I226" s="19">
        <f>+[4]GI_Data_Monthly!$H466</f>
        <v>8523.6213764641707</v>
      </c>
      <c r="J226" s="20">
        <f t="shared" si="3"/>
        <v>0</v>
      </c>
    </row>
    <row r="227" spans="1:10" x14ac:dyDescent="0.25">
      <c r="A227" s="1">
        <v>2018</v>
      </c>
      <c r="B227" s="1">
        <v>10</v>
      </c>
      <c r="C227" s="7"/>
      <c r="D227" s="7">
        <v>8531.9721228530907</v>
      </c>
      <c r="E227" s="14">
        <v>0</v>
      </c>
      <c r="F227" s="1">
        <v>0</v>
      </c>
      <c r="G227" s="1">
        <v>1</v>
      </c>
      <c r="I227" s="19">
        <f>+[4]GI_Data_Monthly!$H467</f>
        <v>8531.9721228530907</v>
      </c>
      <c r="J227" s="20">
        <f t="shared" si="3"/>
        <v>0</v>
      </c>
    </row>
    <row r="228" spans="1:10" x14ac:dyDescent="0.25">
      <c r="A228" s="1">
        <v>2018</v>
      </c>
      <c r="B228" s="1">
        <v>11</v>
      </c>
      <c r="C228" s="7"/>
      <c r="D228" s="7">
        <v>8540.5248959200198</v>
      </c>
      <c r="E228" s="14">
        <v>0</v>
      </c>
      <c r="F228" s="1">
        <v>0</v>
      </c>
      <c r="G228" s="1">
        <v>1</v>
      </c>
      <c r="I228" s="19">
        <f>+[4]GI_Data_Monthly!$H468</f>
        <v>8540.5248959200198</v>
      </c>
      <c r="J228" s="20">
        <f t="shared" si="3"/>
        <v>0</v>
      </c>
    </row>
    <row r="229" spans="1:10" x14ac:dyDescent="0.25">
      <c r="A229" s="1">
        <v>2018</v>
      </c>
      <c r="B229" s="1">
        <v>12</v>
      </c>
      <c r="C229" s="7"/>
      <c r="D229" s="7">
        <v>8548.8280594626794</v>
      </c>
      <c r="E229" s="14">
        <v>0</v>
      </c>
      <c r="F229" s="1">
        <v>0</v>
      </c>
      <c r="G229" s="1">
        <v>1</v>
      </c>
      <c r="I229" s="19">
        <f>+[4]GI_Data_Monthly!$H469</f>
        <v>8548.8280594626794</v>
      </c>
      <c r="J229" s="20">
        <f t="shared" si="3"/>
        <v>0</v>
      </c>
    </row>
    <row r="230" spans="1:10" x14ac:dyDescent="0.25">
      <c r="A230" s="1">
        <v>2019</v>
      </c>
      <c r="B230" s="1">
        <v>1</v>
      </c>
      <c r="C230" s="7"/>
      <c r="D230" s="7">
        <v>8557.5370297005302</v>
      </c>
      <c r="E230" s="14">
        <v>0</v>
      </c>
      <c r="F230" s="1">
        <v>0</v>
      </c>
      <c r="G230" s="1">
        <v>1</v>
      </c>
      <c r="I230" s="19">
        <f>+[4]GI_Data_Monthly!$H470</f>
        <v>8557.5370297005302</v>
      </c>
      <c r="J230" s="20">
        <f t="shared" si="3"/>
        <v>0</v>
      </c>
    </row>
    <row r="231" spans="1:10" x14ac:dyDescent="0.25">
      <c r="A231" s="1">
        <v>2019</v>
      </c>
      <c r="B231" s="1">
        <v>2</v>
      </c>
      <c r="C231" s="7"/>
      <c r="D231" s="7">
        <v>8566.4064132829608</v>
      </c>
      <c r="E231" s="14">
        <v>0</v>
      </c>
      <c r="F231" s="1">
        <v>0</v>
      </c>
      <c r="G231" s="1">
        <v>1</v>
      </c>
      <c r="I231" s="19">
        <f>+[4]GI_Data_Monthly!$H471</f>
        <v>8566.4064132829608</v>
      </c>
      <c r="J231" s="20">
        <f t="shared" si="3"/>
        <v>0</v>
      </c>
    </row>
    <row r="232" spans="1:10" x14ac:dyDescent="0.25">
      <c r="A232" s="1">
        <v>2019</v>
      </c>
      <c r="B232" s="1">
        <v>3</v>
      </c>
      <c r="C232" s="7"/>
      <c r="D232" s="7">
        <v>8574.3355468088303</v>
      </c>
      <c r="E232" s="14">
        <v>0</v>
      </c>
      <c r="F232" s="1">
        <v>0</v>
      </c>
      <c r="G232" s="1">
        <v>1</v>
      </c>
      <c r="I232" s="19">
        <f>+[4]GI_Data_Monthly!$H472</f>
        <v>8574.3355468088303</v>
      </c>
      <c r="J232" s="20">
        <f t="shared" si="3"/>
        <v>0</v>
      </c>
    </row>
    <row r="233" spans="1:10" x14ac:dyDescent="0.25">
      <c r="A233" s="1">
        <v>2019</v>
      </c>
      <c r="B233" s="1">
        <v>4</v>
      </c>
      <c r="C233" s="7"/>
      <c r="D233" s="7">
        <v>8582.7094944299806</v>
      </c>
      <c r="E233" s="14">
        <v>0</v>
      </c>
      <c r="F233" s="1">
        <v>0</v>
      </c>
      <c r="G233" s="1">
        <v>1</v>
      </c>
      <c r="I233" s="19">
        <f>+[4]GI_Data_Monthly!$H473</f>
        <v>8582.7094944299806</v>
      </c>
      <c r="J233" s="20">
        <f t="shared" si="3"/>
        <v>0</v>
      </c>
    </row>
    <row r="234" spans="1:10" x14ac:dyDescent="0.25">
      <c r="A234" s="1">
        <v>2019</v>
      </c>
      <c r="B234" s="1">
        <v>5</v>
      </c>
      <c r="C234" s="7"/>
      <c r="D234" s="7">
        <v>8590.2251064446791</v>
      </c>
      <c r="E234" s="14">
        <v>0</v>
      </c>
      <c r="F234" s="1">
        <v>0</v>
      </c>
      <c r="G234" s="1">
        <v>1</v>
      </c>
      <c r="I234" s="19">
        <f>+[4]GI_Data_Monthly!$H474</f>
        <v>8590.2251064446791</v>
      </c>
      <c r="J234" s="20">
        <f t="shared" si="3"/>
        <v>0</v>
      </c>
    </row>
    <row r="235" spans="1:10" x14ac:dyDescent="0.25">
      <c r="A235" s="1">
        <v>2019</v>
      </c>
      <c r="B235" s="1">
        <v>6</v>
      </c>
      <c r="C235" s="7"/>
      <c r="D235" s="7">
        <v>8597.7321969888108</v>
      </c>
      <c r="E235" s="14">
        <v>0</v>
      </c>
      <c r="F235" s="1">
        <v>0</v>
      </c>
      <c r="G235" s="1">
        <v>1</v>
      </c>
      <c r="I235" s="19">
        <f>+[4]GI_Data_Monthly!$H475</f>
        <v>8597.7321969888108</v>
      </c>
      <c r="J235" s="20">
        <f t="shared" si="3"/>
        <v>0</v>
      </c>
    </row>
    <row r="236" spans="1:10" x14ac:dyDescent="0.25">
      <c r="A236" s="1">
        <v>2019</v>
      </c>
      <c r="B236" s="1">
        <v>7</v>
      </c>
      <c r="C236" s="7"/>
      <c r="D236" s="7">
        <v>8605.2149167595308</v>
      </c>
      <c r="E236" s="14">
        <v>0</v>
      </c>
      <c r="F236" s="1">
        <v>0</v>
      </c>
      <c r="G236" s="1">
        <v>1</v>
      </c>
      <c r="I236" s="19">
        <f>+[4]GI_Data_Monthly!$H476</f>
        <v>8605.2149167595308</v>
      </c>
      <c r="J236" s="20">
        <f t="shared" si="3"/>
        <v>0</v>
      </c>
    </row>
    <row r="237" spans="1:10" x14ac:dyDescent="0.25">
      <c r="A237" s="1">
        <v>2019</v>
      </c>
      <c r="B237" s="1">
        <v>8</v>
      </c>
      <c r="C237" s="7"/>
      <c r="D237" s="7">
        <v>8613.3710193674196</v>
      </c>
      <c r="E237" s="14">
        <v>0</v>
      </c>
      <c r="F237" s="1">
        <v>0</v>
      </c>
      <c r="G237" s="1">
        <v>1</v>
      </c>
      <c r="I237" s="19">
        <f>+[4]GI_Data_Monthly!$H477</f>
        <v>8613.3710193674196</v>
      </c>
      <c r="J237" s="20">
        <f t="shared" si="3"/>
        <v>0</v>
      </c>
    </row>
    <row r="238" spans="1:10" x14ac:dyDescent="0.25">
      <c r="A238" s="1">
        <v>2019</v>
      </c>
      <c r="B238" s="1">
        <v>9</v>
      </c>
      <c r="C238" s="7"/>
      <c r="D238" s="7">
        <v>8621.0076854687795</v>
      </c>
      <c r="E238" s="14">
        <v>0</v>
      </c>
      <c r="F238" s="1">
        <v>0</v>
      </c>
      <c r="G238" s="1">
        <v>1</v>
      </c>
      <c r="I238" s="19">
        <f>+[4]GI_Data_Monthly!$H478</f>
        <v>8621.0076854687795</v>
      </c>
      <c r="J238" s="20">
        <f t="shared" si="3"/>
        <v>0</v>
      </c>
    </row>
    <row r="239" spans="1:10" x14ac:dyDescent="0.25">
      <c r="A239" s="1">
        <v>2019</v>
      </c>
      <c r="B239" s="1">
        <v>10</v>
      </c>
      <c r="C239" s="7"/>
      <c r="D239" s="7">
        <v>8626.7352867258996</v>
      </c>
      <c r="E239" s="14">
        <v>0</v>
      </c>
      <c r="F239" s="1">
        <v>0</v>
      </c>
      <c r="G239" s="1">
        <v>1</v>
      </c>
      <c r="I239" s="19">
        <f>+[4]GI_Data_Monthly!$H479</f>
        <v>8626.7352867258996</v>
      </c>
      <c r="J239" s="20">
        <f t="shared" si="3"/>
        <v>0</v>
      </c>
    </row>
    <row r="240" spans="1:10" x14ac:dyDescent="0.25">
      <c r="A240" s="1">
        <v>2019</v>
      </c>
      <c r="B240" s="1">
        <v>11</v>
      </c>
      <c r="C240" s="7"/>
      <c r="D240" s="7">
        <v>8630.4974694716693</v>
      </c>
      <c r="E240" s="14">
        <v>0</v>
      </c>
      <c r="F240" s="1">
        <v>0</v>
      </c>
      <c r="G240" s="1">
        <v>1</v>
      </c>
      <c r="I240" s="19">
        <f>+[4]GI_Data_Monthly!$H480</f>
        <v>8630.4974694716693</v>
      </c>
      <c r="J240" s="20">
        <f t="shared" si="3"/>
        <v>0</v>
      </c>
    </row>
    <row r="241" spans="1:10" x14ac:dyDescent="0.25">
      <c r="A241" s="1">
        <v>2019</v>
      </c>
      <c r="B241" s="1">
        <v>12</v>
      </c>
      <c r="C241" s="7"/>
      <c r="D241" s="7">
        <v>8634.4972691416497</v>
      </c>
      <c r="E241" s="14">
        <v>0</v>
      </c>
      <c r="F241" s="1">
        <v>0</v>
      </c>
      <c r="G241" s="1">
        <v>1</v>
      </c>
      <c r="I241" s="19">
        <f>+[4]GI_Data_Monthly!$H481</f>
        <v>8634.4972691416497</v>
      </c>
      <c r="J241" s="20">
        <f t="shared" si="3"/>
        <v>0</v>
      </c>
    </row>
    <row r="242" spans="1:10" x14ac:dyDescent="0.25">
      <c r="A242" s="1">
        <v>2020</v>
      </c>
      <c r="B242" s="1">
        <v>1</v>
      </c>
      <c r="C242" s="7"/>
      <c r="D242" s="7">
        <v>8642.2843932301203</v>
      </c>
      <c r="E242" s="14">
        <v>0</v>
      </c>
      <c r="F242" s="1">
        <v>0</v>
      </c>
      <c r="G242" s="1">
        <v>1</v>
      </c>
      <c r="I242" s="19">
        <f>+[4]GI_Data_Monthly!$H482</f>
        <v>8642.2843932301203</v>
      </c>
      <c r="J242" s="20">
        <f t="shared" si="3"/>
        <v>0</v>
      </c>
    </row>
    <row r="243" spans="1:10" x14ac:dyDescent="0.25">
      <c r="A243" s="1">
        <v>2020</v>
      </c>
      <c r="B243" s="1">
        <v>2</v>
      </c>
      <c r="C243" s="7"/>
      <c r="D243" s="7">
        <v>8655.6985597776202</v>
      </c>
      <c r="E243" s="14">
        <v>0</v>
      </c>
      <c r="F243" s="1">
        <v>0</v>
      </c>
      <c r="G243" s="1">
        <v>1</v>
      </c>
      <c r="I243" s="19">
        <f>+[4]GI_Data_Monthly!$H483</f>
        <v>8655.6985597776202</v>
      </c>
      <c r="J243" s="20">
        <f t="shared" si="3"/>
        <v>0</v>
      </c>
    </row>
    <row r="244" spans="1:10" x14ac:dyDescent="0.25">
      <c r="A244" s="1">
        <v>2020</v>
      </c>
      <c r="B244" s="1">
        <v>3</v>
      </c>
      <c r="C244" s="7"/>
      <c r="D244" s="7">
        <v>8670.0512976918308</v>
      </c>
      <c r="E244" s="14">
        <v>0</v>
      </c>
      <c r="F244" s="1">
        <v>0</v>
      </c>
      <c r="G244" s="1">
        <v>1</v>
      </c>
      <c r="I244" s="19">
        <f>+[4]GI_Data_Monthly!$H484</f>
        <v>8670.0512976918308</v>
      </c>
      <c r="J244" s="20">
        <f t="shared" si="3"/>
        <v>0</v>
      </c>
    </row>
    <row r="245" spans="1:10" x14ac:dyDescent="0.25">
      <c r="A245" s="1">
        <v>2020</v>
      </c>
      <c r="B245" s="1">
        <v>4</v>
      </c>
      <c r="C245" s="7"/>
      <c r="D245" s="7">
        <v>8682.4273805375105</v>
      </c>
      <c r="E245" s="14">
        <v>0</v>
      </c>
      <c r="F245" s="1">
        <v>0</v>
      </c>
      <c r="G245" s="1">
        <v>1</v>
      </c>
      <c r="I245" s="19">
        <f>+[4]GI_Data_Monthly!$H485</f>
        <v>8682.4273805375105</v>
      </c>
      <c r="J245" s="20">
        <f t="shared" si="3"/>
        <v>0</v>
      </c>
    </row>
    <row r="246" spans="1:10" x14ac:dyDescent="0.25">
      <c r="A246" s="1">
        <v>2020</v>
      </c>
      <c r="B246" s="1">
        <v>5</v>
      </c>
      <c r="C246" s="7"/>
      <c r="D246" s="7">
        <v>8688.0684685554006</v>
      </c>
      <c r="E246" s="14">
        <v>0</v>
      </c>
      <c r="F246" s="1">
        <v>0</v>
      </c>
      <c r="G246" s="1">
        <v>1</v>
      </c>
      <c r="I246" s="19">
        <f>+[4]GI_Data_Monthly!$H486</f>
        <v>8688.0684685554006</v>
      </c>
      <c r="J246" s="20">
        <f t="shared" si="3"/>
        <v>0</v>
      </c>
    </row>
    <row r="247" spans="1:10" x14ac:dyDescent="0.25">
      <c r="A247" s="1">
        <v>2020</v>
      </c>
      <c r="B247" s="1">
        <v>6</v>
      </c>
      <c r="C247" s="7"/>
      <c r="D247" s="7">
        <v>8689.5067536730403</v>
      </c>
      <c r="E247" s="14">
        <v>0</v>
      </c>
      <c r="F247" s="1">
        <v>0</v>
      </c>
      <c r="G247" s="1">
        <v>1</v>
      </c>
      <c r="I247" s="19">
        <f>+[4]GI_Data_Monthly!$H487</f>
        <v>8689.5067536730403</v>
      </c>
      <c r="J247" s="20">
        <f t="shared" si="3"/>
        <v>0</v>
      </c>
    </row>
    <row r="248" spans="1:10" x14ac:dyDescent="0.25">
      <c r="A248" s="1">
        <v>2020</v>
      </c>
      <c r="B248" s="1">
        <v>7</v>
      </c>
      <c r="C248" s="7"/>
      <c r="D248" s="7">
        <v>8690.1348606021693</v>
      </c>
      <c r="E248" s="14">
        <v>0</v>
      </c>
      <c r="F248" s="1">
        <v>0</v>
      </c>
      <c r="G248" s="1">
        <v>1</v>
      </c>
      <c r="I248" s="19">
        <f>+[4]GI_Data_Monthly!$H488</f>
        <v>8690.1348606021693</v>
      </c>
      <c r="J248" s="20">
        <f t="shared" si="3"/>
        <v>0</v>
      </c>
    </row>
    <row r="249" spans="1:10" x14ac:dyDescent="0.25">
      <c r="A249" s="1">
        <v>2020</v>
      </c>
      <c r="B249" s="1">
        <v>8</v>
      </c>
      <c r="C249" s="7"/>
      <c r="D249" s="7">
        <v>8692.81235572062</v>
      </c>
      <c r="E249" s="14">
        <v>0</v>
      </c>
      <c r="F249" s="1">
        <v>0</v>
      </c>
      <c r="G249" s="1">
        <v>1</v>
      </c>
      <c r="I249" s="19">
        <f>+[4]GI_Data_Monthly!$H489</f>
        <v>8692.81235572062</v>
      </c>
      <c r="J249" s="20">
        <f t="shared" si="3"/>
        <v>0</v>
      </c>
    </row>
    <row r="250" spans="1:10" x14ac:dyDescent="0.25">
      <c r="A250" s="1">
        <v>2020</v>
      </c>
      <c r="B250" s="1">
        <v>9</v>
      </c>
      <c r="C250" s="7"/>
      <c r="D250" s="7">
        <v>8697.1485059762308</v>
      </c>
      <c r="E250" s="14">
        <v>0</v>
      </c>
      <c r="F250" s="1">
        <v>0</v>
      </c>
      <c r="G250" s="1">
        <v>1</v>
      </c>
      <c r="I250" s="19">
        <f>+[4]GI_Data_Monthly!$H490</f>
        <v>8697.1485059762308</v>
      </c>
      <c r="J250" s="20">
        <f t="shared" si="3"/>
        <v>0</v>
      </c>
    </row>
    <row r="251" spans="1:10" x14ac:dyDescent="0.25">
      <c r="A251" s="1">
        <v>2020</v>
      </c>
      <c r="B251" s="1">
        <v>10</v>
      </c>
      <c r="C251" s="7"/>
      <c r="D251" s="7">
        <v>8701.7939498403994</v>
      </c>
      <c r="E251" s="14">
        <v>0</v>
      </c>
      <c r="F251" s="1">
        <v>0</v>
      </c>
      <c r="G251" s="1">
        <v>1</v>
      </c>
      <c r="I251" s="19">
        <f>+[4]GI_Data_Monthly!$H491</f>
        <v>8701.7939498403994</v>
      </c>
      <c r="J251" s="20">
        <f t="shared" si="3"/>
        <v>0</v>
      </c>
    </row>
    <row r="252" spans="1:10" x14ac:dyDescent="0.25">
      <c r="A252" s="1">
        <v>2020</v>
      </c>
      <c r="B252" s="1">
        <v>11</v>
      </c>
      <c r="C252" s="7"/>
      <c r="D252" s="7">
        <v>8706.29516678256</v>
      </c>
      <c r="E252" s="14">
        <v>0</v>
      </c>
      <c r="F252" s="1">
        <v>0</v>
      </c>
      <c r="G252" s="1">
        <v>1</v>
      </c>
      <c r="I252" s="19">
        <f>+[4]GI_Data_Monthly!$H492</f>
        <v>8706.29516678256</v>
      </c>
      <c r="J252" s="20">
        <f t="shared" si="3"/>
        <v>0</v>
      </c>
    </row>
    <row r="253" spans="1:10" x14ac:dyDescent="0.25">
      <c r="A253" s="1">
        <v>2020</v>
      </c>
      <c r="B253" s="1">
        <v>12</v>
      </c>
      <c r="C253" s="7"/>
      <c r="D253" s="7">
        <v>8711.1386827557199</v>
      </c>
      <c r="E253" s="14">
        <v>0</v>
      </c>
      <c r="F253" s="1">
        <v>0</v>
      </c>
      <c r="G253" s="1">
        <v>1</v>
      </c>
      <c r="I253" s="19">
        <f>+[4]GI_Data_Monthly!$H493</f>
        <v>8711.1386827557199</v>
      </c>
      <c r="J253" s="20">
        <f t="shared" si="3"/>
        <v>0</v>
      </c>
    </row>
    <row r="254" spans="1:10" x14ac:dyDescent="0.25">
      <c r="A254" s="1">
        <v>2021</v>
      </c>
      <c r="B254" s="1">
        <v>1</v>
      </c>
      <c r="C254" s="7"/>
      <c r="D254" s="7">
        <v>8717.84207449516</v>
      </c>
      <c r="E254" s="14">
        <v>0</v>
      </c>
      <c r="F254" s="1">
        <v>0</v>
      </c>
      <c r="G254" s="1">
        <v>1</v>
      </c>
      <c r="I254" s="19">
        <f>+[4]GI_Data_Monthly!$H494</f>
        <v>8717.84207449516</v>
      </c>
      <c r="J254" s="20">
        <f t="shared" si="3"/>
        <v>0</v>
      </c>
    </row>
    <row r="255" spans="1:10" x14ac:dyDescent="0.25">
      <c r="A255" s="1">
        <v>2021</v>
      </c>
      <c r="B255" s="1">
        <v>2</v>
      </c>
      <c r="C255" s="7"/>
      <c r="D255" s="7">
        <v>8726.9731806355994</v>
      </c>
      <c r="E255" s="14">
        <v>0</v>
      </c>
      <c r="F255" s="1">
        <v>0</v>
      </c>
      <c r="G255" s="1">
        <v>1</v>
      </c>
      <c r="I255" s="19">
        <f>+[4]GI_Data_Monthly!$H495</f>
        <v>8726.9731806355994</v>
      </c>
      <c r="J255" s="20">
        <f t="shared" si="3"/>
        <v>0</v>
      </c>
    </row>
    <row r="256" spans="1:10" x14ac:dyDescent="0.25">
      <c r="A256" s="1">
        <v>2021</v>
      </c>
      <c r="B256" s="1">
        <v>3</v>
      </c>
      <c r="C256" s="7"/>
      <c r="D256" s="7">
        <v>8736.2097344664999</v>
      </c>
      <c r="E256" s="14">
        <v>0</v>
      </c>
      <c r="F256" s="1">
        <v>0</v>
      </c>
      <c r="G256" s="1">
        <v>1</v>
      </c>
      <c r="I256" s="19">
        <f>+[4]GI_Data_Monthly!$H496</f>
        <v>8736.2097344664999</v>
      </c>
      <c r="J256" s="20">
        <f t="shared" si="3"/>
        <v>0</v>
      </c>
    </row>
    <row r="257" spans="1:10" x14ac:dyDescent="0.25">
      <c r="A257" s="1">
        <v>2021</v>
      </c>
      <c r="B257" s="1">
        <v>4</v>
      </c>
      <c r="C257" s="7"/>
      <c r="D257" s="7">
        <v>8745.8278308442405</v>
      </c>
      <c r="E257" s="14">
        <v>0</v>
      </c>
      <c r="F257" s="1">
        <v>0</v>
      </c>
      <c r="G257" s="1">
        <v>1</v>
      </c>
      <c r="I257" s="19">
        <f>+[4]GI_Data_Monthly!$H497</f>
        <v>8745.8278308442405</v>
      </c>
      <c r="J257" s="20">
        <f t="shared" si="3"/>
        <v>0</v>
      </c>
    </row>
    <row r="258" spans="1:10" x14ac:dyDescent="0.25">
      <c r="A258" s="1">
        <v>2021</v>
      </c>
      <c r="B258" s="1">
        <v>5</v>
      </c>
      <c r="C258" s="7"/>
      <c r="D258" s="7">
        <v>8753.2933832245908</v>
      </c>
      <c r="E258" s="14">
        <v>0</v>
      </c>
      <c r="F258" s="1">
        <v>0</v>
      </c>
      <c r="G258" s="1">
        <v>1</v>
      </c>
      <c r="I258" s="19">
        <f>+[4]GI_Data_Monthly!$H498</f>
        <v>8753.2933832245908</v>
      </c>
      <c r="J258" s="20">
        <f t="shared" si="3"/>
        <v>0</v>
      </c>
    </row>
    <row r="259" spans="1:10" x14ac:dyDescent="0.25">
      <c r="A259" s="1">
        <v>2021</v>
      </c>
      <c r="B259" s="1">
        <v>6</v>
      </c>
      <c r="C259" s="7"/>
      <c r="D259" s="7">
        <v>8759.7140286169506</v>
      </c>
      <c r="E259" s="14">
        <v>0</v>
      </c>
      <c r="F259" s="1">
        <v>0</v>
      </c>
      <c r="G259" s="1">
        <v>1</v>
      </c>
      <c r="I259" s="19">
        <f>+[4]GI_Data_Monthly!$H499</f>
        <v>8759.7140286169506</v>
      </c>
      <c r="J259" s="20">
        <f t="shared" ref="J259:J322" si="4">+D259-I259</f>
        <v>0</v>
      </c>
    </row>
    <row r="260" spans="1:10" x14ac:dyDescent="0.25">
      <c r="A260" s="1">
        <v>2021</v>
      </c>
      <c r="B260" s="1">
        <v>7</v>
      </c>
      <c r="C260" s="7"/>
      <c r="D260" s="7">
        <v>8765.7360258243807</v>
      </c>
      <c r="E260" s="14">
        <v>0</v>
      </c>
      <c r="F260" s="1">
        <v>0</v>
      </c>
      <c r="G260" s="1">
        <v>1</v>
      </c>
      <c r="I260" s="19">
        <f>+[4]GI_Data_Monthly!$H500</f>
        <v>8765.7360258243807</v>
      </c>
      <c r="J260" s="20">
        <f t="shared" si="4"/>
        <v>0</v>
      </c>
    </row>
    <row r="261" spans="1:10" x14ac:dyDescent="0.25">
      <c r="A261" s="1">
        <v>2021</v>
      </c>
      <c r="B261" s="1">
        <v>8</v>
      </c>
      <c r="C261" s="7"/>
      <c r="D261" s="7">
        <v>8772.6382501707794</v>
      </c>
      <c r="E261" s="14">
        <v>0</v>
      </c>
      <c r="F261" s="1">
        <v>0</v>
      </c>
      <c r="G261" s="1">
        <v>1</v>
      </c>
      <c r="I261" s="19">
        <f>+[4]GI_Data_Monthly!$H501</f>
        <v>8772.6382501707794</v>
      </c>
      <c r="J261" s="20">
        <f t="shared" si="4"/>
        <v>0</v>
      </c>
    </row>
    <row r="262" spans="1:10" x14ac:dyDescent="0.25">
      <c r="A262" s="1">
        <v>2021</v>
      </c>
      <c r="B262" s="1">
        <v>9</v>
      </c>
      <c r="C262" s="7"/>
      <c r="D262" s="7">
        <v>8780.2085481426893</v>
      </c>
      <c r="E262" s="14">
        <v>0</v>
      </c>
      <c r="F262" s="1">
        <v>0</v>
      </c>
      <c r="G262" s="1">
        <v>1</v>
      </c>
      <c r="I262" s="19">
        <f>+[4]GI_Data_Monthly!$H502</f>
        <v>8780.2085481426893</v>
      </c>
      <c r="J262" s="20">
        <f t="shared" si="4"/>
        <v>0</v>
      </c>
    </row>
    <row r="263" spans="1:10" x14ac:dyDescent="0.25">
      <c r="A263" s="1">
        <v>2021</v>
      </c>
      <c r="B263" s="1">
        <v>10</v>
      </c>
      <c r="C263" s="7"/>
      <c r="D263" s="7">
        <v>8787.9403736672393</v>
      </c>
      <c r="E263" s="14">
        <v>0</v>
      </c>
      <c r="F263" s="1">
        <v>0</v>
      </c>
      <c r="G263" s="1">
        <v>1</v>
      </c>
      <c r="I263" s="19">
        <f>+[4]GI_Data_Monthly!$H503</f>
        <v>8787.9403736672393</v>
      </c>
      <c r="J263" s="20">
        <f t="shared" si="4"/>
        <v>0</v>
      </c>
    </row>
    <row r="264" spans="1:10" x14ac:dyDescent="0.25">
      <c r="A264" s="1">
        <v>2021</v>
      </c>
      <c r="B264" s="1">
        <v>11</v>
      </c>
      <c r="C264" s="7"/>
      <c r="D264" s="7">
        <v>8796.1358080498594</v>
      </c>
      <c r="E264" s="14">
        <v>0</v>
      </c>
      <c r="F264" s="1">
        <v>0</v>
      </c>
      <c r="G264" s="1">
        <v>1</v>
      </c>
      <c r="I264" s="19">
        <f>+[4]GI_Data_Monthly!$H504</f>
        <v>8796.1358080498594</v>
      </c>
      <c r="J264" s="20">
        <f t="shared" si="4"/>
        <v>0</v>
      </c>
    </row>
    <row r="265" spans="1:10" x14ac:dyDescent="0.25">
      <c r="A265" s="1">
        <v>2021</v>
      </c>
      <c r="B265" s="1">
        <v>12</v>
      </c>
      <c r="C265" s="7"/>
      <c r="D265" s="7">
        <v>8804.1537957208893</v>
      </c>
      <c r="E265" s="14">
        <v>0</v>
      </c>
      <c r="F265" s="1">
        <v>0</v>
      </c>
      <c r="G265" s="1">
        <v>1</v>
      </c>
      <c r="I265" s="19">
        <f>+[4]GI_Data_Monthly!$H505</f>
        <v>8804.1537957208893</v>
      </c>
      <c r="J265" s="20">
        <f t="shared" si="4"/>
        <v>0</v>
      </c>
    </row>
    <row r="266" spans="1:10" x14ac:dyDescent="0.25">
      <c r="A266" s="1">
        <v>2022</v>
      </c>
      <c r="B266" s="1">
        <v>1</v>
      </c>
      <c r="C266" s="7"/>
      <c r="D266" s="7">
        <v>8812.4348894142495</v>
      </c>
      <c r="E266" s="14">
        <v>0</v>
      </c>
      <c r="F266" s="1">
        <v>0</v>
      </c>
      <c r="G266" s="1">
        <v>1</v>
      </c>
      <c r="I266" s="19">
        <f>+[4]GI_Data_Monthly!$H506</f>
        <v>8812.4348894142495</v>
      </c>
      <c r="J266" s="20">
        <f t="shared" si="4"/>
        <v>0</v>
      </c>
    </row>
    <row r="267" spans="1:10" x14ac:dyDescent="0.25">
      <c r="A267" s="1">
        <v>2022</v>
      </c>
      <c r="B267" s="1">
        <v>2</v>
      </c>
      <c r="C267" s="7"/>
      <c r="D267" s="7">
        <v>8820.6145394367304</v>
      </c>
      <c r="E267" s="14">
        <v>0</v>
      </c>
      <c r="F267" s="1">
        <v>0</v>
      </c>
      <c r="G267" s="1">
        <v>1</v>
      </c>
      <c r="I267" s="19">
        <f>+[4]GI_Data_Monthly!$H507</f>
        <v>8820.6145394367304</v>
      </c>
      <c r="J267" s="20">
        <f t="shared" si="4"/>
        <v>0</v>
      </c>
    </row>
    <row r="268" spans="1:10" x14ac:dyDescent="0.25">
      <c r="A268" s="1">
        <v>2022</v>
      </c>
      <c r="B268" s="1">
        <v>3</v>
      </c>
      <c r="C268" s="7"/>
      <c r="D268" s="7">
        <v>8827.8280987323305</v>
      </c>
      <c r="E268" s="14">
        <v>0</v>
      </c>
      <c r="F268" s="1">
        <v>0</v>
      </c>
      <c r="G268" s="1">
        <v>1</v>
      </c>
      <c r="I268" s="19">
        <f>+[4]GI_Data_Monthly!$H508</f>
        <v>8827.8280987323305</v>
      </c>
      <c r="J268" s="20">
        <f t="shared" si="4"/>
        <v>0</v>
      </c>
    </row>
    <row r="269" spans="1:10" x14ac:dyDescent="0.25">
      <c r="A269" s="1">
        <v>2022</v>
      </c>
      <c r="B269" s="1">
        <v>4</v>
      </c>
      <c r="C269" s="7"/>
      <c r="D269" s="7">
        <v>8835.5230429390303</v>
      </c>
      <c r="E269" s="14">
        <v>0</v>
      </c>
      <c r="F269" s="1">
        <v>0</v>
      </c>
      <c r="G269" s="1">
        <v>1</v>
      </c>
      <c r="I269" s="19">
        <f>+[4]GI_Data_Monthly!$H509</f>
        <v>8835.5230429390303</v>
      </c>
      <c r="J269" s="20">
        <f t="shared" si="4"/>
        <v>0</v>
      </c>
    </row>
    <row r="270" spans="1:10" x14ac:dyDescent="0.25">
      <c r="A270" s="1">
        <v>2022</v>
      </c>
      <c r="B270" s="1">
        <v>5</v>
      </c>
      <c r="C270" s="7"/>
      <c r="D270" s="7">
        <v>8842.6342055450496</v>
      </c>
      <c r="E270" s="14">
        <v>0</v>
      </c>
      <c r="F270" s="1">
        <v>0</v>
      </c>
      <c r="G270" s="1">
        <v>1</v>
      </c>
      <c r="I270" s="19">
        <f>+[4]GI_Data_Monthly!$H510</f>
        <v>8842.6342055450496</v>
      </c>
      <c r="J270" s="20">
        <f t="shared" si="4"/>
        <v>0</v>
      </c>
    </row>
    <row r="271" spans="1:10" x14ac:dyDescent="0.25">
      <c r="A271" s="1">
        <v>2022</v>
      </c>
      <c r="B271" s="1">
        <v>6</v>
      </c>
      <c r="C271" s="7"/>
      <c r="D271" s="7">
        <v>8849.8166585313593</v>
      </c>
      <c r="E271" s="14">
        <v>0</v>
      </c>
      <c r="F271" s="1">
        <v>0</v>
      </c>
      <c r="G271" s="1">
        <v>1</v>
      </c>
      <c r="I271" s="19">
        <f>+[4]GI_Data_Monthly!$H511</f>
        <v>8849.8166585313593</v>
      </c>
      <c r="J271" s="20">
        <f t="shared" si="4"/>
        <v>0</v>
      </c>
    </row>
    <row r="272" spans="1:10" x14ac:dyDescent="0.25">
      <c r="A272" s="1">
        <v>2022</v>
      </c>
      <c r="B272" s="1">
        <v>7</v>
      </c>
      <c r="C272" s="7"/>
      <c r="D272" s="7">
        <v>8856.8366128059497</v>
      </c>
      <c r="E272" s="14">
        <v>0</v>
      </c>
      <c r="F272" s="1">
        <v>0</v>
      </c>
      <c r="G272" s="1">
        <v>1</v>
      </c>
      <c r="I272" s="19">
        <f>+[4]GI_Data_Monthly!$H512</f>
        <v>8856.8366128059497</v>
      </c>
      <c r="J272" s="20">
        <f t="shared" si="4"/>
        <v>0</v>
      </c>
    </row>
    <row r="273" spans="1:10" x14ac:dyDescent="0.25">
      <c r="A273" s="1">
        <v>2022</v>
      </c>
      <c r="B273" s="1">
        <v>8</v>
      </c>
      <c r="C273" s="7"/>
      <c r="D273" s="7">
        <v>8864.2947056798203</v>
      </c>
      <c r="E273" s="14">
        <v>0</v>
      </c>
      <c r="F273" s="1">
        <v>0</v>
      </c>
      <c r="G273" s="1">
        <v>1</v>
      </c>
      <c r="I273" s="19">
        <f>+[4]GI_Data_Monthly!$H513</f>
        <v>8864.2947056798203</v>
      </c>
      <c r="J273" s="20">
        <f t="shared" si="4"/>
        <v>0</v>
      </c>
    </row>
    <row r="274" spans="1:10" x14ac:dyDescent="0.25">
      <c r="A274" s="1">
        <v>2022</v>
      </c>
      <c r="B274" s="1">
        <v>9</v>
      </c>
      <c r="C274" s="7"/>
      <c r="D274" s="7">
        <v>8871.6697556692707</v>
      </c>
      <c r="E274" s="14">
        <v>0</v>
      </c>
      <c r="F274" s="1">
        <v>0</v>
      </c>
      <c r="G274" s="1">
        <v>1</v>
      </c>
      <c r="I274" s="19">
        <f>+[4]GI_Data_Monthly!$H514</f>
        <v>8871.6697556692707</v>
      </c>
      <c r="J274" s="20">
        <f t="shared" si="4"/>
        <v>0</v>
      </c>
    </row>
    <row r="275" spans="1:10" x14ac:dyDescent="0.25">
      <c r="A275" s="1">
        <v>2022</v>
      </c>
      <c r="B275" s="1">
        <v>10</v>
      </c>
      <c r="C275" s="7"/>
      <c r="D275" s="7">
        <v>8878.3540397246397</v>
      </c>
      <c r="E275" s="14">
        <v>0</v>
      </c>
      <c r="F275" s="1">
        <v>0</v>
      </c>
      <c r="G275" s="1">
        <v>1</v>
      </c>
      <c r="I275" s="19">
        <f>+[4]GI_Data_Monthly!$H515</f>
        <v>8878.3540397246397</v>
      </c>
      <c r="J275" s="20">
        <f t="shared" si="4"/>
        <v>0</v>
      </c>
    </row>
    <row r="276" spans="1:10" x14ac:dyDescent="0.25">
      <c r="A276" s="1">
        <v>2022</v>
      </c>
      <c r="B276" s="1">
        <v>11</v>
      </c>
      <c r="C276" s="7"/>
      <c r="D276" s="7">
        <v>8884.6069223982195</v>
      </c>
      <c r="E276" s="14">
        <v>0</v>
      </c>
      <c r="F276" s="1">
        <v>0</v>
      </c>
      <c r="G276" s="1">
        <v>1</v>
      </c>
      <c r="I276" s="19">
        <f>+[4]GI_Data_Monthly!$H516</f>
        <v>8884.6069223982195</v>
      </c>
      <c r="J276" s="20">
        <f t="shared" si="4"/>
        <v>0</v>
      </c>
    </row>
    <row r="277" spans="1:10" x14ac:dyDescent="0.25">
      <c r="A277" s="1">
        <v>2022</v>
      </c>
      <c r="B277" s="1">
        <v>12</v>
      </c>
      <c r="C277" s="7"/>
      <c r="D277" s="7">
        <v>8890.5919809546795</v>
      </c>
      <c r="E277" s="14">
        <v>0</v>
      </c>
      <c r="F277" s="1">
        <v>0</v>
      </c>
      <c r="G277" s="1">
        <v>1</v>
      </c>
      <c r="I277" s="19">
        <f>+[4]GI_Data_Monthly!$H517</f>
        <v>8890.5919809546795</v>
      </c>
      <c r="J277" s="20">
        <f t="shared" si="4"/>
        <v>0</v>
      </c>
    </row>
    <row r="278" spans="1:10" x14ac:dyDescent="0.25">
      <c r="A278" s="1">
        <v>2023</v>
      </c>
      <c r="B278" s="1">
        <v>1</v>
      </c>
      <c r="C278" s="7"/>
      <c r="D278" s="7">
        <v>8897.4899081786807</v>
      </c>
      <c r="E278" s="14">
        <v>0</v>
      </c>
      <c r="F278" s="1">
        <v>0</v>
      </c>
      <c r="G278" s="1">
        <v>1</v>
      </c>
      <c r="I278" s="19">
        <f>+[4]GI_Data_Monthly!$H518</f>
        <v>8897.4899081786807</v>
      </c>
      <c r="J278" s="20">
        <f t="shared" si="4"/>
        <v>0</v>
      </c>
    </row>
    <row r="279" spans="1:10" x14ac:dyDescent="0.25">
      <c r="A279" s="1">
        <v>2023</v>
      </c>
      <c r="B279" s="1">
        <v>2</v>
      </c>
      <c r="C279" s="7"/>
      <c r="D279" s="7">
        <v>8905.5888749965197</v>
      </c>
      <c r="E279" s="14">
        <v>0</v>
      </c>
      <c r="F279" s="1">
        <v>0</v>
      </c>
      <c r="G279" s="1">
        <v>1</v>
      </c>
      <c r="I279" s="19">
        <f>+[4]GI_Data_Monthly!$H519</f>
        <v>8905.5888749965197</v>
      </c>
      <c r="J279" s="20">
        <f t="shared" si="4"/>
        <v>0</v>
      </c>
    </row>
    <row r="280" spans="1:10" x14ac:dyDescent="0.25">
      <c r="A280" s="1">
        <v>2023</v>
      </c>
      <c r="B280" s="1">
        <v>3</v>
      </c>
      <c r="C280" s="7"/>
      <c r="D280" s="7">
        <v>8913.2885310275797</v>
      </c>
      <c r="E280" s="14">
        <v>0</v>
      </c>
      <c r="F280" s="1">
        <v>0</v>
      </c>
      <c r="G280" s="1">
        <v>1</v>
      </c>
      <c r="I280" s="19">
        <f>+[4]GI_Data_Monthly!$H520</f>
        <v>8913.2885310275797</v>
      </c>
      <c r="J280" s="20">
        <f t="shared" si="4"/>
        <v>0</v>
      </c>
    </row>
    <row r="281" spans="1:10" x14ac:dyDescent="0.25">
      <c r="A281" s="1">
        <v>2023</v>
      </c>
      <c r="B281" s="1">
        <v>4</v>
      </c>
      <c r="C281" s="7"/>
      <c r="D281" s="7">
        <v>8921.2184175433904</v>
      </c>
      <c r="E281" s="14">
        <v>0</v>
      </c>
      <c r="F281" s="1">
        <v>0</v>
      </c>
      <c r="G281" s="1">
        <v>1</v>
      </c>
      <c r="I281" s="19">
        <f>+[4]GI_Data_Monthly!$H521</f>
        <v>8921.2184175433904</v>
      </c>
      <c r="J281" s="20">
        <f t="shared" si="4"/>
        <v>0</v>
      </c>
    </row>
    <row r="282" spans="1:10" x14ac:dyDescent="0.25">
      <c r="A282" s="1">
        <v>2023</v>
      </c>
      <c r="B282" s="1">
        <v>5</v>
      </c>
      <c r="C282" s="7"/>
      <c r="D282" s="7">
        <v>8927.5856393500908</v>
      </c>
      <c r="E282" s="14">
        <v>0</v>
      </c>
      <c r="F282" s="1">
        <v>0</v>
      </c>
      <c r="G282" s="1">
        <v>1</v>
      </c>
      <c r="I282" s="19">
        <f>+[4]GI_Data_Monthly!$H522</f>
        <v>8927.5856393500908</v>
      </c>
      <c r="J282" s="20">
        <f t="shared" si="4"/>
        <v>0</v>
      </c>
    </row>
    <row r="283" spans="1:10" x14ac:dyDescent="0.25">
      <c r="A283" s="1">
        <v>2023</v>
      </c>
      <c r="B283" s="1">
        <v>6</v>
      </c>
      <c r="C283" s="7"/>
      <c r="D283" s="7">
        <v>8933.3264960895704</v>
      </c>
      <c r="E283" s="14">
        <v>0</v>
      </c>
      <c r="F283" s="1">
        <v>0</v>
      </c>
      <c r="G283" s="1">
        <v>1</v>
      </c>
      <c r="I283" s="19">
        <f>+[4]GI_Data_Monthly!$H523</f>
        <v>8933.3264960895704</v>
      </c>
      <c r="J283" s="20">
        <f t="shared" si="4"/>
        <v>0</v>
      </c>
    </row>
    <row r="284" spans="1:10" x14ac:dyDescent="0.25">
      <c r="A284" s="1">
        <v>2023</v>
      </c>
      <c r="B284" s="1">
        <v>7</v>
      </c>
      <c r="C284" s="7"/>
      <c r="D284" s="7">
        <v>8938.8750566561594</v>
      </c>
      <c r="E284" s="14">
        <v>0</v>
      </c>
      <c r="F284" s="1">
        <v>0</v>
      </c>
      <c r="G284" s="1">
        <v>1</v>
      </c>
      <c r="I284" s="19">
        <f>+[4]GI_Data_Monthly!$H524</f>
        <v>8938.8750566561594</v>
      </c>
      <c r="J284" s="20">
        <f t="shared" si="4"/>
        <v>0</v>
      </c>
    </row>
    <row r="285" spans="1:10" x14ac:dyDescent="0.25">
      <c r="A285" s="1">
        <v>2023</v>
      </c>
      <c r="B285" s="1">
        <v>8</v>
      </c>
      <c r="C285" s="7"/>
      <c r="D285" s="7">
        <v>8945.0998658970493</v>
      </c>
      <c r="E285" s="14">
        <v>0</v>
      </c>
      <c r="F285" s="1">
        <v>0</v>
      </c>
      <c r="G285" s="1">
        <v>1</v>
      </c>
      <c r="I285" s="19">
        <f>+[4]GI_Data_Monthly!$H525</f>
        <v>8945.0998658970493</v>
      </c>
      <c r="J285" s="20">
        <f t="shared" si="4"/>
        <v>0</v>
      </c>
    </row>
    <row r="286" spans="1:10" x14ac:dyDescent="0.25">
      <c r="A286" s="1">
        <v>2023</v>
      </c>
      <c r="B286" s="1">
        <v>9</v>
      </c>
      <c r="C286" s="7"/>
      <c r="D286" s="7">
        <v>8950.9750238906508</v>
      </c>
      <c r="E286" s="14">
        <v>0</v>
      </c>
      <c r="F286" s="1">
        <v>0</v>
      </c>
      <c r="G286" s="1">
        <v>1</v>
      </c>
      <c r="I286" s="19">
        <f>+[4]GI_Data_Monthly!$H526</f>
        <v>8950.9750238906508</v>
      </c>
      <c r="J286" s="20">
        <f t="shared" si="4"/>
        <v>0</v>
      </c>
    </row>
    <row r="287" spans="1:10" x14ac:dyDescent="0.25">
      <c r="A287" s="1">
        <v>2023</v>
      </c>
      <c r="B287" s="1">
        <v>10</v>
      </c>
      <c r="C287" s="7"/>
      <c r="D287" s="7">
        <v>8955.2096453073209</v>
      </c>
      <c r="E287" s="14">
        <v>0</v>
      </c>
      <c r="F287" s="1">
        <v>0</v>
      </c>
      <c r="G287" s="1">
        <v>1</v>
      </c>
      <c r="I287" s="19">
        <f>+[4]GI_Data_Monthly!$H527</f>
        <v>8955.2096453073209</v>
      </c>
      <c r="J287" s="20">
        <f t="shared" si="4"/>
        <v>0</v>
      </c>
    </row>
    <row r="288" spans="1:10" x14ac:dyDescent="0.25">
      <c r="A288" s="1">
        <v>2023</v>
      </c>
      <c r="B288" s="1">
        <v>11</v>
      </c>
      <c r="C288" s="7"/>
      <c r="D288" s="7">
        <v>8957.4186137351608</v>
      </c>
      <c r="E288" s="14">
        <v>0</v>
      </c>
      <c r="F288" s="1">
        <v>0</v>
      </c>
      <c r="G288" s="1">
        <v>1</v>
      </c>
      <c r="I288" s="19">
        <f>+[4]GI_Data_Monthly!$H528</f>
        <v>8957.4186137351608</v>
      </c>
      <c r="J288" s="20">
        <f t="shared" si="4"/>
        <v>0</v>
      </c>
    </row>
    <row r="289" spans="1:10" x14ac:dyDescent="0.25">
      <c r="A289" s="1">
        <v>2023</v>
      </c>
      <c r="B289" s="1">
        <v>12</v>
      </c>
      <c r="C289" s="7"/>
      <c r="D289" s="7">
        <v>8958.6388271967498</v>
      </c>
      <c r="E289" s="14">
        <v>0</v>
      </c>
      <c r="F289" s="1">
        <v>0</v>
      </c>
      <c r="G289" s="1">
        <v>1</v>
      </c>
      <c r="I289" s="19">
        <f>+[4]GI_Data_Monthly!$H529</f>
        <v>8958.6388271967498</v>
      </c>
      <c r="J289" s="20">
        <f t="shared" si="4"/>
        <v>0</v>
      </c>
    </row>
    <row r="290" spans="1:10" x14ac:dyDescent="0.25">
      <c r="A290" s="1">
        <v>2024</v>
      </c>
      <c r="B290" s="1">
        <v>1</v>
      </c>
      <c r="C290" s="7"/>
      <c r="D290" s="7">
        <v>8960.64574704195</v>
      </c>
      <c r="E290" s="14">
        <v>0</v>
      </c>
      <c r="F290" s="1">
        <v>0</v>
      </c>
      <c r="G290" s="1">
        <v>1</v>
      </c>
      <c r="I290" s="19">
        <f>+[4]GI_Data_Monthly!$H530</f>
        <v>8960.64574704195</v>
      </c>
      <c r="J290" s="20">
        <f t="shared" si="4"/>
        <v>0</v>
      </c>
    </row>
    <row r="291" spans="1:10" x14ac:dyDescent="0.25">
      <c r="A291" s="1">
        <v>2024</v>
      </c>
      <c r="B291" s="1">
        <v>2</v>
      </c>
      <c r="C291" s="7"/>
      <c r="D291" s="7">
        <v>8964.6684559340192</v>
      </c>
      <c r="E291" s="14">
        <v>0</v>
      </c>
      <c r="F291" s="1">
        <v>0</v>
      </c>
      <c r="G291" s="1">
        <v>1</v>
      </c>
      <c r="I291" s="19">
        <f>+[4]GI_Data_Monthly!$H531</f>
        <v>8964.6684559340192</v>
      </c>
      <c r="J291" s="20">
        <f t="shared" si="4"/>
        <v>0</v>
      </c>
    </row>
    <row r="292" spans="1:10" x14ac:dyDescent="0.25">
      <c r="A292" s="1">
        <v>2024</v>
      </c>
      <c r="B292" s="1">
        <v>3</v>
      </c>
      <c r="C292" s="7"/>
      <c r="D292" s="7">
        <v>8969.7507378237005</v>
      </c>
      <c r="E292" s="14">
        <v>0</v>
      </c>
      <c r="F292" s="1">
        <v>0</v>
      </c>
      <c r="G292" s="1">
        <v>1</v>
      </c>
      <c r="I292" s="19">
        <f>+[4]GI_Data_Monthly!$H532</f>
        <v>8969.7507378237005</v>
      </c>
      <c r="J292" s="20">
        <f t="shared" si="4"/>
        <v>0</v>
      </c>
    </row>
    <row r="293" spans="1:10" x14ac:dyDescent="0.25">
      <c r="A293" s="1">
        <v>2024</v>
      </c>
      <c r="B293" s="1">
        <v>4</v>
      </c>
      <c r="C293" s="7"/>
      <c r="D293" s="7">
        <v>8975.6035283234596</v>
      </c>
      <c r="E293" s="14">
        <v>0</v>
      </c>
      <c r="F293" s="1">
        <v>0</v>
      </c>
      <c r="G293" s="1">
        <v>1</v>
      </c>
      <c r="I293" s="19">
        <f>+[4]GI_Data_Monthly!$H533</f>
        <v>8975.6035283234596</v>
      </c>
      <c r="J293" s="20">
        <f t="shared" si="4"/>
        <v>0</v>
      </c>
    </row>
    <row r="294" spans="1:10" x14ac:dyDescent="0.25">
      <c r="A294" s="1">
        <v>2024</v>
      </c>
      <c r="B294" s="1">
        <v>5</v>
      </c>
      <c r="C294" s="7"/>
      <c r="D294" s="7">
        <v>8980.9119534399997</v>
      </c>
      <c r="E294" s="14">
        <v>0</v>
      </c>
      <c r="F294" s="1">
        <v>0</v>
      </c>
      <c r="G294" s="1">
        <v>1</v>
      </c>
      <c r="I294" s="19">
        <f>+[4]GI_Data_Monthly!$H534</f>
        <v>8980.9119534399997</v>
      </c>
      <c r="J294" s="20">
        <f t="shared" si="4"/>
        <v>0</v>
      </c>
    </row>
    <row r="295" spans="1:10" x14ac:dyDescent="0.25">
      <c r="A295" s="1">
        <v>2024</v>
      </c>
      <c r="B295" s="1">
        <v>6</v>
      </c>
      <c r="C295" s="7"/>
      <c r="D295" s="7">
        <v>8986.0514361596797</v>
      </c>
      <c r="E295" s="14">
        <v>0</v>
      </c>
      <c r="F295" s="1">
        <v>0</v>
      </c>
      <c r="G295" s="1">
        <v>1</v>
      </c>
      <c r="I295" s="19">
        <f>+[4]GI_Data_Monthly!$H535</f>
        <v>8986.0514361596797</v>
      </c>
      <c r="J295" s="20">
        <f t="shared" si="4"/>
        <v>0</v>
      </c>
    </row>
    <row r="296" spans="1:10" x14ac:dyDescent="0.25">
      <c r="A296" s="1">
        <v>2024</v>
      </c>
      <c r="B296" s="1">
        <v>7</v>
      </c>
      <c r="C296" s="7"/>
      <c r="D296" s="7">
        <v>8990.9165326110597</v>
      </c>
      <c r="E296" s="14">
        <v>0</v>
      </c>
      <c r="F296" s="1">
        <v>0</v>
      </c>
      <c r="G296" s="1">
        <v>1</v>
      </c>
      <c r="I296" s="19">
        <f>+[4]GI_Data_Monthly!$H536</f>
        <v>8990.9165326110597</v>
      </c>
      <c r="J296" s="20">
        <f t="shared" si="4"/>
        <v>0</v>
      </c>
    </row>
    <row r="297" spans="1:10" x14ac:dyDescent="0.25">
      <c r="A297" s="1">
        <v>2024</v>
      </c>
      <c r="B297" s="1">
        <v>8</v>
      </c>
      <c r="C297" s="7"/>
      <c r="D297" s="7">
        <v>8995.9797224672402</v>
      </c>
      <c r="E297" s="14">
        <v>0</v>
      </c>
      <c r="F297" s="1">
        <v>0</v>
      </c>
      <c r="G297" s="1">
        <v>1</v>
      </c>
      <c r="I297" s="19">
        <f>+[4]GI_Data_Monthly!$H537</f>
        <v>8995.9797224672402</v>
      </c>
      <c r="J297" s="20">
        <f t="shared" si="4"/>
        <v>0</v>
      </c>
    </row>
    <row r="298" spans="1:10" x14ac:dyDescent="0.25">
      <c r="A298" s="1">
        <v>2024</v>
      </c>
      <c r="B298" s="1">
        <v>9</v>
      </c>
      <c r="C298" s="7"/>
      <c r="D298" s="7">
        <v>9000.8804759803206</v>
      </c>
      <c r="E298" s="14">
        <v>0</v>
      </c>
      <c r="F298" s="1">
        <v>0</v>
      </c>
      <c r="G298" s="1">
        <v>1</v>
      </c>
      <c r="I298" s="19">
        <f>+[4]GI_Data_Monthly!$H538</f>
        <v>9000.8804759803206</v>
      </c>
      <c r="J298" s="20">
        <f t="shared" si="4"/>
        <v>0</v>
      </c>
    </row>
    <row r="299" spans="1:10" x14ac:dyDescent="0.25">
      <c r="A299" s="1">
        <v>2024</v>
      </c>
      <c r="B299" s="1">
        <v>10</v>
      </c>
      <c r="C299" s="7"/>
      <c r="D299" s="7">
        <v>9005.1992063299003</v>
      </c>
      <c r="E299" s="14">
        <v>0</v>
      </c>
      <c r="F299" s="1">
        <v>0</v>
      </c>
      <c r="G299" s="1">
        <v>1</v>
      </c>
      <c r="I299" s="19">
        <f>+[4]GI_Data_Monthly!$H539</f>
        <v>9005.1992063299003</v>
      </c>
      <c r="J299" s="20">
        <f t="shared" si="4"/>
        <v>0</v>
      </c>
    </row>
    <row r="300" spans="1:10" x14ac:dyDescent="0.25">
      <c r="A300" s="1">
        <v>2024</v>
      </c>
      <c r="B300" s="1">
        <v>11</v>
      </c>
      <c r="C300" s="7"/>
      <c r="D300" s="7">
        <v>9009.1240779323107</v>
      </c>
      <c r="E300" s="14">
        <v>0</v>
      </c>
      <c r="F300" s="1">
        <v>0</v>
      </c>
      <c r="G300" s="1">
        <v>1</v>
      </c>
      <c r="I300" s="19">
        <f>+[4]GI_Data_Monthly!$H540</f>
        <v>9009.1240779323107</v>
      </c>
      <c r="J300" s="20">
        <f t="shared" si="4"/>
        <v>0</v>
      </c>
    </row>
    <row r="301" spans="1:10" x14ac:dyDescent="0.25">
      <c r="A301" s="1">
        <v>2024</v>
      </c>
      <c r="B301" s="1">
        <v>12</v>
      </c>
      <c r="C301" s="7"/>
      <c r="D301" s="7">
        <v>9012.9715459710005</v>
      </c>
      <c r="E301" s="14">
        <v>0</v>
      </c>
      <c r="F301" s="1">
        <v>0</v>
      </c>
      <c r="G301" s="1">
        <v>1</v>
      </c>
      <c r="I301" s="19">
        <f>+[4]GI_Data_Monthly!$H541</f>
        <v>9012.9715459710005</v>
      </c>
      <c r="J301" s="20">
        <f t="shared" si="4"/>
        <v>0</v>
      </c>
    </row>
    <row r="302" spans="1:10" x14ac:dyDescent="0.25">
      <c r="A302" s="1">
        <v>2025</v>
      </c>
      <c r="B302" s="1">
        <v>1</v>
      </c>
      <c r="C302" s="7"/>
      <c r="D302" s="7">
        <v>9017.7622438078597</v>
      </c>
      <c r="E302" s="14">
        <v>0</v>
      </c>
      <c r="F302" s="1">
        <v>0</v>
      </c>
      <c r="G302" s="1">
        <v>1</v>
      </c>
      <c r="I302" s="19">
        <f>+[4]GI_Data_Monthly!$H542</f>
        <v>9017.7622438078597</v>
      </c>
      <c r="J302" s="20">
        <f t="shared" si="4"/>
        <v>0</v>
      </c>
    </row>
    <row r="303" spans="1:10" x14ac:dyDescent="0.25">
      <c r="A303" s="1">
        <v>2025</v>
      </c>
      <c r="B303" s="1">
        <v>2</v>
      </c>
      <c r="C303" s="7"/>
      <c r="D303" s="7">
        <v>9023.8985965077009</v>
      </c>
      <c r="E303" s="14">
        <v>0</v>
      </c>
      <c r="F303" s="1">
        <v>0</v>
      </c>
      <c r="G303" s="1">
        <v>1</v>
      </c>
      <c r="I303" s="19">
        <f>+[4]GI_Data_Monthly!$H543</f>
        <v>9023.8985965077009</v>
      </c>
      <c r="J303" s="20">
        <f t="shared" si="4"/>
        <v>0</v>
      </c>
    </row>
    <row r="304" spans="1:10" x14ac:dyDescent="0.25">
      <c r="A304" s="1">
        <v>2025</v>
      </c>
      <c r="B304" s="1">
        <v>3</v>
      </c>
      <c r="C304" s="7"/>
      <c r="D304" s="7">
        <v>9030.1793398776808</v>
      </c>
      <c r="E304" s="14">
        <v>0</v>
      </c>
      <c r="F304" s="1">
        <v>0</v>
      </c>
      <c r="G304" s="1">
        <v>1</v>
      </c>
      <c r="I304" s="19">
        <f>+[4]GI_Data_Monthly!$H544</f>
        <v>9030.1793398776808</v>
      </c>
      <c r="J304" s="20">
        <f t="shared" si="4"/>
        <v>0</v>
      </c>
    </row>
    <row r="305" spans="1:10" x14ac:dyDescent="0.25">
      <c r="A305" s="1">
        <v>2025</v>
      </c>
      <c r="B305" s="1">
        <v>4</v>
      </c>
      <c r="C305" s="7"/>
      <c r="D305" s="7">
        <v>9037.2403329074496</v>
      </c>
      <c r="E305" s="14">
        <v>0</v>
      </c>
      <c r="F305" s="1">
        <v>0</v>
      </c>
      <c r="G305" s="1">
        <v>1</v>
      </c>
      <c r="I305" s="19">
        <f>+[4]GI_Data_Monthly!$H545</f>
        <v>9037.2403329074496</v>
      </c>
      <c r="J305" s="20">
        <f t="shared" si="4"/>
        <v>0</v>
      </c>
    </row>
    <row r="306" spans="1:10" x14ac:dyDescent="0.25">
      <c r="A306" s="1">
        <v>2025</v>
      </c>
      <c r="B306" s="1">
        <v>5</v>
      </c>
      <c r="C306" s="7"/>
      <c r="D306" s="7">
        <v>9043.6512075435494</v>
      </c>
      <c r="E306" s="14">
        <v>0</v>
      </c>
      <c r="F306" s="1">
        <v>0</v>
      </c>
      <c r="G306" s="1">
        <v>1</v>
      </c>
      <c r="I306" s="19">
        <f>+[4]GI_Data_Monthly!$H546</f>
        <v>9043.6512075435494</v>
      </c>
      <c r="J306" s="20">
        <f t="shared" si="4"/>
        <v>0</v>
      </c>
    </row>
    <row r="307" spans="1:10" x14ac:dyDescent="0.25">
      <c r="A307" s="1">
        <v>2025</v>
      </c>
      <c r="B307" s="1">
        <v>6</v>
      </c>
      <c r="C307" s="7"/>
      <c r="D307" s="7">
        <v>9050.0116830466104</v>
      </c>
      <c r="E307" s="14">
        <v>0</v>
      </c>
      <c r="F307" s="1">
        <v>0</v>
      </c>
      <c r="G307" s="1">
        <v>1</v>
      </c>
      <c r="I307" s="19">
        <f>+[4]GI_Data_Monthly!$H547</f>
        <v>9050.0116830466104</v>
      </c>
      <c r="J307" s="20">
        <f t="shared" si="4"/>
        <v>0</v>
      </c>
    </row>
    <row r="308" spans="1:10" x14ac:dyDescent="0.25">
      <c r="A308" s="1">
        <v>2025</v>
      </c>
      <c r="B308" s="1">
        <v>7</v>
      </c>
      <c r="C308" s="7"/>
      <c r="D308" s="7">
        <v>9056.2588616409394</v>
      </c>
      <c r="E308" s="14">
        <v>0</v>
      </c>
      <c r="F308" s="1">
        <v>0</v>
      </c>
      <c r="G308" s="1">
        <v>1</v>
      </c>
      <c r="I308" s="19">
        <f>+[4]GI_Data_Monthly!$H548</f>
        <v>9056.2588616409394</v>
      </c>
      <c r="J308" s="20">
        <f t="shared" si="4"/>
        <v>0</v>
      </c>
    </row>
    <row r="309" spans="1:10" x14ac:dyDescent="0.25">
      <c r="A309" s="1">
        <v>2025</v>
      </c>
      <c r="B309" s="1">
        <v>8</v>
      </c>
      <c r="C309" s="7"/>
      <c r="D309" s="7">
        <v>9063.0093497104208</v>
      </c>
      <c r="E309" s="14">
        <v>0</v>
      </c>
      <c r="F309" s="1">
        <v>0</v>
      </c>
      <c r="G309" s="1">
        <v>1</v>
      </c>
      <c r="I309" s="19">
        <f>+[4]GI_Data_Monthly!$H549</f>
        <v>9063.0093497104208</v>
      </c>
      <c r="J309" s="20">
        <f t="shared" si="4"/>
        <v>0</v>
      </c>
    </row>
    <row r="310" spans="1:10" x14ac:dyDescent="0.25">
      <c r="A310" s="1">
        <v>2025</v>
      </c>
      <c r="B310" s="1">
        <v>9</v>
      </c>
      <c r="C310" s="7"/>
      <c r="D310" s="7">
        <v>9069.6170733422605</v>
      </c>
      <c r="E310" s="14">
        <v>0</v>
      </c>
      <c r="F310" s="1">
        <v>0</v>
      </c>
      <c r="G310" s="1">
        <v>1</v>
      </c>
      <c r="I310" s="19">
        <f>+[4]GI_Data_Monthly!$H550</f>
        <v>9069.6170733422605</v>
      </c>
      <c r="J310" s="20">
        <f t="shared" si="4"/>
        <v>0</v>
      </c>
    </row>
    <row r="311" spans="1:10" x14ac:dyDescent="0.25">
      <c r="A311" s="1">
        <v>2025</v>
      </c>
      <c r="B311" s="1">
        <v>10</v>
      </c>
      <c r="C311" s="7"/>
      <c r="D311" s="7">
        <v>9075.3066335312596</v>
      </c>
      <c r="E311" s="14">
        <v>0</v>
      </c>
      <c r="F311" s="1">
        <v>0</v>
      </c>
      <c r="G311" s="1">
        <v>1</v>
      </c>
      <c r="I311" s="19">
        <f>+[4]GI_Data_Monthly!$H551</f>
        <v>9075.3066335312596</v>
      </c>
      <c r="J311" s="20">
        <f t="shared" si="4"/>
        <v>0</v>
      </c>
    </row>
    <row r="312" spans="1:10" x14ac:dyDescent="0.25">
      <c r="A312" s="1">
        <v>2025</v>
      </c>
      <c r="B312" s="1">
        <v>11</v>
      </c>
      <c r="C312" s="7"/>
      <c r="D312" s="7">
        <v>9080.1896581751098</v>
      </c>
      <c r="E312" s="14">
        <v>0</v>
      </c>
      <c r="F312" s="1">
        <v>0</v>
      </c>
      <c r="G312" s="1">
        <v>1</v>
      </c>
      <c r="I312" s="19">
        <f>+[4]GI_Data_Monthly!$H552</f>
        <v>9080.1896581751098</v>
      </c>
      <c r="J312" s="20">
        <f t="shared" si="4"/>
        <v>0</v>
      </c>
    </row>
    <row r="313" spans="1:10" x14ac:dyDescent="0.25">
      <c r="A313" s="1">
        <v>2025</v>
      </c>
      <c r="B313" s="1">
        <v>12</v>
      </c>
      <c r="C313" s="7"/>
      <c r="D313" s="7">
        <v>9084.8887296498306</v>
      </c>
      <c r="E313" s="14">
        <v>0</v>
      </c>
      <c r="F313" s="1">
        <v>0</v>
      </c>
      <c r="G313" s="1">
        <v>1</v>
      </c>
      <c r="I313" s="19">
        <f>+[4]GI_Data_Monthly!$H553</f>
        <v>9084.8887296498306</v>
      </c>
      <c r="J313" s="20">
        <f t="shared" si="4"/>
        <v>0</v>
      </c>
    </row>
    <row r="314" spans="1:10" x14ac:dyDescent="0.25">
      <c r="A314" s="1">
        <v>2026</v>
      </c>
      <c r="B314" s="1">
        <v>1</v>
      </c>
      <c r="C314" s="7"/>
      <c r="D314" s="7">
        <v>9090.9999711773708</v>
      </c>
      <c r="E314" s="14">
        <v>0</v>
      </c>
      <c r="F314" s="1">
        <v>0</v>
      </c>
      <c r="G314" s="1">
        <v>1</v>
      </c>
      <c r="I314" s="19">
        <f>+[4]GI_Data_Monthly!$H554</f>
        <v>9090.9999711773708</v>
      </c>
      <c r="J314" s="20">
        <f t="shared" si="4"/>
        <v>0</v>
      </c>
    </row>
    <row r="315" spans="1:10" x14ac:dyDescent="0.25">
      <c r="A315" s="1">
        <v>2026</v>
      </c>
      <c r="B315" s="1">
        <v>2</v>
      </c>
      <c r="C315" s="7"/>
      <c r="D315" s="7">
        <v>9099.2875285812606</v>
      </c>
      <c r="E315" s="14">
        <v>0</v>
      </c>
      <c r="F315" s="1">
        <v>0</v>
      </c>
      <c r="G315" s="1">
        <v>1</v>
      </c>
      <c r="I315" s="19">
        <f>+[4]GI_Data_Monthly!$H555</f>
        <v>9099.2875285812606</v>
      </c>
      <c r="J315" s="20">
        <f t="shared" si="4"/>
        <v>0</v>
      </c>
    </row>
    <row r="316" spans="1:10" x14ac:dyDescent="0.25">
      <c r="A316" s="1">
        <v>2026</v>
      </c>
      <c r="B316" s="1">
        <v>3</v>
      </c>
      <c r="C316" s="7"/>
      <c r="D316" s="7">
        <v>9108.0722903491896</v>
      </c>
      <c r="E316" s="14">
        <v>0</v>
      </c>
      <c r="F316" s="1">
        <v>0</v>
      </c>
      <c r="G316" s="1">
        <v>1</v>
      </c>
      <c r="I316" s="19">
        <f>+[4]GI_Data_Monthly!$H556</f>
        <v>9108.0722903491896</v>
      </c>
      <c r="J316" s="20">
        <f t="shared" si="4"/>
        <v>0</v>
      </c>
    </row>
    <row r="317" spans="1:10" x14ac:dyDescent="0.25">
      <c r="A317" s="1">
        <v>2026</v>
      </c>
      <c r="B317" s="1">
        <v>4</v>
      </c>
      <c r="C317" s="7"/>
      <c r="D317" s="7">
        <v>9118.2199739179196</v>
      </c>
      <c r="E317" s="14">
        <v>0</v>
      </c>
      <c r="F317" s="1">
        <v>0</v>
      </c>
      <c r="G317" s="1">
        <v>1</v>
      </c>
      <c r="I317" s="19">
        <f>+[4]GI_Data_Monthly!$H557</f>
        <v>9118.2199739179196</v>
      </c>
      <c r="J317" s="20">
        <f t="shared" si="4"/>
        <v>0</v>
      </c>
    </row>
    <row r="318" spans="1:10" x14ac:dyDescent="0.25">
      <c r="A318" s="1">
        <v>2026</v>
      </c>
      <c r="B318" s="1">
        <v>5</v>
      </c>
      <c r="C318" s="7"/>
      <c r="D318" s="7">
        <v>9127.6360394675394</v>
      </c>
      <c r="E318" s="14">
        <v>0</v>
      </c>
      <c r="F318" s="1">
        <v>0</v>
      </c>
      <c r="G318" s="1">
        <v>1</v>
      </c>
      <c r="I318" s="19">
        <f>+[4]GI_Data_Monthly!$H558</f>
        <v>9127.6360394675394</v>
      </c>
      <c r="J318" s="20">
        <f t="shared" si="4"/>
        <v>0</v>
      </c>
    </row>
    <row r="319" spans="1:10" x14ac:dyDescent="0.25">
      <c r="A319" s="1">
        <v>2026</v>
      </c>
      <c r="B319" s="1">
        <v>6</v>
      </c>
      <c r="C319" s="7"/>
      <c r="D319" s="7">
        <v>9136.8337153358007</v>
      </c>
      <c r="E319" s="14">
        <v>0</v>
      </c>
      <c r="F319" s="1">
        <v>0</v>
      </c>
      <c r="G319" s="1">
        <v>1</v>
      </c>
      <c r="I319" s="19">
        <f>+[4]GI_Data_Monthly!$H559</f>
        <v>9136.8337153358007</v>
      </c>
      <c r="J319" s="20">
        <f t="shared" si="4"/>
        <v>0</v>
      </c>
    </row>
    <row r="320" spans="1:10" x14ac:dyDescent="0.25">
      <c r="A320" s="1">
        <v>2026</v>
      </c>
      <c r="B320" s="1">
        <v>7</v>
      </c>
      <c r="C320" s="7"/>
      <c r="D320" s="7">
        <v>9145.2998736975806</v>
      </c>
      <c r="E320" s="14">
        <v>0</v>
      </c>
      <c r="F320" s="1">
        <v>0</v>
      </c>
      <c r="G320" s="1">
        <v>1</v>
      </c>
      <c r="I320" s="19">
        <f>+[4]GI_Data_Monthly!$H560</f>
        <v>9145.2998736975806</v>
      </c>
      <c r="J320" s="20">
        <f t="shared" si="4"/>
        <v>0</v>
      </c>
    </row>
    <row r="321" spans="1:10" x14ac:dyDescent="0.25">
      <c r="A321" s="1">
        <v>2026</v>
      </c>
      <c r="B321" s="1">
        <v>8</v>
      </c>
      <c r="C321" s="7"/>
      <c r="D321" s="7">
        <v>9153.6703602094603</v>
      </c>
      <c r="E321" s="14">
        <v>0</v>
      </c>
      <c r="F321" s="1">
        <v>0</v>
      </c>
      <c r="G321" s="1">
        <v>1</v>
      </c>
      <c r="I321" s="19">
        <f>+[4]GI_Data_Monthly!$H561</f>
        <v>9153.6703602094603</v>
      </c>
      <c r="J321" s="20">
        <f t="shared" si="4"/>
        <v>0</v>
      </c>
    </row>
    <row r="322" spans="1:10" x14ac:dyDescent="0.25">
      <c r="A322" s="1">
        <v>2026</v>
      </c>
      <c r="B322" s="1">
        <v>9</v>
      </c>
      <c r="C322" s="7"/>
      <c r="D322" s="7">
        <v>9161.6800975379301</v>
      </c>
      <c r="E322" s="14">
        <v>0</v>
      </c>
      <c r="F322" s="1">
        <v>0</v>
      </c>
      <c r="G322" s="1">
        <v>1</v>
      </c>
      <c r="I322" s="19">
        <f>+[4]GI_Data_Monthly!$H562</f>
        <v>9161.6800975379301</v>
      </c>
      <c r="J322" s="20">
        <f t="shared" si="4"/>
        <v>0</v>
      </c>
    </row>
    <row r="323" spans="1:10" x14ac:dyDescent="0.25">
      <c r="A323" s="1">
        <v>2026</v>
      </c>
      <c r="B323" s="1">
        <v>10</v>
      </c>
      <c r="C323" s="7"/>
      <c r="D323" s="7">
        <v>9169.0989223714605</v>
      </c>
      <c r="E323" s="14">
        <v>0</v>
      </c>
      <c r="F323" s="1">
        <v>0</v>
      </c>
      <c r="G323" s="1">
        <v>1</v>
      </c>
      <c r="I323" s="19">
        <f>+[4]GI_Data_Monthly!$H563</f>
        <v>9169.0989223714605</v>
      </c>
      <c r="J323" s="20">
        <f t="shared" ref="J323:J386" si="5">+D323-I323</f>
        <v>0</v>
      </c>
    </row>
    <row r="324" spans="1:10" x14ac:dyDescent="0.25">
      <c r="A324" s="1">
        <v>2026</v>
      </c>
      <c r="B324" s="1">
        <v>11</v>
      </c>
      <c r="C324" s="7"/>
      <c r="D324" s="7">
        <v>9176.4620694023397</v>
      </c>
      <c r="E324" s="14">
        <v>0</v>
      </c>
      <c r="F324" s="1">
        <v>0</v>
      </c>
      <c r="G324" s="1">
        <v>1</v>
      </c>
      <c r="I324" s="19">
        <f>+[4]GI_Data_Monthly!$H564</f>
        <v>9176.4620694023397</v>
      </c>
      <c r="J324" s="20">
        <f t="shared" si="5"/>
        <v>0</v>
      </c>
    </row>
    <row r="325" spans="1:10" x14ac:dyDescent="0.25">
      <c r="A325" s="1">
        <v>2026</v>
      </c>
      <c r="B325" s="1">
        <v>12</v>
      </c>
      <c r="C325" s="7"/>
      <c r="D325" s="7">
        <v>9183.4427151363598</v>
      </c>
      <c r="E325" s="14">
        <v>0</v>
      </c>
      <c r="F325" s="1">
        <v>0</v>
      </c>
      <c r="G325" s="1">
        <v>1</v>
      </c>
      <c r="I325" s="19">
        <f>+[4]GI_Data_Monthly!$H565</f>
        <v>9183.4427151363598</v>
      </c>
      <c r="J325" s="20">
        <f t="shared" si="5"/>
        <v>0</v>
      </c>
    </row>
    <row r="326" spans="1:10" x14ac:dyDescent="0.25">
      <c r="A326" s="1">
        <v>2027</v>
      </c>
      <c r="B326" s="1">
        <v>1</v>
      </c>
      <c r="C326" s="7"/>
      <c r="D326" s="7">
        <v>9190.6888518294309</v>
      </c>
      <c r="E326" s="14">
        <v>0</v>
      </c>
      <c r="F326" s="1">
        <v>0</v>
      </c>
      <c r="G326" s="1">
        <v>1</v>
      </c>
      <c r="I326" s="19">
        <f>+[4]GI_Data_Monthly!$H566</f>
        <v>9190.6888518294309</v>
      </c>
      <c r="J326" s="20">
        <f t="shared" si="5"/>
        <v>0</v>
      </c>
    </row>
    <row r="327" spans="1:10" x14ac:dyDescent="0.25">
      <c r="A327" s="1">
        <v>2027</v>
      </c>
      <c r="B327" s="1">
        <v>2</v>
      </c>
      <c r="C327" s="7"/>
      <c r="D327" s="7">
        <v>9198.1545609046898</v>
      </c>
      <c r="E327" s="14">
        <v>0</v>
      </c>
      <c r="F327" s="1">
        <v>0</v>
      </c>
      <c r="G327" s="1">
        <v>1</v>
      </c>
      <c r="I327" s="19">
        <f>+[4]GI_Data_Monthly!$H567</f>
        <v>9198.1545609046898</v>
      </c>
      <c r="J327" s="20">
        <f t="shared" si="5"/>
        <v>0</v>
      </c>
    </row>
    <row r="328" spans="1:10" x14ac:dyDescent="0.25">
      <c r="A328" s="1">
        <v>2027</v>
      </c>
      <c r="B328" s="1">
        <v>3</v>
      </c>
      <c r="C328" s="7"/>
      <c r="D328" s="7">
        <v>9205.2451472047596</v>
      </c>
      <c r="E328" s="14">
        <v>0</v>
      </c>
      <c r="F328" s="1">
        <v>0</v>
      </c>
      <c r="G328" s="1">
        <v>1</v>
      </c>
      <c r="I328" s="19">
        <f>+[4]GI_Data_Monthly!$H568</f>
        <v>9205.2451472047596</v>
      </c>
      <c r="J328" s="20">
        <f t="shared" si="5"/>
        <v>0</v>
      </c>
    </row>
    <row r="329" spans="1:10" x14ac:dyDescent="0.25">
      <c r="A329" s="1">
        <v>2027</v>
      </c>
      <c r="B329" s="1">
        <v>4</v>
      </c>
      <c r="C329" s="7"/>
      <c r="D329" s="7">
        <v>9213.6562492442099</v>
      </c>
      <c r="E329" s="14">
        <v>0</v>
      </c>
      <c r="F329" s="1">
        <v>0</v>
      </c>
      <c r="G329" s="1">
        <v>1</v>
      </c>
      <c r="I329" s="19">
        <f>+[4]GI_Data_Monthly!$H569</f>
        <v>9213.6562492442099</v>
      </c>
      <c r="J329" s="20">
        <f t="shared" si="5"/>
        <v>0</v>
      </c>
    </row>
    <row r="330" spans="1:10" x14ac:dyDescent="0.25">
      <c r="A330" s="1">
        <v>2027</v>
      </c>
      <c r="B330" s="1">
        <v>5</v>
      </c>
      <c r="C330" s="7"/>
      <c r="D330" s="7">
        <v>9222.3978894021002</v>
      </c>
      <c r="E330" s="14">
        <v>0</v>
      </c>
      <c r="F330" s="1">
        <v>0</v>
      </c>
      <c r="G330" s="1">
        <v>1</v>
      </c>
      <c r="I330" s="19">
        <f>+[4]GI_Data_Monthly!$H570</f>
        <v>9222.3978894021002</v>
      </c>
      <c r="J330" s="20">
        <f t="shared" si="5"/>
        <v>0</v>
      </c>
    </row>
    <row r="331" spans="1:10" x14ac:dyDescent="0.25">
      <c r="A331" s="1">
        <v>2027</v>
      </c>
      <c r="B331" s="1">
        <v>6</v>
      </c>
      <c r="C331" s="7"/>
      <c r="D331" s="7">
        <v>9231.5255735123701</v>
      </c>
      <c r="E331" s="14">
        <v>0</v>
      </c>
      <c r="F331" s="1">
        <v>0</v>
      </c>
      <c r="G331" s="1">
        <v>1</v>
      </c>
      <c r="I331" s="19">
        <f>+[4]GI_Data_Monthly!$H571</f>
        <v>9231.5255735123701</v>
      </c>
      <c r="J331" s="20">
        <f t="shared" si="5"/>
        <v>0</v>
      </c>
    </row>
    <row r="332" spans="1:10" x14ac:dyDescent="0.25">
      <c r="A332" s="1">
        <v>2027</v>
      </c>
      <c r="B332" s="1">
        <v>7</v>
      </c>
      <c r="C332" s="7"/>
      <c r="D332" s="7">
        <v>9239.8045810569802</v>
      </c>
      <c r="E332" s="14">
        <v>0</v>
      </c>
      <c r="F332" s="1">
        <v>0</v>
      </c>
      <c r="G332" s="1">
        <v>1</v>
      </c>
      <c r="I332" s="19">
        <f>+[4]GI_Data_Monthly!$H572</f>
        <v>9239.8045810569802</v>
      </c>
      <c r="J332" s="20">
        <f t="shared" si="5"/>
        <v>0</v>
      </c>
    </row>
    <row r="333" spans="1:10" x14ac:dyDescent="0.25">
      <c r="A333" s="1">
        <v>2027</v>
      </c>
      <c r="B333" s="1">
        <v>8</v>
      </c>
      <c r="C333" s="7"/>
      <c r="D333" s="7">
        <v>9247.3692957021394</v>
      </c>
      <c r="E333" s="14">
        <v>0</v>
      </c>
      <c r="F333" s="1">
        <v>0</v>
      </c>
      <c r="G333" s="1">
        <v>1</v>
      </c>
      <c r="I333" s="19">
        <f>+[4]GI_Data_Monthly!$H573</f>
        <v>9247.3692957021394</v>
      </c>
      <c r="J333" s="20">
        <f t="shared" si="5"/>
        <v>0</v>
      </c>
    </row>
    <row r="334" spans="1:10" x14ac:dyDescent="0.25">
      <c r="A334" s="1">
        <v>2027</v>
      </c>
      <c r="B334" s="1">
        <v>9</v>
      </c>
      <c r="C334" s="7"/>
      <c r="D334" s="7">
        <v>9254.5232868384392</v>
      </c>
      <c r="E334" s="14">
        <v>0</v>
      </c>
      <c r="F334" s="1">
        <v>0</v>
      </c>
      <c r="G334" s="1">
        <v>1</v>
      </c>
      <c r="I334" s="19">
        <f>+[4]GI_Data_Monthly!$H574</f>
        <v>9254.5232868384392</v>
      </c>
      <c r="J334" s="20">
        <f t="shared" si="5"/>
        <v>0</v>
      </c>
    </row>
    <row r="335" spans="1:10" x14ac:dyDescent="0.25">
      <c r="A335" s="1">
        <v>2027</v>
      </c>
      <c r="B335" s="1">
        <v>10</v>
      </c>
      <c r="C335" s="7"/>
      <c r="D335" s="7">
        <v>9261.8557508838694</v>
      </c>
      <c r="E335" s="14">
        <v>0</v>
      </c>
      <c r="F335" s="1">
        <v>0</v>
      </c>
      <c r="G335" s="1">
        <v>1</v>
      </c>
      <c r="I335" s="19">
        <f>+[4]GI_Data_Monthly!$H575</f>
        <v>9261.8557508838694</v>
      </c>
      <c r="J335" s="20">
        <f t="shared" si="5"/>
        <v>0</v>
      </c>
    </row>
    <row r="336" spans="1:10" x14ac:dyDescent="0.25">
      <c r="A336" s="1">
        <v>2027</v>
      </c>
      <c r="B336" s="1">
        <v>11</v>
      </c>
      <c r="C336" s="7"/>
      <c r="D336" s="7">
        <v>9270.4956072968798</v>
      </c>
      <c r="E336" s="14">
        <v>0</v>
      </c>
      <c r="F336" s="1">
        <v>0</v>
      </c>
      <c r="G336" s="1">
        <v>1</v>
      </c>
      <c r="I336" s="19">
        <f>+[4]GI_Data_Monthly!$H576</f>
        <v>9270.4956072968798</v>
      </c>
      <c r="J336" s="20">
        <f t="shared" si="5"/>
        <v>0</v>
      </c>
    </row>
    <row r="337" spans="1:10" x14ac:dyDescent="0.25">
      <c r="A337" s="1">
        <v>2027</v>
      </c>
      <c r="B337" s="1">
        <v>12</v>
      </c>
      <c r="C337" s="7"/>
      <c r="D337" s="7">
        <v>9279.8016926122691</v>
      </c>
      <c r="E337" s="14">
        <v>0</v>
      </c>
      <c r="F337" s="1">
        <v>0</v>
      </c>
      <c r="G337" s="1">
        <v>1</v>
      </c>
      <c r="I337" s="19">
        <f>+[4]GI_Data_Monthly!$H577</f>
        <v>9279.8016926122691</v>
      </c>
      <c r="J337" s="20">
        <f t="shared" si="5"/>
        <v>0</v>
      </c>
    </row>
    <row r="338" spans="1:10" x14ac:dyDescent="0.25">
      <c r="A338" s="1">
        <v>2028</v>
      </c>
      <c r="B338" s="1">
        <v>1</v>
      </c>
      <c r="C338" s="7"/>
      <c r="D338" s="7">
        <v>9290.1299575657195</v>
      </c>
      <c r="E338" s="14">
        <v>0</v>
      </c>
      <c r="F338" s="1">
        <v>0</v>
      </c>
      <c r="G338" s="1">
        <v>1</v>
      </c>
      <c r="I338" s="19">
        <f>+[4]GI_Data_Monthly!$H578</f>
        <v>9290.1299575657195</v>
      </c>
      <c r="J338" s="20">
        <f t="shared" si="5"/>
        <v>0</v>
      </c>
    </row>
    <row r="339" spans="1:10" x14ac:dyDescent="0.25">
      <c r="A339" s="1">
        <v>2028</v>
      </c>
      <c r="B339" s="1">
        <v>2</v>
      </c>
      <c r="C339" s="7"/>
      <c r="D339" s="7">
        <v>9300.88853983443</v>
      </c>
      <c r="E339" s="14">
        <v>0</v>
      </c>
      <c r="F339" s="1">
        <v>0</v>
      </c>
      <c r="G339" s="1">
        <v>1</v>
      </c>
      <c r="I339" s="19">
        <f>+[4]GI_Data_Monthly!$H579</f>
        <v>9300.88853983443</v>
      </c>
      <c r="J339" s="20">
        <f t="shared" si="5"/>
        <v>0</v>
      </c>
    </row>
    <row r="340" spans="1:10" x14ac:dyDescent="0.25">
      <c r="A340" s="1">
        <v>2028</v>
      </c>
      <c r="B340" s="1">
        <v>3</v>
      </c>
      <c r="C340" s="7"/>
      <c r="D340" s="7">
        <v>9310.9936778108895</v>
      </c>
      <c r="E340" s="14">
        <v>0</v>
      </c>
      <c r="F340" s="1">
        <v>0</v>
      </c>
      <c r="G340" s="1">
        <v>1</v>
      </c>
      <c r="I340" s="19">
        <f>+[4]GI_Data_Monthly!$H580</f>
        <v>9310.9936778108895</v>
      </c>
      <c r="J340" s="20">
        <f t="shared" si="5"/>
        <v>0</v>
      </c>
    </row>
    <row r="341" spans="1:10" x14ac:dyDescent="0.25">
      <c r="A341" s="1">
        <v>2028</v>
      </c>
      <c r="B341" s="1">
        <v>4</v>
      </c>
      <c r="C341" s="7"/>
      <c r="D341" s="7">
        <v>9321.4424599901304</v>
      </c>
      <c r="E341" s="14">
        <v>0</v>
      </c>
      <c r="F341" s="1">
        <v>0</v>
      </c>
      <c r="G341" s="1">
        <v>1</v>
      </c>
      <c r="I341" s="19">
        <f>+[4]GI_Data_Monthly!$H581</f>
        <v>9321.4424599901304</v>
      </c>
      <c r="J341" s="20">
        <f t="shared" si="5"/>
        <v>0</v>
      </c>
    </row>
    <row r="342" spans="1:10" x14ac:dyDescent="0.25">
      <c r="A342" s="1">
        <v>2028</v>
      </c>
      <c r="B342" s="1">
        <v>5</v>
      </c>
      <c r="C342" s="7"/>
      <c r="D342" s="7">
        <v>9330.9043415742199</v>
      </c>
      <c r="E342" s="14">
        <v>0</v>
      </c>
      <c r="F342" s="1">
        <v>0</v>
      </c>
      <c r="G342" s="1">
        <v>1</v>
      </c>
      <c r="I342" s="19">
        <f>+[4]GI_Data_Monthly!$H582</f>
        <v>9330.9043415742199</v>
      </c>
      <c r="J342" s="20">
        <f t="shared" si="5"/>
        <v>0</v>
      </c>
    </row>
    <row r="343" spans="1:10" x14ac:dyDescent="0.25">
      <c r="A343" s="1">
        <v>2028</v>
      </c>
      <c r="B343" s="1">
        <v>6</v>
      </c>
      <c r="C343" s="7"/>
      <c r="D343" s="7">
        <v>9340.0496099154407</v>
      </c>
      <c r="E343" s="14">
        <v>0</v>
      </c>
      <c r="F343" s="1">
        <v>0</v>
      </c>
      <c r="G343" s="1">
        <v>1</v>
      </c>
      <c r="I343" s="19">
        <f>+[4]GI_Data_Monthly!$H583</f>
        <v>9340.0496099154407</v>
      </c>
      <c r="J343" s="20">
        <f t="shared" si="5"/>
        <v>0</v>
      </c>
    </row>
    <row r="344" spans="1:10" x14ac:dyDescent="0.25">
      <c r="A344" s="1">
        <v>2028</v>
      </c>
      <c r="B344" s="1">
        <v>7</v>
      </c>
      <c r="C344" s="7"/>
      <c r="D344" s="7">
        <v>9348.4145147662693</v>
      </c>
      <c r="E344" s="14">
        <v>0</v>
      </c>
      <c r="F344" s="1">
        <v>0</v>
      </c>
      <c r="G344" s="1">
        <v>1</v>
      </c>
      <c r="I344" s="19">
        <f>+[4]GI_Data_Monthly!$H584</f>
        <v>9348.4145147662693</v>
      </c>
      <c r="J344" s="20">
        <f t="shared" si="5"/>
        <v>0</v>
      </c>
    </row>
    <row r="345" spans="1:10" x14ac:dyDescent="0.25">
      <c r="A345" s="1">
        <v>2028</v>
      </c>
      <c r="B345" s="1">
        <v>8</v>
      </c>
      <c r="C345" s="7"/>
      <c r="D345" s="7">
        <v>9356.7449764322391</v>
      </c>
      <c r="E345" s="14">
        <v>0</v>
      </c>
      <c r="F345" s="1">
        <v>0</v>
      </c>
      <c r="G345" s="1">
        <v>1</v>
      </c>
      <c r="I345" s="19">
        <f>+[4]GI_Data_Monthly!$H585</f>
        <v>9356.7449764322391</v>
      </c>
      <c r="J345" s="20">
        <f t="shared" si="5"/>
        <v>0</v>
      </c>
    </row>
    <row r="346" spans="1:10" x14ac:dyDescent="0.25">
      <c r="A346" s="1">
        <v>2028</v>
      </c>
      <c r="B346" s="1">
        <v>9</v>
      </c>
      <c r="C346" s="7"/>
      <c r="D346" s="7">
        <v>9365.1719286398493</v>
      </c>
      <c r="E346" s="14">
        <v>0</v>
      </c>
      <c r="F346" s="1">
        <v>0</v>
      </c>
      <c r="G346" s="1">
        <v>1</v>
      </c>
      <c r="I346" s="19">
        <f>+[4]GI_Data_Monthly!$H586</f>
        <v>9365.1719286398493</v>
      </c>
      <c r="J346" s="20">
        <f t="shared" si="5"/>
        <v>0</v>
      </c>
    </row>
    <row r="347" spans="1:10" x14ac:dyDescent="0.25">
      <c r="A347" s="1">
        <v>2028</v>
      </c>
      <c r="B347" s="1">
        <v>10</v>
      </c>
      <c r="C347" s="7"/>
      <c r="D347" s="7">
        <v>9373.8650261160692</v>
      </c>
      <c r="E347" s="14">
        <v>0</v>
      </c>
      <c r="F347" s="1">
        <v>0</v>
      </c>
      <c r="G347" s="1">
        <v>1</v>
      </c>
      <c r="I347" s="19">
        <f>+[4]GI_Data_Monthly!$H587</f>
        <v>9373.8650261160692</v>
      </c>
      <c r="J347" s="20">
        <f t="shared" si="5"/>
        <v>0</v>
      </c>
    </row>
    <row r="348" spans="1:10" x14ac:dyDescent="0.25">
      <c r="A348" s="1">
        <v>2028</v>
      </c>
      <c r="B348" s="1">
        <v>11</v>
      </c>
      <c r="C348" s="7"/>
      <c r="D348" s="7">
        <v>9383.7624914729004</v>
      </c>
      <c r="E348" s="14">
        <v>0</v>
      </c>
      <c r="F348" s="1">
        <v>0</v>
      </c>
      <c r="G348" s="1">
        <v>1</v>
      </c>
      <c r="I348" s="19">
        <f>+[4]GI_Data_Monthly!$H588</f>
        <v>9383.7624914729004</v>
      </c>
      <c r="J348" s="20">
        <f t="shared" si="5"/>
        <v>0</v>
      </c>
    </row>
    <row r="349" spans="1:10" x14ac:dyDescent="0.25">
      <c r="A349" s="1">
        <v>2028</v>
      </c>
      <c r="B349" s="1">
        <v>12</v>
      </c>
      <c r="C349" s="7"/>
      <c r="D349" s="7">
        <v>9394.1879134534702</v>
      </c>
      <c r="E349" s="14">
        <v>0</v>
      </c>
      <c r="F349" s="1">
        <v>0</v>
      </c>
      <c r="G349" s="1">
        <v>1</v>
      </c>
      <c r="I349" s="19">
        <f>+[4]GI_Data_Monthly!$H589</f>
        <v>9394.1879134534702</v>
      </c>
      <c r="J349" s="20">
        <f t="shared" si="5"/>
        <v>0</v>
      </c>
    </row>
    <row r="350" spans="1:10" x14ac:dyDescent="0.25">
      <c r="A350" s="1">
        <v>2029</v>
      </c>
      <c r="B350" s="1">
        <v>1</v>
      </c>
      <c r="C350" s="7"/>
      <c r="D350" s="7">
        <v>9405.6999054156095</v>
      </c>
      <c r="E350" s="14">
        <v>0</v>
      </c>
      <c r="F350" s="1">
        <v>0</v>
      </c>
      <c r="G350" s="1">
        <v>1</v>
      </c>
      <c r="I350" s="19">
        <f>+[4]GI_Data_Monthly!$H590</f>
        <v>9405.6999054156095</v>
      </c>
      <c r="J350" s="20">
        <f t="shared" si="5"/>
        <v>0</v>
      </c>
    </row>
    <row r="351" spans="1:10" x14ac:dyDescent="0.25">
      <c r="A351" s="1">
        <v>2029</v>
      </c>
      <c r="B351" s="1">
        <v>2</v>
      </c>
      <c r="C351" s="7"/>
      <c r="D351" s="7">
        <v>9417.6682118890603</v>
      </c>
      <c r="E351" s="14">
        <v>0</v>
      </c>
      <c r="F351" s="1">
        <v>0</v>
      </c>
      <c r="G351" s="1">
        <v>1</v>
      </c>
      <c r="I351" s="19">
        <f>+[4]GI_Data_Monthly!$H591</f>
        <v>9417.6682118890603</v>
      </c>
      <c r="J351" s="20">
        <f t="shared" si="5"/>
        <v>0</v>
      </c>
    </row>
    <row r="352" spans="1:10" x14ac:dyDescent="0.25">
      <c r="A352" s="1">
        <v>2029</v>
      </c>
      <c r="B352" s="1">
        <v>3</v>
      </c>
      <c r="C352" s="7"/>
      <c r="D352" s="7">
        <v>9428.1085987309107</v>
      </c>
      <c r="E352" s="14">
        <v>0</v>
      </c>
      <c r="F352" s="1">
        <v>0</v>
      </c>
      <c r="G352" s="1">
        <v>1</v>
      </c>
      <c r="I352" s="19">
        <f>+[4]GI_Data_Monthly!$H592</f>
        <v>9428.1085987309107</v>
      </c>
      <c r="J352" s="20">
        <f t="shared" si="5"/>
        <v>0</v>
      </c>
    </row>
    <row r="353" spans="1:10" x14ac:dyDescent="0.25">
      <c r="A353" s="1">
        <v>2029</v>
      </c>
      <c r="B353" s="1">
        <v>4</v>
      </c>
      <c r="C353" s="7"/>
      <c r="D353" s="7">
        <v>9438.2661025219095</v>
      </c>
      <c r="E353" s="14">
        <v>0</v>
      </c>
      <c r="F353" s="1">
        <v>0</v>
      </c>
      <c r="G353" s="1">
        <v>1</v>
      </c>
      <c r="I353" s="19">
        <f>+[4]GI_Data_Monthly!$H593</f>
        <v>9438.2661025219095</v>
      </c>
      <c r="J353" s="20">
        <f t="shared" si="5"/>
        <v>0</v>
      </c>
    </row>
    <row r="354" spans="1:10" x14ac:dyDescent="0.25">
      <c r="A354" s="1">
        <v>2029</v>
      </c>
      <c r="B354" s="1">
        <v>5</v>
      </c>
      <c r="C354" s="7"/>
      <c r="D354" s="7">
        <v>9446.0831355246391</v>
      </c>
      <c r="E354" s="14">
        <v>0</v>
      </c>
      <c r="F354" s="1">
        <v>0</v>
      </c>
      <c r="G354" s="1">
        <v>1</v>
      </c>
      <c r="I354" s="19">
        <f>+[4]GI_Data_Monthly!$H594</f>
        <v>9446.0831355246391</v>
      </c>
      <c r="J354" s="20">
        <f t="shared" si="5"/>
        <v>0</v>
      </c>
    </row>
    <row r="355" spans="1:10" x14ac:dyDescent="0.25">
      <c r="A355" s="1">
        <v>2029</v>
      </c>
      <c r="B355" s="1">
        <v>6</v>
      </c>
      <c r="C355" s="7"/>
      <c r="D355" s="7">
        <v>9453.0141912060099</v>
      </c>
      <c r="E355" s="14">
        <v>0</v>
      </c>
      <c r="F355" s="1">
        <v>0</v>
      </c>
      <c r="G355" s="1">
        <v>1</v>
      </c>
      <c r="I355" s="19">
        <f>+[4]GI_Data_Monthly!$H595</f>
        <v>9453.0141912060099</v>
      </c>
      <c r="J355" s="20">
        <f t="shared" si="5"/>
        <v>0</v>
      </c>
    </row>
    <row r="356" spans="1:10" x14ac:dyDescent="0.25">
      <c r="A356" s="1">
        <v>2029</v>
      </c>
      <c r="B356" s="1">
        <v>7</v>
      </c>
      <c r="C356" s="7"/>
      <c r="D356" s="7">
        <v>9459.8975387582705</v>
      </c>
      <c r="E356" s="14">
        <v>0</v>
      </c>
      <c r="F356" s="1">
        <v>0</v>
      </c>
      <c r="G356" s="1">
        <v>1</v>
      </c>
      <c r="I356" s="19">
        <f>+[4]GI_Data_Monthly!$H596</f>
        <v>9459.8975387582705</v>
      </c>
      <c r="J356" s="20">
        <f t="shared" si="5"/>
        <v>0</v>
      </c>
    </row>
    <row r="357" spans="1:10" x14ac:dyDescent="0.25">
      <c r="A357" s="1">
        <v>2029</v>
      </c>
      <c r="B357" s="1">
        <v>8</v>
      </c>
      <c r="C357" s="7"/>
      <c r="D357" s="7">
        <v>9468.1121333810806</v>
      </c>
      <c r="E357" s="14">
        <v>0</v>
      </c>
      <c r="F357" s="1">
        <v>0</v>
      </c>
      <c r="G357" s="1">
        <v>1</v>
      </c>
      <c r="I357" s="19">
        <f>+[4]GI_Data_Monthly!$H597</f>
        <v>9468.1121333810806</v>
      </c>
      <c r="J357" s="20">
        <f t="shared" si="5"/>
        <v>0</v>
      </c>
    </row>
    <row r="358" spans="1:10" x14ac:dyDescent="0.25">
      <c r="A358" s="1">
        <v>2029</v>
      </c>
      <c r="B358" s="1">
        <v>9</v>
      </c>
      <c r="C358" s="7"/>
      <c r="D358" s="7">
        <v>9476.7043515348596</v>
      </c>
      <c r="E358" s="14">
        <v>0</v>
      </c>
      <c r="F358" s="1">
        <v>0</v>
      </c>
      <c r="G358" s="1">
        <v>1</v>
      </c>
      <c r="I358" s="19">
        <f>+[4]GI_Data_Monthly!$H598</f>
        <v>9476.7043515348596</v>
      </c>
      <c r="J358" s="20">
        <f t="shared" si="5"/>
        <v>0</v>
      </c>
    </row>
    <row r="359" spans="1:10" x14ac:dyDescent="0.25">
      <c r="A359" s="1">
        <v>2029</v>
      </c>
      <c r="B359" s="1">
        <v>10</v>
      </c>
      <c r="C359" s="7"/>
      <c r="D359" s="7">
        <v>9484.2890356586995</v>
      </c>
      <c r="E359" s="14">
        <v>0</v>
      </c>
      <c r="F359" s="1">
        <v>0</v>
      </c>
      <c r="G359" s="1">
        <v>1</v>
      </c>
      <c r="I359" s="19">
        <f>+[4]GI_Data_Monthly!$H599</f>
        <v>9484.2890356586995</v>
      </c>
      <c r="J359" s="20">
        <f t="shared" si="5"/>
        <v>0</v>
      </c>
    </row>
    <row r="360" spans="1:10" x14ac:dyDescent="0.25">
      <c r="A360" s="1">
        <v>2029</v>
      </c>
      <c r="B360" s="1">
        <v>11</v>
      </c>
      <c r="C360" s="7"/>
      <c r="D360" s="7">
        <v>9490.9215092375107</v>
      </c>
      <c r="E360" s="14">
        <v>0</v>
      </c>
      <c r="F360" s="1">
        <v>0</v>
      </c>
      <c r="G360" s="1">
        <v>1</v>
      </c>
      <c r="I360" s="19">
        <f>+[4]GI_Data_Monthly!$H600</f>
        <v>9490.9215092375107</v>
      </c>
      <c r="J360" s="20">
        <f t="shared" si="5"/>
        <v>0</v>
      </c>
    </row>
    <row r="361" spans="1:10" x14ac:dyDescent="0.25">
      <c r="A361" s="1">
        <v>2029</v>
      </c>
      <c r="B361" s="1">
        <v>12</v>
      </c>
      <c r="C361" s="7"/>
      <c r="D361" s="7">
        <v>9498.2615717870303</v>
      </c>
      <c r="E361" s="14">
        <v>0</v>
      </c>
      <c r="F361" s="1">
        <v>0</v>
      </c>
      <c r="G361" s="1">
        <v>1</v>
      </c>
      <c r="I361" s="19">
        <f>+[4]GI_Data_Monthly!$H601</f>
        <v>9498.2615717870303</v>
      </c>
      <c r="J361" s="20">
        <f t="shared" si="5"/>
        <v>0</v>
      </c>
    </row>
    <row r="362" spans="1:10" x14ac:dyDescent="0.25">
      <c r="A362" s="1">
        <v>2030</v>
      </c>
      <c r="B362" s="1">
        <v>1</v>
      </c>
      <c r="C362" s="7"/>
      <c r="D362" s="7">
        <v>9509.6195320301995</v>
      </c>
      <c r="E362" s="14">
        <v>0</v>
      </c>
      <c r="F362" s="1">
        <v>0</v>
      </c>
      <c r="G362" s="1">
        <v>1</v>
      </c>
      <c r="I362" s="19">
        <f>+[4]GI_Data_Monthly!$H602</f>
        <v>9509.6195320301995</v>
      </c>
      <c r="J362" s="20">
        <f t="shared" si="5"/>
        <v>0</v>
      </c>
    </row>
    <row r="363" spans="1:10" x14ac:dyDescent="0.25">
      <c r="A363" s="1">
        <v>2030</v>
      </c>
      <c r="B363" s="1">
        <v>2</v>
      </c>
      <c r="C363" s="7"/>
      <c r="D363" s="7">
        <v>9526.4286851751604</v>
      </c>
      <c r="E363" s="14">
        <v>0</v>
      </c>
      <c r="F363" s="1">
        <v>0</v>
      </c>
      <c r="G363" s="1">
        <v>1</v>
      </c>
      <c r="I363" s="19">
        <f>+[4]GI_Data_Monthly!$H603</f>
        <v>9526.4286851751604</v>
      </c>
      <c r="J363" s="20">
        <f t="shared" si="5"/>
        <v>0</v>
      </c>
    </row>
    <row r="364" spans="1:10" x14ac:dyDescent="0.25">
      <c r="A364" s="1">
        <v>2030</v>
      </c>
      <c r="B364" s="1">
        <v>3</v>
      </c>
      <c r="C364" s="7"/>
      <c r="D364" s="7">
        <v>9543.53878112446</v>
      </c>
      <c r="E364" s="14">
        <v>0</v>
      </c>
      <c r="F364" s="1">
        <v>0</v>
      </c>
      <c r="G364" s="1">
        <v>1</v>
      </c>
      <c r="I364" s="19">
        <f>+[4]GI_Data_Monthly!$H604</f>
        <v>9543.53878112446</v>
      </c>
      <c r="J364" s="20">
        <f t="shared" si="5"/>
        <v>0</v>
      </c>
    </row>
    <row r="365" spans="1:10" x14ac:dyDescent="0.25">
      <c r="A365" s="1">
        <v>2030</v>
      </c>
      <c r="B365" s="1">
        <v>4</v>
      </c>
      <c r="C365" s="7"/>
      <c r="D365" s="7">
        <v>9560.3724395027602</v>
      </c>
      <c r="E365" s="14">
        <v>0</v>
      </c>
      <c r="F365" s="1">
        <v>0</v>
      </c>
      <c r="G365" s="1">
        <v>1</v>
      </c>
      <c r="I365" s="19">
        <f>+[4]GI_Data_Monthly!$H605</f>
        <v>9560.3724395027602</v>
      </c>
      <c r="J365" s="20">
        <f t="shared" si="5"/>
        <v>0</v>
      </c>
    </row>
    <row r="366" spans="1:10" x14ac:dyDescent="0.25">
      <c r="A366" s="1">
        <v>2030</v>
      </c>
      <c r="B366" s="1">
        <v>5</v>
      </c>
      <c r="C366" s="7"/>
      <c r="D366" s="7">
        <v>9571.3901323577793</v>
      </c>
      <c r="E366" s="14">
        <v>0</v>
      </c>
      <c r="F366" s="1">
        <v>0</v>
      </c>
      <c r="G366" s="1">
        <v>1</v>
      </c>
      <c r="I366" s="19">
        <f>+[4]GI_Data_Monthly!$H606</f>
        <v>9571.3901323577793</v>
      </c>
      <c r="J366" s="20">
        <f t="shared" si="5"/>
        <v>0</v>
      </c>
    </row>
    <row r="367" spans="1:10" x14ac:dyDescent="0.25">
      <c r="A367" s="1">
        <v>2030</v>
      </c>
      <c r="B367" s="1">
        <v>6</v>
      </c>
      <c r="C367" s="7"/>
      <c r="D367" s="7">
        <v>9578.3779531415403</v>
      </c>
      <c r="E367" s="14">
        <v>0</v>
      </c>
      <c r="F367" s="1">
        <v>0</v>
      </c>
      <c r="G367" s="1">
        <v>1</v>
      </c>
      <c r="I367" s="19">
        <f>+[4]GI_Data_Monthly!$H607</f>
        <v>9578.3779531415403</v>
      </c>
      <c r="J367" s="20">
        <f t="shared" si="5"/>
        <v>0</v>
      </c>
    </row>
    <row r="368" spans="1:10" x14ac:dyDescent="0.25">
      <c r="A368" s="1">
        <v>2030</v>
      </c>
      <c r="B368" s="1">
        <v>7</v>
      </c>
      <c r="C368" s="7"/>
      <c r="D368" s="7">
        <v>9582.98675445769</v>
      </c>
      <c r="E368" s="14">
        <v>0</v>
      </c>
      <c r="F368" s="1">
        <v>0</v>
      </c>
      <c r="G368" s="1">
        <v>1</v>
      </c>
      <c r="I368" s="19">
        <f>+[4]GI_Data_Monthly!$H608</f>
        <v>9582.98675445769</v>
      </c>
      <c r="J368" s="20">
        <f t="shared" si="5"/>
        <v>0</v>
      </c>
    </row>
    <row r="369" spans="1:10" x14ac:dyDescent="0.25">
      <c r="A369" s="1">
        <v>2030</v>
      </c>
      <c r="B369" s="1">
        <v>8</v>
      </c>
      <c r="C369" s="7"/>
      <c r="D369" s="7">
        <v>9587.5417477607298</v>
      </c>
      <c r="E369" s="14">
        <v>0</v>
      </c>
      <c r="F369" s="1">
        <v>0</v>
      </c>
      <c r="G369" s="1">
        <v>1</v>
      </c>
      <c r="I369" s="19">
        <f>+[4]GI_Data_Monthly!$H609</f>
        <v>9587.5417477607298</v>
      </c>
      <c r="J369" s="20">
        <f t="shared" si="5"/>
        <v>0</v>
      </c>
    </row>
    <row r="370" spans="1:10" x14ac:dyDescent="0.25">
      <c r="A370" s="1">
        <v>2030</v>
      </c>
      <c r="B370" s="1">
        <v>9</v>
      </c>
      <c r="C370" s="7"/>
      <c r="D370" s="7">
        <v>9593.2321976933599</v>
      </c>
      <c r="E370" s="14">
        <v>0</v>
      </c>
      <c r="F370" s="1">
        <v>0</v>
      </c>
      <c r="G370" s="1">
        <v>1</v>
      </c>
      <c r="I370" s="19">
        <f>+[4]GI_Data_Monthly!$H610</f>
        <v>9593.2321976933599</v>
      </c>
      <c r="J370" s="20">
        <f t="shared" si="5"/>
        <v>0</v>
      </c>
    </row>
    <row r="371" spans="1:10" x14ac:dyDescent="0.25">
      <c r="A371" s="1">
        <v>2030</v>
      </c>
      <c r="B371" s="1">
        <v>10</v>
      </c>
      <c r="C371" s="7"/>
      <c r="D371" s="7">
        <v>9600.9410396232106</v>
      </c>
      <c r="E371" s="14">
        <v>0</v>
      </c>
      <c r="F371" s="1">
        <v>0</v>
      </c>
      <c r="G371" s="1">
        <v>1</v>
      </c>
      <c r="I371" s="19">
        <f>+[4]GI_Data_Monthly!$H611</f>
        <v>9600.9410396232106</v>
      </c>
      <c r="J371" s="20">
        <f t="shared" si="5"/>
        <v>0</v>
      </c>
    </row>
    <row r="372" spans="1:10" x14ac:dyDescent="0.25">
      <c r="A372" s="1">
        <v>2030</v>
      </c>
      <c r="B372" s="1">
        <v>11</v>
      </c>
      <c r="C372" s="7"/>
      <c r="D372" s="7">
        <v>9611.9647714622297</v>
      </c>
      <c r="E372" s="14">
        <v>0</v>
      </c>
      <c r="F372" s="1">
        <v>0</v>
      </c>
      <c r="G372" s="1">
        <v>1</v>
      </c>
      <c r="I372" s="19">
        <f>+[4]GI_Data_Monthly!$H612</f>
        <v>9611.9647714622297</v>
      </c>
      <c r="J372" s="20">
        <f t="shared" si="5"/>
        <v>0</v>
      </c>
    </row>
    <row r="373" spans="1:10" x14ac:dyDescent="0.25">
      <c r="A373" s="1">
        <v>2030</v>
      </c>
      <c r="B373" s="1">
        <v>12</v>
      </c>
      <c r="C373" s="7"/>
      <c r="D373" s="7">
        <v>9624.9415132487902</v>
      </c>
      <c r="E373" s="14">
        <v>0</v>
      </c>
      <c r="F373" s="1">
        <v>0</v>
      </c>
      <c r="G373" s="1">
        <v>1</v>
      </c>
      <c r="I373" s="19">
        <f>+[4]GI_Data_Monthly!$H613</f>
        <v>9624.9415132487902</v>
      </c>
      <c r="J373" s="20">
        <f t="shared" si="5"/>
        <v>0</v>
      </c>
    </row>
    <row r="374" spans="1:10" x14ac:dyDescent="0.25">
      <c r="A374" s="1">
        <v>2031</v>
      </c>
      <c r="B374" s="1">
        <v>1</v>
      </c>
      <c r="C374" s="7"/>
      <c r="D374" s="7">
        <v>9639.7009743777398</v>
      </c>
      <c r="E374" s="14">
        <v>0</v>
      </c>
      <c r="F374" s="1">
        <v>0</v>
      </c>
      <c r="G374" s="1">
        <v>1</v>
      </c>
      <c r="I374" s="19">
        <f>+[4]GI_Data_Monthly!$H614</f>
        <v>9639.7009743777398</v>
      </c>
      <c r="J374" s="20">
        <f t="shared" si="5"/>
        <v>0</v>
      </c>
    </row>
    <row r="375" spans="1:10" x14ac:dyDescent="0.25">
      <c r="A375" s="1">
        <v>2031</v>
      </c>
      <c r="B375" s="1">
        <v>2</v>
      </c>
      <c r="C375" s="7"/>
      <c r="D375" s="7">
        <v>9654.8172371770306</v>
      </c>
      <c r="E375" s="14">
        <v>0</v>
      </c>
      <c r="F375" s="1">
        <v>0</v>
      </c>
      <c r="G375" s="1">
        <v>1</v>
      </c>
      <c r="I375" s="19">
        <f>+[4]GI_Data_Monthly!$H615</f>
        <v>9654.8172371770306</v>
      </c>
      <c r="J375" s="20">
        <f t="shared" si="5"/>
        <v>0</v>
      </c>
    </row>
    <row r="376" spans="1:10" x14ac:dyDescent="0.25">
      <c r="A376" s="1">
        <v>2031</v>
      </c>
      <c r="B376" s="1">
        <v>3</v>
      </c>
      <c r="C376" s="7"/>
      <c r="D376" s="7">
        <v>9668.0448250567897</v>
      </c>
      <c r="E376" s="14">
        <v>0</v>
      </c>
      <c r="F376" s="1">
        <v>0</v>
      </c>
      <c r="G376" s="1">
        <v>1</v>
      </c>
      <c r="I376" s="19">
        <f>+[4]GI_Data_Monthly!$H616</f>
        <v>9668.0448250567897</v>
      </c>
      <c r="J376" s="20">
        <f t="shared" si="5"/>
        <v>0</v>
      </c>
    </row>
    <row r="377" spans="1:10" x14ac:dyDescent="0.25">
      <c r="A377" s="1">
        <v>2031</v>
      </c>
      <c r="B377" s="1">
        <v>4</v>
      </c>
      <c r="C377" s="7"/>
      <c r="D377" s="7">
        <v>9681.4423530361601</v>
      </c>
      <c r="E377" s="14">
        <v>0</v>
      </c>
      <c r="F377" s="1">
        <v>0</v>
      </c>
      <c r="G377" s="1">
        <v>1</v>
      </c>
      <c r="I377" s="19">
        <f>+[4]GI_Data_Monthly!$H617</f>
        <v>9681.4423530361601</v>
      </c>
      <c r="J377" s="20">
        <f t="shared" si="5"/>
        <v>0</v>
      </c>
    </row>
    <row r="378" spans="1:10" x14ac:dyDescent="0.25">
      <c r="A378" s="1">
        <v>2031</v>
      </c>
      <c r="B378" s="1">
        <v>5</v>
      </c>
      <c r="C378" s="7"/>
      <c r="D378" s="7">
        <v>9692.5667918976997</v>
      </c>
      <c r="E378" s="14">
        <v>0</v>
      </c>
      <c r="F378" s="1">
        <v>0</v>
      </c>
      <c r="G378" s="1">
        <v>1</v>
      </c>
      <c r="I378" s="19">
        <f>+[4]GI_Data_Monthly!$H618</f>
        <v>9692.5667918976997</v>
      </c>
      <c r="J378" s="20">
        <f t="shared" si="5"/>
        <v>0</v>
      </c>
    </row>
    <row r="379" spans="1:10" x14ac:dyDescent="0.25">
      <c r="A379" s="1">
        <v>2031</v>
      </c>
      <c r="B379" s="1">
        <v>6</v>
      </c>
      <c r="C379" s="7"/>
      <c r="D379" s="7">
        <v>9702.2728913645205</v>
      </c>
      <c r="E379" s="14">
        <v>0</v>
      </c>
      <c r="F379" s="1">
        <v>0</v>
      </c>
      <c r="G379" s="1">
        <v>1</v>
      </c>
      <c r="I379" s="19">
        <f>+[4]GI_Data_Monthly!$H619</f>
        <v>9702.2728913645205</v>
      </c>
      <c r="J379" s="20">
        <f t="shared" si="5"/>
        <v>0</v>
      </c>
    </row>
    <row r="380" spans="1:10" x14ac:dyDescent="0.25">
      <c r="A380" s="1">
        <v>2031</v>
      </c>
      <c r="B380" s="1">
        <v>7</v>
      </c>
      <c r="C380" s="7"/>
      <c r="D380" s="7">
        <v>9710.2272878120002</v>
      </c>
      <c r="E380" s="14">
        <v>0</v>
      </c>
      <c r="F380" s="1">
        <v>0</v>
      </c>
      <c r="G380" s="1">
        <v>1</v>
      </c>
      <c r="I380" s="19">
        <f>+[4]GI_Data_Monthly!$H620</f>
        <v>9710.2272878120002</v>
      </c>
      <c r="J380" s="20">
        <f t="shared" si="5"/>
        <v>0</v>
      </c>
    </row>
    <row r="381" spans="1:10" x14ac:dyDescent="0.25">
      <c r="A381" s="1">
        <v>2031</v>
      </c>
      <c r="B381" s="1">
        <v>8</v>
      </c>
      <c r="C381" s="7"/>
      <c r="D381" s="7">
        <v>9717.6032306090092</v>
      </c>
      <c r="E381" s="14">
        <v>0</v>
      </c>
      <c r="F381" s="1">
        <v>0</v>
      </c>
      <c r="G381" s="1">
        <v>1</v>
      </c>
      <c r="I381" s="19">
        <f>+[4]GI_Data_Monthly!$H621</f>
        <v>9717.6032306090092</v>
      </c>
      <c r="J381" s="20">
        <f t="shared" si="5"/>
        <v>0</v>
      </c>
    </row>
    <row r="382" spans="1:10" x14ac:dyDescent="0.25">
      <c r="A382" s="1">
        <v>2031</v>
      </c>
      <c r="B382" s="1">
        <v>9</v>
      </c>
      <c r="C382" s="7"/>
      <c r="D382" s="7">
        <v>9726.1123238461096</v>
      </c>
      <c r="E382" s="14">
        <v>0</v>
      </c>
      <c r="F382" s="1">
        <v>0</v>
      </c>
      <c r="G382" s="1">
        <v>1</v>
      </c>
      <c r="I382" s="19">
        <f>+[4]GI_Data_Monthly!$H622</f>
        <v>9726.1123238461096</v>
      </c>
      <c r="J382" s="20">
        <f t="shared" si="5"/>
        <v>0</v>
      </c>
    </row>
    <row r="383" spans="1:10" x14ac:dyDescent="0.25">
      <c r="A383" s="1">
        <v>2031</v>
      </c>
      <c r="B383" s="1">
        <v>10</v>
      </c>
      <c r="C383" s="7"/>
      <c r="D383" s="7">
        <v>9737.6265959407101</v>
      </c>
      <c r="E383" s="14">
        <v>0</v>
      </c>
      <c r="F383" s="1">
        <v>0</v>
      </c>
      <c r="G383" s="1">
        <v>1</v>
      </c>
      <c r="I383" s="19">
        <f>+[4]GI_Data_Monthly!$H623</f>
        <v>9737.6265959407101</v>
      </c>
      <c r="J383" s="20">
        <f t="shared" si="5"/>
        <v>0</v>
      </c>
    </row>
    <row r="384" spans="1:10" x14ac:dyDescent="0.25">
      <c r="A384" s="1">
        <v>2031</v>
      </c>
      <c r="B384" s="1">
        <v>11</v>
      </c>
      <c r="C384" s="7"/>
      <c r="D384" s="7">
        <v>9754.3013312571293</v>
      </c>
      <c r="E384" s="14">
        <v>0</v>
      </c>
      <c r="F384" s="1">
        <v>0</v>
      </c>
      <c r="G384" s="1">
        <v>1</v>
      </c>
      <c r="I384" s="19">
        <f>+[4]GI_Data_Monthly!$H624</f>
        <v>9754.3013312571293</v>
      </c>
      <c r="J384" s="20">
        <f t="shared" si="5"/>
        <v>0</v>
      </c>
    </row>
    <row r="385" spans="1:10" x14ac:dyDescent="0.25">
      <c r="A385" s="1">
        <v>2031</v>
      </c>
      <c r="B385" s="1">
        <v>12</v>
      </c>
      <c r="C385" s="7"/>
      <c r="D385" s="7">
        <v>9773.0857814898409</v>
      </c>
      <c r="E385" s="14">
        <v>0</v>
      </c>
      <c r="F385" s="1">
        <v>0</v>
      </c>
      <c r="G385" s="1">
        <v>1</v>
      </c>
      <c r="I385" s="19">
        <f>+[4]GI_Data_Monthly!$H625</f>
        <v>9773.0857814898409</v>
      </c>
      <c r="J385" s="20">
        <f t="shared" si="5"/>
        <v>0</v>
      </c>
    </row>
    <row r="386" spans="1:10" x14ac:dyDescent="0.25">
      <c r="A386" s="1">
        <v>2032</v>
      </c>
      <c r="B386" s="1">
        <v>1</v>
      </c>
      <c r="C386" s="7"/>
      <c r="D386" s="7">
        <v>9792.3297231754204</v>
      </c>
      <c r="E386" s="14">
        <v>0</v>
      </c>
      <c r="F386" s="1">
        <v>0</v>
      </c>
      <c r="G386" s="1">
        <v>1</v>
      </c>
      <c r="I386" s="19">
        <f>+[4]GI_Data_Monthly!$H626</f>
        <v>9792.3297231754204</v>
      </c>
      <c r="J386" s="20">
        <f t="shared" si="5"/>
        <v>0</v>
      </c>
    </row>
    <row r="387" spans="1:10" x14ac:dyDescent="0.25">
      <c r="A387" s="1">
        <v>2032</v>
      </c>
      <c r="B387" s="1">
        <v>2</v>
      </c>
      <c r="C387" s="7"/>
      <c r="D387" s="7">
        <v>9809.0682742821991</v>
      </c>
      <c r="E387" s="14">
        <v>0</v>
      </c>
      <c r="F387" s="1">
        <v>0</v>
      </c>
      <c r="G387" s="1">
        <v>1</v>
      </c>
      <c r="I387" s="19">
        <f>+[4]GI_Data_Monthly!$H627</f>
        <v>9809.0682742821991</v>
      </c>
      <c r="J387" s="20">
        <f t="shared" ref="J387:J450" si="6">+D387-I387</f>
        <v>0</v>
      </c>
    </row>
    <row r="388" spans="1:10" x14ac:dyDescent="0.25">
      <c r="A388" s="1">
        <v>2032</v>
      </c>
      <c r="B388" s="1">
        <v>3</v>
      </c>
      <c r="C388" s="7"/>
      <c r="D388" s="7">
        <v>9822.5250662602994</v>
      </c>
      <c r="E388" s="14">
        <v>0</v>
      </c>
      <c r="F388" s="1">
        <v>0</v>
      </c>
      <c r="G388" s="1">
        <v>1</v>
      </c>
      <c r="I388" s="19">
        <f>+[4]GI_Data_Monthly!$H628</f>
        <v>9822.5250662602994</v>
      </c>
      <c r="J388" s="20">
        <f t="shared" si="6"/>
        <v>0</v>
      </c>
    </row>
    <row r="389" spans="1:10" x14ac:dyDescent="0.25">
      <c r="A389" s="1">
        <v>2032</v>
      </c>
      <c r="B389" s="1">
        <v>4</v>
      </c>
      <c r="C389" s="7"/>
      <c r="D389" s="7">
        <v>9835.2213664978008</v>
      </c>
      <c r="E389" s="14">
        <v>0</v>
      </c>
      <c r="F389" s="1">
        <v>0</v>
      </c>
      <c r="G389" s="1">
        <v>1</v>
      </c>
      <c r="I389" s="19">
        <f>+[4]GI_Data_Monthly!$H629</f>
        <v>9835.2213664978008</v>
      </c>
      <c r="J389" s="20">
        <f t="shared" si="6"/>
        <v>0</v>
      </c>
    </row>
    <row r="390" spans="1:10" x14ac:dyDescent="0.25">
      <c r="A390" s="1">
        <v>2032</v>
      </c>
      <c r="B390" s="1">
        <v>5</v>
      </c>
      <c r="C390" s="7"/>
      <c r="D390" s="7">
        <v>9846.3497073463295</v>
      </c>
      <c r="E390" s="14">
        <v>0</v>
      </c>
      <c r="F390" s="1">
        <v>0</v>
      </c>
      <c r="G390" s="1">
        <v>1</v>
      </c>
      <c r="I390" s="19">
        <f>+[4]GI_Data_Monthly!$H630</f>
        <v>9846.3497073463295</v>
      </c>
      <c r="J390" s="20">
        <f t="shared" si="6"/>
        <v>0</v>
      </c>
    </row>
    <row r="391" spans="1:10" x14ac:dyDescent="0.25">
      <c r="A391" s="1">
        <v>2032</v>
      </c>
      <c r="B391" s="1">
        <v>6</v>
      </c>
      <c r="C391" s="7"/>
      <c r="D391" s="7">
        <v>9856.5649376004094</v>
      </c>
      <c r="E391" s="14">
        <v>0</v>
      </c>
      <c r="F391" s="1">
        <v>0</v>
      </c>
      <c r="G391" s="1">
        <v>1</v>
      </c>
      <c r="I391" s="19">
        <f>+[4]GI_Data_Monthly!$H631</f>
        <v>9856.5649376004094</v>
      </c>
      <c r="J391" s="20">
        <f t="shared" si="6"/>
        <v>0</v>
      </c>
    </row>
    <row r="392" spans="1:10" x14ac:dyDescent="0.25">
      <c r="A392" s="1">
        <v>2032</v>
      </c>
      <c r="B392" s="1">
        <v>7</v>
      </c>
      <c r="C392" s="7"/>
      <c r="D392" s="7">
        <v>9864.9722579444406</v>
      </c>
      <c r="E392" s="14">
        <v>0</v>
      </c>
      <c r="F392" s="1">
        <v>0</v>
      </c>
      <c r="G392" s="1">
        <v>1</v>
      </c>
      <c r="I392" s="19">
        <f>+[4]GI_Data_Monthly!$H632</f>
        <v>9864.9722579444406</v>
      </c>
      <c r="J392" s="20">
        <f t="shared" si="6"/>
        <v>0</v>
      </c>
    </row>
    <row r="393" spans="1:10" x14ac:dyDescent="0.25">
      <c r="A393" s="1">
        <v>2032</v>
      </c>
      <c r="B393" s="1">
        <v>8</v>
      </c>
      <c r="C393" s="7"/>
      <c r="D393" s="7">
        <v>9872.2319377002295</v>
      </c>
      <c r="E393" s="14">
        <v>0</v>
      </c>
      <c r="F393" s="1">
        <v>0</v>
      </c>
      <c r="G393" s="1">
        <v>1</v>
      </c>
      <c r="I393" s="19">
        <f>+[4]GI_Data_Monthly!$H633</f>
        <v>9872.2319377002295</v>
      </c>
      <c r="J393" s="20">
        <f t="shared" si="6"/>
        <v>0</v>
      </c>
    </row>
    <row r="394" spans="1:10" x14ac:dyDescent="0.25">
      <c r="A394" s="1">
        <v>2032</v>
      </c>
      <c r="B394" s="1">
        <v>9</v>
      </c>
      <c r="C394" s="7"/>
      <c r="D394" s="7">
        <v>9879.5146712377791</v>
      </c>
      <c r="E394" s="14">
        <v>0</v>
      </c>
      <c r="F394" s="1">
        <v>0</v>
      </c>
      <c r="G394" s="1">
        <v>1</v>
      </c>
      <c r="I394" s="19">
        <f>+[4]GI_Data_Monthly!$H634</f>
        <v>9879.5146712377791</v>
      </c>
      <c r="J394" s="20">
        <f t="shared" si="6"/>
        <v>0</v>
      </c>
    </row>
    <row r="395" spans="1:10" x14ac:dyDescent="0.25">
      <c r="A395" s="1">
        <v>2032</v>
      </c>
      <c r="B395" s="1">
        <v>10</v>
      </c>
      <c r="C395" s="7"/>
      <c r="D395" s="7">
        <v>9888.3018493628606</v>
      </c>
      <c r="E395" s="14">
        <v>0</v>
      </c>
      <c r="F395" s="1">
        <v>0</v>
      </c>
      <c r="G395" s="1">
        <v>1</v>
      </c>
      <c r="I395" s="19">
        <f>+[4]GI_Data_Monthly!$H635</f>
        <v>9888.3018493628606</v>
      </c>
      <c r="J395" s="20">
        <f t="shared" si="6"/>
        <v>0</v>
      </c>
    </row>
    <row r="396" spans="1:10" x14ac:dyDescent="0.25">
      <c r="A396" s="1">
        <v>2032</v>
      </c>
      <c r="B396" s="1">
        <v>11</v>
      </c>
      <c r="C396" s="7"/>
      <c r="D396" s="7">
        <v>9900.3172920622292</v>
      </c>
      <c r="E396" s="14">
        <v>0</v>
      </c>
      <c r="F396" s="1">
        <v>0</v>
      </c>
      <c r="G396" s="1">
        <v>1</v>
      </c>
      <c r="I396" s="19">
        <f>+[4]GI_Data_Monthly!$H636</f>
        <v>9900.3172920622292</v>
      </c>
      <c r="J396" s="20">
        <f t="shared" si="6"/>
        <v>0</v>
      </c>
    </row>
    <row r="397" spans="1:10" x14ac:dyDescent="0.25">
      <c r="A397" s="1">
        <v>2032</v>
      </c>
      <c r="B397" s="1">
        <v>12</v>
      </c>
      <c r="C397" s="7"/>
      <c r="D397" s="7">
        <v>9913.5026814616394</v>
      </c>
      <c r="E397" s="14">
        <v>0</v>
      </c>
      <c r="F397" s="1">
        <v>0</v>
      </c>
      <c r="G397" s="1">
        <v>1</v>
      </c>
      <c r="I397" s="19">
        <f>+[4]GI_Data_Monthly!$H637</f>
        <v>9913.5026814616394</v>
      </c>
      <c r="J397" s="20">
        <f t="shared" si="6"/>
        <v>0</v>
      </c>
    </row>
    <row r="398" spans="1:10" x14ac:dyDescent="0.25">
      <c r="A398" s="1">
        <v>2033</v>
      </c>
      <c r="B398" s="1">
        <v>1</v>
      </c>
      <c r="C398" s="7"/>
      <c r="D398" s="7">
        <v>9926.7937739734498</v>
      </c>
      <c r="E398" s="14">
        <v>0</v>
      </c>
      <c r="F398" s="1">
        <v>0</v>
      </c>
      <c r="G398" s="1">
        <v>1</v>
      </c>
      <c r="I398" s="19">
        <f>+[4]GI_Data_Monthly!$H638</f>
        <v>9926.7937739734498</v>
      </c>
      <c r="J398" s="20">
        <f t="shared" si="6"/>
        <v>0</v>
      </c>
    </row>
    <row r="399" spans="1:10" x14ac:dyDescent="0.25">
      <c r="A399" s="1">
        <v>2033</v>
      </c>
      <c r="B399" s="1">
        <v>2</v>
      </c>
      <c r="C399" s="7"/>
      <c r="D399" s="7">
        <v>9938.2081044340393</v>
      </c>
      <c r="E399" s="14">
        <v>0</v>
      </c>
      <c r="F399" s="1">
        <v>0</v>
      </c>
      <c r="G399" s="1">
        <v>1</v>
      </c>
      <c r="I399" s="19">
        <f>+[4]GI_Data_Monthly!$H639</f>
        <v>9938.2081044340393</v>
      </c>
      <c r="J399" s="20">
        <f t="shared" si="6"/>
        <v>0</v>
      </c>
    </row>
    <row r="400" spans="1:10" x14ac:dyDescent="0.25">
      <c r="A400" s="1">
        <v>2033</v>
      </c>
      <c r="B400" s="1">
        <v>3</v>
      </c>
      <c r="C400" s="7"/>
      <c r="D400" s="7">
        <v>9947.0519739158408</v>
      </c>
      <c r="E400" s="14">
        <v>0</v>
      </c>
      <c r="F400" s="1">
        <v>0</v>
      </c>
      <c r="G400" s="1">
        <v>1</v>
      </c>
      <c r="I400" s="19">
        <f>+[4]GI_Data_Monthly!$H640</f>
        <v>9947.0519739158408</v>
      </c>
      <c r="J400" s="20">
        <f t="shared" si="6"/>
        <v>0</v>
      </c>
    </row>
    <row r="401" spans="1:10" x14ac:dyDescent="0.25">
      <c r="A401" s="1">
        <v>2033</v>
      </c>
      <c r="B401" s="1">
        <v>4</v>
      </c>
      <c r="C401" s="7"/>
      <c r="D401" s="7">
        <v>9955.8000148471801</v>
      </c>
      <c r="E401" s="14">
        <v>0</v>
      </c>
      <c r="F401" s="1">
        <v>0</v>
      </c>
      <c r="G401" s="1">
        <v>1</v>
      </c>
      <c r="I401" s="19">
        <f>+[4]GI_Data_Monthly!$H641</f>
        <v>9955.8000148471801</v>
      </c>
      <c r="J401" s="20">
        <f t="shared" si="6"/>
        <v>0</v>
      </c>
    </row>
    <row r="402" spans="1:10" x14ac:dyDescent="0.25">
      <c r="A402" s="1">
        <v>2033</v>
      </c>
      <c r="B402" s="1">
        <v>5</v>
      </c>
      <c r="C402" s="7"/>
      <c r="D402" s="7">
        <v>9963.6225935840102</v>
      </c>
      <c r="E402" s="14">
        <v>0</v>
      </c>
      <c r="F402" s="1">
        <v>0</v>
      </c>
      <c r="G402" s="1">
        <v>1</v>
      </c>
      <c r="I402" s="19">
        <f>+[4]GI_Data_Monthly!$H642</f>
        <v>9963.6225935840102</v>
      </c>
      <c r="J402" s="20">
        <f t="shared" si="6"/>
        <v>0</v>
      </c>
    </row>
    <row r="403" spans="1:10" x14ac:dyDescent="0.25">
      <c r="A403" s="1">
        <v>2033</v>
      </c>
      <c r="B403" s="1">
        <v>6</v>
      </c>
      <c r="C403" s="7"/>
      <c r="D403" s="7">
        <v>9970.7314537599304</v>
      </c>
      <c r="E403" s="14">
        <v>0</v>
      </c>
      <c r="F403" s="1">
        <v>0</v>
      </c>
      <c r="G403" s="1">
        <v>1</v>
      </c>
      <c r="I403" s="19">
        <f>+[4]GI_Data_Monthly!$H643</f>
        <v>9970.7314537599304</v>
      </c>
      <c r="J403" s="20">
        <f t="shared" si="6"/>
        <v>0</v>
      </c>
    </row>
    <row r="404" spans="1:10" x14ac:dyDescent="0.25">
      <c r="A404" s="1">
        <v>2033</v>
      </c>
      <c r="B404" s="1">
        <v>7</v>
      </c>
      <c r="C404" s="7"/>
      <c r="D404" s="7">
        <v>9976.1890446776306</v>
      </c>
      <c r="E404" s="14">
        <v>0</v>
      </c>
      <c r="F404" s="1">
        <v>0</v>
      </c>
      <c r="G404" s="1">
        <v>1</v>
      </c>
      <c r="I404" s="19">
        <f>+[4]GI_Data_Monthly!$H644</f>
        <v>9976.1890446776306</v>
      </c>
      <c r="J404" s="20">
        <f t="shared" si="6"/>
        <v>0</v>
      </c>
    </row>
    <row r="405" spans="1:10" x14ac:dyDescent="0.25">
      <c r="A405" s="1">
        <v>2033</v>
      </c>
      <c r="B405" s="1">
        <v>8</v>
      </c>
      <c r="C405" s="7"/>
      <c r="D405" s="7">
        <v>9980.3443240546494</v>
      </c>
      <c r="E405" s="14">
        <v>0</v>
      </c>
      <c r="F405" s="1">
        <v>0</v>
      </c>
      <c r="G405" s="1">
        <v>1</v>
      </c>
      <c r="I405" s="19">
        <f>+[4]GI_Data_Monthly!$H645</f>
        <v>9980.3443240546494</v>
      </c>
      <c r="J405" s="20">
        <f t="shared" si="6"/>
        <v>0</v>
      </c>
    </row>
    <row r="406" spans="1:10" x14ac:dyDescent="0.25">
      <c r="A406" s="1">
        <v>2033</v>
      </c>
      <c r="B406" s="1">
        <v>9</v>
      </c>
      <c r="C406" s="7"/>
      <c r="D406" s="7">
        <v>9984.9017386858504</v>
      </c>
      <c r="E406" s="14">
        <v>0</v>
      </c>
      <c r="F406" s="1">
        <v>0</v>
      </c>
      <c r="G406" s="1">
        <v>1</v>
      </c>
      <c r="I406" s="19">
        <f>+[4]GI_Data_Monthly!$H646</f>
        <v>9984.9017386858504</v>
      </c>
      <c r="J406" s="20">
        <f t="shared" si="6"/>
        <v>0</v>
      </c>
    </row>
    <row r="407" spans="1:10" x14ac:dyDescent="0.25">
      <c r="A407" s="1">
        <v>2033</v>
      </c>
      <c r="B407" s="1">
        <v>10</v>
      </c>
      <c r="C407" s="7"/>
      <c r="D407" s="7">
        <v>9991.9542218613606</v>
      </c>
      <c r="E407" s="14">
        <v>0</v>
      </c>
      <c r="F407" s="1">
        <v>0</v>
      </c>
      <c r="G407" s="1">
        <v>1</v>
      </c>
      <c r="I407" s="19">
        <f>+[4]GI_Data_Monthly!$H647</f>
        <v>9991.9542218613606</v>
      </c>
      <c r="J407" s="20">
        <f t="shared" si="6"/>
        <v>0</v>
      </c>
    </row>
    <row r="408" spans="1:10" x14ac:dyDescent="0.25">
      <c r="A408" s="1">
        <v>2033</v>
      </c>
      <c r="B408" s="1">
        <v>11</v>
      </c>
      <c r="C408" s="7"/>
      <c r="D408" s="7">
        <v>10003.358293949599</v>
      </c>
      <c r="E408" s="14">
        <v>0</v>
      </c>
      <c r="F408" s="1">
        <v>0</v>
      </c>
      <c r="G408" s="1">
        <v>1</v>
      </c>
      <c r="I408" s="19">
        <f>+[4]GI_Data_Monthly!$H648</f>
        <v>10003.358293949599</v>
      </c>
      <c r="J408" s="20">
        <f t="shared" si="6"/>
        <v>0</v>
      </c>
    </row>
    <row r="409" spans="1:10" x14ac:dyDescent="0.25">
      <c r="A409" s="1">
        <v>2033</v>
      </c>
      <c r="B409" s="1">
        <v>12</v>
      </c>
      <c r="C409" s="7"/>
      <c r="D409" s="7">
        <v>10016.1720770641</v>
      </c>
      <c r="E409" s="14">
        <v>0</v>
      </c>
      <c r="F409" s="1">
        <v>0</v>
      </c>
      <c r="G409" s="1">
        <v>1</v>
      </c>
      <c r="I409" s="19">
        <f>+[4]GI_Data_Monthly!$H649</f>
        <v>10016.1720770641</v>
      </c>
      <c r="J409" s="20">
        <f t="shared" si="6"/>
        <v>0</v>
      </c>
    </row>
    <row r="410" spans="1:10" x14ac:dyDescent="0.25">
      <c r="A410" s="1">
        <v>2034</v>
      </c>
      <c r="B410" s="1">
        <v>1</v>
      </c>
      <c r="C410" s="7"/>
      <c r="D410" s="7">
        <v>10028.0473821339</v>
      </c>
      <c r="E410" s="14">
        <v>0</v>
      </c>
      <c r="F410" s="1">
        <v>0</v>
      </c>
      <c r="G410" s="1">
        <v>1</v>
      </c>
      <c r="I410" s="19">
        <f>+[4]GI_Data_Monthly!$H650</f>
        <v>10028.0473821339</v>
      </c>
      <c r="J410" s="20">
        <f t="shared" si="6"/>
        <v>0</v>
      </c>
    </row>
    <row r="411" spans="1:10" x14ac:dyDescent="0.25">
      <c r="A411" s="1">
        <v>2034</v>
      </c>
      <c r="B411" s="1">
        <v>2</v>
      </c>
      <c r="C411" s="7"/>
      <c r="D411" s="7">
        <v>10036.1793066233</v>
      </c>
      <c r="E411" s="14">
        <v>0</v>
      </c>
      <c r="F411" s="1">
        <v>0</v>
      </c>
      <c r="G411" s="1">
        <v>1</v>
      </c>
      <c r="I411" s="19">
        <f>+[4]GI_Data_Monthly!$H651</f>
        <v>10036.1793066233</v>
      </c>
      <c r="J411" s="20">
        <f t="shared" si="6"/>
        <v>0</v>
      </c>
    </row>
    <row r="412" spans="1:10" x14ac:dyDescent="0.25">
      <c r="A412" s="1">
        <v>2034</v>
      </c>
      <c r="B412" s="1">
        <v>3</v>
      </c>
      <c r="C412" s="7"/>
      <c r="D412" s="7">
        <v>10041.286151264099</v>
      </c>
      <c r="E412" s="14">
        <v>0</v>
      </c>
      <c r="F412" s="1">
        <v>0</v>
      </c>
      <c r="G412" s="1">
        <v>1</v>
      </c>
      <c r="I412" s="19">
        <f>+[4]GI_Data_Monthly!$H652</f>
        <v>10041.286151264099</v>
      </c>
      <c r="J412" s="20">
        <f t="shared" si="6"/>
        <v>0</v>
      </c>
    </row>
    <row r="413" spans="1:10" x14ac:dyDescent="0.25">
      <c r="A413" s="1">
        <v>2034</v>
      </c>
      <c r="B413" s="1">
        <v>4</v>
      </c>
      <c r="C413" s="7"/>
      <c r="D413" s="7">
        <v>10046.4025954312</v>
      </c>
      <c r="E413" s="14">
        <v>0</v>
      </c>
      <c r="F413" s="1">
        <v>0</v>
      </c>
      <c r="G413" s="1">
        <v>1</v>
      </c>
      <c r="I413" s="19">
        <f>+[4]GI_Data_Monthly!$H653</f>
        <v>10046.4025954312</v>
      </c>
      <c r="J413" s="20">
        <f t="shared" si="6"/>
        <v>0</v>
      </c>
    </row>
    <row r="414" spans="1:10" x14ac:dyDescent="0.25">
      <c r="A414" s="1">
        <v>2034</v>
      </c>
      <c r="B414" s="1">
        <v>5</v>
      </c>
      <c r="C414" s="7"/>
      <c r="D414" s="7">
        <v>10052.2609103718</v>
      </c>
      <c r="E414" s="14">
        <v>0</v>
      </c>
      <c r="F414" s="1">
        <v>0</v>
      </c>
      <c r="G414" s="1">
        <v>1</v>
      </c>
      <c r="I414" s="19">
        <f>+[4]GI_Data_Monthly!$H654</f>
        <v>10052.2609103718</v>
      </c>
      <c r="J414" s="20">
        <f t="shared" si="6"/>
        <v>0</v>
      </c>
    </row>
    <row r="415" spans="1:10" x14ac:dyDescent="0.25">
      <c r="A415" s="1">
        <v>2034</v>
      </c>
      <c r="B415" s="1">
        <v>6</v>
      </c>
      <c r="C415" s="7"/>
      <c r="D415" s="7">
        <v>10058.7654622706</v>
      </c>
      <c r="E415" s="14">
        <v>0</v>
      </c>
      <c r="F415" s="1">
        <v>0</v>
      </c>
      <c r="G415" s="1">
        <v>1</v>
      </c>
      <c r="I415" s="19">
        <f>+[4]GI_Data_Monthly!$H655</f>
        <v>10058.7654622706</v>
      </c>
      <c r="J415" s="20">
        <f t="shared" si="6"/>
        <v>0</v>
      </c>
    </row>
    <row r="416" spans="1:10" x14ac:dyDescent="0.25">
      <c r="A416" s="1">
        <v>2034</v>
      </c>
      <c r="B416" s="1">
        <v>7</v>
      </c>
      <c r="C416" s="7"/>
      <c r="D416" s="7">
        <v>10064.5294552247</v>
      </c>
      <c r="E416" s="14">
        <v>0</v>
      </c>
      <c r="F416" s="1">
        <v>0</v>
      </c>
      <c r="G416" s="1">
        <v>1</v>
      </c>
      <c r="I416" s="19">
        <f>+[4]GI_Data_Monthly!$H656</f>
        <v>10064.5294552247</v>
      </c>
      <c r="J416" s="20">
        <f t="shared" si="6"/>
        <v>0</v>
      </c>
    </row>
    <row r="417" spans="1:10" x14ac:dyDescent="0.25">
      <c r="A417" s="1">
        <v>2034</v>
      </c>
      <c r="B417" s="1">
        <v>8</v>
      </c>
      <c r="C417" s="7"/>
      <c r="D417" s="7">
        <v>10069.381059773899</v>
      </c>
      <c r="E417" s="14">
        <v>0</v>
      </c>
      <c r="F417" s="1">
        <v>0</v>
      </c>
      <c r="G417" s="1">
        <v>1</v>
      </c>
      <c r="I417" s="19">
        <f>+[4]GI_Data_Monthly!$H657</f>
        <v>10069.381059773899</v>
      </c>
      <c r="J417" s="20">
        <f t="shared" si="6"/>
        <v>0</v>
      </c>
    </row>
    <row r="418" spans="1:10" x14ac:dyDescent="0.25">
      <c r="A418" s="1">
        <v>2034</v>
      </c>
      <c r="B418" s="1">
        <v>9</v>
      </c>
      <c r="C418" s="7"/>
      <c r="D418" s="7">
        <v>10074.3470187273</v>
      </c>
      <c r="E418" s="14">
        <v>0</v>
      </c>
      <c r="F418" s="1">
        <v>0</v>
      </c>
      <c r="G418" s="1">
        <v>1</v>
      </c>
      <c r="I418" s="19">
        <f>+[4]GI_Data_Monthly!$H658</f>
        <v>10074.3470187273</v>
      </c>
      <c r="J418" s="20">
        <f t="shared" si="6"/>
        <v>0</v>
      </c>
    </row>
    <row r="419" spans="1:10" x14ac:dyDescent="0.25">
      <c r="A419" s="1">
        <v>2034</v>
      </c>
      <c r="B419" s="1">
        <v>10</v>
      </c>
      <c r="C419" s="7"/>
      <c r="D419" s="7">
        <v>10080.851151769501</v>
      </c>
      <c r="E419" s="14">
        <v>0</v>
      </c>
      <c r="F419" s="1">
        <v>0</v>
      </c>
      <c r="G419" s="1">
        <v>1</v>
      </c>
      <c r="I419" s="19">
        <f>+[4]GI_Data_Monthly!$H659</f>
        <v>10080.851151769501</v>
      </c>
      <c r="J419" s="20">
        <f t="shared" si="6"/>
        <v>0</v>
      </c>
    </row>
    <row r="420" spans="1:10" x14ac:dyDescent="0.25">
      <c r="A420" s="1">
        <v>2034</v>
      </c>
      <c r="B420" s="1">
        <v>11</v>
      </c>
      <c r="C420" s="7"/>
      <c r="D420" s="7">
        <v>10090.391237068099</v>
      </c>
      <c r="E420" s="14">
        <v>0</v>
      </c>
      <c r="F420" s="1">
        <v>0</v>
      </c>
      <c r="G420" s="1">
        <v>1</v>
      </c>
      <c r="I420" s="19">
        <f>+[4]GI_Data_Monthly!$H660</f>
        <v>10090.391237068099</v>
      </c>
      <c r="J420" s="20">
        <f t="shared" si="6"/>
        <v>0</v>
      </c>
    </row>
    <row r="421" spans="1:10" x14ac:dyDescent="0.25">
      <c r="A421" s="1">
        <v>2034</v>
      </c>
      <c r="B421" s="1">
        <v>12</v>
      </c>
      <c r="C421" s="7"/>
      <c r="D421" s="7">
        <v>10101.215454630599</v>
      </c>
      <c r="E421" s="14">
        <v>0</v>
      </c>
      <c r="F421" s="1">
        <v>0</v>
      </c>
      <c r="G421" s="1">
        <v>1</v>
      </c>
      <c r="I421" s="19">
        <f>+[4]GI_Data_Monthly!$H661</f>
        <v>10101.215454630599</v>
      </c>
      <c r="J421" s="20">
        <f t="shared" si="6"/>
        <v>0</v>
      </c>
    </row>
    <row r="422" spans="1:10" x14ac:dyDescent="0.25">
      <c r="A422" s="1">
        <v>2035</v>
      </c>
      <c r="B422" s="1">
        <v>1</v>
      </c>
      <c r="C422" s="7"/>
      <c r="D422" s="7">
        <v>10112.3107643275</v>
      </c>
      <c r="E422" s="14">
        <v>0</v>
      </c>
      <c r="F422" s="1">
        <v>0</v>
      </c>
      <c r="G422" s="1">
        <v>1</v>
      </c>
      <c r="I422" s="19">
        <f>+[4]GI_Data_Monthly!$H662</f>
        <v>10112.3107643275</v>
      </c>
      <c r="J422" s="20">
        <f t="shared" si="6"/>
        <v>0</v>
      </c>
    </row>
    <row r="423" spans="1:10" x14ac:dyDescent="0.25">
      <c r="A423" s="1">
        <v>2035</v>
      </c>
      <c r="B423" s="1">
        <v>2</v>
      </c>
      <c r="C423" s="7"/>
      <c r="D423" s="7">
        <v>10121.9236353574</v>
      </c>
      <c r="E423" s="14">
        <v>0</v>
      </c>
      <c r="F423" s="1">
        <v>0</v>
      </c>
      <c r="G423" s="1">
        <v>1</v>
      </c>
      <c r="I423" s="19">
        <f>+[4]GI_Data_Monthly!$H663</f>
        <v>10121.9236353574</v>
      </c>
      <c r="J423" s="20">
        <f t="shared" si="6"/>
        <v>0</v>
      </c>
    </row>
    <row r="424" spans="1:10" x14ac:dyDescent="0.25">
      <c r="A424" s="1">
        <v>2035</v>
      </c>
      <c r="B424" s="1">
        <v>3</v>
      </c>
      <c r="C424" s="7"/>
      <c r="D424" s="7">
        <v>10129.3857279767</v>
      </c>
      <c r="E424" s="14">
        <v>0</v>
      </c>
      <c r="F424" s="1">
        <v>0</v>
      </c>
      <c r="G424" s="1">
        <v>1</v>
      </c>
      <c r="I424" s="19">
        <f>+[4]GI_Data_Monthly!$H664</f>
        <v>10129.3857279767</v>
      </c>
      <c r="J424" s="20">
        <f t="shared" si="6"/>
        <v>0</v>
      </c>
    </row>
    <row r="425" spans="1:10" x14ac:dyDescent="0.25">
      <c r="A425" s="1">
        <v>2035</v>
      </c>
      <c r="B425" s="1">
        <v>4</v>
      </c>
      <c r="C425" s="7"/>
      <c r="D425" s="7">
        <v>10136.709347895299</v>
      </c>
      <c r="E425" s="14">
        <v>0</v>
      </c>
      <c r="F425" s="1">
        <v>0</v>
      </c>
      <c r="G425" s="1">
        <v>1</v>
      </c>
      <c r="I425" s="19">
        <f>+[4]GI_Data_Monthly!$H665</f>
        <v>10136.709347895299</v>
      </c>
      <c r="J425" s="20">
        <f t="shared" si="6"/>
        <v>0</v>
      </c>
    </row>
    <row r="426" spans="1:10" x14ac:dyDescent="0.25">
      <c r="A426" s="1">
        <v>2035</v>
      </c>
      <c r="B426" s="1">
        <v>5</v>
      </c>
      <c r="C426" s="7"/>
      <c r="D426" s="7">
        <v>10143.196905164201</v>
      </c>
      <c r="E426" s="14">
        <v>0</v>
      </c>
      <c r="F426" s="1">
        <v>0</v>
      </c>
      <c r="G426" s="1">
        <v>1</v>
      </c>
      <c r="I426" s="19">
        <f>+[4]GI_Data_Monthly!$H666</f>
        <v>10143.196905164201</v>
      </c>
      <c r="J426" s="20">
        <f t="shared" si="6"/>
        <v>0</v>
      </c>
    </row>
    <row r="427" spans="1:10" x14ac:dyDescent="0.25">
      <c r="A427" s="1">
        <v>2035</v>
      </c>
      <c r="B427" s="1">
        <v>6</v>
      </c>
      <c r="C427" s="7"/>
      <c r="D427" s="7">
        <v>10149.342617714001</v>
      </c>
      <c r="E427" s="14">
        <v>0</v>
      </c>
      <c r="F427" s="1">
        <v>0</v>
      </c>
      <c r="G427" s="1">
        <v>1</v>
      </c>
      <c r="I427" s="19">
        <f>+[4]GI_Data_Monthly!$H667</f>
        <v>10149.342617714001</v>
      </c>
      <c r="J427" s="20">
        <f t="shared" si="6"/>
        <v>0</v>
      </c>
    </row>
    <row r="428" spans="1:10" x14ac:dyDescent="0.25">
      <c r="A428" s="1">
        <v>2035</v>
      </c>
      <c r="B428" s="1">
        <v>7</v>
      </c>
      <c r="C428" s="7"/>
      <c r="D428" s="7">
        <v>10154.7348780875</v>
      </c>
      <c r="E428" s="14">
        <v>0</v>
      </c>
      <c r="F428" s="1">
        <v>0</v>
      </c>
      <c r="G428" s="1">
        <v>1</v>
      </c>
      <c r="I428" s="19">
        <f>+[4]GI_Data_Monthly!$H668</f>
        <v>10154.7348780875</v>
      </c>
      <c r="J428" s="20">
        <f t="shared" si="6"/>
        <v>0</v>
      </c>
    </row>
    <row r="429" spans="1:10" x14ac:dyDescent="0.25">
      <c r="A429" s="1">
        <v>2035</v>
      </c>
      <c r="B429" s="1">
        <v>8</v>
      </c>
      <c r="C429" s="7"/>
      <c r="D429" s="7">
        <v>10159.982811789299</v>
      </c>
      <c r="E429" s="14">
        <v>0</v>
      </c>
      <c r="F429" s="1">
        <v>0</v>
      </c>
      <c r="G429" s="1">
        <v>1</v>
      </c>
      <c r="I429" s="19">
        <f>+[4]GI_Data_Monthly!$H669</f>
        <v>10159.982811789299</v>
      </c>
      <c r="J429" s="20">
        <f t="shared" si="6"/>
        <v>0</v>
      </c>
    </row>
    <row r="430" spans="1:10" x14ac:dyDescent="0.25">
      <c r="A430" s="1">
        <v>2035</v>
      </c>
      <c r="B430" s="1">
        <v>9</v>
      </c>
      <c r="C430" s="7"/>
      <c r="D430" s="7">
        <v>10166.2081020283</v>
      </c>
      <c r="E430" s="14">
        <v>0</v>
      </c>
      <c r="F430" s="1">
        <v>0</v>
      </c>
      <c r="G430" s="1">
        <v>1</v>
      </c>
      <c r="I430" s="19">
        <f>+[4]GI_Data_Monthly!$H670</f>
        <v>10166.2081020283</v>
      </c>
      <c r="J430" s="20">
        <f t="shared" si="6"/>
        <v>0</v>
      </c>
    </row>
    <row r="431" spans="1:10" x14ac:dyDescent="0.25">
      <c r="A431" s="1">
        <v>2035</v>
      </c>
      <c r="B431" s="1">
        <v>10</v>
      </c>
      <c r="C431" s="7"/>
      <c r="D431" s="7">
        <v>10174.6478983464</v>
      </c>
      <c r="E431" s="14">
        <v>0</v>
      </c>
      <c r="F431" s="1">
        <v>0</v>
      </c>
      <c r="G431" s="1">
        <v>1</v>
      </c>
      <c r="I431" s="19">
        <f>+[4]GI_Data_Monthly!$H671</f>
        <v>10174.6478983464</v>
      </c>
      <c r="J431" s="20">
        <f t="shared" si="6"/>
        <v>0</v>
      </c>
    </row>
    <row r="432" spans="1:10" x14ac:dyDescent="0.25">
      <c r="A432" s="1">
        <v>2035</v>
      </c>
      <c r="B432" s="1">
        <v>11</v>
      </c>
      <c r="C432" s="7"/>
      <c r="D432" s="7">
        <v>10186.6854841472</v>
      </c>
      <c r="E432" s="14">
        <v>0</v>
      </c>
      <c r="F432" s="1">
        <v>0</v>
      </c>
      <c r="G432" s="1">
        <v>1</v>
      </c>
      <c r="I432" s="19">
        <f>+[4]GI_Data_Monthly!$H672</f>
        <v>10186.6854841472</v>
      </c>
      <c r="J432" s="20">
        <f t="shared" si="6"/>
        <v>0</v>
      </c>
    </row>
    <row r="433" spans="1:10" x14ac:dyDescent="0.25">
      <c r="A433" s="1">
        <v>2035</v>
      </c>
      <c r="B433" s="1">
        <v>12</v>
      </c>
      <c r="C433" s="7"/>
      <c r="D433" s="7">
        <v>10199.6705679638</v>
      </c>
      <c r="E433" s="14">
        <v>0</v>
      </c>
      <c r="F433" s="1">
        <v>0</v>
      </c>
      <c r="G433" s="1">
        <v>1</v>
      </c>
      <c r="I433" s="19">
        <f>+[4]GI_Data_Monthly!$H673</f>
        <v>10199.6705679638</v>
      </c>
      <c r="J433" s="20">
        <f t="shared" si="6"/>
        <v>0</v>
      </c>
    </row>
    <row r="434" spans="1:10" x14ac:dyDescent="0.25">
      <c r="A434" s="1">
        <v>2036</v>
      </c>
      <c r="B434" s="1">
        <v>1</v>
      </c>
      <c r="C434" s="7"/>
      <c r="D434" s="7">
        <v>10211.835760190101</v>
      </c>
      <c r="E434" s="14">
        <v>0</v>
      </c>
      <c r="F434" s="1">
        <v>0</v>
      </c>
      <c r="G434" s="1">
        <v>1</v>
      </c>
      <c r="I434" s="19">
        <f>+[4]GI_Data_Monthly!$H674</f>
        <v>10211.835760190101</v>
      </c>
      <c r="J434" s="20">
        <f t="shared" si="6"/>
        <v>0</v>
      </c>
    </row>
    <row r="435" spans="1:10" x14ac:dyDescent="0.25">
      <c r="A435" s="1">
        <v>2036</v>
      </c>
      <c r="B435" s="1">
        <v>2</v>
      </c>
      <c r="C435" s="7"/>
      <c r="D435" s="7">
        <v>10220.866376912199</v>
      </c>
      <c r="E435" s="14">
        <v>0</v>
      </c>
      <c r="F435" s="1">
        <v>0</v>
      </c>
      <c r="G435" s="1">
        <v>1</v>
      </c>
      <c r="I435" s="19">
        <f>+[4]GI_Data_Monthly!$H675</f>
        <v>10220.866376912199</v>
      </c>
      <c r="J435" s="20">
        <f t="shared" si="6"/>
        <v>0</v>
      </c>
    </row>
    <row r="436" spans="1:10" x14ac:dyDescent="0.25">
      <c r="A436" s="1">
        <v>2036</v>
      </c>
      <c r="B436" s="1">
        <v>3</v>
      </c>
      <c r="C436" s="7"/>
      <c r="D436" s="7">
        <v>10227.673698417901</v>
      </c>
      <c r="E436" s="14">
        <v>0</v>
      </c>
      <c r="F436" s="1">
        <v>0</v>
      </c>
      <c r="G436" s="1">
        <v>1</v>
      </c>
      <c r="I436" s="19">
        <f>+[4]GI_Data_Monthly!$H676</f>
        <v>10227.673698417901</v>
      </c>
      <c r="J436" s="20">
        <f t="shared" si="6"/>
        <v>0</v>
      </c>
    </row>
    <row r="437" spans="1:10" x14ac:dyDescent="0.25">
      <c r="A437" s="1">
        <v>2036</v>
      </c>
      <c r="B437" s="1">
        <v>4</v>
      </c>
      <c r="C437" s="7"/>
      <c r="D437" s="7">
        <v>10235.2649289404</v>
      </c>
      <c r="E437" s="14">
        <v>0</v>
      </c>
      <c r="F437" s="1">
        <v>0</v>
      </c>
      <c r="G437" s="1">
        <v>1</v>
      </c>
      <c r="I437" s="19">
        <f>+[4]GI_Data_Monthly!$H677</f>
        <v>10235.2649289404</v>
      </c>
      <c r="J437" s="20">
        <f t="shared" si="6"/>
        <v>0</v>
      </c>
    </row>
    <row r="438" spans="1:10" x14ac:dyDescent="0.25">
      <c r="A438" s="1">
        <v>2036</v>
      </c>
      <c r="B438" s="1">
        <v>5</v>
      </c>
      <c r="C438" s="7"/>
      <c r="D438" s="7">
        <v>10244.3450366221</v>
      </c>
      <c r="E438" s="14">
        <v>0</v>
      </c>
      <c r="F438" s="1">
        <v>0</v>
      </c>
      <c r="G438" s="1">
        <v>1</v>
      </c>
      <c r="I438" s="19">
        <f>+[4]GI_Data_Monthly!$H678</f>
        <v>10244.3450366221</v>
      </c>
      <c r="J438" s="20">
        <f t="shared" si="6"/>
        <v>0</v>
      </c>
    </row>
    <row r="439" spans="1:10" x14ac:dyDescent="0.25">
      <c r="A439" s="1">
        <v>2036</v>
      </c>
      <c r="B439" s="1">
        <v>6</v>
      </c>
      <c r="C439" s="7"/>
      <c r="D439" s="7">
        <v>10254.504438769</v>
      </c>
      <c r="E439" s="14">
        <v>0</v>
      </c>
      <c r="F439" s="1">
        <v>0</v>
      </c>
      <c r="G439" s="1">
        <v>1</v>
      </c>
      <c r="I439" s="19">
        <f>+[4]GI_Data_Monthly!$H679</f>
        <v>10254.504438769</v>
      </c>
      <c r="J439" s="20">
        <f t="shared" si="6"/>
        <v>0</v>
      </c>
    </row>
    <row r="440" spans="1:10" x14ac:dyDescent="0.25">
      <c r="A440" s="1">
        <v>2036</v>
      </c>
      <c r="B440" s="1">
        <v>7</v>
      </c>
      <c r="C440" s="7"/>
      <c r="D440" s="7">
        <v>10263.4949906683</v>
      </c>
      <c r="E440" s="14">
        <v>0</v>
      </c>
      <c r="F440" s="1">
        <v>0</v>
      </c>
      <c r="G440" s="1">
        <v>1</v>
      </c>
      <c r="I440" s="19">
        <f>+[4]GI_Data_Monthly!$H680</f>
        <v>10263.4949906683</v>
      </c>
      <c r="J440" s="20">
        <f t="shared" si="6"/>
        <v>0</v>
      </c>
    </row>
    <row r="441" spans="1:10" x14ac:dyDescent="0.25">
      <c r="A441" s="1">
        <v>2036</v>
      </c>
      <c r="B441" s="1">
        <v>8</v>
      </c>
      <c r="C441" s="7"/>
      <c r="D441" s="7">
        <v>10270.791079218699</v>
      </c>
      <c r="E441" s="14">
        <v>0</v>
      </c>
      <c r="F441" s="1">
        <v>0</v>
      </c>
      <c r="G441" s="1">
        <v>1</v>
      </c>
      <c r="I441" s="19">
        <f>+[4]GI_Data_Monthly!$H681</f>
        <v>10270.791079218699</v>
      </c>
      <c r="J441" s="20">
        <f t="shared" si="6"/>
        <v>0</v>
      </c>
    </row>
    <row r="442" spans="1:10" x14ac:dyDescent="0.25">
      <c r="A442" s="1">
        <v>2036</v>
      </c>
      <c r="B442" s="1">
        <v>9</v>
      </c>
      <c r="C442" s="7"/>
      <c r="D442" s="7">
        <v>10277.054801292599</v>
      </c>
      <c r="E442" s="14">
        <v>0</v>
      </c>
      <c r="F442" s="1">
        <v>0</v>
      </c>
      <c r="G442" s="1">
        <v>1</v>
      </c>
      <c r="I442" s="19">
        <f>+[4]GI_Data_Monthly!$H682</f>
        <v>10277.054801292599</v>
      </c>
      <c r="J442" s="20">
        <f t="shared" si="6"/>
        <v>0</v>
      </c>
    </row>
    <row r="443" spans="1:10" x14ac:dyDescent="0.25">
      <c r="A443" s="1">
        <v>2036</v>
      </c>
      <c r="B443" s="1">
        <v>10</v>
      </c>
      <c r="C443" s="7"/>
      <c r="D443" s="7">
        <v>10283.5687932198</v>
      </c>
      <c r="E443" s="14">
        <v>0</v>
      </c>
      <c r="F443" s="1">
        <v>0</v>
      </c>
      <c r="G443" s="1">
        <v>1</v>
      </c>
      <c r="I443" s="19">
        <f>+[4]GI_Data_Monthly!$H683</f>
        <v>10283.5687932198</v>
      </c>
      <c r="J443" s="20">
        <f t="shared" si="6"/>
        <v>0</v>
      </c>
    </row>
    <row r="444" spans="1:10" x14ac:dyDescent="0.25">
      <c r="A444" s="1">
        <v>2036</v>
      </c>
      <c r="B444" s="1">
        <v>11</v>
      </c>
      <c r="C444" s="7"/>
      <c r="D444" s="7">
        <v>10291.872608401</v>
      </c>
      <c r="E444" s="14">
        <v>0</v>
      </c>
      <c r="F444" s="1">
        <v>0</v>
      </c>
      <c r="G444" s="1">
        <v>1</v>
      </c>
      <c r="I444" s="19">
        <f>+[4]GI_Data_Monthly!$H684</f>
        <v>10291.872608401</v>
      </c>
      <c r="J444" s="20">
        <f t="shared" si="6"/>
        <v>0</v>
      </c>
    </row>
    <row r="445" spans="1:10" x14ac:dyDescent="0.25">
      <c r="A445" s="1">
        <v>2036</v>
      </c>
      <c r="B445" s="1">
        <v>12</v>
      </c>
      <c r="C445" s="7"/>
      <c r="D445" s="7">
        <v>10301.0805712275</v>
      </c>
      <c r="E445" s="14">
        <v>0</v>
      </c>
      <c r="F445" s="1">
        <v>0</v>
      </c>
      <c r="G445" s="1">
        <v>1</v>
      </c>
      <c r="I445" s="19">
        <f>+[4]GI_Data_Monthly!$H685</f>
        <v>10301.0805712275</v>
      </c>
      <c r="J445" s="20">
        <f t="shared" si="6"/>
        <v>0</v>
      </c>
    </row>
    <row r="446" spans="1:10" x14ac:dyDescent="0.25">
      <c r="A446" s="1">
        <v>2037</v>
      </c>
      <c r="B446" s="1">
        <v>1</v>
      </c>
      <c r="C446" s="7"/>
      <c r="D446" s="7">
        <v>10311.083225239099</v>
      </c>
      <c r="E446" s="14">
        <v>0</v>
      </c>
      <c r="F446" s="1">
        <v>0</v>
      </c>
      <c r="G446" s="1">
        <v>1</v>
      </c>
      <c r="I446" s="19">
        <f>+[4]GI_Data_Monthly!$H686</f>
        <v>10311.083225239099</v>
      </c>
      <c r="J446" s="20">
        <f t="shared" si="6"/>
        <v>0</v>
      </c>
    </row>
    <row r="447" spans="1:10" x14ac:dyDescent="0.25">
      <c r="A447" s="1">
        <v>2037</v>
      </c>
      <c r="B447" s="1">
        <v>2</v>
      </c>
      <c r="C447" s="7"/>
      <c r="D447" s="7">
        <v>10320.9058014232</v>
      </c>
      <c r="E447" s="14">
        <v>0</v>
      </c>
      <c r="F447" s="1">
        <v>0</v>
      </c>
      <c r="G447" s="1">
        <v>1</v>
      </c>
      <c r="I447" s="19">
        <f>+[4]GI_Data_Monthly!$H687</f>
        <v>10320.9058014232</v>
      </c>
      <c r="J447" s="20">
        <f t="shared" si="6"/>
        <v>0</v>
      </c>
    </row>
    <row r="448" spans="1:10" x14ac:dyDescent="0.25">
      <c r="A448" s="1">
        <v>2037</v>
      </c>
      <c r="B448" s="1">
        <v>3</v>
      </c>
      <c r="C448" s="7"/>
      <c r="D448" s="7">
        <v>10329.2500310124</v>
      </c>
      <c r="E448" s="14">
        <v>0</v>
      </c>
      <c r="F448" s="1">
        <v>0</v>
      </c>
      <c r="G448" s="1">
        <v>1</v>
      </c>
      <c r="I448" s="19">
        <f>+[4]GI_Data_Monthly!$H688</f>
        <v>10329.2500310124</v>
      </c>
      <c r="J448" s="20">
        <f t="shared" si="6"/>
        <v>0</v>
      </c>
    </row>
    <row r="449" spans="1:10" x14ac:dyDescent="0.25">
      <c r="A449" s="1">
        <v>2037</v>
      </c>
      <c r="B449" s="1">
        <v>4</v>
      </c>
      <c r="C449" s="7"/>
      <c r="D449" s="7">
        <v>10337.5474794361</v>
      </c>
      <c r="E449" s="14">
        <v>0</v>
      </c>
      <c r="F449" s="1">
        <v>0</v>
      </c>
      <c r="G449" s="1">
        <v>1</v>
      </c>
      <c r="I449" s="19">
        <f>+[4]GI_Data_Monthly!$H689</f>
        <v>10337.5474794361</v>
      </c>
      <c r="J449" s="20">
        <f t="shared" si="6"/>
        <v>0</v>
      </c>
    </row>
    <row r="450" spans="1:10" x14ac:dyDescent="0.25">
      <c r="A450" s="1">
        <v>2037</v>
      </c>
      <c r="B450" s="1">
        <v>5</v>
      </c>
      <c r="C450" s="7"/>
      <c r="D450" s="7">
        <v>10344.474505508701</v>
      </c>
      <c r="E450" s="14">
        <v>0</v>
      </c>
      <c r="F450" s="1">
        <v>0</v>
      </c>
      <c r="G450" s="1">
        <v>1</v>
      </c>
      <c r="I450" s="19">
        <f>+[4]GI_Data_Monthly!$H690</f>
        <v>10344.474505508701</v>
      </c>
      <c r="J450" s="20">
        <f t="shared" si="6"/>
        <v>0</v>
      </c>
    </row>
    <row r="451" spans="1:10" x14ac:dyDescent="0.25">
      <c r="A451" s="1">
        <v>2037</v>
      </c>
      <c r="B451" s="1">
        <v>6</v>
      </c>
      <c r="C451" s="7"/>
      <c r="D451" s="7">
        <v>10351.137557513301</v>
      </c>
      <c r="E451" s="14">
        <v>0</v>
      </c>
      <c r="F451" s="1">
        <v>0</v>
      </c>
      <c r="G451" s="1">
        <v>1</v>
      </c>
      <c r="I451" s="19">
        <f>+[4]GI_Data_Monthly!$H691</f>
        <v>10351.137557513301</v>
      </c>
      <c r="J451" s="20">
        <f t="shared" ref="J451:J493" si="7">+D451-I451</f>
        <v>0</v>
      </c>
    </row>
    <row r="452" spans="1:10" x14ac:dyDescent="0.25">
      <c r="A452" s="1">
        <v>2037</v>
      </c>
      <c r="B452" s="1">
        <v>7</v>
      </c>
      <c r="C452" s="7"/>
      <c r="D452" s="7">
        <v>10357.9258487189</v>
      </c>
      <c r="E452" s="14">
        <v>0</v>
      </c>
      <c r="F452" s="1">
        <v>0</v>
      </c>
      <c r="G452" s="1">
        <v>1</v>
      </c>
      <c r="I452" s="19">
        <f>+[4]GI_Data_Monthly!$H692</f>
        <v>10357.9258487189</v>
      </c>
      <c r="J452" s="20">
        <f t="shared" si="7"/>
        <v>0</v>
      </c>
    </row>
    <row r="453" spans="1:10" x14ac:dyDescent="0.25">
      <c r="A453" s="1">
        <v>2037</v>
      </c>
      <c r="B453" s="1">
        <v>8</v>
      </c>
      <c r="C453" s="7"/>
      <c r="D453" s="7">
        <v>10365.9058136853</v>
      </c>
      <c r="E453" s="14">
        <v>0</v>
      </c>
      <c r="F453" s="1">
        <v>0</v>
      </c>
      <c r="G453" s="1">
        <v>1</v>
      </c>
      <c r="I453" s="19">
        <f>+[4]GI_Data_Monthly!$H693</f>
        <v>10365.9058136853</v>
      </c>
      <c r="J453" s="20">
        <f t="shared" si="7"/>
        <v>0</v>
      </c>
    </row>
    <row r="454" spans="1:10" x14ac:dyDescent="0.25">
      <c r="A454" s="1">
        <v>2037</v>
      </c>
      <c r="B454" s="1">
        <v>9</v>
      </c>
      <c r="C454" s="7"/>
      <c r="D454" s="7">
        <v>10374.5316370858</v>
      </c>
      <c r="E454" s="14">
        <v>0</v>
      </c>
      <c r="F454" s="1">
        <v>0</v>
      </c>
      <c r="G454" s="1">
        <v>1</v>
      </c>
      <c r="I454" s="19">
        <f>+[4]GI_Data_Monthly!$H694</f>
        <v>10374.5316370858</v>
      </c>
      <c r="J454" s="20">
        <f t="shared" si="7"/>
        <v>0</v>
      </c>
    </row>
    <row r="455" spans="1:10" x14ac:dyDescent="0.25">
      <c r="A455" s="1">
        <v>2037</v>
      </c>
      <c r="B455" s="1">
        <v>10</v>
      </c>
      <c r="C455" s="7"/>
      <c r="D455" s="7">
        <v>10382.955683582801</v>
      </c>
      <c r="E455" s="14">
        <v>0</v>
      </c>
      <c r="F455" s="1">
        <v>0</v>
      </c>
      <c r="G455" s="1">
        <v>1</v>
      </c>
      <c r="I455" s="19">
        <f>+[4]GI_Data_Monthly!$H695</f>
        <v>10382.955683582801</v>
      </c>
      <c r="J455" s="20">
        <f t="shared" si="7"/>
        <v>0</v>
      </c>
    </row>
    <row r="456" spans="1:10" x14ac:dyDescent="0.25">
      <c r="A456" s="1">
        <v>2037</v>
      </c>
      <c r="B456" s="1">
        <v>11</v>
      </c>
      <c r="C456" s="7"/>
      <c r="D456" s="7">
        <v>10391.3079724895</v>
      </c>
      <c r="E456" s="14">
        <v>0</v>
      </c>
      <c r="F456" s="1">
        <v>0</v>
      </c>
      <c r="G456" s="1">
        <v>1</v>
      </c>
      <c r="I456" s="19">
        <f>+[4]GI_Data_Monthly!$H696</f>
        <v>10391.3079724895</v>
      </c>
      <c r="J456" s="20">
        <f t="shared" si="7"/>
        <v>0</v>
      </c>
    </row>
    <row r="457" spans="1:10" x14ac:dyDescent="0.25">
      <c r="A457" s="1">
        <v>2037</v>
      </c>
      <c r="B457" s="1">
        <v>12</v>
      </c>
      <c r="C457" s="7"/>
      <c r="D457" s="7">
        <v>10399.1017027414</v>
      </c>
      <c r="E457" s="14">
        <v>0</v>
      </c>
      <c r="F457" s="1">
        <v>0</v>
      </c>
      <c r="G457" s="1">
        <v>1</v>
      </c>
      <c r="I457" s="19">
        <f>+[4]GI_Data_Monthly!$H697</f>
        <v>10399.1017027414</v>
      </c>
      <c r="J457" s="20">
        <f t="shared" si="7"/>
        <v>0</v>
      </c>
    </row>
    <row r="458" spans="1:10" x14ac:dyDescent="0.25">
      <c r="A458" s="1">
        <v>2038</v>
      </c>
      <c r="B458" s="1">
        <v>1</v>
      </c>
      <c r="C458" s="7"/>
      <c r="D458" s="7">
        <v>10407.029032770901</v>
      </c>
      <c r="E458" s="14">
        <v>0</v>
      </c>
      <c r="F458" s="1">
        <v>0</v>
      </c>
      <c r="G458" s="1">
        <v>1</v>
      </c>
      <c r="I458" s="19">
        <f>+[4]GI_Data_Monthly!$H698</f>
        <v>10407.029032770901</v>
      </c>
      <c r="J458" s="20">
        <f t="shared" si="7"/>
        <v>0</v>
      </c>
    </row>
    <row r="459" spans="1:10" x14ac:dyDescent="0.25">
      <c r="A459" s="1">
        <v>2038</v>
      </c>
      <c r="B459" s="1">
        <v>2</v>
      </c>
      <c r="C459" s="7"/>
      <c r="D459" s="7">
        <v>10415.016843576899</v>
      </c>
      <c r="E459" s="14">
        <v>0</v>
      </c>
      <c r="F459" s="1">
        <v>0</v>
      </c>
      <c r="G459" s="1">
        <v>1</v>
      </c>
      <c r="I459" s="19">
        <f>+[4]GI_Data_Monthly!$H699</f>
        <v>10415.016843576899</v>
      </c>
      <c r="J459" s="20">
        <f t="shared" si="7"/>
        <v>0</v>
      </c>
    </row>
    <row r="460" spans="1:10" x14ac:dyDescent="0.25">
      <c r="A460" s="1">
        <v>2038</v>
      </c>
      <c r="B460" s="1">
        <v>3</v>
      </c>
      <c r="C460" s="7"/>
      <c r="D460" s="7">
        <v>10422.4862031845</v>
      </c>
      <c r="E460" s="14">
        <v>0</v>
      </c>
      <c r="F460" s="1">
        <v>0</v>
      </c>
      <c r="G460" s="1">
        <v>1</v>
      </c>
      <c r="I460" s="19">
        <f>+[4]GI_Data_Monthly!$H700</f>
        <v>10422.4862031845</v>
      </c>
      <c r="J460" s="20">
        <f t="shared" si="7"/>
        <v>0</v>
      </c>
    </row>
    <row r="461" spans="1:10" x14ac:dyDescent="0.25">
      <c r="A461" s="1">
        <v>2038</v>
      </c>
      <c r="B461" s="1">
        <v>4</v>
      </c>
      <c r="C461" s="7"/>
      <c r="D461" s="7">
        <v>10431.2746616245</v>
      </c>
      <c r="E461" s="14">
        <v>0</v>
      </c>
      <c r="F461" s="1">
        <v>0</v>
      </c>
      <c r="G461" s="1">
        <v>1</v>
      </c>
      <c r="I461" s="19">
        <f>+[4]GI_Data_Monthly!$H701</f>
        <v>10431.2746616245</v>
      </c>
      <c r="J461" s="20">
        <f t="shared" si="7"/>
        <v>0</v>
      </c>
    </row>
    <row r="462" spans="1:10" x14ac:dyDescent="0.25">
      <c r="A462" s="1">
        <v>2038</v>
      </c>
      <c r="B462" s="1">
        <v>5</v>
      </c>
      <c r="C462" s="7"/>
      <c r="D462" s="7">
        <v>10440.388448194301</v>
      </c>
      <c r="E462" s="14">
        <v>0</v>
      </c>
      <c r="F462" s="1">
        <v>0</v>
      </c>
      <c r="G462" s="1">
        <v>1</v>
      </c>
      <c r="I462" s="19">
        <f>+[4]GI_Data_Monthly!$H702</f>
        <v>10440.388448194301</v>
      </c>
      <c r="J462" s="20">
        <f t="shared" si="7"/>
        <v>0</v>
      </c>
    </row>
    <row r="463" spans="1:10" x14ac:dyDescent="0.25">
      <c r="A463" s="1">
        <v>2038</v>
      </c>
      <c r="B463" s="1">
        <v>6</v>
      </c>
      <c r="C463" s="7"/>
      <c r="D463" s="7">
        <v>10449.9127076778</v>
      </c>
      <c r="E463" s="14">
        <v>0</v>
      </c>
      <c r="F463" s="1">
        <v>0</v>
      </c>
      <c r="G463" s="1">
        <v>1</v>
      </c>
      <c r="I463" s="19">
        <f>+[4]GI_Data_Monthly!$H703</f>
        <v>10449.9127076778</v>
      </c>
      <c r="J463" s="20">
        <f t="shared" si="7"/>
        <v>0</v>
      </c>
    </row>
    <row r="464" spans="1:10" x14ac:dyDescent="0.25">
      <c r="A464" s="1">
        <v>2038</v>
      </c>
      <c r="B464" s="1">
        <v>7</v>
      </c>
      <c r="C464" s="7"/>
      <c r="D464" s="7">
        <v>10458.5800139605</v>
      </c>
      <c r="E464" s="14">
        <v>0</v>
      </c>
      <c r="F464" s="1">
        <v>0</v>
      </c>
      <c r="G464" s="1">
        <v>1</v>
      </c>
      <c r="I464" s="19">
        <f>+[4]GI_Data_Monthly!$H704</f>
        <v>10458.5800139605</v>
      </c>
      <c r="J464" s="20">
        <f t="shared" si="7"/>
        <v>0</v>
      </c>
    </row>
    <row r="465" spans="1:10" x14ac:dyDescent="0.25">
      <c r="A465" s="1">
        <v>2038</v>
      </c>
      <c r="B465" s="1">
        <v>8</v>
      </c>
      <c r="C465" s="7"/>
      <c r="D465" s="7">
        <v>10466.5901796738</v>
      </c>
      <c r="E465" s="14">
        <v>0</v>
      </c>
      <c r="F465" s="1">
        <v>0</v>
      </c>
      <c r="G465" s="1">
        <v>1</v>
      </c>
      <c r="I465" s="19">
        <f>+[4]GI_Data_Monthly!$H705</f>
        <v>10466.5901796738</v>
      </c>
      <c r="J465" s="20">
        <f t="shared" si="7"/>
        <v>0</v>
      </c>
    </row>
    <row r="466" spans="1:10" x14ac:dyDescent="0.25">
      <c r="A466" s="1">
        <v>2038</v>
      </c>
      <c r="B466" s="1">
        <v>9</v>
      </c>
      <c r="C466" s="7"/>
      <c r="D466" s="7">
        <v>10474.4611285562</v>
      </c>
      <c r="E466" s="14">
        <v>0</v>
      </c>
      <c r="F466" s="1">
        <v>0</v>
      </c>
      <c r="G466" s="1">
        <v>1</v>
      </c>
      <c r="I466" s="19">
        <f>+[4]GI_Data_Monthly!$H706</f>
        <v>10474.4611285562</v>
      </c>
      <c r="J466" s="20">
        <f t="shared" si="7"/>
        <v>0</v>
      </c>
    </row>
    <row r="467" spans="1:10" x14ac:dyDescent="0.25">
      <c r="A467" s="1">
        <v>2038</v>
      </c>
      <c r="B467" s="1">
        <v>10</v>
      </c>
      <c r="C467" s="7"/>
      <c r="D467" s="7">
        <v>10483.0042400066</v>
      </c>
      <c r="E467" s="14">
        <v>0</v>
      </c>
      <c r="F467" s="1">
        <v>0</v>
      </c>
      <c r="G467" s="1">
        <v>1</v>
      </c>
      <c r="I467" s="19">
        <f>+[4]GI_Data_Monthly!$H707</f>
        <v>10483.0042400066</v>
      </c>
      <c r="J467" s="20">
        <f t="shared" si="7"/>
        <v>0</v>
      </c>
    </row>
    <row r="468" spans="1:10" x14ac:dyDescent="0.25">
      <c r="A468" s="1">
        <v>2038</v>
      </c>
      <c r="B468" s="1">
        <v>11</v>
      </c>
      <c r="C468" s="7"/>
      <c r="D468" s="7">
        <v>10493.4485100067</v>
      </c>
      <c r="E468" s="14">
        <v>0</v>
      </c>
      <c r="F468" s="1">
        <v>0</v>
      </c>
      <c r="G468" s="1">
        <v>1</v>
      </c>
      <c r="I468" s="19">
        <f>+[4]GI_Data_Monthly!$H708</f>
        <v>10493.4485100067</v>
      </c>
      <c r="J468" s="20">
        <f t="shared" si="7"/>
        <v>0</v>
      </c>
    </row>
    <row r="469" spans="1:10" x14ac:dyDescent="0.25">
      <c r="A469" s="1">
        <v>2038</v>
      </c>
      <c r="B469" s="1">
        <v>12</v>
      </c>
      <c r="C469" s="7"/>
      <c r="D469" s="7">
        <v>10504.1324264224</v>
      </c>
      <c r="E469" s="14">
        <v>0</v>
      </c>
      <c r="F469" s="1">
        <v>0</v>
      </c>
      <c r="G469" s="1">
        <v>1</v>
      </c>
      <c r="I469" s="19">
        <f>+[4]GI_Data_Monthly!$H709</f>
        <v>10504.1324264224</v>
      </c>
      <c r="J469" s="20">
        <f t="shared" si="7"/>
        <v>0</v>
      </c>
    </row>
    <row r="470" spans="1:10" x14ac:dyDescent="0.25">
      <c r="A470" s="1">
        <v>2039</v>
      </c>
      <c r="B470" s="1">
        <v>1</v>
      </c>
      <c r="C470" s="7"/>
      <c r="D470" s="7">
        <v>10514.3250802784</v>
      </c>
      <c r="E470" s="14">
        <v>0</v>
      </c>
      <c r="F470" s="1">
        <v>0</v>
      </c>
      <c r="G470" s="1">
        <v>1</v>
      </c>
      <c r="I470" s="19">
        <f>+[4]GI_Data_Monthly!$H710</f>
        <v>10514.3250802784</v>
      </c>
      <c r="J470" s="20">
        <f t="shared" si="7"/>
        <v>0</v>
      </c>
    </row>
    <row r="471" spans="1:10" x14ac:dyDescent="0.25">
      <c r="A471" s="1">
        <v>2039</v>
      </c>
      <c r="B471" s="1">
        <v>2</v>
      </c>
      <c r="C471" s="7"/>
      <c r="D471" s="7">
        <v>10522.568999793901</v>
      </c>
      <c r="E471" s="14">
        <v>0</v>
      </c>
      <c r="F471" s="1">
        <v>0</v>
      </c>
      <c r="G471" s="1">
        <v>1</v>
      </c>
      <c r="I471" s="19">
        <f>+[4]GI_Data_Monthly!$H711</f>
        <v>10522.568999793901</v>
      </c>
      <c r="J471" s="20">
        <f t="shared" si="7"/>
        <v>0</v>
      </c>
    </row>
    <row r="472" spans="1:10" x14ac:dyDescent="0.25">
      <c r="A472" s="1">
        <v>2039</v>
      </c>
      <c r="B472" s="1">
        <v>3</v>
      </c>
      <c r="C472" s="7"/>
      <c r="D472" s="7">
        <v>10528.6740883316</v>
      </c>
      <c r="E472" s="14">
        <v>0</v>
      </c>
      <c r="F472" s="1">
        <v>0</v>
      </c>
      <c r="G472" s="1">
        <v>1</v>
      </c>
      <c r="I472" s="19">
        <f>+[4]GI_Data_Monthly!$H712</f>
        <v>10528.6740883316</v>
      </c>
      <c r="J472" s="20">
        <f t="shared" si="7"/>
        <v>0</v>
      </c>
    </row>
    <row r="473" spans="1:10" x14ac:dyDescent="0.25">
      <c r="A473" s="1">
        <v>2039</v>
      </c>
      <c r="B473" s="1">
        <v>4</v>
      </c>
      <c r="C473" s="7"/>
      <c r="D473" s="7">
        <v>10534.6793275456</v>
      </c>
      <c r="E473" s="14">
        <v>0</v>
      </c>
      <c r="F473" s="1">
        <v>0</v>
      </c>
      <c r="G473" s="1">
        <v>1</v>
      </c>
      <c r="I473" s="19">
        <f>+[4]GI_Data_Monthly!$H713</f>
        <v>10534.6793275456</v>
      </c>
      <c r="J473" s="20">
        <f t="shared" si="7"/>
        <v>0</v>
      </c>
    </row>
    <row r="474" spans="1:10" x14ac:dyDescent="0.25">
      <c r="A474" s="1">
        <v>2039</v>
      </c>
      <c r="B474" s="1">
        <v>5</v>
      </c>
      <c r="C474" s="7"/>
      <c r="D474" s="7">
        <v>10540.4381721711</v>
      </c>
      <c r="E474" s="14">
        <v>0</v>
      </c>
      <c r="F474" s="1">
        <v>0</v>
      </c>
      <c r="G474" s="1">
        <v>1</v>
      </c>
      <c r="I474" s="19">
        <f>+[4]GI_Data_Monthly!$H714</f>
        <v>10540.4381721711</v>
      </c>
      <c r="J474" s="20">
        <f t="shared" si="7"/>
        <v>0</v>
      </c>
    </row>
    <row r="475" spans="1:10" x14ac:dyDescent="0.25">
      <c r="A475" s="1">
        <v>2039</v>
      </c>
      <c r="B475" s="1">
        <v>6</v>
      </c>
      <c r="C475" s="7"/>
      <c r="D475" s="7">
        <v>10546.9929880075</v>
      </c>
      <c r="E475" s="14">
        <v>0</v>
      </c>
      <c r="F475" s="1">
        <v>0</v>
      </c>
      <c r="G475" s="1">
        <v>1</v>
      </c>
      <c r="I475" s="19">
        <f>+[4]GI_Data_Monthly!$H715</f>
        <v>10546.9929880075</v>
      </c>
      <c r="J475" s="20">
        <f t="shared" si="7"/>
        <v>0</v>
      </c>
    </row>
    <row r="476" spans="1:10" x14ac:dyDescent="0.25">
      <c r="A476" s="1">
        <v>2039</v>
      </c>
      <c r="B476" s="1">
        <v>7</v>
      </c>
      <c r="C476" s="7"/>
      <c r="D476" s="7">
        <v>10554.5286395003</v>
      </c>
      <c r="E476" s="14">
        <v>0</v>
      </c>
      <c r="F476" s="1">
        <v>0</v>
      </c>
      <c r="G476" s="1">
        <v>1</v>
      </c>
      <c r="I476" s="19">
        <f>+[4]GI_Data_Monthly!$H716</f>
        <v>10554.5286395003</v>
      </c>
      <c r="J476" s="20">
        <f t="shared" si="7"/>
        <v>0</v>
      </c>
    </row>
    <row r="477" spans="1:10" x14ac:dyDescent="0.25">
      <c r="A477" s="1">
        <v>2039</v>
      </c>
      <c r="B477" s="1">
        <v>8</v>
      </c>
      <c r="C477" s="7"/>
      <c r="D477" s="7">
        <v>10563.855020205099</v>
      </c>
      <c r="E477" s="14">
        <v>0</v>
      </c>
      <c r="F477" s="1">
        <v>0</v>
      </c>
      <c r="G477" s="1">
        <v>1</v>
      </c>
      <c r="I477" s="19">
        <f>+[4]GI_Data_Monthly!$H717</f>
        <v>10563.855020205099</v>
      </c>
      <c r="J477" s="20">
        <f t="shared" si="7"/>
        <v>0</v>
      </c>
    </row>
    <row r="478" spans="1:10" x14ac:dyDescent="0.25">
      <c r="A478" s="1">
        <v>2039</v>
      </c>
      <c r="B478" s="1">
        <v>9</v>
      </c>
      <c r="C478" s="7"/>
      <c r="D478" s="7">
        <v>10573.7598774177</v>
      </c>
      <c r="E478" s="14">
        <v>0</v>
      </c>
      <c r="F478" s="1">
        <v>0</v>
      </c>
      <c r="G478" s="1">
        <v>1</v>
      </c>
      <c r="I478" s="19">
        <f>+[4]GI_Data_Monthly!$H718</f>
        <v>10573.7598774177</v>
      </c>
      <c r="J478" s="20">
        <f t="shared" si="7"/>
        <v>0</v>
      </c>
    </row>
    <row r="479" spans="1:10" x14ac:dyDescent="0.25">
      <c r="A479" s="1">
        <v>2039</v>
      </c>
      <c r="B479" s="1">
        <v>10</v>
      </c>
      <c r="C479" s="7"/>
      <c r="D479" s="7">
        <v>10582.6601921607</v>
      </c>
      <c r="E479" s="14">
        <v>0</v>
      </c>
      <c r="F479" s="1">
        <v>0</v>
      </c>
      <c r="G479" s="1">
        <v>1</v>
      </c>
      <c r="I479" s="19">
        <f>+[4]GI_Data_Monthly!$H719</f>
        <v>10582.6601921607</v>
      </c>
      <c r="J479" s="20">
        <f t="shared" si="7"/>
        <v>0</v>
      </c>
    </row>
    <row r="480" spans="1:10" x14ac:dyDescent="0.25">
      <c r="A480" s="1">
        <v>2039</v>
      </c>
      <c r="B480" s="1">
        <v>11</v>
      </c>
      <c r="C480" s="7"/>
      <c r="D480" s="7">
        <v>10590.5093787357</v>
      </c>
      <c r="E480" s="14">
        <v>0</v>
      </c>
      <c r="F480" s="1">
        <v>0</v>
      </c>
      <c r="G480" s="1">
        <v>1</v>
      </c>
      <c r="I480" s="19">
        <f>+[4]GI_Data_Monthly!$H720</f>
        <v>10590.5093787357</v>
      </c>
      <c r="J480" s="20">
        <f t="shared" si="7"/>
        <v>0</v>
      </c>
    </row>
    <row r="481" spans="1:10" x14ac:dyDescent="0.25">
      <c r="A481" s="1">
        <v>2039</v>
      </c>
      <c r="B481" s="1">
        <v>12</v>
      </c>
      <c r="C481" s="7"/>
      <c r="D481" s="7">
        <v>10598.5624600915</v>
      </c>
      <c r="E481" s="14">
        <v>0</v>
      </c>
      <c r="F481" s="1">
        <v>0</v>
      </c>
      <c r="G481" s="1">
        <v>1</v>
      </c>
      <c r="I481" s="19">
        <f>+[4]GI_Data_Monthly!$H721</f>
        <v>10598.5624600915</v>
      </c>
      <c r="J481" s="20">
        <f t="shared" si="7"/>
        <v>0</v>
      </c>
    </row>
    <row r="482" spans="1:10" x14ac:dyDescent="0.25">
      <c r="A482" s="1">
        <v>2040</v>
      </c>
      <c r="B482" s="1">
        <v>1</v>
      </c>
      <c r="C482" s="7"/>
      <c r="D482" s="7">
        <v>10609.799635448901</v>
      </c>
      <c r="E482" s="14">
        <v>0</v>
      </c>
      <c r="F482" s="1">
        <v>0</v>
      </c>
      <c r="G482" s="1">
        <v>1</v>
      </c>
      <c r="I482" s="19">
        <f>+[4]GI_Data_Monthly!$H722</f>
        <v>10609.799635448901</v>
      </c>
      <c r="J482" s="20">
        <f t="shared" si="7"/>
        <v>0</v>
      </c>
    </row>
    <row r="483" spans="1:10" x14ac:dyDescent="0.25">
      <c r="A483" s="1">
        <v>2040</v>
      </c>
      <c r="B483" s="1">
        <v>2</v>
      </c>
      <c r="C483" s="7"/>
      <c r="D483" s="7">
        <v>10625.321511156801</v>
      </c>
      <c r="E483" s="14">
        <v>0</v>
      </c>
      <c r="F483" s="1">
        <v>0</v>
      </c>
      <c r="G483" s="1">
        <v>1</v>
      </c>
      <c r="I483" s="19">
        <f>+[4]GI_Data_Monthly!$H723</f>
        <v>10625.321511156801</v>
      </c>
      <c r="J483" s="20">
        <f t="shared" si="7"/>
        <v>0</v>
      </c>
    </row>
    <row r="484" spans="1:10" x14ac:dyDescent="0.25">
      <c r="A484" s="1">
        <v>2040</v>
      </c>
      <c r="B484" s="1">
        <v>3</v>
      </c>
      <c r="C484" s="7"/>
      <c r="D484" s="7">
        <v>10640.8200303917</v>
      </c>
      <c r="E484" s="14">
        <v>0</v>
      </c>
      <c r="F484" s="1">
        <v>0</v>
      </c>
      <c r="G484" s="1">
        <v>1</v>
      </c>
      <c r="I484" s="19">
        <f>+[4]GI_Data_Monthly!$H724</f>
        <v>10640.8200303917</v>
      </c>
      <c r="J484" s="20">
        <f t="shared" si="7"/>
        <v>0</v>
      </c>
    </row>
    <row r="485" spans="1:10" x14ac:dyDescent="0.25">
      <c r="A485" s="1">
        <v>2040</v>
      </c>
      <c r="B485" s="1">
        <v>4</v>
      </c>
      <c r="C485" s="7"/>
      <c r="D485" s="7">
        <v>10654.207293992</v>
      </c>
      <c r="E485" s="14">
        <v>0</v>
      </c>
      <c r="F485" s="1">
        <v>0</v>
      </c>
      <c r="G485" s="1">
        <v>1</v>
      </c>
      <c r="I485" s="19">
        <f>+[4]GI_Data_Monthly!$H725</f>
        <v>10654.207293992</v>
      </c>
      <c r="J485" s="20">
        <f t="shared" si="7"/>
        <v>0</v>
      </c>
    </row>
    <row r="486" spans="1:10" x14ac:dyDescent="0.25">
      <c r="A486" s="1">
        <v>2040</v>
      </c>
      <c r="B486" s="1">
        <v>5</v>
      </c>
      <c r="C486" s="7"/>
      <c r="D486" s="7">
        <v>10661.170122952301</v>
      </c>
      <c r="E486" s="14">
        <v>0</v>
      </c>
      <c r="F486" s="1">
        <v>0</v>
      </c>
      <c r="G486" s="1">
        <v>1</v>
      </c>
      <c r="I486" s="19">
        <f>+[4]GI_Data_Monthly!$H726</f>
        <v>10661.170122952301</v>
      </c>
      <c r="J486" s="20">
        <f t="shared" si="7"/>
        <v>0</v>
      </c>
    </row>
    <row r="487" spans="1:10" x14ac:dyDescent="0.25">
      <c r="A487" s="1">
        <v>2040</v>
      </c>
      <c r="B487" s="1">
        <v>6</v>
      </c>
      <c r="C487" s="7"/>
      <c r="D487" s="7">
        <v>10664.4939355021</v>
      </c>
      <c r="E487" s="14">
        <v>0</v>
      </c>
      <c r="F487" s="1">
        <v>0</v>
      </c>
      <c r="G487" s="1">
        <v>1</v>
      </c>
      <c r="I487" s="19">
        <f>+[4]GI_Data_Monthly!$H727</f>
        <v>10664.4939355021</v>
      </c>
      <c r="J487" s="20">
        <f t="shared" si="7"/>
        <v>0</v>
      </c>
    </row>
    <row r="488" spans="1:10" x14ac:dyDescent="0.25">
      <c r="A488" s="1">
        <v>2040</v>
      </c>
      <c r="B488" s="1">
        <v>7</v>
      </c>
      <c r="C488" s="7"/>
      <c r="D488" s="7">
        <v>10667.504353434801</v>
      </c>
      <c r="E488" s="14">
        <v>0</v>
      </c>
      <c r="F488" s="1">
        <v>0</v>
      </c>
      <c r="G488" s="1">
        <v>1</v>
      </c>
      <c r="I488" s="19">
        <f>+[4]GI_Data_Monthly!$H728</f>
        <v>10667.504353434801</v>
      </c>
      <c r="J488" s="20">
        <f t="shared" si="7"/>
        <v>0</v>
      </c>
    </row>
    <row r="489" spans="1:10" x14ac:dyDescent="0.25">
      <c r="A489" s="1">
        <v>2040</v>
      </c>
      <c r="B489" s="1">
        <v>8</v>
      </c>
      <c r="C489" s="7"/>
      <c r="D489" s="7">
        <v>10673.3279805695</v>
      </c>
      <c r="E489" s="14">
        <v>0</v>
      </c>
      <c r="F489" s="1">
        <v>0</v>
      </c>
      <c r="G489" s="1">
        <v>1</v>
      </c>
      <c r="I489" s="19">
        <f>+[4]GI_Data_Monthly!$H729</f>
        <v>10673.3279805695</v>
      </c>
      <c r="J489" s="20">
        <f t="shared" si="7"/>
        <v>0</v>
      </c>
    </row>
    <row r="490" spans="1:10" x14ac:dyDescent="0.25">
      <c r="A490" s="1">
        <v>2040</v>
      </c>
      <c r="B490" s="1">
        <v>9</v>
      </c>
      <c r="C490" s="7"/>
      <c r="D490" s="7">
        <v>10681.8187305804</v>
      </c>
      <c r="E490" s="14">
        <v>0</v>
      </c>
      <c r="F490" s="1">
        <v>0</v>
      </c>
      <c r="G490" s="1">
        <v>1</v>
      </c>
      <c r="I490" s="19">
        <f>+[4]GI_Data_Monthly!$H730</f>
        <v>10681.8187305804</v>
      </c>
      <c r="J490" s="20">
        <f t="shared" si="7"/>
        <v>0</v>
      </c>
    </row>
    <row r="491" spans="1:10" x14ac:dyDescent="0.25">
      <c r="A491" s="1">
        <v>2040</v>
      </c>
      <c r="B491" s="1">
        <v>10</v>
      </c>
      <c r="C491" s="7"/>
      <c r="D491" s="7">
        <v>10691.7891536841</v>
      </c>
      <c r="E491" s="14">
        <v>0</v>
      </c>
      <c r="F491" s="1">
        <v>0</v>
      </c>
      <c r="G491" s="1">
        <v>1</v>
      </c>
      <c r="I491" s="19">
        <f>+[4]GI_Data_Monthly!$H731</f>
        <v>10691.7891536841</v>
      </c>
      <c r="J491" s="20">
        <f t="shared" si="7"/>
        <v>0</v>
      </c>
    </row>
    <row r="492" spans="1:10" x14ac:dyDescent="0.25">
      <c r="A492" s="1">
        <v>2040</v>
      </c>
      <c r="B492" s="1">
        <v>11</v>
      </c>
      <c r="C492" s="7"/>
      <c r="D492" s="7">
        <v>10703.1000296783</v>
      </c>
      <c r="E492" s="14">
        <v>0</v>
      </c>
      <c r="F492" s="1">
        <v>0</v>
      </c>
      <c r="G492" s="1">
        <v>1</v>
      </c>
      <c r="I492" s="19">
        <f>+[4]GI_Data_Monthly!$H732</f>
        <v>10703.1000296783</v>
      </c>
      <c r="J492" s="20">
        <f t="shared" si="7"/>
        <v>0</v>
      </c>
    </row>
    <row r="493" spans="1:10" x14ac:dyDescent="0.25">
      <c r="A493" s="1">
        <v>2040</v>
      </c>
      <c r="B493" s="1">
        <v>12</v>
      </c>
      <c r="C493" s="7"/>
      <c r="D493" s="7">
        <v>10714.282540235599</v>
      </c>
      <c r="E493" s="14">
        <v>0</v>
      </c>
      <c r="F493" s="1">
        <v>0</v>
      </c>
      <c r="G493" s="1">
        <v>1</v>
      </c>
      <c r="I493" s="19">
        <f>+[4]GI_Data_Monthly!$H733</f>
        <v>10714.282540235599</v>
      </c>
      <c r="J493" s="20">
        <f t="shared" si="7"/>
        <v>0</v>
      </c>
    </row>
  </sheetData>
  <mergeCells count="1">
    <mergeCell ref="N1:O1"/>
  </mergeCells>
  <pageMargins left="0.7" right="0.7" top="0.75" bottom="0.75" header="0.3" footer="0.3"/>
  <pageSetup scale="60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O1" sqref="O1:P1"/>
    </sheetView>
  </sheetViews>
  <sheetFormatPr defaultRowHeight="15" x14ac:dyDescent="0.25"/>
  <cols>
    <col min="1" max="1" width="28.42578125" bestFit="1" customWidth="1"/>
    <col min="2" max="2" width="6.28515625" bestFit="1" customWidth="1"/>
    <col min="3" max="3" width="11.140625" bestFit="1" customWidth="1"/>
    <col min="4" max="4" width="10.140625" bestFit="1" customWidth="1"/>
    <col min="5" max="6" width="11.140625" bestFit="1" customWidth="1"/>
    <col min="7" max="7" width="9.7109375" bestFit="1" customWidth="1"/>
    <col min="8" max="8" width="8.140625" bestFit="1" customWidth="1"/>
    <col min="9" max="9" width="11.5703125" bestFit="1" customWidth="1"/>
    <col min="10" max="10" width="10.7109375" bestFit="1" customWidth="1"/>
    <col min="11" max="11" width="6.85546875" bestFit="1" customWidth="1"/>
    <col min="12" max="12" width="5.5703125" bestFit="1" customWidth="1"/>
    <col min="13" max="13" width="10" bestFit="1" customWidth="1"/>
  </cols>
  <sheetData>
    <row r="1" spans="1:16" ht="32.450000000000003" customHeight="1" x14ac:dyDescent="0.25">
      <c r="A1" s="4" t="s">
        <v>12</v>
      </c>
      <c r="B1" s="4" t="s">
        <v>56</v>
      </c>
      <c r="C1" s="4" t="s">
        <v>14</v>
      </c>
      <c r="D1" s="4" t="s">
        <v>57</v>
      </c>
      <c r="E1" s="4" t="s">
        <v>58</v>
      </c>
      <c r="F1" s="4" t="s">
        <v>59</v>
      </c>
      <c r="G1" s="4" t="s">
        <v>43</v>
      </c>
      <c r="H1" s="4" t="s">
        <v>44</v>
      </c>
      <c r="I1" s="4" t="s">
        <v>45</v>
      </c>
      <c r="J1" s="4" t="s">
        <v>60</v>
      </c>
      <c r="K1" s="4" t="s">
        <v>61</v>
      </c>
      <c r="L1" s="4" t="s">
        <v>16</v>
      </c>
      <c r="M1" s="4" t="s">
        <v>17</v>
      </c>
      <c r="O1" s="96" t="s">
        <v>96</v>
      </c>
      <c r="P1" s="96"/>
    </row>
    <row r="2" spans="1:16" ht="14.45" x14ac:dyDescent="0.3">
      <c r="A2" s="1" t="s">
        <v>55</v>
      </c>
      <c r="B2" s="6">
        <v>174</v>
      </c>
      <c r="C2" s="2">
        <v>372816.44827586203</v>
      </c>
      <c r="D2" s="2">
        <v>26461.8630914733</v>
      </c>
      <c r="E2" s="2">
        <v>323053</v>
      </c>
      <c r="F2" s="2">
        <v>413835</v>
      </c>
      <c r="G2" s="5">
        <v>-0.39606199344854798</v>
      </c>
      <c r="H2" s="5">
        <v>1.81536707821114</v>
      </c>
      <c r="I2" s="12">
        <v>14.723412882527301</v>
      </c>
      <c r="J2" s="13">
        <v>6.3511374999506397E-4</v>
      </c>
      <c r="K2" s="5">
        <v>1</v>
      </c>
    </row>
    <row r="3" spans="1:16" ht="14.45" x14ac:dyDescent="0.3">
      <c r="A3" s="1" t="s">
        <v>8</v>
      </c>
      <c r="B3" s="6">
        <v>174</v>
      </c>
      <c r="C3" s="2">
        <v>7456.5597648727498</v>
      </c>
      <c r="D3" s="2">
        <v>314.257888639714</v>
      </c>
      <c r="E3" s="2">
        <v>6959.9</v>
      </c>
      <c r="F3" s="2">
        <v>8044.7809644744302</v>
      </c>
      <c r="G3" s="5">
        <v>0.49955978605807599</v>
      </c>
      <c r="H3" s="5">
        <v>1.8715240883130499</v>
      </c>
      <c r="I3" s="12">
        <v>16.469809069163599</v>
      </c>
      <c r="J3" s="13">
        <v>2.6523229406286597E-4</v>
      </c>
      <c r="K3" s="5">
        <v>0.414688075033883</v>
      </c>
    </row>
    <row r="4" spans="1:16" ht="14.45" x14ac:dyDescent="0.3">
      <c r="A4" s="1" t="s">
        <v>9</v>
      </c>
      <c r="B4" s="6">
        <v>174</v>
      </c>
      <c r="C4" s="2">
        <v>5.74712643678161E-3</v>
      </c>
      <c r="D4" s="2">
        <v>7.5809804357890295E-2</v>
      </c>
      <c r="E4" s="2">
        <v>0</v>
      </c>
      <c r="F4" s="2">
        <v>1</v>
      </c>
      <c r="G4" s="5">
        <v>13.076917845838899</v>
      </c>
      <c r="H4" s="5">
        <v>172.00578034682101</v>
      </c>
      <c r="I4" s="12">
        <v>212040.58261218201</v>
      </c>
      <c r="J4" s="13">
        <v>0</v>
      </c>
      <c r="K4" s="5">
        <v>0.106692305573339</v>
      </c>
    </row>
  </sheetData>
  <mergeCells count="1">
    <mergeCell ref="O1:P1"/>
  </mergeCells>
  <pageMargins left="0.7" right="0.7" top="0.75" bottom="0.75" header="0.3" footer="0.3"/>
  <pageSetup scale="7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F1" sqref="F1:G1"/>
    </sheetView>
  </sheetViews>
  <sheetFormatPr defaultRowHeight="15" x14ac:dyDescent="0.25"/>
  <cols>
    <col min="1" max="2" width="28.42578125" bestFit="1" customWidth="1"/>
    <col min="3" max="3" width="12.28515625" bestFit="1" customWidth="1"/>
    <col min="4" max="4" width="9.5703125" bestFit="1" customWidth="1"/>
  </cols>
  <sheetData>
    <row r="1" spans="1:7" ht="28.9" customHeight="1" x14ac:dyDescent="0.25">
      <c r="A1" s="4"/>
      <c r="B1" s="4" t="s">
        <v>55</v>
      </c>
      <c r="C1" s="4" t="s">
        <v>8</v>
      </c>
      <c r="D1" s="4" t="s">
        <v>9</v>
      </c>
      <c r="F1" s="96" t="s">
        <v>97</v>
      </c>
      <c r="G1" s="96"/>
    </row>
    <row r="2" spans="1:7" ht="14.45" x14ac:dyDescent="0.3">
      <c r="A2" s="11" t="s">
        <v>55</v>
      </c>
      <c r="B2" s="5">
        <v>1</v>
      </c>
      <c r="C2" s="5">
        <v>0.414688075033883</v>
      </c>
      <c r="D2" s="5">
        <v>0.106692305573339</v>
      </c>
    </row>
    <row r="3" spans="1:7" ht="14.45" x14ac:dyDescent="0.3">
      <c r="A3" s="11" t="s">
        <v>8</v>
      </c>
      <c r="B3" s="5">
        <v>0.414688075033883</v>
      </c>
      <c r="C3" s="5">
        <v>1</v>
      </c>
      <c r="D3" s="5">
        <v>5.5007400316277801E-2</v>
      </c>
    </row>
    <row r="4" spans="1:7" ht="14.45" x14ac:dyDescent="0.3">
      <c r="A4" s="11" t="s">
        <v>9</v>
      </c>
      <c r="B4" s="5">
        <v>0.106692305573339</v>
      </c>
      <c r="C4" s="5">
        <v>5.5007400316277801E-2</v>
      </c>
      <c r="D4" s="5">
        <v>1</v>
      </c>
    </row>
  </sheetData>
  <mergeCells count="1">
    <mergeCell ref="F1:G1"/>
  </mergeCells>
  <pageMargins left="0.7" right="0.7" top="0.75" bottom="0.75" header="0.3" footer="0.3"/>
  <pageSetup scale="85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I1" sqref="I1:J1"/>
    </sheetView>
  </sheetViews>
  <sheetFormatPr defaultRowHeight="15" x14ac:dyDescent="0.25"/>
  <cols>
    <col min="1" max="1" width="33.85546875" bestFit="1" customWidth="1"/>
    <col min="2" max="2" width="10.85546875" bestFit="1" customWidth="1"/>
    <col min="3" max="3" width="9.5703125" bestFit="1" customWidth="1"/>
    <col min="4" max="4" width="7.5703125" bestFit="1" customWidth="1"/>
    <col min="5" max="5" width="8" bestFit="1" customWidth="1"/>
    <col min="6" max="6" width="5.5703125" bestFit="1" customWidth="1"/>
    <col min="7" max="7" width="13.7109375" bestFit="1" customWidth="1"/>
  </cols>
  <sheetData>
    <row r="1" spans="1:10" ht="30" customHeight="1" x14ac:dyDescent="0.25">
      <c r="A1" s="4" t="s">
        <v>12</v>
      </c>
      <c r="B1" s="4" t="s">
        <v>13</v>
      </c>
      <c r="C1" s="4" t="s">
        <v>47</v>
      </c>
      <c r="D1" s="4" t="s">
        <v>48</v>
      </c>
      <c r="E1" s="4" t="s">
        <v>49</v>
      </c>
      <c r="F1" s="4" t="s">
        <v>16</v>
      </c>
      <c r="G1" s="4" t="s">
        <v>17</v>
      </c>
      <c r="I1" s="96" t="s">
        <v>98</v>
      </c>
      <c r="J1" s="96"/>
    </row>
    <row r="2" spans="1:10" ht="14.45" x14ac:dyDescent="0.3">
      <c r="A2" s="1" t="s">
        <v>7</v>
      </c>
      <c r="B2" s="5">
        <v>467322.87289330072</v>
      </c>
      <c r="C2" s="5">
        <v>94722.673956282175</v>
      </c>
      <c r="D2" s="5">
        <v>4.9335903788884439</v>
      </c>
      <c r="E2" s="8">
        <v>2.620554277616582E-6</v>
      </c>
      <c r="F2" s="1"/>
      <c r="G2" s="1" t="s">
        <v>50</v>
      </c>
    </row>
    <row r="3" spans="1:10" ht="14.45" x14ac:dyDescent="0.3">
      <c r="A3" s="1" t="s">
        <v>51</v>
      </c>
      <c r="B3" s="5">
        <v>8.7641189309006862</v>
      </c>
      <c r="C3" s="5">
        <v>2.3452459906564456</v>
      </c>
      <c r="D3" s="5">
        <v>3.7369721410109169</v>
      </c>
      <c r="E3" s="8">
        <v>2.6362093346330465E-4</v>
      </c>
      <c r="F3" s="1"/>
      <c r="G3" s="1"/>
    </row>
    <row r="4" spans="1:10" ht="14.45" x14ac:dyDescent="0.3">
      <c r="A4" s="1" t="s">
        <v>52</v>
      </c>
      <c r="B4" s="5">
        <v>1583.2492880920847</v>
      </c>
      <c r="C4" s="5">
        <v>349.39428625381879</v>
      </c>
      <c r="D4" s="5">
        <v>4.531411503798684</v>
      </c>
      <c r="E4" s="8">
        <v>1.3111735658646358E-5</v>
      </c>
      <c r="F4" s="1"/>
      <c r="G4" s="1"/>
    </row>
    <row r="5" spans="1:10" ht="14.45" x14ac:dyDescent="0.3">
      <c r="A5" s="1" t="s">
        <v>53</v>
      </c>
      <c r="B5" s="5">
        <v>0.99700090185863477</v>
      </c>
      <c r="C5" s="5">
        <v>1.7764994264646073E-3</v>
      </c>
      <c r="D5" s="5">
        <v>561.21656275609143</v>
      </c>
      <c r="E5" s="8">
        <v>8.9510159958165691E-84</v>
      </c>
      <c r="F5" s="1"/>
      <c r="G5" s="1"/>
    </row>
    <row r="6" spans="1:10" ht="14.45" x14ac:dyDescent="0.3">
      <c r="A6" s="1" t="s">
        <v>54</v>
      </c>
      <c r="B6" s="5">
        <v>0.15176057977157076</v>
      </c>
      <c r="C6" s="5">
        <v>8.070723210686874E-2</v>
      </c>
      <c r="D6" s="5">
        <v>1.8803838988136341</v>
      </c>
      <c r="E6" s="8">
        <v>6.1787338291637163E-2</v>
      </c>
      <c r="F6" s="1"/>
      <c r="G6" s="1"/>
    </row>
  </sheetData>
  <mergeCells count="1">
    <mergeCell ref="I1:J1"/>
  </mergeCells>
  <pageMargins left="0.7" right="0.7" top="0.75" bottom="0.75" header="0.3" footer="0.3"/>
  <pageSetup scale="75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D1" sqref="D1:E1"/>
    </sheetView>
  </sheetViews>
  <sheetFormatPr defaultRowHeight="15" x14ac:dyDescent="0.25"/>
  <cols>
    <col min="1" max="1" width="33.5703125" customWidth="1"/>
    <col min="2" max="2" width="17.5703125" bestFit="1" customWidth="1"/>
    <col min="3" max="3" width="12.85546875" customWidth="1"/>
    <col min="4" max="4" width="11.7109375" customWidth="1"/>
    <col min="5" max="5" width="8" bestFit="1" customWidth="1"/>
  </cols>
  <sheetData>
    <row r="1" spans="1:5" ht="30.6" customHeight="1" x14ac:dyDescent="0.25">
      <c r="A1" s="3" t="s">
        <v>21</v>
      </c>
      <c r="D1" s="96" t="s">
        <v>99</v>
      </c>
      <c r="E1" s="96"/>
    </row>
    <row r="2" spans="1:5" ht="14.45" x14ac:dyDescent="0.3">
      <c r="A2" t="s">
        <v>22</v>
      </c>
      <c r="B2" s="6">
        <v>20</v>
      </c>
    </row>
    <row r="3" spans="1:5" ht="14.45" x14ac:dyDescent="0.3">
      <c r="A3" t="s">
        <v>23</v>
      </c>
      <c r="B3" s="6">
        <v>173</v>
      </c>
    </row>
    <row r="4" spans="1:5" ht="14.45" x14ac:dyDescent="0.3">
      <c r="A4" t="s">
        <v>25</v>
      </c>
      <c r="B4" s="6">
        <v>168</v>
      </c>
    </row>
    <row r="5" spans="1:5" ht="14.45" x14ac:dyDescent="0.3">
      <c r="A5" s="22" t="s">
        <v>27</v>
      </c>
      <c r="B5" s="23">
        <v>0.99963530801094469</v>
      </c>
    </row>
    <row r="6" spans="1:5" ht="14.45" x14ac:dyDescent="0.3">
      <c r="A6" s="22" t="s">
        <v>28</v>
      </c>
      <c r="B6" s="23">
        <v>0.99962662486834819</v>
      </c>
    </row>
    <row r="7" spans="1:5" ht="14.45" x14ac:dyDescent="0.3">
      <c r="A7" t="s">
        <v>29</v>
      </c>
      <c r="B7" s="2">
        <v>12.487571670445639</v>
      </c>
    </row>
    <row r="8" spans="1:5" ht="14.45" x14ac:dyDescent="0.3">
      <c r="A8" t="s">
        <v>30</v>
      </c>
      <c r="B8" s="2">
        <v>12.578707265662338</v>
      </c>
    </row>
    <row r="9" spans="1:5" ht="14.45" x14ac:dyDescent="0.3">
      <c r="A9" t="s">
        <v>31</v>
      </c>
      <c r="B9" s="5">
        <v>115123.67750446641</v>
      </c>
    </row>
    <row r="10" spans="1:5" ht="14.45" x14ac:dyDescent="0.3">
      <c r="A10" t="s">
        <v>32</v>
      </c>
      <c r="B10" s="9">
        <v>0</v>
      </c>
    </row>
    <row r="11" spans="1:5" ht="14.45" x14ac:dyDescent="0.3">
      <c r="A11" t="s">
        <v>33</v>
      </c>
      <c r="B11" s="7">
        <v>-1320.6513157890479</v>
      </c>
    </row>
    <row r="12" spans="1:5" ht="14.45" x14ac:dyDescent="0.3">
      <c r="A12" t="s">
        <v>34</v>
      </c>
      <c r="B12" s="7">
        <v>118615435722.09839</v>
      </c>
    </row>
    <row r="13" spans="1:5" ht="14.45" x14ac:dyDescent="0.3">
      <c r="A13" t="s">
        <v>35</v>
      </c>
      <c r="B13" s="7">
        <v>43273880.823819697</v>
      </c>
    </row>
    <row r="14" spans="1:5" ht="14.45" x14ac:dyDescent="0.3">
      <c r="A14" t="s">
        <v>36</v>
      </c>
      <c r="B14" s="7">
        <v>257582.62395130773</v>
      </c>
    </row>
    <row r="15" spans="1:5" ht="14.45" x14ac:dyDescent="0.3">
      <c r="A15" t="s">
        <v>37</v>
      </c>
      <c r="B15" s="7">
        <v>507.52598352331455</v>
      </c>
    </row>
    <row r="16" spans="1:5" ht="14.45" x14ac:dyDescent="0.3">
      <c r="A16" t="s">
        <v>24</v>
      </c>
      <c r="B16" s="7">
        <v>364.67023251341107</v>
      </c>
    </row>
    <row r="17" spans="1:5" ht="14.45" x14ac:dyDescent="0.3">
      <c r="A17" s="22" t="s">
        <v>26</v>
      </c>
      <c r="B17" s="24">
        <v>9.7671627528384138E-4</v>
      </c>
    </row>
    <row r="18" spans="1:5" ht="14.45" x14ac:dyDescent="0.3">
      <c r="A18" s="22" t="s">
        <v>38</v>
      </c>
      <c r="B18" s="23">
        <v>1.9591074692355328</v>
      </c>
    </row>
    <row r="19" spans="1:5" ht="14.45" x14ac:dyDescent="0.3">
      <c r="A19" t="s">
        <v>39</v>
      </c>
      <c r="B19" s="1" t="s">
        <v>40</v>
      </c>
    </row>
    <row r="20" spans="1:5" ht="14.45" x14ac:dyDescent="0.3">
      <c r="A20" t="s">
        <v>41</v>
      </c>
      <c r="B20" s="10">
        <v>17.929250034963204</v>
      </c>
    </row>
    <row r="21" spans="1:5" ht="14.45" x14ac:dyDescent="0.3">
      <c r="A21" t="s">
        <v>42</v>
      </c>
      <c r="B21" s="9">
        <v>0.80642691400080224</v>
      </c>
    </row>
    <row r="22" spans="1:5" ht="14.45" x14ac:dyDescent="0.3">
      <c r="A22" t="s">
        <v>43</v>
      </c>
      <c r="B22" s="5">
        <v>0.17482847904810472</v>
      </c>
    </row>
    <row r="23" spans="1:5" ht="14.45" x14ac:dyDescent="0.3">
      <c r="A23" t="s">
        <v>44</v>
      </c>
      <c r="B23" s="5">
        <v>5.1313502845136725</v>
      </c>
    </row>
    <row r="24" spans="1:5" ht="14.45" x14ac:dyDescent="0.3">
      <c r="A24" t="s">
        <v>45</v>
      </c>
      <c r="B24" s="5">
        <v>33.626255253749918</v>
      </c>
    </row>
    <row r="25" spans="1:5" ht="14.45" x14ac:dyDescent="0.3">
      <c r="A25" t="s">
        <v>46</v>
      </c>
      <c r="B25" s="9">
        <v>4.9905848987738012E-8</v>
      </c>
    </row>
    <row r="27" spans="1:5" ht="14.45" x14ac:dyDescent="0.3">
      <c r="A27" s="4" t="s">
        <v>12</v>
      </c>
      <c r="B27" s="4" t="s">
        <v>13</v>
      </c>
      <c r="C27" s="4" t="s">
        <v>47</v>
      </c>
      <c r="D27" s="4" t="s">
        <v>48</v>
      </c>
      <c r="E27" s="4" t="s">
        <v>49</v>
      </c>
    </row>
    <row r="28" spans="1:5" ht="14.45" x14ac:dyDescent="0.3">
      <c r="A28" s="1" t="s">
        <v>7</v>
      </c>
      <c r="B28" s="5">
        <v>467322.87289330072</v>
      </c>
      <c r="C28" s="5">
        <v>94722.673956282175</v>
      </c>
      <c r="D28" s="5">
        <v>4.9335903788884439</v>
      </c>
      <c r="E28" s="8">
        <v>2.620554277616582E-6</v>
      </c>
    </row>
    <row r="29" spans="1:5" ht="14.45" x14ac:dyDescent="0.3">
      <c r="A29" s="1" t="s">
        <v>51</v>
      </c>
      <c r="B29" s="5">
        <v>8.7641189309006862</v>
      </c>
      <c r="C29" s="5">
        <v>2.3452459906564456</v>
      </c>
      <c r="D29" s="5">
        <v>3.7369721410109169</v>
      </c>
      <c r="E29" s="8">
        <v>2.6362093346330465E-4</v>
      </c>
    </row>
    <row r="30" spans="1:5" ht="14.45" x14ac:dyDescent="0.3">
      <c r="A30" s="1" t="s">
        <v>52</v>
      </c>
      <c r="B30" s="5">
        <v>1583.2492880920847</v>
      </c>
      <c r="C30" s="5">
        <v>349.39428625381879</v>
      </c>
      <c r="D30" s="5">
        <v>4.531411503798684</v>
      </c>
      <c r="E30" s="8">
        <v>1.3111735658646358E-5</v>
      </c>
    </row>
    <row r="31" spans="1:5" ht="14.45" x14ac:dyDescent="0.3">
      <c r="A31" s="1" t="s">
        <v>53</v>
      </c>
      <c r="B31" s="5">
        <v>0.99700090185863477</v>
      </c>
      <c r="C31" s="5">
        <v>1.7764994264646073E-3</v>
      </c>
      <c r="D31" s="5">
        <v>561.21656275609143</v>
      </c>
      <c r="E31" s="8">
        <v>8.9510159958165691E-84</v>
      </c>
    </row>
    <row r="32" spans="1:5" ht="14.45" x14ac:dyDescent="0.3">
      <c r="A32" s="1" t="s">
        <v>54</v>
      </c>
      <c r="B32" s="5">
        <v>0.15176057977157076</v>
      </c>
      <c r="C32" s="5">
        <v>8.070723210686874E-2</v>
      </c>
      <c r="D32" s="5">
        <v>1.8803838988136341</v>
      </c>
      <c r="E32" s="8">
        <v>6.1787338291637163E-2</v>
      </c>
    </row>
  </sheetData>
  <mergeCells count="1">
    <mergeCell ref="D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9"/>
  <sheetViews>
    <sheetView workbookViewId="0">
      <pane xSplit="2" ySplit="1" topLeftCell="P2" activePane="bottomRight" state="frozen"/>
      <selection pane="topRight" activeCell="C1" sqref="C1"/>
      <selection pane="bottomLeft" activeCell="A2" sqref="A2"/>
      <selection pane="bottomRight" activeCell="R1" sqref="R1:S1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1.140625" style="17" bestFit="1" customWidth="1"/>
    <col min="4" max="4" width="11.140625" customWidth="1"/>
    <col min="5" max="5" width="12" style="40" bestFit="1" customWidth="1"/>
    <col min="6" max="6" width="12" style="22" customWidth="1"/>
    <col min="7" max="13" width="12" customWidth="1"/>
    <col min="14" max="16" width="12.7109375" bestFit="1" customWidth="1"/>
  </cols>
  <sheetData>
    <row r="1" spans="1:19" ht="28.9" customHeight="1" x14ac:dyDescent="0.25">
      <c r="A1" s="4" t="s">
        <v>0</v>
      </c>
      <c r="B1" s="4" t="s">
        <v>1</v>
      </c>
      <c r="C1" s="25" t="s">
        <v>2</v>
      </c>
      <c r="D1" s="26" t="s">
        <v>67</v>
      </c>
      <c r="E1" s="39" t="s">
        <v>3</v>
      </c>
      <c r="F1" s="34" t="s">
        <v>67</v>
      </c>
      <c r="G1" s="4"/>
      <c r="H1" s="4"/>
      <c r="I1" s="4"/>
      <c r="J1" s="4"/>
      <c r="K1" s="4"/>
      <c r="L1" s="4"/>
      <c r="M1" s="4"/>
      <c r="N1" s="4" t="s">
        <v>18</v>
      </c>
      <c r="O1" s="4" t="s">
        <v>19</v>
      </c>
      <c r="P1" s="4" t="s">
        <v>20</v>
      </c>
      <c r="R1" s="96" t="s">
        <v>100</v>
      </c>
      <c r="S1" s="96"/>
    </row>
    <row r="2" spans="1:19" ht="14.45" x14ac:dyDescent="0.3">
      <c r="A2" s="1">
        <v>2000</v>
      </c>
      <c r="B2" s="1">
        <v>1</v>
      </c>
      <c r="C2" s="17">
        <v>323149</v>
      </c>
      <c r="D2" s="27"/>
    </row>
    <row r="3" spans="1:19" ht="14.45" x14ac:dyDescent="0.3">
      <c r="A3" s="1">
        <v>2000</v>
      </c>
      <c r="B3" s="1">
        <v>2</v>
      </c>
      <c r="C3" s="17">
        <v>323053</v>
      </c>
      <c r="D3" s="27"/>
      <c r="E3" s="40">
        <v>323944.10322207201</v>
      </c>
      <c r="N3">
        <v>-891.10322207241597</v>
      </c>
      <c r="O3">
        <v>-2.7583808912853801E-3</v>
      </c>
      <c r="P3">
        <v>-1.75577852366544</v>
      </c>
    </row>
    <row r="4" spans="1:19" ht="14.45" x14ac:dyDescent="0.3">
      <c r="A4" s="1">
        <v>2000</v>
      </c>
      <c r="B4" s="1">
        <v>3</v>
      </c>
      <c r="C4" s="17">
        <v>323899</v>
      </c>
      <c r="D4" s="27"/>
      <c r="E4" s="40">
        <v>323712.75593577698</v>
      </c>
      <c r="F4" s="36"/>
      <c r="N4">
        <v>186.24406422348699</v>
      </c>
      <c r="O4">
        <v>5.7500660460046797E-4</v>
      </c>
      <c r="P4">
        <v>0.36696458953796901</v>
      </c>
    </row>
    <row r="5" spans="1:19" ht="14.45" x14ac:dyDescent="0.3">
      <c r="A5" s="1">
        <v>2000</v>
      </c>
      <c r="B5" s="1">
        <v>4</v>
      </c>
      <c r="C5" s="17">
        <v>324774</v>
      </c>
      <c r="D5" s="27"/>
      <c r="E5" s="40">
        <v>324759.19742218498</v>
      </c>
      <c r="F5" s="36"/>
      <c r="N5">
        <v>14.8025778150768</v>
      </c>
      <c r="O5">
        <v>4.5578087578059797E-5</v>
      </c>
      <c r="P5">
        <v>2.91661477355608E-2</v>
      </c>
    </row>
    <row r="6" spans="1:19" ht="14.45" x14ac:dyDescent="0.3">
      <c r="A6" s="1">
        <v>2000</v>
      </c>
      <c r="B6" s="1">
        <v>5</v>
      </c>
      <c r="C6" s="17">
        <v>325269</v>
      </c>
      <c r="D6" s="27"/>
      <c r="E6" s="40">
        <v>325630.919275483</v>
      </c>
      <c r="F6" s="36"/>
      <c r="N6">
        <v>-361.91927548259298</v>
      </c>
      <c r="O6">
        <v>-1.1126768166735601E-3</v>
      </c>
      <c r="P6">
        <v>-0.71310491922029196</v>
      </c>
    </row>
    <row r="7" spans="1:19" ht="14.45" x14ac:dyDescent="0.3">
      <c r="A7" s="1">
        <v>2000</v>
      </c>
      <c r="B7" s="1">
        <v>6</v>
      </c>
      <c r="C7" s="17">
        <v>325627</v>
      </c>
      <c r="D7" s="27"/>
      <c r="E7" s="40">
        <v>326075.10368305602</v>
      </c>
      <c r="F7" s="36"/>
      <c r="N7">
        <v>-448.10368305642601</v>
      </c>
      <c r="O7">
        <v>-1.3761256992093E-3</v>
      </c>
      <c r="P7">
        <v>-0.88291771772083305</v>
      </c>
    </row>
    <row r="8" spans="1:19" ht="14.45" x14ac:dyDescent="0.3">
      <c r="A8" s="1">
        <v>2000</v>
      </c>
      <c r="B8" s="1">
        <v>7</v>
      </c>
      <c r="C8" s="17">
        <v>325691</v>
      </c>
      <c r="D8" s="27"/>
      <c r="E8" s="40">
        <v>326368.61839163798</v>
      </c>
      <c r="F8" s="36"/>
      <c r="N8">
        <v>-677.61839163827199</v>
      </c>
      <c r="O8">
        <v>-2.08055608425861E-3</v>
      </c>
      <c r="P8">
        <v>-1.3351402955453699</v>
      </c>
    </row>
    <row r="9" spans="1:19" ht="14.45" x14ac:dyDescent="0.3">
      <c r="A9" s="1">
        <v>2000</v>
      </c>
      <c r="B9" s="1">
        <v>8</v>
      </c>
      <c r="C9" s="17">
        <v>326251</v>
      </c>
      <c r="D9" s="27"/>
      <c r="E9" s="40">
        <v>326328.646795357</v>
      </c>
      <c r="F9" s="36"/>
      <c r="N9">
        <v>-77.646795357170006</v>
      </c>
      <c r="O9">
        <v>-2.37997110682174E-4</v>
      </c>
      <c r="P9">
        <v>-0.152990778557061</v>
      </c>
    </row>
    <row r="10" spans="1:19" ht="14.45" x14ac:dyDescent="0.3">
      <c r="A10" s="1">
        <v>2000</v>
      </c>
      <c r="B10" s="1">
        <v>9</v>
      </c>
      <c r="C10" s="17">
        <v>327167</v>
      </c>
      <c r="D10" s="27"/>
      <c r="E10" s="40">
        <v>326917.47243628098</v>
      </c>
      <c r="F10" s="36"/>
      <c r="N10">
        <v>249.52756371948601</v>
      </c>
      <c r="O10">
        <v>7.6269172538638195E-4</v>
      </c>
      <c r="P10">
        <v>0.49165475624958499</v>
      </c>
    </row>
    <row r="11" spans="1:19" ht="14.45" x14ac:dyDescent="0.3">
      <c r="A11" s="1">
        <v>2000</v>
      </c>
      <c r="B11" s="1">
        <v>10</v>
      </c>
      <c r="C11" s="17">
        <v>327751</v>
      </c>
      <c r="D11" s="27"/>
      <c r="E11" s="40">
        <v>327847.18086687598</v>
      </c>
      <c r="F11" s="36"/>
      <c r="N11">
        <v>-96.180866875802195</v>
      </c>
      <c r="O11">
        <v>-2.9345712713554499E-4</v>
      </c>
      <c r="P11">
        <v>-0.18950924681353601</v>
      </c>
    </row>
    <row r="12" spans="1:19" ht="14.45" x14ac:dyDescent="0.3">
      <c r="A12" s="1">
        <v>2000</v>
      </c>
      <c r="B12" s="1">
        <v>11</v>
      </c>
      <c r="C12" s="17">
        <v>328557</v>
      </c>
      <c r="D12" s="27"/>
      <c r="E12" s="40">
        <v>328368.95880231098</v>
      </c>
      <c r="F12" s="36"/>
      <c r="N12">
        <v>188.04119768890101</v>
      </c>
      <c r="O12">
        <v>5.7232442982161702E-4</v>
      </c>
      <c r="P12">
        <v>0.37050555792925799</v>
      </c>
    </row>
    <row r="13" spans="1:19" ht="14.45" x14ac:dyDescent="0.3">
      <c r="A13" s="1">
        <v>2000</v>
      </c>
      <c r="B13" s="1">
        <v>12</v>
      </c>
      <c r="C13" s="17">
        <v>329462</v>
      </c>
      <c r="D13" s="27">
        <f>AVERAGE(C2:C13)</f>
        <v>325887.5</v>
      </c>
      <c r="E13" s="40">
        <v>329210.329936289</v>
      </c>
      <c r="F13" s="33">
        <f>AVERAGE(E2:E13)</f>
        <v>326287.5715243023</v>
      </c>
      <c r="N13">
        <v>251.67006371059699</v>
      </c>
      <c r="O13">
        <v>7.6388191570073898E-4</v>
      </c>
      <c r="P13">
        <v>0.49587621497419498</v>
      </c>
    </row>
    <row r="14" spans="1:19" ht="14.45" x14ac:dyDescent="0.3">
      <c r="A14" s="1">
        <v>2001</v>
      </c>
      <c r="B14" s="1">
        <v>1</v>
      </c>
      <c r="C14" s="17">
        <v>330063</v>
      </c>
      <c r="D14" s="27"/>
      <c r="E14" s="40">
        <v>330118.43849232298</v>
      </c>
      <c r="F14" s="33"/>
      <c r="N14">
        <v>-55.438492322515202</v>
      </c>
      <c r="O14">
        <v>-1.6796336554692699E-4</v>
      </c>
      <c r="P14">
        <v>-0.10923281589969799</v>
      </c>
    </row>
    <row r="15" spans="1:19" ht="14.45" x14ac:dyDescent="0.3">
      <c r="A15" s="1">
        <v>2001</v>
      </c>
      <c r="B15" s="1">
        <v>2</v>
      </c>
      <c r="C15" s="17">
        <v>331146</v>
      </c>
      <c r="D15" s="27"/>
      <c r="E15" s="40">
        <v>330669.07903224201</v>
      </c>
      <c r="F15" s="33"/>
      <c r="N15">
        <v>476.92096775799303</v>
      </c>
      <c r="O15">
        <v>1.4402135848175499E-3</v>
      </c>
      <c r="P15">
        <v>0.93969763764042702</v>
      </c>
    </row>
    <row r="16" spans="1:19" ht="14.45" x14ac:dyDescent="0.3">
      <c r="A16" s="1">
        <v>2001</v>
      </c>
      <c r="B16" s="1">
        <v>3</v>
      </c>
      <c r="C16" s="17">
        <v>331609</v>
      </c>
      <c r="D16" s="27"/>
      <c r="E16" s="40">
        <v>331837.11999837501</v>
      </c>
      <c r="F16" s="33"/>
      <c r="N16">
        <v>-228.11999837547799</v>
      </c>
      <c r="O16">
        <v>-6.8791859803406295E-4</v>
      </c>
      <c r="P16">
        <v>-0.449474521071488</v>
      </c>
    </row>
    <row r="17" spans="1:16" ht="14.45" x14ac:dyDescent="0.3">
      <c r="A17" s="1">
        <v>2001</v>
      </c>
      <c r="B17" s="1">
        <v>4</v>
      </c>
      <c r="C17" s="17">
        <v>332390</v>
      </c>
      <c r="D17" s="27"/>
      <c r="E17" s="40">
        <v>332218.323675072</v>
      </c>
      <c r="F17" s="33"/>
      <c r="N17">
        <v>171.67632492817901</v>
      </c>
      <c r="O17">
        <v>5.1649064330509201E-4</v>
      </c>
      <c r="P17">
        <v>0.33826115411151703</v>
      </c>
    </row>
    <row r="18" spans="1:16" ht="14.45" x14ac:dyDescent="0.3">
      <c r="A18" s="1">
        <v>2001</v>
      </c>
      <c r="B18" s="1">
        <v>5</v>
      </c>
      <c r="C18" s="17">
        <v>333189</v>
      </c>
      <c r="D18" s="27"/>
      <c r="E18" s="40">
        <v>333084.05405882403</v>
      </c>
      <c r="F18" s="33"/>
      <c r="N18">
        <v>104.94594117614901</v>
      </c>
      <c r="O18">
        <v>3.14974207360234E-4</v>
      </c>
      <c r="P18">
        <v>0.20677944496082801</v>
      </c>
    </row>
    <row r="19" spans="1:16" ht="14.45" x14ac:dyDescent="0.3">
      <c r="A19" s="1">
        <v>2001</v>
      </c>
      <c r="B19" s="1">
        <v>6</v>
      </c>
      <c r="C19" s="17">
        <v>333042</v>
      </c>
      <c r="D19" s="27"/>
      <c r="E19" s="40">
        <v>333861.88960553799</v>
      </c>
      <c r="F19" s="33"/>
      <c r="N19">
        <v>-819.88960553781396</v>
      </c>
      <c r="O19">
        <v>-2.46182044768472E-3</v>
      </c>
      <c r="P19">
        <v>-1.61546331056004</v>
      </c>
    </row>
    <row r="20" spans="1:16" ht="14.45" x14ac:dyDescent="0.3">
      <c r="A20" s="1">
        <v>2001</v>
      </c>
      <c r="B20" s="1">
        <v>7</v>
      </c>
      <c r="C20" s="17">
        <v>333635</v>
      </c>
      <c r="D20" s="27"/>
      <c r="E20" s="40">
        <v>333512.67184252798</v>
      </c>
      <c r="F20" s="33"/>
      <c r="N20">
        <v>122.32815747230801</v>
      </c>
      <c r="O20">
        <v>3.6665265176707399E-4</v>
      </c>
      <c r="P20">
        <v>0.24102836395309099</v>
      </c>
    </row>
    <row r="21" spans="1:16" ht="14.45" x14ac:dyDescent="0.3">
      <c r="A21" s="1">
        <v>2001</v>
      </c>
      <c r="B21" s="1">
        <v>8</v>
      </c>
      <c r="C21" s="17">
        <v>334450</v>
      </c>
      <c r="D21" s="27"/>
      <c r="E21" s="40">
        <v>334152.85636195098</v>
      </c>
      <c r="F21" s="33"/>
      <c r="N21">
        <v>297.14363804925199</v>
      </c>
      <c r="O21">
        <v>8.8845459126701202E-4</v>
      </c>
      <c r="P21">
        <v>0.58547472975952997</v>
      </c>
    </row>
    <row r="22" spans="1:16" ht="14.45" x14ac:dyDescent="0.3">
      <c r="A22" s="1">
        <v>2001</v>
      </c>
      <c r="B22" s="1">
        <v>9</v>
      </c>
      <c r="C22" s="17">
        <v>334705</v>
      </c>
      <c r="D22" s="27"/>
      <c r="E22" s="40">
        <v>334941.93938173697</v>
      </c>
      <c r="F22" s="33"/>
      <c r="N22">
        <v>-236.93938173731999</v>
      </c>
      <c r="O22">
        <v>-7.0790511566101602E-4</v>
      </c>
      <c r="P22">
        <v>-0.46685172666915398</v>
      </c>
    </row>
    <row r="23" spans="1:16" ht="14.45" x14ac:dyDescent="0.3">
      <c r="A23" s="1">
        <v>2001</v>
      </c>
      <c r="B23" s="1">
        <v>10</v>
      </c>
      <c r="C23" s="17">
        <v>335340</v>
      </c>
      <c r="D23" s="27"/>
      <c r="E23" s="40">
        <v>335133.53430347901</v>
      </c>
      <c r="F23" s="33"/>
      <c r="N23">
        <v>206.46569652069601</v>
      </c>
      <c r="O23">
        <v>6.15690631957702E-4</v>
      </c>
      <c r="P23">
        <v>0.40680813046729702</v>
      </c>
    </row>
    <row r="24" spans="1:16" ht="14.45" x14ac:dyDescent="0.3">
      <c r="A24" s="1">
        <v>2001</v>
      </c>
      <c r="B24" s="1">
        <v>11</v>
      </c>
      <c r="C24" s="17">
        <v>335493</v>
      </c>
      <c r="D24" s="27"/>
      <c r="E24" s="40">
        <v>335893.48701755999</v>
      </c>
      <c r="F24" s="33"/>
      <c r="N24">
        <v>-400.487017559528</v>
      </c>
      <c r="O24">
        <v>-1.19372689611863E-3</v>
      </c>
      <c r="P24">
        <v>-0.78909657940918099</v>
      </c>
    </row>
    <row r="25" spans="1:16" ht="14.45" x14ac:dyDescent="0.3">
      <c r="A25" s="1">
        <v>2001</v>
      </c>
      <c r="B25" s="1">
        <v>12</v>
      </c>
      <c r="C25" s="17">
        <v>336043</v>
      </c>
      <c r="D25" s="27">
        <f>AVERAGE(C14:C25)</f>
        <v>333425.41666666669</v>
      </c>
      <c r="E25" s="40">
        <v>336010.32487390802</v>
      </c>
      <c r="F25" s="33">
        <f>AVERAGE(E14:E25)</f>
        <v>333452.80988696142</v>
      </c>
      <c r="N25">
        <v>32.675126092275598</v>
      </c>
      <c r="O25">
        <v>9.7234955324989998E-5</v>
      </c>
      <c r="P25">
        <v>6.4381188654500807E-2</v>
      </c>
    </row>
    <row r="26" spans="1:16" ht="14.45" x14ac:dyDescent="0.3">
      <c r="A26" s="1">
        <v>2002</v>
      </c>
      <c r="B26" s="1">
        <v>1</v>
      </c>
      <c r="C26" s="17">
        <v>336415</v>
      </c>
      <c r="D26" s="27"/>
      <c r="E26" s="40">
        <v>336659.30294624501</v>
      </c>
      <c r="F26" s="33"/>
      <c r="N26">
        <v>-244.30294624500701</v>
      </c>
      <c r="O26">
        <v>-7.2619516443977496E-4</v>
      </c>
      <c r="P26">
        <v>-0.48136047054974901</v>
      </c>
    </row>
    <row r="27" spans="1:16" ht="14.45" x14ac:dyDescent="0.3">
      <c r="A27" s="1">
        <v>2002</v>
      </c>
      <c r="B27" s="1">
        <v>2</v>
      </c>
      <c r="C27" s="17">
        <v>337503</v>
      </c>
      <c r="D27" s="27"/>
      <c r="E27" s="40">
        <v>337004.828517619</v>
      </c>
      <c r="F27" s="33"/>
      <c r="N27">
        <v>498.17148238059599</v>
      </c>
      <c r="O27">
        <v>1.4760505310489E-3</v>
      </c>
      <c r="P27">
        <v>0.981568429112184</v>
      </c>
    </row>
    <row r="28" spans="1:16" ht="14.45" x14ac:dyDescent="0.3">
      <c r="A28" s="1">
        <v>2002</v>
      </c>
      <c r="B28" s="1">
        <v>3</v>
      </c>
      <c r="C28" s="17">
        <v>338244</v>
      </c>
      <c r="D28" s="27"/>
      <c r="E28" s="40">
        <v>338204.97942315298</v>
      </c>
      <c r="F28" s="33"/>
      <c r="N28">
        <v>39.020576846844101</v>
      </c>
      <c r="O28">
        <v>1.15362214398021E-4</v>
      </c>
      <c r="P28">
        <v>7.6883899767964406E-2</v>
      </c>
    </row>
    <row r="29" spans="1:16" ht="14.45" x14ac:dyDescent="0.3">
      <c r="A29" s="1">
        <v>2002</v>
      </c>
      <c r="B29" s="1">
        <v>4</v>
      </c>
      <c r="C29" s="17">
        <v>339044</v>
      </c>
      <c r="D29" s="27"/>
      <c r="E29" s="40">
        <v>338882.19133604103</v>
      </c>
      <c r="F29" s="33"/>
      <c r="N29">
        <v>161.808663959499</v>
      </c>
      <c r="O29">
        <v>4.7724974917561901E-4</v>
      </c>
      <c r="P29">
        <v>0.31881848262467399</v>
      </c>
    </row>
    <row r="30" spans="1:16" ht="14.45" x14ac:dyDescent="0.3">
      <c r="A30" s="1">
        <v>2002</v>
      </c>
      <c r="B30" s="1">
        <v>5</v>
      </c>
      <c r="C30" s="17">
        <v>339468</v>
      </c>
      <c r="D30" s="27"/>
      <c r="E30" s="40">
        <v>339696.24956956197</v>
      </c>
      <c r="F30" s="33"/>
      <c r="N30">
        <v>-228.24956956243801</v>
      </c>
      <c r="O30">
        <v>-6.7237433149056297E-4</v>
      </c>
      <c r="P30">
        <v>-0.44972982068405398</v>
      </c>
    </row>
    <row r="31" spans="1:16" ht="14.45" x14ac:dyDescent="0.3">
      <c r="A31" s="1">
        <v>2002</v>
      </c>
      <c r="B31" s="1">
        <v>6</v>
      </c>
      <c r="C31" s="17">
        <v>339927</v>
      </c>
      <c r="D31" s="27"/>
      <c r="E31" s="40">
        <v>340066.90826317301</v>
      </c>
      <c r="F31" s="33"/>
      <c r="N31">
        <v>-139.90826317307099</v>
      </c>
      <c r="O31">
        <v>-4.1158326103272401E-4</v>
      </c>
      <c r="P31">
        <v>-0.27566719284362301</v>
      </c>
    </row>
    <row r="32" spans="1:16" ht="14.45" x14ac:dyDescent="0.3">
      <c r="A32" s="1">
        <v>2002</v>
      </c>
      <c r="B32" s="1">
        <v>7</v>
      </c>
      <c r="C32" s="17">
        <v>340585</v>
      </c>
      <c r="D32" s="27"/>
      <c r="E32" s="40">
        <v>340548.661713893</v>
      </c>
      <c r="F32" s="33"/>
      <c r="N32">
        <v>36.338286106998602</v>
      </c>
      <c r="O32">
        <v>1.06693736092308E-4</v>
      </c>
      <c r="P32">
        <v>7.1598868406171495E-2</v>
      </c>
    </row>
    <row r="33" spans="1:16" ht="14.45" x14ac:dyDescent="0.3">
      <c r="A33" s="1">
        <v>2002</v>
      </c>
      <c r="B33" s="1">
        <v>8</v>
      </c>
      <c r="C33" s="17">
        <v>341683</v>
      </c>
      <c r="D33" s="27"/>
      <c r="E33" s="40">
        <v>341250.81152027898</v>
      </c>
      <c r="F33" s="33"/>
      <c r="N33">
        <v>432.18847972096398</v>
      </c>
      <c r="O33">
        <v>1.2648814243639999E-3</v>
      </c>
      <c r="P33">
        <v>0.85155931666917395</v>
      </c>
    </row>
    <row r="34" spans="1:16" ht="14.45" x14ac:dyDescent="0.3">
      <c r="A34" s="1">
        <v>2002</v>
      </c>
      <c r="B34" s="1">
        <v>9</v>
      </c>
      <c r="C34" s="17">
        <v>341538</v>
      </c>
      <c r="D34" s="27"/>
      <c r="E34" s="40">
        <v>342410.15626639698</v>
      </c>
      <c r="F34" s="33"/>
      <c r="N34">
        <v>-872.15626639680704</v>
      </c>
      <c r="O34">
        <v>-2.5536141407304798E-3</v>
      </c>
      <c r="P34">
        <v>-1.7184465322192599</v>
      </c>
    </row>
    <row r="35" spans="1:16" ht="14.45" x14ac:dyDescent="0.3">
      <c r="A35" s="1">
        <v>2002</v>
      </c>
      <c r="B35" s="1">
        <v>10</v>
      </c>
      <c r="C35" s="17">
        <v>341395</v>
      </c>
      <c r="D35" s="27"/>
      <c r="E35" s="40">
        <v>342053.02094665501</v>
      </c>
      <c r="F35" s="33"/>
      <c r="N35">
        <v>-658.02094665495702</v>
      </c>
      <c r="O35">
        <v>-1.92744752165368E-3</v>
      </c>
      <c r="P35">
        <v>-1.29652661738988</v>
      </c>
    </row>
    <row r="36" spans="1:16" ht="14.45" x14ac:dyDescent="0.3">
      <c r="A36" s="1">
        <v>2002</v>
      </c>
      <c r="B36" s="1">
        <v>11</v>
      </c>
      <c r="C36" s="17">
        <v>342412</v>
      </c>
      <c r="D36" s="27"/>
      <c r="E36" s="40">
        <v>341920.94719556998</v>
      </c>
      <c r="F36" s="33"/>
      <c r="N36">
        <v>491.05280443001499</v>
      </c>
      <c r="O36">
        <v>1.43409928515944E-3</v>
      </c>
      <c r="P36">
        <v>0.967542195615405</v>
      </c>
    </row>
    <row r="37" spans="1:16" ht="14.45" x14ac:dyDescent="0.3">
      <c r="A37" s="1">
        <v>2002</v>
      </c>
      <c r="B37" s="1">
        <v>12</v>
      </c>
      <c r="C37" s="17">
        <v>342993</v>
      </c>
      <c r="D37" s="27">
        <f>AVERAGE(C26:C37)</f>
        <v>340100.58333333331</v>
      </c>
      <c r="E37" s="40">
        <v>343084.82293622702</v>
      </c>
      <c r="F37" s="33">
        <f>AVERAGE(E26:E37)</f>
        <v>340148.57338623446</v>
      </c>
      <c r="N37">
        <v>-91.8229362267884</v>
      </c>
      <c r="O37">
        <v>-2.6771081691692999E-4</v>
      </c>
      <c r="P37">
        <v>-0.180922630974164</v>
      </c>
    </row>
    <row r="38" spans="1:16" x14ac:dyDescent="0.25">
      <c r="A38" s="1">
        <v>2003</v>
      </c>
      <c r="B38" s="1">
        <v>1</v>
      </c>
      <c r="C38" s="17">
        <v>343284</v>
      </c>
      <c r="D38" s="27"/>
      <c r="E38" s="40">
        <v>343558.34096923302</v>
      </c>
      <c r="F38" s="33"/>
      <c r="N38">
        <v>-274.34096923290099</v>
      </c>
      <c r="O38">
        <v>-7.9916619834568604E-4</v>
      </c>
      <c r="P38">
        <v>-0.54054566295973305</v>
      </c>
    </row>
    <row r="39" spans="1:16" x14ac:dyDescent="0.25">
      <c r="A39" s="1">
        <v>2003</v>
      </c>
      <c r="B39" s="1">
        <v>2</v>
      </c>
      <c r="C39" s="17">
        <v>343407</v>
      </c>
      <c r="D39" s="27"/>
      <c r="E39" s="40">
        <v>343809.391901172</v>
      </c>
      <c r="F39" s="33"/>
      <c r="N39">
        <v>-402.39190117228998</v>
      </c>
      <c r="O39">
        <v>-1.1717638288453399E-3</v>
      </c>
      <c r="P39">
        <v>-0.79284985249194695</v>
      </c>
    </row>
    <row r="40" spans="1:16" x14ac:dyDescent="0.25">
      <c r="A40" s="1">
        <v>2003</v>
      </c>
      <c r="B40" s="1">
        <v>3</v>
      </c>
      <c r="C40" s="17">
        <v>343633</v>
      </c>
      <c r="D40" s="27"/>
      <c r="E40" s="40">
        <v>343916.29077992798</v>
      </c>
      <c r="F40" s="33"/>
      <c r="N40">
        <v>-283.29077992792003</v>
      </c>
      <c r="O40">
        <v>-8.2439922803665604E-4</v>
      </c>
      <c r="P40">
        <v>-0.55817985507121604</v>
      </c>
    </row>
    <row r="41" spans="1:16" x14ac:dyDescent="0.25">
      <c r="A41" s="1">
        <v>2003</v>
      </c>
      <c r="B41" s="1">
        <v>4</v>
      </c>
      <c r="C41" s="17">
        <v>344423</v>
      </c>
      <c r="D41" s="27"/>
      <c r="E41" s="40">
        <v>344183.23082953901</v>
      </c>
      <c r="F41" s="33"/>
      <c r="N41">
        <v>239.76917046145499</v>
      </c>
      <c r="O41">
        <v>6.9614738406394302E-4</v>
      </c>
      <c r="P41">
        <v>0.472427379573643</v>
      </c>
    </row>
    <row r="42" spans="1:16" x14ac:dyDescent="0.25">
      <c r="A42" s="1">
        <v>2003</v>
      </c>
      <c r="B42" s="1">
        <v>5</v>
      </c>
      <c r="C42" s="17">
        <v>345044</v>
      </c>
      <c r="D42" s="27"/>
      <c r="E42" s="40">
        <v>345083.61726838298</v>
      </c>
      <c r="F42" s="33"/>
      <c r="N42">
        <v>-39.617268383386502</v>
      </c>
      <c r="O42">
        <v>-1.14818018523396E-4</v>
      </c>
      <c r="P42">
        <v>-7.8059586443945297E-2</v>
      </c>
    </row>
    <row r="43" spans="1:16" x14ac:dyDescent="0.25">
      <c r="A43" s="1">
        <v>2003</v>
      </c>
      <c r="B43" s="1">
        <v>6</v>
      </c>
      <c r="C43" s="17">
        <v>345520</v>
      </c>
      <c r="D43" s="27"/>
      <c r="E43" s="40">
        <v>345685.98141163698</v>
      </c>
      <c r="F43" s="33"/>
      <c r="N43">
        <v>-165.98141163669101</v>
      </c>
      <c r="O43">
        <v>-4.8038148771906299E-4</v>
      </c>
      <c r="P43">
        <v>-0.32704022458993098</v>
      </c>
    </row>
    <row r="44" spans="1:16" x14ac:dyDescent="0.25">
      <c r="A44" s="1">
        <v>2003</v>
      </c>
      <c r="B44" s="1">
        <v>7</v>
      </c>
      <c r="C44" s="17">
        <v>346147</v>
      </c>
      <c r="D44" s="27"/>
      <c r="E44" s="40">
        <v>346143.28533549502</v>
      </c>
      <c r="F44" s="33"/>
      <c r="N44">
        <v>3.7146645050379399</v>
      </c>
      <c r="O44">
        <v>1.0731465259089199E-5</v>
      </c>
      <c r="P44">
        <v>7.3191612363375704E-3</v>
      </c>
    </row>
    <row r="45" spans="1:16" x14ac:dyDescent="0.25">
      <c r="A45" s="1">
        <v>2003</v>
      </c>
      <c r="B45" s="1">
        <v>8</v>
      </c>
      <c r="C45" s="17">
        <v>346789</v>
      </c>
      <c r="D45" s="27"/>
      <c r="E45" s="40">
        <v>346792.48081734002</v>
      </c>
      <c r="F45" s="33"/>
      <c r="N45">
        <v>-3.4808173400815599</v>
      </c>
      <c r="O45">
        <v>-1.0037277249513601E-5</v>
      </c>
      <c r="P45">
        <v>-6.8584022357185501E-3</v>
      </c>
    </row>
    <row r="46" spans="1:16" x14ac:dyDescent="0.25">
      <c r="A46" s="1">
        <v>2003</v>
      </c>
      <c r="B46" s="1">
        <v>9</v>
      </c>
      <c r="C46" s="17">
        <v>347634</v>
      </c>
      <c r="D46" s="27"/>
      <c r="E46" s="40">
        <v>347451.85319542902</v>
      </c>
      <c r="F46" s="33"/>
      <c r="N46">
        <v>182.14680457057</v>
      </c>
      <c r="O46">
        <v>5.2396142083504398E-4</v>
      </c>
      <c r="P46">
        <v>0.35889158483292199</v>
      </c>
    </row>
    <row r="47" spans="1:16" x14ac:dyDescent="0.25">
      <c r="A47" s="1">
        <v>2003</v>
      </c>
      <c r="B47" s="1">
        <v>10</v>
      </c>
      <c r="C47" s="17">
        <v>348543</v>
      </c>
      <c r="D47" s="27"/>
      <c r="E47" s="40">
        <v>348370.48631557601</v>
      </c>
      <c r="F47" s="33"/>
      <c r="N47">
        <v>172.51368442381499</v>
      </c>
      <c r="O47">
        <v>4.9495667514141701E-4</v>
      </c>
      <c r="P47">
        <v>0.33991103908848502</v>
      </c>
    </row>
    <row r="48" spans="1:16" x14ac:dyDescent="0.25">
      <c r="A48" s="1">
        <v>2003</v>
      </c>
      <c r="B48" s="1">
        <v>11</v>
      </c>
      <c r="C48" s="17">
        <v>349494</v>
      </c>
      <c r="D48" s="27"/>
      <c r="E48" s="40">
        <v>349355.15930569399</v>
      </c>
      <c r="F48" s="33"/>
      <c r="N48">
        <v>138.840694306302</v>
      </c>
      <c r="O48">
        <v>3.97262025403303E-4</v>
      </c>
      <c r="P48">
        <v>0.273563716565703</v>
      </c>
    </row>
    <row r="49" spans="1:16" x14ac:dyDescent="0.25">
      <c r="A49" s="1">
        <v>2003</v>
      </c>
      <c r="B49" s="1">
        <v>12</v>
      </c>
      <c r="C49" s="17">
        <v>350201</v>
      </c>
      <c r="D49" s="27">
        <f>AVERAGE(C38:C49)</f>
        <v>346176.58333333331</v>
      </c>
      <c r="E49" s="40">
        <v>350338.21746148</v>
      </c>
      <c r="F49" s="33">
        <f>AVERAGE(E38:E49)</f>
        <v>346224.02796590881</v>
      </c>
      <c r="N49">
        <v>-137.21746148017701</v>
      </c>
      <c r="O49">
        <v>-3.9182487051772299E-4</v>
      </c>
      <c r="P49">
        <v>-0.27036539198957799</v>
      </c>
    </row>
    <row r="50" spans="1:16" x14ac:dyDescent="0.25">
      <c r="A50" s="1">
        <v>2004</v>
      </c>
      <c r="B50" s="1">
        <v>1</v>
      </c>
      <c r="C50" s="17">
        <v>352811</v>
      </c>
      <c r="D50" s="27"/>
      <c r="E50" s="40">
        <v>351022.64384564402</v>
      </c>
      <c r="F50" s="33"/>
      <c r="N50">
        <v>1788.35615435563</v>
      </c>
      <c r="O50">
        <v>5.0688786754257299E-3</v>
      </c>
      <c r="P50">
        <v>3.5236740825378399</v>
      </c>
    </row>
    <row r="51" spans="1:16" x14ac:dyDescent="0.25">
      <c r="A51" s="1">
        <v>2004</v>
      </c>
      <c r="B51" s="1">
        <v>2</v>
      </c>
      <c r="C51" s="17">
        <v>353099</v>
      </c>
      <c r="D51" s="27"/>
      <c r="E51" s="40">
        <v>353896.38376727101</v>
      </c>
      <c r="F51" s="33"/>
      <c r="N51">
        <v>-797.38376727054094</v>
      </c>
      <c r="O51">
        <v>-2.2582441957370099E-3</v>
      </c>
      <c r="P51">
        <v>-1.5711191015975099</v>
      </c>
    </row>
    <row r="52" spans="1:16" x14ac:dyDescent="0.25">
      <c r="A52" s="1">
        <v>2004</v>
      </c>
      <c r="B52" s="1">
        <v>3</v>
      </c>
      <c r="C52" s="17">
        <v>353946</v>
      </c>
      <c r="D52" s="27"/>
      <c r="E52" s="40">
        <v>353741.56378976</v>
      </c>
      <c r="F52" s="33"/>
      <c r="N52">
        <v>204.43621024017901</v>
      </c>
      <c r="O52">
        <v>5.7759152593949098E-4</v>
      </c>
      <c r="P52">
        <v>0.40280934745637098</v>
      </c>
    </row>
    <row r="53" spans="1:16" x14ac:dyDescent="0.25">
      <c r="A53" s="1">
        <v>2004</v>
      </c>
      <c r="B53" s="1">
        <v>4</v>
      </c>
      <c r="C53" s="17">
        <v>355623</v>
      </c>
      <c r="D53" s="27"/>
      <c r="E53" s="40">
        <v>354710.27333808498</v>
      </c>
      <c r="F53" s="33"/>
      <c r="N53">
        <v>912.726661915367</v>
      </c>
      <c r="O53">
        <v>2.5665568928763499E-3</v>
      </c>
      <c r="P53">
        <v>1.79838410553701</v>
      </c>
    </row>
    <row r="54" spans="1:16" x14ac:dyDescent="0.25">
      <c r="A54" s="1">
        <v>2004</v>
      </c>
      <c r="B54" s="1">
        <v>5</v>
      </c>
      <c r="C54" s="17">
        <v>356751</v>
      </c>
      <c r="D54" s="27"/>
      <c r="E54" s="40">
        <v>356439.99893666903</v>
      </c>
      <c r="F54" s="33"/>
      <c r="N54">
        <v>311.00106333050599</v>
      </c>
      <c r="O54">
        <v>8.7175947181789698E-4</v>
      </c>
      <c r="P54">
        <v>0.61277860331700595</v>
      </c>
    </row>
    <row r="55" spans="1:16" x14ac:dyDescent="0.25">
      <c r="A55" s="1">
        <v>2004</v>
      </c>
      <c r="B55" s="1">
        <v>6</v>
      </c>
      <c r="C55" s="17">
        <v>357708</v>
      </c>
      <c r="D55" s="27"/>
      <c r="E55" s="40">
        <v>357469.03988118999</v>
      </c>
      <c r="F55" s="33"/>
      <c r="N55">
        <v>238.96011880983099</v>
      </c>
      <c r="O55">
        <v>6.6803124003329904E-4</v>
      </c>
      <c r="P55">
        <v>0.47083327074396802</v>
      </c>
    </row>
    <row r="56" spans="1:16" x14ac:dyDescent="0.25">
      <c r="A56" s="1">
        <v>2004</v>
      </c>
      <c r="B56" s="1">
        <v>7</v>
      </c>
      <c r="C56" s="17">
        <v>358487</v>
      </c>
      <c r="D56" s="27"/>
      <c r="E56" s="40">
        <v>358441.97479955503</v>
      </c>
      <c r="F56" s="33"/>
      <c r="N56">
        <v>45.025200444739298</v>
      </c>
      <c r="O56">
        <v>1.25597861135102E-4</v>
      </c>
      <c r="P56">
        <v>8.87150646596815E-2</v>
      </c>
    </row>
    <row r="57" spans="1:16" x14ac:dyDescent="0.25">
      <c r="A57" s="1">
        <v>2004</v>
      </c>
      <c r="B57" s="1">
        <v>8</v>
      </c>
      <c r="C57" s="17">
        <v>359558</v>
      </c>
      <c r="D57" s="27"/>
      <c r="E57" s="40">
        <v>359260.18582957803</v>
      </c>
      <c r="F57" s="33"/>
      <c r="N57">
        <v>297.81417042156698</v>
      </c>
      <c r="O57">
        <v>8.2827852647296603E-4</v>
      </c>
      <c r="P57">
        <v>0.58679590817025795</v>
      </c>
    </row>
    <row r="58" spans="1:16" x14ac:dyDescent="0.25">
      <c r="A58" s="1">
        <v>2004</v>
      </c>
      <c r="B58" s="1">
        <v>9</v>
      </c>
      <c r="C58" s="17">
        <v>359456</v>
      </c>
      <c r="D58" s="27"/>
      <c r="E58" s="40">
        <v>360401.55244216102</v>
      </c>
      <c r="F58" s="33"/>
      <c r="N58">
        <v>-945.55244216066797</v>
      </c>
      <c r="O58">
        <v>-2.6305095537720001E-3</v>
      </c>
      <c r="P58">
        <v>-1.86306213446751</v>
      </c>
    </row>
    <row r="59" spans="1:16" x14ac:dyDescent="0.25">
      <c r="A59" s="1">
        <v>2004</v>
      </c>
      <c r="B59" s="1">
        <v>10</v>
      </c>
      <c r="C59" s="17">
        <v>359133</v>
      </c>
      <c r="D59" s="27"/>
      <c r="E59" s="40">
        <v>360092.05469947401</v>
      </c>
      <c r="F59" s="33"/>
      <c r="N59">
        <v>-959.05469947448</v>
      </c>
      <c r="O59">
        <v>-2.6704722191346398E-3</v>
      </c>
      <c r="P59">
        <v>-1.88966620549472</v>
      </c>
    </row>
    <row r="60" spans="1:16" x14ac:dyDescent="0.25">
      <c r="A60" s="1">
        <v>2004</v>
      </c>
      <c r="B60" s="1">
        <v>11</v>
      </c>
      <c r="C60" s="17">
        <v>359862</v>
      </c>
      <c r="D60" s="27"/>
      <c r="E60" s="40">
        <v>359732.729448614</v>
      </c>
      <c r="F60" s="33"/>
      <c r="N60">
        <v>129.270551385533</v>
      </c>
      <c r="O60">
        <v>3.5922256694380801E-4</v>
      </c>
      <c r="P60">
        <v>0.25470725752427298</v>
      </c>
    </row>
    <row r="61" spans="1:16" x14ac:dyDescent="0.25">
      <c r="A61" s="1">
        <v>2004</v>
      </c>
      <c r="B61" s="1">
        <v>12</v>
      </c>
      <c r="C61" s="17">
        <v>359841</v>
      </c>
      <c r="D61" s="27">
        <f>AVERAGE(C50:C61)</f>
        <v>357189.58333333331</v>
      </c>
      <c r="E61" s="40">
        <v>360588.27141753602</v>
      </c>
      <c r="F61" s="33">
        <f>AVERAGE(E50:E61)</f>
        <v>357149.72268296144</v>
      </c>
      <c r="N61">
        <v>-747.27141753607395</v>
      </c>
      <c r="O61">
        <v>-2.0766711340177301E-3</v>
      </c>
      <c r="P61">
        <v>-1.47238061064069</v>
      </c>
    </row>
    <row r="62" spans="1:16" x14ac:dyDescent="0.25">
      <c r="A62" s="1">
        <v>2005</v>
      </c>
      <c r="B62" s="1">
        <v>1</v>
      </c>
      <c r="C62" s="17">
        <v>360989</v>
      </c>
      <c r="D62" s="27"/>
      <c r="E62" s="40">
        <v>360435.245316296</v>
      </c>
      <c r="F62" s="33"/>
      <c r="N62">
        <v>553.75468370405702</v>
      </c>
      <c r="O62">
        <v>1.5339932344311199E-3</v>
      </c>
      <c r="P62">
        <v>1.0910863713022501</v>
      </c>
    </row>
    <row r="63" spans="1:16" x14ac:dyDescent="0.25">
      <c r="A63" s="1">
        <v>2005</v>
      </c>
      <c r="B63" s="1">
        <v>2</v>
      </c>
      <c r="C63" s="17">
        <v>362316</v>
      </c>
      <c r="D63" s="27"/>
      <c r="E63" s="40">
        <v>361795.39285849198</v>
      </c>
      <c r="F63" s="33"/>
      <c r="N63">
        <v>520.60714150825504</v>
      </c>
      <c r="O63">
        <v>1.43688697575667E-3</v>
      </c>
      <c r="P63">
        <v>1.02577436113542</v>
      </c>
    </row>
    <row r="64" spans="1:16" x14ac:dyDescent="0.25">
      <c r="A64" s="1">
        <v>2005</v>
      </c>
      <c r="B64" s="1">
        <v>3</v>
      </c>
      <c r="C64" s="17">
        <v>363542</v>
      </c>
      <c r="D64" s="27"/>
      <c r="E64" s="40">
        <v>363122.08527828299</v>
      </c>
      <c r="F64" s="33"/>
      <c r="N64">
        <v>419.91472171671899</v>
      </c>
      <c r="O64">
        <v>1.1550652241466401E-3</v>
      </c>
      <c r="P64">
        <v>0.82737581000604898</v>
      </c>
    </row>
    <row r="65" spans="1:16" x14ac:dyDescent="0.25">
      <c r="A65" s="1">
        <v>2005</v>
      </c>
      <c r="B65" s="1">
        <v>4</v>
      </c>
      <c r="C65" s="17">
        <v>364708</v>
      </c>
      <c r="D65" s="27"/>
      <c r="E65" s="40">
        <v>364394.693585517</v>
      </c>
      <c r="F65" s="33"/>
      <c r="N65">
        <v>313.30641448328998</v>
      </c>
      <c r="O65">
        <v>8.5906098710006296E-4</v>
      </c>
      <c r="P65">
        <v>0.61732093460175896</v>
      </c>
    </row>
    <row r="66" spans="1:16" x14ac:dyDescent="0.25">
      <c r="A66" s="1">
        <v>2005</v>
      </c>
      <c r="B66" s="1">
        <v>5</v>
      </c>
      <c r="C66" s="17">
        <v>366140</v>
      </c>
      <c r="D66" s="27"/>
      <c r="E66" s="40">
        <v>365576.51583634497</v>
      </c>
      <c r="F66" s="33"/>
      <c r="N66">
        <v>563.48416365467699</v>
      </c>
      <c r="O66">
        <v>1.53898553464434E-3</v>
      </c>
      <c r="P66">
        <v>1.1102567788606501</v>
      </c>
    </row>
    <row r="67" spans="1:16" x14ac:dyDescent="0.25">
      <c r="A67" s="1">
        <v>2005</v>
      </c>
      <c r="B67" s="1">
        <v>6</v>
      </c>
      <c r="C67" s="17">
        <v>366683</v>
      </c>
      <c r="D67" s="27"/>
      <c r="E67" s="40">
        <v>367054.49168885802</v>
      </c>
      <c r="F67" s="33"/>
      <c r="N67">
        <v>-371.49168885767</v>
      </c>
      <c r="O67">
        <v>-1.0131140218054E-3</v>
      </c>
      <c r="P67">
        <v>-0.73196585183427298</v>
      </c>
    </row>
    <row r="68" spans="1:16" x14ac:dyDescent="0.25">
      <c r="A68" s="1">
        <v>2005</v>
      </c>
      <c r="B68" s="1">
        <v>7</v>
      </c>
      <c r="C68" s="17">
        <v>367431</v>
      </c>
      <c r="D68" s="27"/>
      <c r="E68" s="40">
        <v>367392.35664088902</v>
      </c>
      <c r="F68" s="33"/>
      <c r="N68">
        <v>38.643359110748897</v>
      </c>
      <c r="O68">
        <v>1.05171744111817E-4</v>
      </c>
      <c r="P68">
        <v>7.6140651642072399E-2</v>
      </c>
    </row>
    <row r="69" spans="1:16" x14ac:dyDescent="0.25">
      <c r="A69" s="1">
        <v>2005</v>
      </c>
      <c r="B69" s="1">
        <v>8</v>
      </c>
      <c r="C69" s="17">
        <v>368141</v>
      </c>
      <c r="D69" s="27"/>
      <c r="E69" s="40">
        <v>368117.32547616598</v>
      </c>
      <c r="F69" s="33"/>
      <c r="N69">
        <v>23.674523834255499</v>
      </c>
      <c r="O69">
        <v>6.4308305334791598E-5</v>
      </c>
      <c r="P69">
        <v>4.6646919769316501E-2</v>
      </c>
    </row>
    <row r="70" spans="1:16" x14ac:dyDescent="0.25">
      <c r="A70" s="1">
        <v>2005</v>
      </c>
      <c r="B70" s="1">
        <v>9</v>
      </c>
      <c r="C70" s="17">
        <v>368229</v>
      </c>
      <c r="D70" s="27"/>
      <c r="E70" s="40">
        <v>368758.41481044597</v>
      </c>
      <c r="F70" s="33"/>
      <c r="N70">
        <v>-529.41481044632405</v>
      </c>
      <c r="O70">
        <v>-1.4377325263526901E-3</v>
      </c>
      <c r="P70">
        <v>-1.04312848530642</v>
      </c>
    </row>
    <row r="71" spans="1:16" x14ac:dyDescent="0.25">
      <c r="A71" s="1">
        <v>2005</v>
      </c>
      <c r="B71" s="1">
        <v>10</v>
      </c>
      <c r="C71" s="17">
        <v>368706</v>
      </c>
      <c r="D71" s="27"/>
      <c r="E71" s="40">
        <v>368740.14063729398</v>
      </c>
      <c r="F71" s="33"/>
      <c r="N71">
        <v>-34.1406372943893</v>
      </c>
      <c r="O71">
        <v>-9.2595827825935301E-5</v>
      </c>
      <c r="P71">
        <v>-6.7268747616388694E-2</v>
      </c>
    </row>
    <row r="72" spans="1:16" x14ac:dyDescent="0.25">
      <c r="A72" s="1">
        <v>2005</v>
      </c>
      <c r="B72" s="1">
        <v>11</v>
      </c>
      <c r="C72" s="17">
        <v>367978</v>
      </c>
      <c r="D72" s="27"/>
      <c r="E72" s="40">
        <v>369310.60823192302</v>
      </c>
      <c r="F72" s="33"/>
      <c r="N72">
        <v>-1332.60823192314</v>
      </c>
      <c r="O72">
        <v>-3.6214345203331101E-3</v>
      </c>
      <c r="P72">
        <v>-2.62569459532296</v>
      </c>
    </row>
    <row r="73" spans="1:16" x14ac:dyDescent="0.25">
      <c r="A73" s="1">
        <v>2005</v>
      </c>
      <c r="B73" s="1">
        <v>12</v>
      </c>
      <c r="C73" s="17">
        <v>368357</v>
      </c>
      <c r="D73" s="27">
        <f>AVERAGE(C62:C73)</f>
        <v>366101.66666666669</v>
      </c>
      <c r="E73" s="40">
        <v>368403.68703755899</v>
      </c>
      <c r="F73" s="33">
        <f>AVERAGE(E62:E73)</f>
        <v>366091.74644983892</v>
      </c>
      <c r="N73">
        <v>-46.687037559342599</v>
      </c>
      <c r="O73">
        <v>-1.26743994438391E-4</v>
      </c>
      <c r="P73">
        <v>-9.1989452904922803E-2</v>
      </c>
    </row>
    <row r="74" spans="1:16" x14ac:dyDescent="0.25">
      <c r="A74" s="1">
        <v>2006</v>
      </c>
      <c r="B74" s="1">
        <v>1</v>
      </c>
      <c r="C74" s="17">
        <v>369243</v>
      </c>
      <c r="D74" s="27"/>
      <c r="E74" s="40">
        <v>368996.057721783</v>
      </c>
      <c r="F74" s="37"/>
      <c r="N74">
        <v>246.94227821676799</v>
      </c>
      <c r="O74">
        <v>6.6877985017120903E-4</v>
      </c>
      <c r="P74">
        <v>0.48656085842632302</v>
      </c>
    </row>
    <row r="75" spans="1:16" x14ac:dyDescent="0.25">
      <c r="A75" s="1">
        <v>2006</v>
      </c>
      <c r="B75" s="1">
        <v>2</v>
      </c>
      <c r="C75" s="17">
        <v>369607</v>
      </c>
      <c r="D75" s="27"/>
      <c r="E75" s="40">
        <v>369934.05431761499</v>
      </c>
      <c r="F75" s="37"/>
      <c r="N75">
        <v>-327.054317614529</v>
      </c>
      <c r="O75">
        <v>-8.8487046407272898E-4</v>
      </c>
      <c r="P75">
        <v>-0.64440901201564804</v>
      </c>
    </row>
    <row r="76" spans="1:16" x14ac:dyDescent="0.25">
      <c r="A76" s="1">
        <v>2006</v>
      </c>
      <c r="B76" s="1">
        <v>3</v>
      </c>
      <c r="C76" s="17">
        <v>370837</v>
      </c>
      <c r="D76" s="27"/>
      <c r="E76" s="40">
        <v>370197.420108978</v>
      </c>
      <c r="F76" s="37"/>
      <c r="N76">
        <v>639.579891022178</v>
      </c>
      <c r="O76">
        <v>1.72469276534482E-3</v>
      </c>
      <c r="P76">
        <v>1.2601914222837001</v>
      </c>
    </row>
    <row r="77" spans="1:16" x14ac:dyDescent="0.25">
      <c r="A77" s="1">
        <v>2006</v>
      </c>
      <c r="B77" s="1">
        <v>4</v>
      </c>
      <c r="C77" s="17">
        <v>371413</v>
      </c>
      <c r="D77" s="27"/>
      <c r="E77" s="40">
        <v>371579.73310413799</v>
      </c>
      <c r="F77" s="37"/>
      <c r="N77">
        <v>-166.73310413822799</v>
      </c>
      <c r="O77">
        <v>-4.4891563875854501E-4</v>
      </c>
      <c r="P77">
        <v>-0.32852131625014303</v>
      </c>
    </row>
    <row r="78" spans="1:16" x14ac:dyDescent="0.25">
      <c r="A78" s="1">
        <v>2006</v>
      </c>
      <c r="B78" s="1">
        <v>5</v>
      </c>
      <c r="C78" s="17">
        <v>371907</v>
      </c>
      <c r="D78" s="27"/>
      <c r="E78" s="40">
        <v>372013.63381601399</v>
      </c>
      <c r="F78" s="37"/>
      <c r="N78">
        <v>-106.633816014044</v>
      </c>
      <c r="O78">
        <v>-2.8672172347937502E-4</v>
      </c>
      <c r="P78">
        <v>-0.210105136438094</v>
      </c>
    </row>
    <row r="79" spans="1:16" x14ac:dyDescent="0.25">
      <c r="A79" s="1">
        <v>2006</v>
      </c>
      <c r="B79" s="1">
        <v>6</v>
      </c>
      <c r="C79" s="17">
        <v>372609</v>
      </c>
      <c r="D79" s="27"/>
      <c r="E79" s="40">
        <v>372497.40855698998</v>
      </c>
      <c r="F79" s="37"/>
      <c r="N79">
        <v>111.591443009966</v>
      </c>
      <c r="O79">
        <v>2.9948670861403102E-4</v>
      </c>
      <c r="P79">
        <v>0.219873359458924</v>
      </c>
    </row>
    <row r="80" spans="1:16" x14ac:dyDescent="0.25">
      <c r="A80" s="1">
        <v>2006</v>
      </c>
      <c r="B80" s="1">
        <v>7</v>
      </c>
      <c r="C80" s="17">
        <v>373259</v>
      </c>
      <c r="D80" s="27"/>
      <c r="E80" s="40">
        <v>373197.33680741</v>
      </c>
      <c r="F80" s="37"/>
      <c r="N80">
        <v>61.6631925899419</v>
      </c>
      <c r="O80">
        <v>1.6520215879574699E-4</v>
      </c>
      <c r="P80">
        <v>0.121497607200064</v>
      </c>
    </row>
    <row r="81" spans="1:16" x14ac:dyDescent="0.25">
      <c r="A81" s="1">
        <v>2006</v>
      </c>
      <c r="B81" s="1">
        <v>8</v>
      </c>
      <c r="C81" s="17">
        <v>374247</v>
      </c>
      <c r="D81" s="27"/>
      <c r="E81" s="40">
        <v>373806.78229389898</v>
      </c>
      <c r="F81" s="37"/>
      <c r="N81">
        <v>440.217706101423</v>
      </c>
      <c r="O81">
        <v>1.17627584483355E-3</v>
      </c>
      <c r="P81">
        <v>0.86737964240839704</v>
      </c>
    </row>
    <row r="82" spans="1:16" x14ac:dyDescent="0.25">
      <c r="A82" s="1">
        <v>2006</v>
      </c>
      <c r="B82" s="1">
        <v>9</v>
      </c>
      <c r="C82" s="17">
        <v>375890</v>
      </c>
      <c r="D82" s="27"/>
      <c r="E82" s="40">
        <v>374833.517509575</v>
      </c>
      <c r="F82" s="37"/>
      <c r="N82">
        <v>1056.4824904248201</v>
      </c>
      <c r="O82">
        <v>2.8106161122265099E-3</v>
      </c>
      <c r="P82">
        <v>2.0816323197692799</v>
      </c>
    </row>
    <row r="83" spans="1:16" x14ac:dyDescent="0.25">
      <c r="A83" s="1">
        <v>2006</v>
      </c>
      <c r="B83" s="1">
        <v>10</v>
      </c>
      <c r="C83" s="17">
        <v>376363</v>
      </c>
      <c r="D83" s="27"/>
      <c r="E83" s="40">
        <v>376571.63537441299</v>
      </c>
      <c r="F83" s="37"/>
      <c r="N83">
        <v>-208.635374412755</v>
      </c>
      <c r="O83">
        <v>-5.5434613501527895E-4</v>
      </c>
      <c r="P83">
        <v>-0.41108313896439402</v>
      </c>
    </row>
    <row r="84" spans="1:16" x14ac:dyDescent="0.25">
      <c r="A84" s="1">
        <v>2006</v>
      </c>
      <c r="B84" s="1">
        <v>11</v>
      </c>
      <c r="C84" s="17">
        <v>377586</v>
      </c>
      <c r="D84" s="27"/>
      <c r="E84" s="40">
        <v>376875.28909371299</v>
      </c>
      <c r="F84" s="37"/>
      <c r="N84">
        <v>710.71090628707304</v>
      </c>
      <c r="O84">
        <v>1.88224909368216E-3</v>
      </c>
      <c r="P84">
        <v>1.40034388259931</v>
      </c>
    </row>
    <row r="85" spans="1:16" x14ac:dyDescent="0.25">
      <c r="A85" s="1">
        <v>2006</v>
      </c>
      <c r="B85" s="1">
        <v>12</v>
      </c>
      <c r="C85" s="17">
        <v>378692</v>
      </c>
      <c r="D85" s="27">
        <f>AVERAGE(C74:C85)</f>
        <v>373471.08333333331</v>
      </c>
      <c r="E85" s="40">
        <v>378238.43060531898</v>
      </c>
      <c r="F85" s="33">
        <f>AVERAGE(E74:E85)</f>
        <v>373228.44160915382</v>
      </c>
      <c r="N85">
        <v>453.56939468131202</v>
      </c>
      <c r="O85">
        <v>1.1977263704575499E-3</v>
      </c>
      <c r="P85">
        <v>0.89368704146449995</v>
      </c>
    </row>
    <row r="86" spans="1:16" x14ac:dyDescent="0.25">
      <c r="A86" s="1">
        <v>2007</v>
      </c>
      <c r="B86" s="1">
        <v>1</v>
      </c>
      <c r="C86" s="17">
        <v>379935</v>
      </c>
      <c r="D86" s="27"/>
      <c r="E86" s="40">
        <v>379286.27374580398</v>
      </c>
      <c r="F86" s="33"/>
      <c r="N86">
        <v>648.72625419613905</v>
      </c>
      <c r="O86">
        <v>1.7074664197721701E-3</v>
      </c>
      <c r="P86">
        <v>1.27821289009204</v>
      </c>
    </row>
    <row r="87" spans="1:16" x14ac:dyDescent="0.25">
      <c r="A87" s="1">
        <v>2007</v>
      </c>
      <c r="B87" s="1">
        <v>2</v>
      </c>
      <c r="C87" s="17">
        <v>381220</v>
      </c>
      <c r="D87" s="27"/>
      <c r="E87" s="40">
        <v>380515.56005034602</v>
      </c>
      <c r="F87" s="33"/>
      <c r="N87">
        <v>704.43994965363504</v>
      </c>
      <c r="O87">
        <v>1.84785674847499E-3</v>
      </c>
      <c r="P87">
        <v>1.38798795041648</v>
      </c>
    </row>
    <row r="88" spans="1:16" x14ac:dyDescent="0.25">
      <c r="A88" s="1">
        <v>2007</v>
      </c>
      <c r="B88" s="1">
        <v>3</v>
      </c>
      <c r="C88" s="17">
        <v>382384</v>
      </c>
      <c r="D88" s="27"/>
      <c r="E88" s="40">
        <v>381763.83773484197</v>
      </c>
      <c r="F88" s="33"/>
      <c r="N88">
        <v>620.16226515808398</v>
      </c>
      <c r="O88">
        <v>1.62183110474833E-3</v>
      </c>
      <c r="P88">
        <v>1.22193204937574</v>
      </c>
    </row>
    <row r="89" spans="1:16" x14ac:dyDescent="0.25">
      <c r="A89" s="1">
        <v>2007</v>
      </c>
      <c r="B89" s="1">
        <v>4</v>
      </c>
      <c r="C89" s="17">
        <v>383089</v>
      </c>
      <c r="D89" s="27"/>
      <c r="E89" s="40">
        <v>382859.39825000498</v>
      </c>
      <c r="F89" s="33"/>
      <c r="N89">
        <v>229.60174999485</v>
      </c>
      <c r="O89">
        <v>5.9934310302527701E-4</v>
      </c>
      <c r="P89">
        <v>0.45239407921723301</v>
      </c>
    </row>
    <row r="90" spans="1:16" x14ac:dyDescent="0.25">
      <c r="A90" s="1">
        <v>2007</v>
      </c>
      <c r="B90" s="1">
        <v>5</v>
      </c>
      <c r="C90" s="17">
        <v>384793</v>
      </c>
      <c r="D90" s="27"/>
      <c r="E90" s="40">
        <v>383458.32734811102</v>
      </c>
      <c r="F90" s="33"/>
      <c r="N90">
        <v>1334.6726518895</v>
      </c>
      <c r="O90">
        <v>3.4685471198527599E-3</v>
      </c>
      <c r="P90">
        <v>2.6297622096587498</v>
      </c>
    </row>
    <row r="91" spans="1:16" x14ac:dyDescent="0.25">
      <c r="A91" s="1">
        <v>2007</v>
      </c>
      <c r="B91" s="1">
        <v>6</v>
      </c>
      <c r="C91" s="17">
        <v>385640</v>
      </c>
      <c r="D91" s="27"/>
      <c r="E91" s="40">
        <v>385294.63260897697</v>
      </c>
      <c r="F91" s="33"/>
      <c r="N91">
        <v>345.36739102314499</v>
      </c>
      <c r="O91">
        <v>8.9556941972602599E-4</v>
      </c>
      <c r="P91">
        <v>0.68049203831015104</v>
      </c>
    </row>
    <row r="92" spans="1:16" x14ac:dyDescent="0.25">
      <c r="A92" s="1">
        <v>2007</v>
      </c>
      <c r="B92" s="1">
        <v>7</v>
      </c>
      <c r="C92" s="17">
        <v>386455</v>
      </c>
      <c r="D92" s="27"/>
      <c r="E92" s="40">
        <v>385996.34526412399</v>
      </c>
      <c r="F92" s="33"/>
      <c r="N92">
        <v>458.65473587642202</v>
      </c>
      <c r="O92">
        <v>1.1868257258320399E-3</v>
      </c>
      <c r="P92">
        <v>0.90370690519602204</v>
      </c>
    </row>
    <row r="93" spans="1:16" x14ac:dyDescent="0.25">
      <c r="A93" s="1">
        <v>2007</v>
      </c>
      <c r="B93" s="1">
        <v>8</v>
      </c>
      <c r="C93" s="17">
        <v>386424</v>
      </c>
      <c r="D93" s="27"/>
      <c r="E93" s="40">
        <v>386844.69748130202</v>
      </c>
      <c r="F93" s="33"/>
      <c r="N93">
        <v>-420.69748130173002</v>
      </c>
      <c r="O93">
        <v>-1.0886939768278601E-3</v>
      </c>
      <c r="P93">
        <v>-0.82891811446024999</v>
      </c>
    </row>
    <row r="94" spans="1:16" x14ac:dyDescent="0.25">
      <c r="A94" s="1">
        <v>2007</v>
      </c>
      <c r="B94" s="1">
        <v>9</v>
      </c>
      <c r="C94" s="17">
        <v>387418</v>
      </c>
      <c r="D94" s="27"/>
      <c r="E94" s="40">
        <v>386696.47820450499</v>
      </c>
      <c r="F94" s="33"/>
      <c r="N94">
        <v>721.52179549471498</v>
      </c>
      <c r="O94">
        <v>1.8623858351824499E-3</v>
      </c>
      <c r="P94">
        <v>1.4216450367443501</v>
      </c>
    </row>
    <row r="95" spans="1:16" x14ac:dyDescent="0.25">
      <c r="A95" s="1">
        <v>2007</v>
      </c>
      <c r="B95" s="1">
        <v>10</v>
      </c>
      <c r="C95" s="17">
        <v>387536</v>
      </c>
      <c r="D95" s="27"/>
      <c r="E95" s="40">
        <v>387865.63212246302</v>
      </c>
      <c r="F95" s="33"/>
      <c r="N95">
        <v>-329.63212246319699</v>
      </c>
      <c r="O95">
        <v>-8.5058451979480002E-4</v>
      </c>
      <c r="P95">
        <v>-0.64948817038853102</v>
      </c>
    </row>
    <row r="96" spans="1:16" x14ac:dyDescent="0.25">
      <c r="A96" s="1">
        <v>2007</v>
      </c>
      <c r="B96" s="1">
        <v>11</v>
      </c>
      <c r="C96" s="17">
        <v>387875</v>
      </c>
      <c r="D96" s="27"/>
      <c r="E96" s="40">
        <v>387805.14108505897</v>
      </c>
      <c r="F96" s="33"/>
      <c r="N96">
        <v>69.858914941141805</v>
      </c>
      <c r="O96">
        <v>1.8010677393784599E-4</v>
      </c>
      <c r="P96">
        <v>0.13764598702153499</v>
      </c>
    </row>
    <row r="97" spans="1:16" x14ac:dyDescent="0.25">
      <c r="A97" s="1">
        <v>2007</v>
      </c>
      <c r="B97" s="1">
        <v>12</v>
      </c>
      <c r="C97" s="17">
        <v>387962</v>
      </c>
      <c r="D97" s="27">
        <f>AVERAGE(C86:C97)</f>
        <v>385060.91666666669</v>
      </c>
      <c r="E97" s="40">
        <v>388173.42968173802</v>
      </c>
      <c r="F97" s="33">
        <f>AVERAGE(E86:E97)</f>
        <v>384713.31279810634</v>
      </c>
      <c r="N97">
        <v>-211.42968173755801</v>
      </c>
      <c r="O97">
        <v>-5.4497523401146998E-4</v>
      </c>
      <c r="P97">
        <v>-0.41658888136088001</v>
      </c>
    </row>
    <row r="98" spans="1:16" x14ac:dyDescent="0.25">
      <c r="A98" s="1">
        <v>2008</v>
      </c>
      <c r="B98" s="1">
        <v>1</v>
      </c>
      <c r="C98" s="17">
        <v>387912</v>
      </c>
      <c r="D98" s="27"/>
      <c r="E98" s="40">
        <v>388154.45814495202</v>
      </c>
      <c r="F98" s="33"/>
      <c r="N98">
        <v>-242.45814495201901</v>
      </c>
      <c r="O98">
        <v>-6.2503388642789896E-4</v>
      </c>
      <c r="P98">
        <v>-0.477725580213336</v>
      </c>
    </row>
    <row r="99" spans="1:16" x14ac:dyDescent="0.25">
      <c r="A99" s="1">
        <v>2008</v>
      </c>
      <c r="B99" s="1">
        <v>2</v>
      </c>
      <c r="C99" s="17">
        <v>388719</v>
      </c>
      <c r="D99" s="27"/>
      <c r="E99" s="40">
        <v>388028.82740992401</v>
      </c>
      <c r="F99" s="33"/>
      <c r="N99">
        <v>690.17259007634095</v>
      </c>
      <c r="O99">
        <v>1.77550515945025E-3</v>
      </c>
      <c r="P99">
        <v>1.3598763659055799</v>
      </c>
    </row>
    <row r="100" spans="1:16" x14ac:dyDescent="0.25">
      <c r="A100" s="1">
        <v>2008</v>
      </c>
      <c r="B100" s="1">
        <v>3</v>
      </c>
      <c r="C100" s="17">
        <v>388441</v>
      </c>
      <c r="D100" s="27"/>
      <c r="E100" s="40">
        <v>388953.95585677098</v>
      </c>
      <c r="F100" s="33"/>
      <c r="N100">
        <v>-512.95585677074303</v>
      </c>
      <c r="O100">
        <v>-1.3205502425612701E-3</v>
      </c>
      <c r="P100">
        <v>-1.0106987098664999</v>
      </c>
    </row>
    <row r="101" spans="1:16" x14ac:dyDescent="0.25">
      <c r="A101" s="1">
        <v>2008</v>
      </c>
      <c r="B101" s="1">
        <v>4</v>
      </c>
      <c r="C101" s="17">
        <v>388496</v>
      </c>
      <c r="D101" s="27"/>
      <c r="E101" s="40">
        <v>388466.50465725502</v>
      </c>
      <c r="F101" s="33"/>
      <c r="N101">
        <v>29.495342745445701</v>
      </c>
      <c r="O101">
        <v>7.5921869840218903E-5</v>
      </c>
      <c r="P101">
        <v>5.8115926480620701E-2</v>
      </c>
    </row>
    <row r="102" spans="1:16" x14ac:dyDescent="0.25">
      <c r="A102" s="1">
        <v>2008</v>
      </c>
      <c r="B102" s="1">
        <v>5</v>
      </c>
      <c r="C102" s="17">
        <v>389240</v>
      </c>
      <c r="D102" s="27"/>
      <c r="E102" s="40">
        <v>388634.50498467899</v>
      </c>
      <c r="F102" s="33"/>
      <c r="N102">
        <v>605.495015320834</v>
      </c>
      <c r="O102">
        <v>1.55558271328957E-3</v>
      </c>
      <c r="P102">
        <v>1.19303254410228</v>
      </c>
    </row>
    <row r="103" spans="1:16" x14ac:dyDescent="0.25">
      <c r="A103" s="1">
        <v>2008</v>
      </c>
      <c r="B103" s="1">
        <v>6</v>
      </c>
      <c r="C103" s="17">
        <v>389216</v>
      </c>
      <c r="D103" s="27"/>
      <c r="E103" s="40">
        <v>389462.02360296698</v>
      </c>
      <c r="F103" s="33"/>
      <c r="N103">
        <v>-246.023602967442</v>
      </c>
      <c r="O103">
        <v>-6.3210043515025504E-4</v>
      </c>
      <c r="P103">
        <v>-0.48475075356637298</v>
      </c>
    </row>
    <row r="104" spans="1:16" x14ac:dyDescent="0.25">
      <c r="A104" s="1">
        <v>2008</v>
      </c>
      <c r="B104" s="1">
        <v>7</v>
      </c>
      <c r="C104" s="17">
        <v>389655</v>
      </c>
      <c r="D104" s="27"/>
      <c r="E104" s="40">
        <v>389305.610677791</v>
      </c>
      <c r="F104" s="33"/>
      <c r="N104">
        <v>349.38932220934697</v>
      </c>
      <c r="O104">
        <v>8.9666325906082695E-4</v>
      </c>
      <c r="P104">
        <v>0.68841662013802396</v>
      </c>
    </row>
    <row r="105" spans="1:16" x14ac:dyDescent="0.25">
      <c r="A105" s="1">
        <v>2008</v>
      </c>
      <c r="B105" s="1">
        <v>8</v>
      </c>
      <c r="C105" s="17">
        <v>390153</v>
      </c>
      <c r="D105" s="27"/>
      <c r="E105" s="40">
        <v>389789.61646636901</v>
      </c>
      <c r="F105" s="33"/>
      <c r="N105">
        <v>363.38353363092801</v>
      </c>
      <c r="O105">
        <v>9.3138725994911604E-4</v>
      </c>
      <c r="P105">
        <v>0.71599000923710299</v>
      </c>
    </row>
    <row r="106" spans="1:16" x14ac:dyDescent="0.25">
      <c r="A106" s="1">
        <v>2008</v>
      </c>
      <c r="B106" s="1">
        <v>9</v>
      </c>
      <c r="C106" s="17">
        <v>390306</v>
      </c>
      <c r="D106" s="27"/>
      <c r="E106" s="40">
        <v>390242.41917318403</v>
      </c>
      <c r="F106" s="33"/>
      <c r="N106">
        <v>63.580826815858003</v>
      </c>
      <c r="O106">
        <v>1.6289994726152799E-4</v>
      </c>
      <c r="P106">
        <v>0.12527600335744599</v>
      </c>
    </row>
    <row r="107" spans="1:16" x14ac:dyDescent="0.25">
      <c r="A107" s="1">
        <v>2008</v>
      </c>
      <c r="B107" s="1">
        <v>10</v>
      </c>
      <c r="C107" s="17">
        <v>390919</v>
      </c>
      <c r="D107" s="27"/>
      <c r="E107" s="40">
        <v>390309.62559451797</v>
      </c>
      <c r="F107" s="33"/>
      <c r="N107">
        <v>609.37440548179404</v>
      </c>
      <c r="O107">
        <v>1.5588252438018999E-3</v>
      </c>
      <c r="P107">
        <v>1.2006762712943999</v>
      </c>
    </row>
    <row r="108" spans="1:16" x14ac:dyDescent="0.25">
      <c r="A108" s="1">
        <v>2008</v>
      </c>
      <c r="B108" s="1">
        <v>11</v>
      </c>
      <c r="C108" s="17">
        <v>390804</v>
      </c>
      <c r="D108" s="27"/>
      <c r="E108" s="40">
        <v>390934.91092058102</v>
      </c>
      <c r="F108" s="33"/>
      <c r="N108">
        <v>-130.91092058102399</v>
      </c>
      <c r="O108">
        <v>-3.3497845615966998E-4</v>
      </c>
      <c r="P108">
        <v>-0.257939346616743</v>
      </c>
    </row>
    <row r="109" spans="1:16" x14ac:dyDescent="0.25">
      <c r="A109" s="1">
        <v>2008</v>
      </c>
      <c r="B109" s="1">
        <v>12</v>
      </c>
      <c r="C109" s="17">
        <v>390180</v>
      </c>
      <c r="D109" s="27">
        <f>AVERAGE(C98:C109)</f>
        <v>389503.41666666669</v>
      </c>
      <c r="E109" s="40">
        <v>390707.13527798402</v>
      </c>
      <c r="F109" s="33">
        <f>AVERAGE(E98:E109)</f>
        <v>389415.7993972479</v>
      </c>
      <c r="N109">
        <v>-527.13527798448899</v>
      </c>
      <c r="O109">
        <v>-1.3510053769657301E-3</v>
      </c>
      <c r="P109">
        <v>-1.03863702568496</v>
      </c>
    </row>
    <row r="110" spans="1:16" x14ac:dyDescent="0.25">
      <c r="A110" s="1">
        <v>2009</v>
      </c>
      <c r="B110" s="1">
        <v>1</v>
      </c>
      <c r="C110" s="17">
        <v>390070</v>
      </c>
      <c r="D110" s="27"/>
      <c r="E110" s="40">
        <v>390036.770122724</v>
      </c>
      <c r="F110" s="33"/>
      <c r="N110">
        <v>33.229877275705803</v>
      </c>
      <c r="O110">
        <v>8.5189523100227699E-5</v>
      </c>
      <c r="P110">
        <v>6.5474238471534899E-2</v>
      </c>
    </row>
    <row r="111" spans="1:16" x14ac:dyDescent="0.25">
      <c r="A111" s="1">
        <v>2009</v>
      </c>
      <c r="B111" s="1">
        <v>2</v>
      </c>
      <c r="C111" s="17">
        <v>389449</v>
      </c>
      <c r="D111" s="27"/>
      <c r="E111" s="40">
        <v>390078.684570543</v>
      </c>
      <c r="F111" s="33"/>
      <c r="N111">
        <v>-629.68457054317696</v>
      </c>
      <c r="O111">
        <v>-1.61686015509907E-3</v>
      </c>
      <c r="P111">
        <v>-1.2406942520889701</v>
      </c>
    </row>
    <row r="112" spans="1:16" x14ac:dyDescent="0.25">
      <c r="A112" s="1">
        <v>2009</v>
      </c>
      <c r="B112" s="1">
        <v>3</v>
      </c>
      <c r="C112" s="17">
        <v>389130</v>
      </c>
      <c r="D112" s="27"/>
      <c r="E112" s="40">
        <v>389456.715294122</v>
      </c>
      <c r="F112" s="33"/>
      <c r="N112">
        <v>-326.71529412182298</v>
      </c>
      <c r="O112">
        <v>-8.3960448724545197E-4</v>
      </c>
      <c r="P112">
        <v>-0.64374101962961705</v>
      </c>
    </row>
    <row r="113" spans="1:16" x14ac:dyDescent="0.25">
      <c r="A113" s="1">
        <v>2009</v>
      </c>
      <c r="B113" s="1">
        <v>4</v>
      </c>
      <c r="C113" s="17">
        <v>388742</v>
      </c>
      <c r="D113" s="27"/>
      <c r="E113" s="40">
        <v>389204.21579857101</v>
      </c>
      <c r="F113" s="33"/>
      <c r="N113">
        <v>-462.21579857083299</v>
      </c>
      <c r="O113">
        <v>-1.1890040144127299E-3</v>
      </c>
      <c r="P113">
        <v>-0.91072341826140102</v>
      </c>
    </row>
    <row r="114" spans="1:16" x14ac:dyDescent="0.25">
      <c r="A114" s="1">
        <v>2009</v>
      </c>
      <c r="B114" s="1">
        <v>5</v>
      </c>
      <c r="C114" s="17">
        <v>388684</v>
      </c>
      <c r="D114" s="27"/>
      <c r="E114" s="40">
        <v>388852.826467418</v>
      </c>
      <c r="F114" s="33"/>
      <c r="N114">
        <v>-168.82646741805399</v>
      </c>
      <c r="O114">
        <v>-4.3435404446299201E-4</v>
      </c>
      <c r="P114">
        <v>-0.332645958825669</v>
      </c>
    </row>
    <row r="115" spans="1:16" x14ac:dyDescent="0.25">
      <c r="A115" s="1">
        <v>2009</v>
      </c>
      <c r="B115" s="1">
        <v>6</v>
      </c>
      <c r="C115" s="17">
        <v>388608</v>
      </c>
      <c r="D115" s="27"/>
      <c r="E115" s="40">
        <v>388876.60809191299</v>
      </c>
      <c r="F115" s="33"/>
      <c r="N115">
        <v>-268.60809191322198</v>
      </c>
      <c r="O115">
        <v>-6.9120577011595697E-4</v>
      </c>
      <c r="P115">
        <v>-0.52924993130106901</v>
      </c>
    </row>
    <row r="116" spans="1:16" x14ac:dyDescent="0.25">
      <c r="A116" s="1">
        <v>2009</v>
      </c>
      <c r="B116" s="1">
        <v>7</v>
      </c>
      <c r="C116" s="17">
        <v>388816</v>
      </c>
      <c r="D116" s="27"/>
      <c r="E116" s="40">
        <v>388835.03805006301</v>
      </c>
      <c r="F116" s="33"/>
      <c r="N116">
        <v>-19.038050062547001</v>
      </c>
      <c r="O116">
        <v>-4.8964163158272701E-5</v>
      </c>
      <c r="P116">
        <v>-3.7511478585553898E-2</v>
      </c>
    </row>
    <row r="117" spans="1:16" x14ac:dyDescent="0.25">
      <c r="A117" s="1">
        <v>2009</v>
      </c>
      <c r="B117" s="1">
        <v>8</v>
      </c>
      <c r="C117" s="17">
        <v>389306</v>
      </c>
      <c r="D117" s="27"/>
      <c r="E117" s="40">
        <v>389115.77026812203</v>
      </c>
      <c r="F117" s="33"/>
      <c r="N117">
        <v>190.229731877858</v>
      </c>
      <c r="O117">
        <v>4.8863806845478395E-4</v>
      </c>
      <c r="P117">
        <v>0.374817719788961</v>
      </c>
    </row>
    <row r="118" spans="1:16" x14ac:dyDescent="0.25">
      <c r="A118" s="1">
        <v>2009</v>
      </c>
      <c r="B118" s="1">
        <v>9</v>
      </c>
      <c r="C118" s="17">
        <v>389429</v>
      </c>
      <c r="D118" s="27"/>
      <c r="E118" s="40">
        <v>389665.06793046102</v>
      </c>
      <c r="F118" s="33"/>
      <c r="N118">
        <v>-236.06793046055799</v>
      </c>
      <c r="O118">
        <v>-6.0618990999786399E-4</v>
      </c>
      <c r="P118">
        <v>-0.46513466920795399</v>
      </c>
    </row>
    <row r="119" spans="1:16" x14ac:dyDescent="0.25">
      <c r="A119" s="1">
        <v>2009</v>
      </c>
      <c r="B119" s="1">
        <v>10</v>
      </c>
      <c r="C119" s="17">
        <v>389956</v>
      </c>
      <c r="D119" s="27"/>
      <c r="E119" s="40">
        <v>389739.724017161</v>
      </c>
      <c r="F119" s="33"/>
      <c r="N119">
        <v>216.27598283876401</v>
      </c>
      <c r="O119">
        <v>5.5461637425444001E-4</v>
      </c>
      <c r="P119">
        <v>0.426137754243333</v>
      </c>
    </row>
    <row r="120" spans="1:16" x14ac:dyDescent="0.25">
      <c r="A120" s="1">
        <v>2009</v>
      </c>
      <c r="B120" s="1">
        <v>11</v>
      </c>
      <c r="C120" s="17">
        <v>390157</v>
      </c>
      <c r="D120" s="27"/>
      <c r="E120" s="40">
        <v>390339.50202860101</v>
      </c>
      <c r="F120" s="33"/>
      <c r="N120">
        <v>-182.50202860106899</v>
      </c>
      <c r="O120">
        <v>-4.6776561384537398E-4</v>
      </c>
      <c r="P120">
        <v>-0.35959149782660499</v>
      </c>
    </row>
    <row r="121" spans="1:16" x14ac:dyDescent="0.25">
      <c r="A121" s="1">
        <v>2009</v>
      </c>
      <c r="B121" s="1">
        <v>12</v>
      </c>
      <c r="C121" s="17">
        <v>390107</v>
      </c>
      <c r="D121" s="27">
        <f>AVERAGE(C110:C121)</f>
        <v>389371.16666666669</v>
      </c>
      <c r="E121" s="40">
        <v>390514.845615806</v>
      </c>
      <c r="F121" s="33">
        <f>AVERAGE(E110:E121)</f>
        <v>389559.6473546254</v>
      </c>
      <c r="N121">
        <v>-407.84561580594197</v>
      </c>
      <c r="O121">
        <v>-1.04547115485224E-3</v>
      </c>
      <c r="P121">
        <v>-0.80359553805427197</v>
      </c>
    </row>
    <row r="122" spans="1:16" x14ac:dyDescent="0.25">
      <c r="A122" s="1">
        <v>2010</v>
      </c>
      <c r="B122" s="1">
        <v>1</v>
      </c>
      <c r="C122" s="17">
        <v>388623</v>
      </c>
      <c r="D122" s="27"/>
      <c r="E122" s="40">
        <v>390498.453039026</v>
      </c>
      <c r="F122" s="33"/>
      <c r="N122">
        <v>-1875.4530390264099</v>
      </c>
      <c r="O122">
        <v>-4.8258930609521604E-3</v>
      </c>
      <c r="P122">
        <v>-3.6952847734154601</v>
      </c>
    </row>
    <row r="123" spans="1:16" x14ac:dyDescent="0.25">
      <c r="A123" s="1">
        <v>2010</v>
      </c>
      <c r="B123" s="1">
        <v>2</v>
      </c>
      <c r="C123" s="17">
        <v>388521</v>
      </c>
      <c r="D123" s="27"/>
      <c r="E123" s="40">
        <v>388883.34804332</v>
      </c>
      <c r="F123" s="33"/>
      <c r="N123">
        <v>-362.348043319944</v>
      </c>
      <c r="O123">
        <v>-9.3263438352095198E-4</v>
      </c>
      <c r="P123">
        <v>-0.71394973870002498</v>
      </c>
    </row>
    <row r="124" spans="1:16" x14ac:dyDescent="0.25">
      <c r="A124" s="1">
        <v>2010</v>
      </c>
      <c r="B124" s="1">
        <v>3</v>
      </c>
      <c r="C124" s="17">
        <v>389486</v>
      </c>
      <c r="D124" s="27"/>
      <c r="E124" s="40">
        <v>389030.50353824202</v>
      </c>
      <c r="F124" s="33"/>
      <c r="N124">
        <v>455.49646175844799</v>
      </c>
      <c r="O124">
        <v>1.16948096146832E-3</v>
      </c>
      <c r="P124">
        <v>0.89748402356925605</v>
      </c>
    </row>
    <row r="125" spans="1:16" x14ac:dyDescent="0.25">
      <c r="A125" s="1">
        <v>2010</v>
      </c>
      <c r="B125" s="1">
        <v>4</v>
      </c>
      <c r="C125" s="17">
        <v>389793</v>
      </c>
      <c r="D125" s="27"/>
      <c r="E125" s="40">
        <v>390100.15763413702</v>
      </c>
      <c r="F125" s="33"/>
      <c r="N125">
        <v>-307.15763413719799</v>
      </c>
      <c r="O125">
        <v>-7.8800192445015302E-4</v>
      </c>
      <c r="P125">
        <v>-0.60520573154672397</v>
      </c>
    </row>
    <row r="126" spans="1:16" x14ac:dyDescent="0.25">
      <c r="A126" s="1">
        <v>2010</v>
      </c>
      <c r="B126" s="1">
        <v>5</v>
      </c>
      <c r="C126" s="17">
        <v>390141</v>
      </c>
      <c r="D126" s="27"/>
      <c r="E126" s="40">
        <v>390208.44521563803</v>
      </c>
      <c r="F126" s="33"/>
      <c r="N126">
        <v>-67.445215637970307</v>
      </c>
      <c r="O126">
        <v>-1.72873949771929E-4</v>
      </c>
      <c r="P126">
        <v>-0.13289017277451801</v>
      </c>
    </row>
    <row r="127" spans="1:16" x14ac:dyDescent="0.25">
      <c r="A127" s="1">
        <v>2010</v>
      </c>
      <c r="B127" s="1">
        <v>6</v>
      </c>
      <c r="C127" s="17">
        <v>390414</v>
      </c>
      <c r="D127" s="27"/>
      <c r="E127" s="40">
        <v>390542.97691235802</v>
      </c>
      <c r="F127" s="33"/>
      <c r="N127">
        <v>-128.97691235825201</v>
      </c>
      <c r="O127">
        <v>-3.30359342539591E-4</v>
      </c>
      <c r="P127">
        <v>-0.25412868807795103</v>
      </c>
    </row>
    <row r="128" spans="1:16" x14ac:dyDescent="0.25">
      <c r="A128" s="1">
        <v>2010</v>
      </c>
      <c r="B128" s="1">
        <v>7</v>
      </c>
      <c r="C128" s="17">
        <v>391059</v>
      </c>
      <c r="D128" s="27"/>
      <c r="E128" s="40">
        <v>390806.703828433</v>
      </c>
      <c r="F128" s="33"/>
      <c r="N128">
        <v>252.29617156699501</v>
      </c>
      <c r="O128">
        <v>6.4516139909066199E-4</v>
      </c>
      <c r="P128">
        <v>0.49710986187450101</v>
      </c>
    </row>
    <row r="129" spans="1:16" x14ac:dyDescent="0.25">
      <c r="A129" s="1">
        <v>2010</v>
      </c>
      <c r="B129" s="1">
        <v>8</v>
      </c>
      <c r="C129" s="17">
        <v>391776</v>
      </c>
      <c r="D129" s="27"/>
      <c r="E129" s="40">
        <v>391546.68061508797</v>
      </c>
      <c r="F129" s="33"/>
      <c r="N129">
        <v>229.31938491214501</v>
      </c>
      <c r="O129">
        <v>5.8533290684509905E-4</v>
      </c>
      <c r="P129">
        <v>0.45183772330271399</v>
      </c>
    </row>
    <row r="130" spans="1:16" x14ac:dyDescent="0.25">
      <c r="A130" s="1">
        <v>2010</v>
      </c>
      <c r="B130" s="1">
        <v>9</v>
      </c>
      <c r="C130" s="17">
        <v>391982</v>
      </c>
      <c r="D130" s="27"/>
      <c r="E130" s="40">
        <v>392286.26195148699</v>
      </c>
      <c r="F130" s="33"/>
      <c r="N130">
        <v>-304.261951486871</v>
      </c>
      <c r="O130">
        <v>-7.7621409015432097E-4</v>
      </c>
      <c r="P130">
        <v>-0.59950024504094002</v>
      </c>
    </row>
    <row r="131" spans="1:16" x14ac:dyDescent="0.25">
      <c r="A131" s="1">
        <v>2010</v>
      </c>
      <c r="B131" s="1">
        <v>10</v>
      </c>
      <c r="C131" s="17">
        <v>392238</v>
      </c>
      <c r="D131" s="27"/>
      <c r="E131" s="40">
        <v>392412.74941056699</v>
      </c>
      <c r="F131" s="33"/>
      <c r="N131">
        <v>-174.749410566932</v>
      </c>
      <c r="O131">
        <v>-4.4551881910200503E-4</v>
      </c>
      <c r="P131">
        <v>-0.34431618525971402</v>
      </c>
    </row>
    <row r="132" spans="1:16" x14ac:dyDescent="0.25">
      <c r="A132" s="1">
        <v>2010</v>
      </c>
      <c r="B132" s="1">
        <v>11</v>
      </c>
      <c r="C132" s="17">
        <v>392498</v>
      </c>
      <c r="D132" s="27"/>
      <c r="E132" s="40">
        <v>392676.230968413</v>
      </c>
      <c r="F132" s="33"/>
      <c r="N132">
        <v>-178.230968413234</v>
      </c>
      <c r="O132">
        <v>-4.5409395312392498E-4</v>
      </c>
      <c r="P132">
        <v>-0.35117604654628798</v>
      </c>
    </row>
    <row r="133" spans="1:16" x14ac:dyDescent="0.25">
      <c r="A133" s="1">
        <v>2010</v>
      </c>
      <c r="B133" s="1">
        <v>12</v>
      </c>
      <c r="C133" s="17">
        <v>392073</v>
      </c>
      <c r="D133" s="27">
        <f>AVERAGE(C122:C133)</f>
        <v>390717</v>
      </c>
      <c r="E133" s="40">
        <v>392926.01296627498</v>
      </c>
      <c r="F133" s="33">
        <f>AVERAGE(E122:E133)</f>
        <v>390993.21034358203</v>
      </c>
      <c r="N133">
        <v>-853.01296627533202</v>
      </c>
      <c r="O133">
        <v>-2.1756483263967001E-3</v>
      </c>
      <c r="P133">
        <v>-1.6807276749726201</v>
      </c>
    </row>
    <row r="134" spans="1:16" x14ac:dyDescent="0.25">
      <c r="A134" s="1">
        <v>2011</v>
      </c>
      <c r="B134" s="1">
        <v>1</v>
      </c>
      <c r="C134" s="17">
        <v>393324</v>
      </c>
      <c r="D134" s="27"/>
      <c r="E134" s="40">
        <v>392405.49254906102</v>
      </c>
      <c r="F134" s="33"/>
      <c r="N134">
        <v>918.50745093851594</v>
      </c>
      <c r="O134">
        <v>2.3352438471553102E-3</v>
      </c>
      <c r="P134">
        <v>1.80977423965983</v>
      </c>
    </row>
    <row r="135" spans="1:16" x14ac:dyDescent="0.25">
      <c r="A135" s="1">
        <v>2011</v>
      </c>
      <c r="B135" s="1">
        <v>2</v>
      </c>
      <c r="C135" s="17">
        <v>393794</v>
      </c>
      <c r="D135" s="27"/>
      <c r="E135" s="40">
        <v>393935.26957570401</v>
      </c>
      <c r="F135" s="33"/>
      <c r="N135">
        <v>-141.26957570365599</v>
      </c>
      <c r="O135">
        <v>-3.5873978705530402E-4</v>
      </c>
      <c r="P135">
        <v>-0.27834944473767398</v>
      </c>
    </row>
    <row r="136" spans="1:16" x14ac:dyDescent="0.25">
      <c r="A136" s="1">
        <v>2011</v>
      </c>
      <c r="B136" s="1">
        <v>3</v>
      </c>
      <c r="C136" s="17">
        <v>394733</v>
      </c>
      <c r="D136" s="27"/>
      <c r="E136" s="40">
        <v>394248.25576915703</v>
      </c>
      <c r="F136" s="33"/>
      <c r="N136">
        <v>484.74423084268301</v>
      </c>
      <c r="O136">
        <v>1.22803067096666E-3</v>
      </c>
      <c r="P136">
        <v>0.95511214515072296</v>
      </c>
    </row>
    <row r="137" spans="1:16" x14ac:dyDescent="0.25">
      <c r="A137" s="1">
        <v>2011</v>
      </c>
      <c r="B137" s="1">
        <v>4</v>
      </c>
      <c r="C137" s="17">
        <v>395174</v>
      </c>
      <c r="D137" s="27"/>
      <c r="E137" s="40">
        <v>395295.36907017598</v>
      </c>
      <c r="F137" s="33"/>
      <c r="N137">
        <v>-121.369070176093</v>
      </c>
      <c r="O137">
        <v>-3.07128176894465E-4</v>
      </c>
      <c r="P137">
        <v>-0.23913863352085499</v>
      </c>
    </row>
    <row r="138" spans="1:16" x14ac:dyDescent="0.25">
      <c r="A138" s="1">
        <v>2011</v>
      </c>
      <c r="B138" s="1">
        <v>5</v>
      </c>
      <c r="C138" s="17">
        <v>395670</v>
      </c>
      <c r="D138" s="27"/>
      <c r="E138" s="40">
        <v>395645.79913438798</v>
      </c>
      <c r="F138" s="33"/>
      <c r="N138">
        <v>24.200865612248901</v>
      </c>
      <c r="O138">
        <v>6.1164267223314602E-5</v>
      </c>
      <c r="P138">
        <v>4.7683993328269003E-2</v>
      </c>
    </row>
    <row r="139" spans="1:16" x14ac:dyDescent="0.25">
      <c r="A139" s="1">
        <v>2011</v>
      </c>
      <c r="B139" s="1">
        <v>6</v>
      </c>
      <c r="C139" s="17">
        <v>396262</v>
      </c>
      <c r="D139" s="27"/>
      <c r="E139" s="40">
        <v>396165.46877037198</v>
      </c>
      <c r="F139" s="33"/>
      <c r="N139">
        <v>96.531229627784299</v>
      </c>
      <c r="O139">
        <v>2.4360455867023401E-4</v>
      </c>
      <c r="P139">
        <v>0.190199581423697</v>
      </c>
    </row>
    <row r="140" spans="1:16" x14ac:dyDescent="0.25">
      <c r="A140" s="1">
        <v>2011</v>
      </c>
      <c r="B140" s="1">
        <v>7</v>
      </c>
      <c r="C140" s="17">
        <v>396690</v>
      </c>
      <c r="D140" s="27"/>
      <c r="E140" s="40">
        <v>396758.79755136301</v>
      </c>
      <c r="F140" s="33"/>
      <c r="N140">
        <v>-68.797551363008097</v>
      </c>
      <c r="O140">
        <v>-1.73429003410744E-4</v>
      </c>
      <c r="P140">
        <v>-0.13555473728735301</v>
      </c>
    </row>
    <row r="141" spans="1:16" x14ac:dyDescent="0.25">
      <c r="A141" s="1">
        <v>2011</v>
      </c>
      <c r="B141" s="1">
        <v>8</v>
      </c>
      <c r="C141" s="17">
        <v>397227</v>
      </c>
      <c r="D141" s="27"/>
      <c r="E141" s="40">
        <v>397155.241408573</v>
      </c>
      <c r="F141" s="33"/>
      <c r="N141">
        <v>71.758591426594606</v>
      </c>
      <c r="O141">
        <v>1.8064882655658999E-4</v>
      </c>
      <c r="P141">
        <v>0.141389000280216</v>
      </c>
    </row>
    <row r="142" spans="1:16" x14ac:dyDescent="0.25">
      <c r="A142" s="1">
        <v>2011</v>
      </c>
      <c r="B142" s="1">
        <v>9</v>
      </c>
      <c r="C142" s="17">
        <v>397085</v>
      </c>
      <c r="D142" s="27"/>
      <c r="E142" s="40">
        <v>397713.80123854103</v>
      </c>
      <c r="F142" s="33"/>
      <c r="N142">
        <v>-628.80123854119995</v>
      </c>
      <c r="O142">
        <v>-1.5835431671838501E-3</v>
      </c>
      <c r="P142">
        <v>-1.2389537855302999</v>
      </c>
    </row>
    <row r="143" spans="1:16" x14ac:dyDescent="0.25">
      <c r="A143" s="1">
        <v>2011</v>
      </c>
      <c r="B143" s="1">
        <v>10</v>
      </c>
      <c r="C143" s="17">
        <v>397365</v>
      </c>
      <c r="D143" s="27"/>
      <c r="E143" s="40">
        <v>397477.39999990299</v>
      </c>
      <c r="F143" s="33"/>
      <c r="N143">
        <v>-112.399999902991</v>
      </c>
      <c r="O143">
        <v>-2.8286336215567801E-4</v>
      </c>
      <c r="P143">
        <v>-0.22146649344472</v>
      </c>
    </row>
    <row r="144" spans="1:16" x14ac:dyDescent="0.25">
      <c r="A144" s="1">
        <v>2011</v>
      </c>
      <c r="B144" s="1">
        <v>11</v>
      </c>
      <c r="C144" s="17">
        <v>397732</v>
      </c>
      <c r="D144" s="27"/>
      <c r="E144" s="40">
        <v>397861.31918308599</v>
      </c>
      <c r="F144" s="33"/>
      <c r="N144">
        <v>-129.31918308587001</v>
      </c>
      <c r="O144">
        <v>-3.2514151007681199E-4</v>
      </c>
      <c r="P144">
        <v>-0.25480307862884</v>
      </c>
    </row>
    <row r="145" spans="1:16" x14ac:dyDescent="0.25">
      <c r="A145" s="1">
        <v>2011</v>
      </c>
      <c r="B145" s="1">
        <v>12</v>
      </c>
      <c r="C145" s="17">
        <v>398205</v>
      </c>
      <c r="D145" s="27">
        <f>AVERAGE(C134:C145)</f>
        <v>396105.08333333331</v>
      </c>
      <c r="E145" s="40">
        <v>398240.05205973401</v>
      </c>
      <c r="F145" s="33">
        <f>AVERAGE(E134:E145)</f>
        <v>396075.18885917147</v>
      </c>
      <c r="N145">
        <v>-35.052059734065601</v>
      </c>
      <c r="O145">
        <v>-8.80251622507642E-5</v>
      </c>
      <c r="P145">
        <v>-6.9064561957457596E-2</v>
      </c>
    </row>
    <row r="146" spans="1:16" x14ac:dyDescent="0.25">
      <c r="A146" s="1">
        <v>2012</v>
      </c>
      <c r="B146" s="1">
        <v>1</v>
      </c>
      <c r="C146" s="17">
        <v>399384</v>
      </c>
      <c r="D146" s="27"/>
      <c r="E146" s="40">
        <v>398742.62730439397</v>
      </c>
      <c r="F146" s="37"/>
      <c r="N146">
        <v>641.37269560637696</v>
      </c>
      <c r="O146">
        <v>1.6059048324579301E-3</v>
      </c>
      <c r="P146">
        <v>1.2637238612964801</v>
      </c>
    </row>
    <row r="147" spans="1:16" x14ac:dyDescent="0.25">
      <c r="A147" s="1">
        <v>2012</v>
      </c>
      <c r="B147" s="1">
        <v>2</v>
      </c>
      <c r="C147" s="17">
        <v>399887</v>
      </c>
      <c r="D147" s="27"/>
      <c r="E147" s="40">
        <v>400024.77468828601</v>
      </c>
      <c r="F147" s="37"/>
      <c r="N147">
        <v>-137.77468828635801</v>
      </c>
      <c r="O147">
        <v>-3.4453405158546698E-4</v>
      </c>
      <c r="P147">
        <v>-0.27146331963125703</v>
      </c>
    </row>
    <row r="148" spans="1:16" x14ac:dyDescent="0.25">
      <c r="A148" s="1">
        <v>2012</v>
      </c>
      <c r="B148" s="1">
        <v>3</v>
      </c>
      <c r="C148" s="17">
        <v>400249</v>
      </c>
      <c r="D148" s="27"/>
      <c r="E148" s="40">
        <v>400389.79367837199</v>
      </c>
      <c r="F148" s="37"/>
      <c r="N148">
        <v>-140.79367837210901</v>
      </c>
      <c r="O148">
        <v>-3.5176522207952798E-4</v>
      </c>
      <c r="P148">
        <v>-0.27741176401393303</v>
      </c>
    </row>
    <row r="149" spans="1:16" x14ac:dyDescent="0.25">
      <c r="A149" s="1">
        <v>2012</v>
      </c>
      <c r="B149" s="1">
        <v>4</v>
      </c>
      <c r="C149" s="17">
        <v>400745</v>
      </c>
      <c r="D149" s="27"/>
      <c r="E149" s="40">
        <v>400735.04623997502</v>
      </c>
      <c r="F149" s="37"/>
      <c r="N149">
        <v>9.9537600252078793</v>
      </c>
      <c r="O149">
        <v>2.4838139029078101E-5</v>
      </c>
      <c r="P149">
        <v>1.9612316114551501E-2</v>
      </c>
    </row>
    <row r="150" spans="1:16" x14ac:dyDescent="0.25">
      <c r="A150" s="1">
        <v>2012</v>
      </c>
      <c r="B150" s="1">
        <v>5</v>
      </c>
      <c r="C150" s="17">
        <v>401269</v>
      </c>
      <c r="D150" s="27"/>
      <c r="E150" s="40">
        <v>401218.27411363699</v>
      </c>
      <c r="F150" s="37"/>
      <c r="N150">
        <v>50.725886363070501</v>
      </c>
      <c r="O150">
        <v>1.2641366854422001E-4</v>
      </c>
      <c r="P150">
        <v>9.9947368233098993E-2</v>
      </c>
    </row>
    <row r="151" spans="1:16" x14ac:dyDescent="0.25">
      <c r="A151" s="1">
        <v>2012</v>
      </c>
      <c r="B151" s="1">
        <v>6</v>
      </c>
      <c r="C151" s="17">
        <v>400872</v>
      </c>
      <c r="E151" s="40">
        <v>401742.20956490998</v>
      </c>
      <c r="F151" s="37"/>
      <c r="N151">
        <v>-870.20956490962999</v>
      </c>
      <c r="O151">
        <v>-2.1707915866152499E-3</v>
      </c>
      <c r="P151">
        <v>-1.7146108636025199</v>
      </c>
    </row>
    <row r="152" spans="1:16" x14ac:dyDescent="0.25">
      <c r="A152" s="1">
        <v>2012</v>
      </c>
      <c r="B152" s="1">
        <v>7</v>
      </c>
      <c r="C152" s="17">
        <v>401089</v>
      </c>
      <c r="E152" s="40">
        <v>401228.34581983398</v>
      </c>
      <c r="F152" s="37"/>
      <c r="N152">
        <v>-139.345819833805</v>
      </c>
      <c r="O152">
        <v>-3.4741870216785999E-4</v>
      </c>
      <c r="P152">
        <v>-0.27455898684525898</v>
      </c>
    </row>
    <row r="153" spans="1:16" x14ac:dyDescent="0.25">
      <c r="A153" s="1">
        <v>2012</v>
      </c>
      <c r="B153" s="1">
        <v>8</v>
      </c>
      <c r="C153" s="17">
        <v>401236</v>
      </c>
      <c r="E153" s="40">
        <v>401605.388994904</v>
      </c>
      <c r="F153" s="37"/>
      <c r="N153">
        <v>-369.38899490353703</v>
      </c>
      <c r="O153">
        <v>-9.2062774751900799E-4</v>
      </c>
      <c r="P153">
        <v>-0.72782282463488401</v>
      </c>
    </row>
    <row r="154" spans="1:16" x14ac:dyDescent="0.25">
      <c r="A154" s="1">
        <v>2012</v>
      </c>
      <c r="B154" s="1">
        <v>9</v>
      </c>
      <c r="C154" s="17">
        <v>401430</v>
      </c>
      <c r="E154" s="40">
        <v>401743.68366249598</v>
      </c>
      <c r="F154" s="37"/>
      <c r="N154">
        <v>-313.68366249644902</v>
      </c>
      <c r="O154">
        <v>-7.8141559548725503E-4</v>
      </c>
      <c r="P154">
        <v>-0.61806424238383695</v>
      </c>
    </row>
    <row r="155" spans="1:16" x14ac:dyDescent="0.25">
      <c r="A155" s="1">
        <v>2012</v>
      </c>
      <c r="B155" s="1">
        <v>10</v>
      </c>
      <c r="C155" s="17">
        <v>401582</v>
      </c>
      <c r="E155" s="40">
        <v>401935.83908606501</v>
      </c>
      <c r="F155" s="37"/>
      <c r="N155">
        <v>-353.83908606535999</v>
      </c>
      <c r="O155">
        <v>-8.8111291359015099E-4</v>
      </c>
      <c r="P155">
        <v>-0.69718417884530903</v>
      </c>
    </row>
    <row r="156" spans="1:16" x14ac:dyDescent="0.25">
      <c r="A156" s="1">
        <v>2012</v>
      </c>
      <c r="B156" s="1">
        <v>11</v>
      </c>
      <c r="C156" s="17">
        <v>401884</v>
      </c>
      <c r="E156" s="40">
        <v>402059.18033642799</v>
      </c>
      <c r="F156" s="37"/>
      <c r="N156">
        <v>-175.18033642839899</v>
      </c>
      <c r="O156">
        <v>-4.35897762609108E-4</v>
      </c>
      <c r="P156">
        <v>-0.34516525678601301</v>
      </c>
    </row>
    <row r="157" spans="1:16" x14ac:dyDescent="0.25">
      <c r="A157" s="1">
        <v>2012</v>
      </c>
      <c r="B157" s="1">
        <v>12</v>
      </c>
      <c r="C157" s="17">
        <v>402147</v>
      </c>
      <c r="D157" s="27">
        <f>AVERAGE(C146:C157)</f>
        <v>400981.16666666669</v>
      </c>
      <c r="E157" s="40">
        <v>402362.75873676001</v>
      </c>
      <c r="F157" s="33">
        <f>AVERAGE(E146:E157)</f>
        <v>401148.99351883848</v>
      </c>
      <c r="N157">
        <v>-215.75873676018099</v>
      </c>
      <c r="O157">
        <v>-5.3651708643899097E-4</v>
      </c>
      <c r="P157">
        <v>-0.42511860232722298</v>
      </c>
    </row>
    <row r="158" spans="1:16" x14ac:dyDescent="0.25">
      <c r="A158" s="1">
        <v>2013</v>
      </c>
      <c r="B158" s="1">
        <v>1</v>
      </c>
      <c r="C158" s="17">
        <v>402950</v>
      </c>
      <c r="D158" s="2"/>
      <c r="E158" s="40">
        <v>402615.554814042</v>
      </c>
      <c r="F158" s="33"/>
      <c r="N158">
        <v>334.44518595823303</v>
      </c>
      <c r="O158">
        <v>8.2999177555089496E-4</v>
      </c>
      <c r="P158">
        <v>0.65897155380394301</v>
      </c>
    </row>
    <row r="159" spans="1:16" x14ac:dyDescent="0.25">
      <c r="A159" s="1">
        <v>2013</v>
      </c>
      <c r="B159" s="1">
        <v>2</v>
      </c>
      <c r="C159" s="17">
        <v>403255</v>
      </c>
      <c r="D159" s="2"/>
      <c r="E159" s="40">
        <v>403505.29596193699</v>
      </c>
      <c r="F159" s="33"/>
      <c r="N159">
        <v>-250.29596193699399</v>
      </c>
      <c r="O159">
        <v>-6.2068904771668998E-4</v>
      </c>
      <c r="P159">
        <v>-0.49316876389146702</v>
      </c>
    </row>
    <row r="160" spans="1:16" x14ac:dyDescent="0.25">
      <c r="A160" s="1">
        <v>2013</v>
      </c>
      <c r="B160" s="1">
        <v>3</v>
      </c>
      <c r="C160" s="17">
        <v>403445</v>
      </c>
      <c r="D160" s="2"/>
      <c r="E160" s="40">
        <v>403720.69907037501</v>
      </c>
      <c r="F160" s="33"/>
      <c r="N160">
        <v>-275.69907037512201</v>
      </c>
      <c r="O160">
        <v>-6.8336221882814698E-4</v>
      </c>
      <c r="P160">
        <v>-0.54322158731890202</v>
      </c>
    </row>
    <row r="161" spans="1:16" x14ac:dyDescent="0.25">
      <c r="A161" s="1">
        <v>2013</v>
      </c>
      <c r="B161" s="1">
        <v>4</v>
      </c>
      <c r="C161" s="17">
        <v>403662</v>
      </c>
      <c r="D161" s="2"/>
      <c r="E161" s="40">
        <v>403936.29864389502</v>
      </c>
      <c r="F161" s="33"/>
      <c r="N161">
        <v>-274.298643895483</v>
      </c>
      <c r="O161">
        <v>-6.7952555329826197E-4</v>
      </c>
      <c r="P161">
        <v>-0.54046226754985904</v>
      </c>
    </row>
    <row r="162" spans="1:16" x14ac:dyDescent="0.25">
      <c r="A162" s="1">
        <v>2013</v>
      </c>
      <c r="B162" s="1">
        <v>5</v>
      </c>
      <c r="C162" s="17">
        <v>404071</v>
      </c>
      <c r="D162" s="2"/>
      <c r="E162" s="40">
        <v>404169.44061069802</v>
      </c>
      <c r="F162" s="33"/>
      <c r="N162">
        <v>-98.440610697725802</v>
      </c>
      <c r="O162">
        <v>-2.4362206319613599E-4</v>
      </c>
      <c r="P162">
        <v>-0.19396171603734999</v>
      </c>
    </row>
    <row r="163" spans="1:16" x14ac:dyDescent="0.25">
      <c r="A163" s="1">
        <v>2013</v>
      </c>
      <c r="B163" s="1">
        <v>6</v>
      </c>
      <c r="C163" s="17">
        <v>404492</v>
      </c>
      <c r="D163" s="2"/>
      <c r="E163" s="40">
        <v>404625.38937992399</v>
      </c>
      <c r="F163" s="33"/>
      <c r="N163">
        <v>-133.38937992369799</v>
      </c>
      <c r="O163">
        <v>-3.2977013123546998E-4</v>
      </c>
      <c r="P163">
        <v>-0.262822760319955</v>
      </c>
    </row>
    <row r="164" spans="1:16" x14ac:dyDescent="0.25">
      <c r="A164" s="1">
        <v>2013</v>
      </c>
      <c r="B164" s="1">
        <v>7</v>
      </c>
      <c r="C164" s="17">
        <v>404978</v>
      </c>
      <c r="D164" s="2"/>
      <c r="E164" s="40">
        <v>405041.85500776197</v>
      </c>
      <c r="F164" s="33"/>
      <c r="N164">
        <v>-63.855007761565503</v>
      </c>
      <c r="O164">
        <v>-1.5767525090638399E-4</v>
      </c>
      <c r="P164">
        <v>-0.12581623371925801</v>
      </c>
    </row>
    <row r="165" spans="1:16" x14ac:dyDescent="0.25">
      <c r="A165" s="1">
        <v>2013</v>
      </c>
      <c r="B165" s="1">
        <v>8</v>
      </c>
      <c r="C165" s="17">
        <v>405577</v>
      </c>
      <c r="D165" s="2"/>
      <c r="E165" s="40">
        <v>405543.24676838802</v>
      </c>
      <c r="F165" s="33"/>
      <c r="N165">
        <v>33.753231611568502</v>
      </c>
      <c r="O165">
        <v>8.3222745894290096E-5</v>
      </c>
      <c r="P165">
        <v>6.6505425746380395E-2</v>
      </c>
    </row>
    <row r="166" spans="1:16" x14ac:dyDescent="0.25">
      <c r="A166" s="1">
        <v>2013</v>
      </c>
      <c r="B166" s="1">
        <v>9</v>
      </c>
      <c r="C166" s="17">
        <v>406896</v>
      </c>
      <c r="D166" s="2"/>
      <c r="E166" s="40">
        <v>406148.70225791301</v>
      </c>
      <c r="F166" s="33"/>
      <c r="N166">
        <v>747.29774208745198</v>
      </c>
      <c r="O166">
        <v>1.8365816869358601E-3</v>
      </c>
      <c r="P166">
        <v>1.47243247902227</v>
      </c>
    </row>
    <row r="167" spans="1:16" x14ac:dyDescent="0.25">
      <c r="A167" s="1">
        <v>2013</v>
      </c>
      <c r="B167" s="1">
        <v>10</v>
      </c>
      <c r="C167" s="17">
        <v>406265</v>
      </c>
      <c r="D167" s="2"/>
      <c r="E167" s="40">
        <v>407553.76967588998</v>
      </c>
      <c r="F167" s="33"/>
      <c r="N167">
        <v>-1288.7696758901</v>
      </c>
      <c r="O167">
        <v>-3.1722389964434598E-3</v>
      </c>
      <c r="P167">
        <v>-2.5393176265445301</v>
      </c>
    </row>
    <row r="168" spans="1:16" x14ac:dyDescent="0.25">
      <c r="A168" s="1">
        <v>2013</v>
      </c>
      <c r="B168" s="1">
        <v>11</v>
      </c>
      <c r="C168" s="17">
        <v>409844</v>
      </c>
      <c r="D168" s="2"/>
      <c r="E168" s="40">
        <v>408188.38014282001</v>
      </c>
      <c r="F168" s="33"/>
      <c r="N168">
        <v>1655.6198571800501</v>
      </c>
      <c r="O168">
        <v>4.0396342442003503E-3</v>
      </c>
      <c r="P168">
        <v>3.2621381188929699</v>
      </c>
    </row>
    <row r="169" spans="1:16" x14ac:dyDescent="0.25">
      <c r="A169" s="1">
        <v>2013</v>
      </c>
      <c r="B169" s="1">
        <v>12</v>
      </c>
      <c r="C169" s="17">
        <v>410429</v>
      </c>
      <c r="D169" s="27">
        <f>AVERAGE(C158:C169)</f>
        <v>405488.66666666669</v>
      </c>
      <c r="E169" s="40">
        <v>409031.08264250099</v>
      </c>
      <c r="F169" s="33">
        <f>AVERAGE(E158:E169)</f>
        <v>405339.9762480121</v>
      </c>
      <c r="N169">
        <v>1397.91735749948</v>
      </c>
      <c r="O169">
        <v>3.40599070119187E-3</v>
      </c>
      <c r="P169">
        <v>2.7543759391291598</v>
      </c>
    </row>
    <row r="170" spans="1:16" x14ac:dyDescent="0.25">
      <c r="A170" s="1">
        <v>2014</v>
      </c>
      <c r="B170" s="1">
        <v>1</v>
      </c>
      <c r="C170" s="17">
        <v>410838</v>
      </c>
      <c r="D170" s="27"/>
      <c r="E170" s="40">
        <v>411165.64796952601</v>
      </c>
      <c r="F170" s="33"/>
      <c r="N170">
        <v>-327.647969525657</v>
      </c>
      <c r="O170">
        <v>-7.9751135368601905E-4</v>
      </c>
      <c r="P170">
        <v>-0.64557870958858099</v>
      </c>
    </row>
    <row r="171" spans="1:16" x14ac:dyDescent="0.25">
      <c r="A171" s="1">
        <v>2014</v>
      </c>
      <c r="B171" s="1">
        <v>2</v>
      </c>
      <c r="C171" s="17">
        <v>411113</v>
      </c>
      <c r="D171" s="27"/>
      <c r="E171" s="40">
        <v>411327.53718871</v>
      </c>
      <c r="F171" s="33"/>
      <c r="N171">
        <v>-214.537188710354</v>
      </c>
      <c r="O171">
        <v>-5.2184481811656097E-4</v>
      </c>
      <c r="P171">
        <v>-0.42271173432541798</v>
      </c>
    </row>
    <row r="172" spans="1:16" x14ac:dyDescent="0.25">
      <c r="A172" s="1">
        <v>2014</v>
      </c>
      <c r="B172" s="1">
        <v>3</v>
      </c>
      <c r="C172" s="17">
        <v>412126</v>
      </c>
      <c r="D172" s="27"/>
      <c r="E172" s="40">
        <v>411607.58721633902</v>
      </c>
      <c r="F172" s="33"/>
      <c r="N172">
        <v>518.412783660635</v>
      </c>
      <c r="O172">
        <v>1.25789875829391E-3</v>
      </c>
      <c r="P172">
        <v>1.0214507246737301</v>
      </c>
    </row>
    <row r="173" spans="1:16" x14ac:dyDescent="0.25">
      <c r="A173" s="1">
        <v>2014</v>
      </c>
      <c r="B173" s="1">
        <v>4</v>
      </c>
      <c r="C173" s="17">
        <v>413364</v>
      </c>
      <c r="D173" s="27"/>
      <c r="E173" s="40">
        <v>412736.09646755701</v>
      </c>
      <c r="F173" s="33"/>
      <c r="N173">
        <v>627.903532443161</v>
      </c>
      <c r="O173">
        <v>1.51900874881015E-3</v>
      </c>
      <c r="P173">
        <v>1.23718499707969</v>
      </c>
    </row>
    <row r="174" spans="1:16" x14ac:dyDescent="0.25">
      <c r="A174" s="1">
        <v>2014</v>
      </c>
      <c r="B174" s="1">
        <v>5</v>
      </c>
      <c r="C174" s="17">
        <v>413835</v>
      </c>
      <c r="D174" s="28"/>
      <c r="E174" s="40">
        <v>413962.867360426</v>
      </c>
      <c r="F174" s="33"/>
      <c r="N174">
        <v>-127.86736042564701</v>
      </c>
      <c r="O174">
        <v>-3.0898150331810302E-4</v>
      </c>
      <c r="P174">
        <v>-0.251942490782392</v>
      </c>
    </row>
    <row r="175" spans="1:16" x14ac:dyDescent="0.25">
      <c r="A175" s="1">
        <v>2014</v>
      </c>
      <c r="B175" s="1">
        <v>6</v>
      </c>
      <c r="C175" s="17">
        <v>413828</v>
      </c>
      <c r="D175" s="28">
        <f>AVERAGE(C170:C175)</f>
        <v>412517.33333333331</v>
      </c>
      <c r="E175" s="40">
        <v>414313.26559175103</v>
      </c>
      <c r="F175" s="33">
        <f>AVERAGE(E170:E175)</f>
        <v>412518.83363238483</v>
      </c>
      <c r="N175">
        <v>-485.26559175096901</v>
      </c>
      <c r="O175">
        <v>-1.17262628858117E-3</v>
      </c>
      <c r="P175">
        <v>-0.95613940469055303</v>
      </c>
    </row>
    <row r="176" spans="1:16" x14ac:dyDescent="0.25">
      <c r="A176" s="1">
        <v>2014</v>
      </c>
      <c r="B176" s="1">
        <v>7</v>
      </c>
      <c r="C176" s="40">
        <f>+E176</f>
        <v>414254.22831637698</v>
      </c>
      <c r="D176" s="29"/>
      <c r="E176" s="40">
        <v>414254.22831637698</v>
      </c>
      <c r="F176" s="33"/>
    </row>
    <row r="177" spans="1:6" x14ac:dyDescent="0.25">
      <c r="A177" s="1">
        <v>2014</v>
      </c>
      <c r="B177" s="1">
        <v>8</v>
      </c>
      <c r="C177" s="40">
        <f t="shared" ref="C177:C181" si="0">+E177</f>
        <v>414774.83413195802</v>
      </c>
      <c r="D177" s="29"/>
      <c r="E177" s="40">
        <v>414774.83413195802</v>
      </c>
      <c r="F177" s="33"/>
    </row>
    <row r="178" spans="1:6" x14ac:dyDescent="0.25">
      <c r="A178" s="1">
        <v>2014</v>
      </c>
      <c r="B178" s="1">
        <v>9</v>
      </c>
      <c r="C178" s="40">
        <f t="shared" si="0"/>
        <v>415302.757980455</v>
      </c>
      <c r="D178" s="29"/>
      <c r="E178" s="40">
        <v>415302.757980455</v>
      </c>
      <c r="F178" s="33"/>
    </row>
    <row r="179" spans="1:6" x14ac:dyDescent="0.25">
      <c r="A179" s="1">
        <v>2014</v>
      </c>
      <c r="B179" s="1">
        <v>10</v>
      </c>
      <c r="C179" s="40">
        <f t="shared" si="0"/>
        <v>415819.14978413697</v>
      </c>
      <c r="D179" s="29"/>
      <c r="E179" s="40">
        <v>415819.14978413697</v>
      </c>
      <c r="F179" s="33"/>
    </row>
    <row r="180" spans="1:6" x14ac:dyDescent="0.25">
      <c r="A180" s="1">
        <v>2014</v>
      </c>
      <c r="B180" s="1">
        <v>11</v>
      </c>
      <c r="C180" s="40">
        <f t="shared" si="0"/>
        <v>416324.07973209303</v>
      </c>
      <c r="D180" s="29"/>
      <c r="E180" s="40">
        <v>416324.07973209303</v>
      </c>
      <c r="F180" s="33"/>
    </row>
    <row r="181" spans="1:6" x14ac:dyDescent="0.25">
      <c r="A181" s="1">
        <v>2014</v>
      </c>
      <c r="B181" s="1">
        <v>12</v>
      </c>
      <c r="C181" s="40">
        <f t="shared" si="0"/>
        <v>416811.17030078301</v>
      </c>
      <c r="D181" s="33">
        <f>AVERAGE(C170:C181)</f>
        <v>414032.51835381688</v>
      </c>
      <c r="E181" s="40">
        <v>416811.17030078301</v>
      </c>
      <c r="F181" s="33">
        <f>AVERAGE(E170:E181)</f>
        <v>414033.2685033427</v>
      </c>
    </row>
    <row r="182" spans="1:6" x14ac:dyDescent="0.25">
      <c r="A182" s="1">
        <v>2015</v>
      </c>
      <c r="B182" s="1">
        <v>1</v>
      </c>
      <c r="D182" s="27"/>
      <c r="E182" s="40">
        <v>417295.09875599598</v>
      </c>
      <c r="F182" s="33"/>
    </row>
    <row r="183" spans="1:6" x14ac:dyDescent="0.25">
      <c r="A183" s="1">
        <v>2015</v>
      </c>
      <c r="B183" s="1">
        <v>2</v>
      </c>
      <c r="D183" s="27"/>
      <c r="E183" s="40">
        <v>417777.814955051</v>
      </c>
      <c r="F183" s="33"/>
    </row>
    <row r="184" spans="1:6" x14ac:dyDescent="0.25">
      <c r="A184" s="1">
        <v>2015</v>
      </c>
      <c r="B184" s="1">
        <v>3</v>
      </c>
      <c r="D184" s="27"/>
      <c r="E184" s="40">
        <v>418252.41025851999</v>
      </c>
      <c r="F184" s="33"/>
    </row>
    <row r="185" spans="1:6" x14ac:dyDescent="0.25">
      <c r="A185" s="1">
        <v>2015</v>
      </c>
      <c r="B185" s="1">
        <v>4</v>
      </c>
      <c r="D185" s="27"/>
      <c r="E185" s="40">
        <v>418749.70415277203</v>
      </c>
      <c r="F185" s="33"/>
    </row>
    <row r="186" spans="1:6" x14ac:dyDescent="0.25">
      <c r="A186" s="1">
        <v>2015</v>
      </c>
      <c r="B186" s="1">
        <v>5</v>
      </c>
      <c r="D186" s="27"/>
      <c r="E186" s="40">
        <v>419256.21573777602</v>
      </c>
      <c r="F186" s="33"/>
    </row>
    <row r="187" spans="1:6" x14ac:dyDescent="0.25">
      <c r="A187" s="1">
        <v>2015</v>
      </c>
      <c r="B187" s="1">
        <v>6</v>
      </c>
      <c r="D187" s="27"/>
      <c r="E187" s="40">
        <v>419777.80474471301</v>
      </c>
      <c r="F187" s="33"/>
    </row>
    <row r="188" spans="1:6" x14ac:dyDescent="0.25">
      <c r="A188" s="1">
        <v>2015</v>
      </c>
      <c r="B188" s="1">
        <v>7</v>
      </c>
      <c r="D188" s="27"/>
      <c r="E188" s="40">
        <v>420297.56804988498</v>
      </c>
      <c r="F188" s="33"/>
    </row>
    <row r="189" spans="1:6" x14ac:dyDescent="0.25">
      <c r="A189" s="1">
        <v>2015</v>
      </c>
      <c r="B189" s="1">
        <v>8</v>
      </c>
      <c r="D189" s="27"/>
      <c r="E189" s="40">
        <v>420820.63718628901</v>
      </c>
      <c r="F189" s="33"/>
    </row>
    <row r="190" spans="1:6" x14ac:dyDescent="0.25">
      <c r="A190" s="1">
        <v>2015</v>
      </c>
      <c r="B190" s="1">
        <v>9</v>
      </c>
      <c r="D190" s="27"/>
      <c r="E190" s="40">
        <v>421336.73424643301</v>
      </c>
      <c r="F190" s="33"/>
    </row>
    <row r="191" spans="1:6" x14ac:dyDescent="0.25">
      <c r="A191" s="1">
        <v>2015</v>
      </c>
      <c r="B191" s="1">
        <v>10</v>
      </c>
      <c r="D191" s="27"/>
      <c r="E191" s="40">
        <v>421836.659697044</v>
      </c>
      <c r="F191" s="33"/>
    </row>
    <row r="192" spans="1:6" x14ac:dyDescent="0.25">
      <c r="A192" s="1">
        <v>2015</v>
      </c>
      <c r="B192" s="1">
        <v>11</v>
      </c>
      <c r="D192" s="27"/>
      <c r="E192" s="40">
        <v>422327.82215695299</v>
      </c>
      <c r="F192" s="33"/>
    </row>
    <row r="193" spans="1:6" x14ac:dyDescent="0.25">
      <c r="A193" s="1">
        <v>2015</v>
      </c>
      <c r="B193" s="1">
        <v>12</v>
      </c>
      <c r="D193" s="27"/>
      <c r="E193" s="40">
        <v>422804.763132861</v>
      </c>
      <c r="F193" s="33">
        <f>AVERAGE(E182:E193)</f>
        <v>420044.4360895243</v>
      </c>
    </row>
    <row r="194" spans="1:6" x14ac:dyDescent="0.25">
      <c r="A194" s="1">
        <v>2016</v>
      </c>
      <c r="B194" s="1">
        <v>1</v>
      </c>
      <c r="D194" s="27"/>
      <c r="E194" s="40">
        <v>423281.60182337702</v>
      </c>
      <c r="F194" s="33"/>
    </row>
    <row r="195" spans="1:6" x14ac:dyDescent="0.25">
      <c r="A195" s="1">
        <v>2016</v>
      </c>
      <c r="B195" s="1">
        <v>2</v>
      </c>
      <c r="D195" s="27"/>
      <c r="E195" s="40">
        <v>423758.49831969599</v>
      </c>
      <c r="F195" s="33"/>
    </row>
    <row r="196" spans="1:6" x14ac:dyDescent="0.25">
      <c r="A196" s="1">
        <v>2016</v>
      </c>
      <c r="B196" s="1">
        <v>3</v>
      </c>
      <c r="D196" s="27"/>
      <c r="E196" s="40">
        <v>424227.222053634</v>
      </c>
      <c r="F196" s="33"/>
    </row>
    <row r="197" spans="1:6" x14ac:dyDescent="0.25">
      <c r="A197" s="1">
        <v>2016</v>
      </c>
      <c r="B197" s="1">
        <v>4</v>
      </c>
      <c r="D197" s="27"/>
      <c r="E197" s="40">
        <v>424704.276054952</v>
      </c>
      <c r="F197" s="33"/>
    </row>
    <row r="198" spans="1:6" x14ac:dyDescent="0.25">
      <c r="A198" s="1">
        <v>2016</v>
      </c>
      <c r="B198" s="1">
        <v>5</v>
      </c>
      <c r="D198" s="27"/>
      <c r="E198" s="40">
        <v>425177.02176710399</v>
      </c>
      <c r="F198" s="33"/>
    </row>
    <row r="199" spans="1:6" x14ac:dyDescent="0.25">
      <c r="A199" s="1">
        <v>2016</v>
      </c>
      <c r="B199" s="1">
        <v>6</v>
      </c>
      <c r="E199" s="40">
        <v>425658.20881563</v>
      </c>
      <c r="F199" s="33"/>
    </row>
    <row r="200" spans="1:6" x14ac:dyDescent="0.25">
      <c r="A200" s="1">
        <v>2016</v>
      </c>
      <c r="B200" s="1">
        <v>7</v>
      </c>
      <c r="E200" s="40">
        <v>426143.63096500101</v>
      </c>
      <c r="F200" s="33"/>
    </row>
    <row r="201" spans="1:6" x14ac:dyDescent="0.25">
      <c r="A201" s="1">
        <v>2016</v>
      </c>
      <c r="B201" s="1">
        <v>8</v>
      </c>
      <c r="E201" s="40">
        <v>426644.70990504097</v>
      </c>
      <c r="F201" s="33"/>
    </row>
    <row r="202" spans="1:6" x14ac:dyDescent="0.25">
      <c r="A202" s="1">
        <v>2016</v>
      </c>
      <c r="B202" s="1">
        <v>9</v>
      </c>
      <c r="E202" s="40">
        <v>427145.548655016</v>
      </c>
      <c r="F202" s="33"/>
    </row>
    <row r="203" spans="1:6" x14ac:dyDescent="0.25">
      <c r="A203" s="1">
        <v>2016</v>
      </c>
      <c r="B203" s="1">
        <v>10</v>
      </c>
      <c r="E203" s="40">
        <v>427627.17402778799</v>
      </c>
      <c r="F203" s="33"/>
    </row>
    <row r="204" spans="1:6" x14ac:dyDescent="0.25">
      <c r="A204" s="1">
        <v>2016</v>
      </c>
      <c r="B204" s="1">
        <v>11</v>
      </c>
      <c r="E204" s="40">
        <v>428089.73630326602</v>
      </c>
      <c r="F204" s="33"/>
    </row>
    <row r="205" spans="1:6" x14ac:dyDescent="0.25">
      <c r="A205" s="1">
        <v>2016</v>
      </c>
      <c r="B205" s="1">
        <v>12</v>
      </c>
      <c r="D205" s="27" t="e">
        <f>AVERAGE(C194:C205)</f>
        <v>#DIV/0!</v>
      </c>
      <c r="E205" s="40">
        <v>428533.43381803</v>
      </c>
      <c r="F205" s="33">
        <f>AVERAGE(E194:E205)</f>
        <v>425915.9218757113</v>
      </c>
    </row>
    <row r="206" spans="1:6" x14ac:dyDescent="0.25">
      <c r="A206" s="1">
        <v>2017</v>
      </c>
      <c r="B206" s="1">
        <v>1</v>
      </c>
      <c r="D206" s="2"/>
      <c r="E206" s="40">
        <v>428978.64356182597</v>
      </c>
      <c r="F206" s="33"/>
    </row>
    <row r="207" spans="1:6" x14ac:dyDescent="0.25">
      <c r="A207" s="1">
        <v>2017</v>
      </c>
      <c r="B207" s="1">
        <v>2</v>
      </c>
      <c r="D207" s="2"/>
      <c r="E207" s="40">
        <v>429431.598935624</v>
      </c>
      <c r="F207" s="33"/>
    </row>
    <row r="208" spans="1:6" x14ac:dyDescent="0.25">
      <c r="A208" s="1">
        <v>2017</v>
      </c>
      <c r="B208" s="1">
        <v>3</v>
      </c>
      <c r="D208" s="2"/>
      <c r="E208" s="40">
        <v>429876.28189668799</v>
      </c>
      <c r="F208" s="33"/>
    </row>
    <row r="209" spans="1:6" x14ac:dyDescent="0.25">
      <c r="A209" s="1">
        <v>2017</v>
      </c>
      <c r="B209" s="1">
        <v>4</v>
      </c>
      <c r="D209" s="2"/>
      <c r="E209" s="40">
        <v>430329.91817209101</v>
      </c>
      <c r="F209" s="33"/>
    </row>
    <row r="210" spans="1:6" x14ac:dyDescent="0.25">
      <c r="A210" s="1">
        <v>2017</v>
      </c>
      <c r="B210" s="1">
        <v>5</v>
      </c>
      <c r="D210" s="2"/>
      <c r="E210" s="40">
        <v>430771.72274940601</v>
      </c>
      <c r="F210" s="33"/>
    </row>
    <row r="211" spans="1:6" x14ac:dyDescent="0.25">
      <c r="A211" s="1">
        <v>2017</v>
      </c>
      <c r="B211" s="1">
        <v>6</v>
      </c>
      <c r="D211" s="2"/>
      <c r="E211" s="40">
        <v>431212.61737888103</v>
      </c>
      <c r="F211" s="33"/>
    </row>
    <row r="212" spans="1:6" x14ac:dyDescent="0.25">
      <c r="A212" s="1">
        <v>2017</v>
      </c>
      <c r="B212" s="1">
        <v>7</v>
      </c>
      <c r="D212" s="2"/>
      <c r="E212" s="40">
        <v>431650.859660352</v>
      </c>
      <c r="F212" s="33"/>
    </row>
    <row r="213" spans="1:6" x14ac:dyDescent="0.25">
      <c r="A213" s="1">
        <v>2017</v>
      </c>
      <c r="B213" s="1">
        <v>8</v>
      </c>
      <c r="D213" s="2"/>
      <c r="E213" s="40">
        <v>432096.81245132303</v>
      </c>
      <c r="F213" s="33"/>
    </row>
    <row r="214" spans="1:6" x14ac:dyDescent="0.25">
      <c r="A214" s="1">
        <v>2017</v>
      </c>
      <c r="B214" s="1">
        <v>9</v>
      </c>
      <c r="D214" s="2"/>
      <c r="E214" s="40">
        <v>432539.36510279402</v>
      </c>
      <c r="F214" s="33"/>
    </row>
    <row r="215" spans="1:6" x14ac:dyDescent="0.25">
      <c r="A215" s="1">
        <v>2017</v>
      </c>
      <c r="B215" s="1">
        <v>10</v>
      </c>
      <c r="D215" s="2"/>
      <c r="E215" s="40">
        <v>432965.29324853199</v>
      </c>
      <c r="F215" s="33"/>
    </row>
    <row r="216" spans="1:6" x14ac:dyDescent="0.25">
      <c r="A216" s="1">
        <v>2017</v>
      </c>
      <c r="B216" s="1">
        <v>11</v>
      </c>
      <c r="D216" s="2"/>
      <c r="E216" s="40">
        <v>433375.08421526698</v>
      </c>
      <c r="F216" s="33"/>
    </row>
    <row r="217" spans="1:6" x14ac:dyDescent="0.25">
      <c r="A217" s="1">
        <v>2017</v>
      </c>
      <c r="B217" s="1">
        <v>12</v>
      </c>
      <c r="D217" s="27" t="e">
        <f>AVERAGE(C206:C217)</f>
        <v>#DIV/0!</v>
      </c>
      <c r="E217" s="40">
        <v>433771.01959617302</v>
      </c>
      <c r="F217" s="33">
        <f>AVERAGE(E206:E217)</f>
        <v>431416.60141407978</v>
      </c>
    </row>
    <row r="218" spans="1:6" x14ac:dyDescent="0.25">
      <c r="A218" s="1">
        <v>2018</v>
      </c>
      <c r="B218" s="1">
        <v>1</v>
      </c>
      <c r="D218" s="27"/>
      <c r="E218" s="40">
        <v>434169.573246738</v>
      </c>
      <c r="F218" s="37"/>
    </row>
    <row r="219" spans="1:6" x14ac:dyDescent="0.25">
      <c r="A219" s="1">
        <v>2018</v>
      </c>
      <c r="B219" s="1">
        <v>2</v>
      </c>
      <c r="D219" s="27"/>
      <c r="E219" s="40">
        <v>434577.19528086402</v>
      </c>
      <c r="F219" s="37"/>
    </row>
    <row r="220" spans="1:6" x14ac:dyDescent="0.25">
      <c r="A220" s="1">
        <v>2018</v>
      </c>
      <c r="B220" s="1">
        <v>3</v>
      </c>
      <c r="D220" s="27"/>
      <c r="E220" s="40">
        <v>434981.78167051403</v>
      </c>
      <c r="F220" s="37"/>
    </row>
    <row r="221" spans="1:6" x14ac:dyDescent="0.25">
      <c r="A221" s="1">
        <v>2018</v>
      </c>
      <c r="B221" s="1">
        <v>4</v>
      </c>
      <c r="D221" s="27"/>
      <c r="E221" s="40">
        <v>435395.919637118</v>
      </c>
      <c r="F221" s="37"/>
    </row>
    <row r="222" spans="1:6" x14ac:dyDescent="0.25">
      <c r="A222" s="1">
        <v>2018</v>
      </c>
      <c r="B222" s="1">
        <v>5</v>
      </c>
      <c r="D222" s="27"/>
      <c r="E222" s="40">
        <v>435803.071519677</v>
      </c>
      <c r="F222" s="37"/>
    </row>
    <row r="223" spans="1:6" x14ac:dyDescent="0.25">
      <c r="A223" s="1">
        <v>2018</v>
      </c>
      <c r="B223" s="1">
        <v>6</v>
      </c>
      <c r="D223" s="27"/>
      <c r="E223" s="40">
        <v>436208.24459925003</v>
      </c>
      <c r="F223" s="37"/>
    </row>
    <row r="224" spans="1:6" x14ac:dyDescent="0.25">
      <c r="A224" s="1">
        <v>2018</v>
      </c>
      <c r="B224" s="1">
        <v>7</v>
      </c>
      <c r="D224" s="27"/>
      <c r="E224" s="40">
        <v>436605.88630136498</v>
      </c>
      <c r="F224" s="37"/>
    </row>
    <row r="225" spans="1:6" x14ac:dyDescent="0.25">
      <c r="A225" s="1">
        <v>2018</v>
      </c>
      <c r="B225" s="1">
        <v>8</v>
      </c>
      <c r="D225" s="27"/>
      <c r="E225" s="40">
        <v>437001.66026008403</v>
      </c>
      <c r="F225" s="37"/>
    </row>
    <row r="226" spans="1:6" x14ac:dyDescent="0.25">
      <c r="A226" s="1">
        <v>2018</v>
      </c>
      <c r="B226" s="1">
        <v>9</v>
      </c>
      <c r="D226" s="27"/>
      <c r="E226" s="40">
        <v>437393.71532561898</v>
      </c>
      <c r="F226" s="37"/>
    </row>
    <row r="227" spans="1:6" x14ac:dyDescent="0.25">
      <c r="A227" s="1">
        <v>2018</v>
      </c>
      <c r="B227" s="1">
        <v>10</v>
      </c>
      <c r="D227" s="27"/>
      <c r="E227" s="40">
        <v>437780.70146469102</v>
      </c>
      <c r="F227" s="37"/>
    </row>
    <row r="228" spans="1:6" x14ac:dyDescent="0.25">
      <c r="A228" s="1">
        <v>2018</v>
      </c>
      <c r="B228" s="1">
        <v>11</v>
      </c>
      <c r="D228" s="27"/>
      <c r="E228" s="40">
        <v>438168.51707498502</v>
      </c>
      <c r="F228" s="37"/>
    </row>
    <row r="229" spans="1:6" x14ac:dyDescent="0.25">
      <c r="A229" s="1">
        <v>2018</v>
      </c>
      <c r="B229" s="1">
        <v>12</v>
      </c>
      <c r="D229" s="27" t="e">
        <f>AVERAGE(C218:C229)</f>
        <v>#DIV/0!</v>
      </c>
      <c r="E229" s="40">
        <v>438553.20678560599</v>
      </c>
      <c r="F229" s="33">
        <f>AVERAGE(E218:E229)</f>
        <v>436386.62276387605</v>
      </c>
    </row>
    <row r="230" spans="1:6" x14ac:dyDescent="0.25">
      <c r="A230" s="1">
        <v>2019</v>
      </c>
      <c r="B230" s="1">
        <v>1</v>
      </c>
      <c r="D230" s="27"/>
      <c r="E230" s="40">
        <v>438940.517556281</v>
      </c>
      <c r="F230" s="33"/>
    </row>
    <row r="231" spans="1:6" x14ac:dyDescent="0.25">
      <c r="A231" s="1">
        <v>2019</v>
      </c>
      <c r="B231" s="1">
        <v>2</v>
      </c>
      <c r="D231" s="27"/>
      <c r="E231" s="40">
        <v>439328.30153608997</v>
      </c>
      <c r="F231" s="33"/>
    </row>
    <row r="232" spans="1:6" x14ac:dyDescent="0.25">
      <c r="A232" s="1">
        <v>2019</v>
      </c>
      <c r="B232" s="1">
        <v>3</v>
      </c>
      <c r="D232" s="27"/>
      <c r="E232" s="40">
        <v>439706.91517726</v>
      </c>
      <c r="F232" s="33"/>
    </row>
    <row r="233" spans="1:6" x14ac:dyDescent="0.25">
      <c r="A233" s="1">
        <v>2019</v>
      </c>
      <c r="B233" s="1">
        <v>4</v>
      </c>
      <c r="D233" s="27"/>
      <c r="E233" s="40">
        <v>440088.50013553101</v>
      </c>
      <c r="F233" s="33"/>
    </row>
    <row r="234" spans="1:6" x14ac:dyDescent="0.25">
      <c r="A234" s="1">
        <v>2019</v>
      </c>
      <c r="B234" s="1">
        <v>5</v>
      </c>
      <c r="D234" s="27"/>
      <c r="E234" s="40">
        <v>440461.63823235699</v>
      </c>
      <c r="F234" s="33"/>
    </row>
    <row r="235" spans="1:6" x14ac:dyDescent="0.25">
      <c r="A235" s="1">
        <v>2019</v>
      </c>
      <c r="B235" s="1">
        <v>6</v>
      </c>
      <c r="D235" s="27"/>
      <c r="E235" s="40">
        <v>440833.78011197801</v>
      </c>
      <c r="F235" s="33"/>
    </row>
    <row r="236" spans="1:6" x14ac:dyDescent="0.25">
      <c r="A236" s="1">
        <v>2019</v>
      </c>
      <c r="B236" s="1">
        <v>7</v>
      </c>
      <c r="D236" s="27"/>
      <c r="E236" s="40">
        <v>441204.78963298898</v>
      </c>
      <c r="F236" s="33"/>
    </row>
    <row r="237" spans="1:6" x14ac:dyDescent="0.25">
      <c r="A237" s="1">
        <v>2019</v>
      </c>
      <c r="B237" s="1">
        <v>8</v>
      </c>
      <c r="D237" s="27"/>
      <c r="E237" s="40">
        <v>441580.784746502</v>
      </c>
      <c r="F237" s="33"/>
    </row>
    <row r="238" spans="1:6" x14ac:dyDescent="0.25">
      <c r="A238" s="1">
        <v>2019</v>
      </c>
      <c r="B238" s="1">
        <v>9</v>
      </c>
      <c r="D238" s="27"/>
      <c r="E238" s="40">
        <v>441951.31418914202</v>
      </c>
      <c r="F238" s="33"/>
    </row>
    <row r="239" spans="1:6" x14ac:dyDescent="0.25">
      <c r="A239" s="1">
        <v>2019</v>
      </c>
      <c r="B239" s="1">
        <v>10</v>
      </c>
      <c r="D239" s="27"/>
      <c r="E239" s="40">
        <v>442304.20183186699</v>
      </c>
      <c r="F239" s="33"/>
    </row>
    <row r="240" spans="1:6" x14ac:dyDescent="0.25">
      <c r="A240" s="1">
        <v>2019</v>
      </c>
      <c r="B240" s="1">
        <v>11</v>
      </c>
      <c r="D240" s="27"/>
      <c r="E240" s="40">
        <v>442638.95651520102</v>
      </c>
      <c r="F240" s="33"/>
    </row>
    <row r="241" spans="1:6" x14ac:dyDescent="0.25">
      <c r="A241" s="1">
        <v>2019</v>
      </c>
      <c r="B241" s="1">
        <v>12</v>
      </c>
      <c r="D241" s="27" t="e">
        <f>AVERAGE(C230:C241)</f>
        <v>#DIV/0!</v>
      </c>
      <c r="E241" s="40">
        <v>442974.88862628501</v>
      </c>
      <c r="F241" s="33">
        <f>AVERAGE(E230:E241)</f>
        <v>441001.21569095697</v>
      </c>
    </row>
    <row r="242" spans="1:6" x14ac:dyDescent="0.25">
      <c r="A242" s="1">
        <v>2020</v>
      </c>
      <c r="B242" s="1">
        <v>1</v>
      </c>
      <c r="D242" s="27"/>
      <c r="E242" s="40">
        <v>443343.11093817902</v>
      </c>
      <c r="F242" s="33"/>
    </row>
    <row r="243" spans="1:6" x14ac:dyDescent="0.25">
      <c r="A243" s="1">
        <v>2020</v>
      </c>
      <c r="B243" s="1">
        <v>2</v>
      </c>
      <c r="D243" s="27"/>
      <c r="E243" s="40">
        <v>443759.749664856</v>
      </c>
      <c r="F243" s="33"/>
    </row>
    <row r="244" spans="1:6" x14ac:dyDescent="0.25">
      <c r="A244" s="1">
        <v>2020</v>
      </c>
      <c r="B244" s="1">
        <v>3</v>
      </c>
      <c r="D244" s="27"/>
      <c r="E244" s="40">
        <v>444183.71718621399</v>
      </c>
      <c r="F244" s="33"/>
    </row>
    <row r="245" spans="1:6" x14ac:dyDescent="0.25">
      <c r="A245" s="1">
        <v>2020</v>
      </c>
      <c r="B245" s="1">
        <v>4</v>
      </c>
      <c r="D245" s="27"/>
      <c r="E245" s="40">
        <v>444589.46680112201</v>
      </c>
      <c r="F245" s="33"/>
    </row>
    <row r="246" spans="1:6" x14ac:dyDescent="0.25">
      <c r="A246" s="1">
        <v>2020</v>
      </c>
      <c r="B246" s="1">
        <v>5</v>
      </c>
      <c r="D246" s="27"/>
      <c r="E246" s="40">
        <v>444935.29853601003</v>
      </c>
      <c r="F246" s="33"/>
    </row>
    <row r="247" spans="1:6" x14ac:dyDescent="0.25">
      <c r="A247" s="1">
        <v>2020</v>
      </c>
      <c r="B247" s="1">
        <v>6</v>
      </c>
      <c r="E247" s="40">
        <v>445243.40749603597</v>
      </c>
      <c r="F247" s="33"/>
    </row>
    <row r="248" spans="1:6" x14ac:dyDescent="0.25">
      <c r="A248" s="1">
        <v>2020</v>
      </c>
      <c r="B248" s="1">
        <v>7</v>
      </c>
      <c r="E248" s="40">
        <v>445543.52971358999</v>
      </c>
      <c r="F248" s="33"/>
    </row>
    <row r="249" spans="1:6" x14ac:dyDescent="0.25">
      <c r="A249" s="1">
        <v>2020</v>
      </c>
      <c r="B249" s="1">
        <v>8</v>
      </c>
      <c r="E249" s="40">
        <v>445860.72942643298</v>
      </c>
      <c r="F249" s="33"/>
    </row>
    <row r="250" spans="1:6" x14ac:dyDescent="0.25">
      <c r="A250" s="1">
        <v>2020</v>
      </c>
      <c r="B250" s="1">
        <v>9</v>
      </c>
      <c r="E250" s="40">
        <v>446191.58485358802</v>
      </c>
      <c r="F250" s="33"/>
    </row>
    <row r="251" spans="1:6" x14ac:dyDescent="0.25">
      <c r="A251" s="1">
        <v>2020</v>
      </c>
      <c r="B251" s="1">
        <v>10</v>
      </c>
      <c r="E251" s="40">
        <v>446524.27267215302</v>
      </c>
      <c r="F251" s="33"/>
    </row>
    <row r="252" spans="1:6" x14ac:dyDescent="0.25">
      <c r="A252" s="1">
        <v>2020</v>
      </c>
      <c r="B252" s="1">
        <v>11</v>
      </c>
      <c r="E252" s="40">
        <v>446854.82080835302</v>
      </c>
      <c r="F252" s="33"/>
    </row>
    <row r="253" spans="1:6" x14ac:dyDescent="0.25">
      <c r="A253" s="1">
        <v>2020</v>
      </c>
      <c r="B253" s="1">
        <v>12</v>
      </c>
      <c r="D253" s="27" t="e">
        <f>AVERAGE(C242:C253)</f>
        <v>#DIV/0!</v>
      </c>
      <c r="E253" s="40">
        <v>447187.49585969298</v>
      </c>
      <c r="F253" s="33">
        <f>AVERAGE(E242:E253)</f>
        <v>445351.43199635221</v>
      </c>
    </row>
    <row r="254" spans="1:6" x14ac:dyDescent="0.25">
      <c r="A254" s="1">
        <v>2021</v>
      </c>
      <c r="B254" s="1">
        <v>1</v>
      </c>
      <c r="D254" s="2"/>
      <c r="E254" s="40">
        <v>447535.60066748498</v>
      </c>
      <c r="F254" s="33"/>
    </row>
    <row r="255" spans="1:6" x14ac:dyDescent="0.25">
      <c r="A255" s="1">
        <v>2021</v>
      </c>
      <c r="B255" s="1">
        <v>2</v>
      </c>
      <c r="D255" s="2"/>
      <c r="E255" s="40">
        <v>447904.11444751901</v>
      </c>
      <c r="F255" s="33"/>
    </row>
    <row r="256" spans="1:6" x14ac:dyDescent="0.25">
      <c r="A256" s="1">
        <v>2021</v>
      </c>
      <c r="B256" s="1">
        <v>3</v>
      </c>
      <c r="D256" s="2"/>
      <c r="E256" s="40">
        <v>448272.68718078802</v>
      </c>
      <c r="F256" s="33"/>
    </row>
    <row r="257" spans="1:6" x14ac:dyDescent="0.25">
      <c r="A257" s="1">
        <v>2021</v>
      </c>
      <c r="B257" s="1">
        <v>4</v>
      </c>
      <c r="D257" s="2"/>
      <c r="E257" s="40">
        <v>448643.74119028001</v>
      </c>
      <c r="F257" s="33"/>
    </row>
    <row r="258" spans="1:6" x14ac:dyDescent="0.25">
      <c r="A258" s="1">
        <v>2021</v>
      </c>
      <c r="B258" s="1">
        <v>5</v>
      </c>
      <c r="D258" s="2"/>
      <c r="E258" s="40">
        <v>448995.07002718397</v>
      </c>
      <c r="F258" s="33"/>
    </row>
    <row r="259" spans="1:6" x14ac:dyDescent="0.25">
      <c r="A259" s="1">
        <v>2021</v>
      </c>
      <c r="B259" s="1">
        <v>6</v>
      </c>
      <c r="D259" s="2"/>
      <c r="E259" s="40">
        <v>449336.38373327098</v>
      </c>
      <c r="F259" s="33"/>
    </row>
    <row r="260" spans="1:6" x14ac:dyDescent="0.25">
      <c r="A260" s="1">
        <v>2021</v>
      </c>
      <c r="B260" s="1">
        <v>7</v>
      </c>
      <c r="D260" s="2"/>
      <c r="E260" s="40">
        <v>449673.34876910201</v>
      </c>
      <c r="F260" s="33"/>
    </row>
    <row r="261" spans="1:6" x14ac:dyDescent="0.25">
      <c r="A261" s="1">
        <v>2021</v>
      </c>
      <c r="B261" s="1">
        <v>8</v>
      </c>
      <c r="D261" s="2"/>
      <c r="E261" s="40">
        <v>450017.17591395503</v>
      </c>
      <c r="F261" s="33"/>
    </row>
    <row r="262" spans="1:6" x14ac:dyDescent="0.25">
      <c r="A262" s="1">
        <v>2021</v>
      </c>
      <c r="B262" s="1">
        <v>9</v>
      </c>
      <c r="D262" s="2"/>
      <c r="E262" s="40">
        <v>450366.008385355</v>
      </c>
      <c r="F262" s="33"/>
    </row>
    <row r="263" spans="1:6" x14ac:dyDescent="0.25">
      <c r="A263" s="1">
        <v>2021</v>
      </c>
      <c r="B263" s="1">
        <v>10</v>
      </c>
      <c r="D263" s="2"/>
      <c r="E263" s="40">
        <v>450715.40930176101</v>
      </c>
      <c r="F263" s="33"/>
    </row>
    <row r="264" spans="1:6" x14ac:dyDescent="0.25">
      <c r="A264" s="1">
        <v>2021</v>
      </c>
      <c r="B264" s="1">
        <v>11</v>
      </c>
      <c r="D264" s="2"/>
      <c r="E264" s="40">
        <v>451068.028680499</v>
      </c>
      <c r="F264" s="33"/>
    </row>
    <row r="265" spans="1:6" x14ac:dyDescent="0.25">
      <c r="A265" s="1">
        <v>2021</v>
      </c>
      <c r="B265" s="1">
        <v>12</v>
      </c>
      <c r="D265" s="27" t="e">
        <f>AVERAGE(C254:C265)</f>
        <v>#DIV/0!</v>
      </c>
      <c r="E265" s="40">
        <v>451418.25076753902</v>
      </c>
      <c r="F265" s="33">
        <f>AVERAGE(E254:E265)</f>
        <v>449495.4849220615</v>
      </c>
    </row>
    <row r="266" spans="1:6" x14ac:dyDescent="0.25">
      <c r="A266" s="1">
        <v>2022</v>
      </c>
      <c r="B266" s="1">
        <v>1</v>
      </c>
      <c r="D266" s="30"/>
      <c r="E266" s="40">
        <v>451769.939145057</v>
      </c>
      <c r="F266" s="33"/>
    </row>
    <row r="267" spans="1:6" x14ac:dyDescent="0.25">
      <c r="A267" s="1">
        <v>2022</v>
      </c>
      <c r="B267" s="1">
        <v>2</v>
      </c>
      <c r="D267" s="30"/>
      <c r="E267" s="40">
        <v>452119.90137423598</v>
      </c>
      <c r="F267" s="33"/>
    </row>
    <row r="268" spans="1:6" x14ac:dyDescent="0.25">
      <c r="A268" s="1">
        <v>2022</v>
      </c>
      <c r="B268" s="1">
        <v>3</v>
      </c>
      <c r="D268" s="30"/>
      <c r="E268" s="40">
        <v>452460.56209594099</v>
      </c>
      <c r="F268" s="33"/>
    </row>
    <row r="269" spans="1:6" x14ac:dyDescent="0.25">
      <c r="A269" s="1">
        <v>2022</v>
      </c>
      <c r="B269" s="1">
        <v>4</v>
      </c>
      <c r="D269" s="30"/>
      <c r="E269" s="40">
        <v>452804.60966178001</v>
      </c>
      <c r="F269" s="33"/>
    </row>
    <row r="270" spans="1:6" x14ac:dyDescent="0.25">
      <c r="A270" s="1">
        <v>2022</v>
      </c>
      <c r="B270" s="1">
        <v>5</v>
      </c>
      <c r="D270" s="31"/>
      <c r="E270" s="40">
        <v>453142.711321223</v>
      </c>
      <c r="F270" s="38"/>
    </row>
    <row r="271" spans="1:6" x14ac:dyDescent="0.25">
      <c r="A271" s="1">
        <v>2022</v>
      </c>
      <c r="B271" s="1">
        <v>6</v>
      </c>
      <c r="D271" s="32"/>
      <c r="E271" s="40">
        <v>453480.61069099698</v>
      </c>
      <c r="F271" s="33"/>
    </row>
    <row r="272" spans="1:6" x14ac:dyDescent="0.25">
      <c r="A272" s="1">
        <v>2022</v>
      </c>
      <c r="B272" s="1">
        <v>7</v>
      </c>
      <c r="D272" s="2"/>
      <c r="E272" s="40">
        <v>453816.26129620901</v>
      </c>
      <c r="F272" s="33"/>
    </row>
    <row r="273" spans="1:6" x14ac:dyDescent="0.25">
      <c r="A273" s="1">
        <v>2022</v>
      </c>
      <c r="B273" s="1">
        <v>8</v>
      </c>
      <c r="D273" s="2"/>
      <c r="E273" s="40">
        <v>454154.92966676498</v>
      </c>
      <c r="F273" s="33"/>
    </row>
    <row r="274" spans="1:6" x14ac:dyDescent="0.25">
      <c r="A274" s="1">
        <v>2022</v>
      </c>
      <c r="B274" s="1">
        <v>9</v>
      </c>
      <c r="D274" s="2"/>
      <c r="E274" s="40">
        <v>454492.05057181499</v>
      </c>
      <c r="F274" s="33"/>
    </row>
    <row r="275" spans="1:6" x14ac:dyDescent="0.25">
      <c r="A275" s="1">
        <v>2022</v>
      </c>
      <c r="B275" s="1">
        <v>10</v>
      </c>
      <c r="D275" s="2"/>
      <c r="E275" s="40">
        <v>454822.30031253799</v>
      </c>
      <c r="F275" s="33"/>
    </row>
    <row r="276" spans="1:6" x14ac:dyDescent="0.25">
      <c r="A276" s="1">
        <v>2022</v>
      </c>
      <c r="B276" s="1">
        <v>11</v>
      </c>
      <c r="D276" s="2"/>
      <c r="E276" s="40">
        <v>455147.95444161003</v>
      </c>
      <c r="F276" s="33"/>
    </row>
    <row r="277" spans="1:6" x14ac:dyDescent="0.25">
      <c r="A277" s="1">
        <v>2022</v>
      </c>
      <c r="B277" s="1">
        <v>12</v>
      </c>
      <c r="D277" s="28" t="e">
        <f>AVERAGE(C266:C277)</f>
        <v>#DIV/0!</v>
      </c>
      <c r="E277" s="40">
        <v>455470.449013173</v>
      </c>
      <c r="F277" s="33">
        <f>AVERAGE(E266:E277)</f>
        <v>453640.18996594526</v>
      </c>
    </row>
    <row r="278" spans="1:6" x14ac:dyDescent="0.25">
      <c r="A278" s="1">
        <v>2023</v>
      </c>
      <c r="B278" s="1">
        <v>1</v>
      </c>
      <c r="D278" s="2"/>
      <c r="E278" s="40">
        <v>455800.13419542601</v>
      </c>
      <c r="F278" s="33"/>
    </row>
    <row r="279" spans="1:6" x14ac:dyDescent="0.25">
      <c r="A279" s="1">
        <v>2023</v>
      </c>
      <c r="B279" s="1">
        <v>2</v>
      </c>
      <c r="D279" s="2"/>
      <c r="E279" s="40">
        <v>456139.53798154503</v>
      </c>
      <c r="F279" s="33"/>
    </row>
    <row r="280" spans="1:6" x14ac:dyDescent="0.25">
      <c r="A280" s="1">
        <v>2023</v>
      </c>
      <c r="B280" s="1">
        <v>3</v>
      </c>
      <c r="D280" s="2"/>
      <c r="E280" s="40">
        <v>456474.63713208499</v>
      </c>
      <c r="F280" s="33"/>
    </row>
    <row r="281" spans="1:6" x14ac:dyDescent="0.25">
      <c r="A281" s="1">
        <v>2023</v>
      </c>
      <c r="B281" s="1">
        <v>4</v>
      </c>
      <c r="D281" s="2"/>
      <c r="E281" s="40">
        <v>456810.95143598103</v>
      </c>
      <c r="F281" s="33"/>
    </row>
    <row r="282" spans="1:6" x14ac:dyDescent="0.25">
      <c r="A282" s="1">
        <v>2023</v>
      </c>
      <c r="B282" s="1">
        <v>5</v>
      </c>
      <c r="D282" s="2"/>
      <c r="E282" s="40">
        <v>457132.770153641</v>
      </c>
      <c r="F282" s="33"/>
    </row>
    <row r="283" spans="1:6" x14ac:dyDescent="0.25">
      <c r="A283" s="1">
        <v>2023</v>
      </c>
      <c r="B283" s="1">
        <v>6</v>
      </c>
      <c r="D283" s="2"/>
      <c r="E283" s="40">
        <v>457448.30152638099</v>
      </c>
      <c r="F283" s="33"/>
    </row>
    <row r="284" spans="1:6" x14ac:dyDescent="0.25">
      <c r="A284" s="1">
        <v>2023</v>
      </c>
      <c r="B284" s="1">
        <v>7</v>
      </c>
      <c r="D284" s="2"/>
      <c r="E284" s="40">
        <v>457761.35217831598</v>
      </c>
      <c r="F284" s="33"/>
    </row>
    <row r="285" spans="1:6" x14ac:dyDescent="0.25">
      <c r="A285" s="1">
        <v>2023</v>
      </c>
      <c r="B285" s="1">
        <v>8</v>
      </c>
      <c r="D285" s="2"/>
      <c r="E285" s="40">
        <v>458079.53652530903</v>
      </c>
      <c r="F285" s="33"/>
    </row>
    <row r="286" spans="1:6" x14ac:dyDescent="0.25">
      <c r="A286" s="1">
        <v>2023</v>
      </c>
      <c r="B286" s="1">
        <v>9</v>
      </c>
      <c r="D286" s="2"/>
      <c r="E286" s="40">
        <v>458393.86583680799</v>
      </c>
      <c r="F286" s="33"/>
    </row>
    <row r="287" spans="1:6" x14ac:dyDescent="0.25">
      <c r="A287" s="1">
        <v>2023</v>
      </c>
      <c r="B287" s="1">
        <v>10</v>
      </c>
      <c r="D287" s="2"/>
      <c r="E287" s="40">
        <v>458693.02901149599</v>
      </c>
      <c r="F287" s="33"/>
    </row>
    <row r="288" spans="1:6" x14ac:dyDescent="0.25">
      <c r="A288" s="1">
        <v>2023</v>
      </c>
      <c r="B288" s="1">
        <v>11</v>
      </c>
      <c r="D288" s="2"/>
      <c r="E288" s="40">
        <v>458973.65320746199</v>
      </c>
      <c r="F288" s="33"/>
    </row>
    <row r="289" spans="1:6" x14ac:dyDescent="0.25">
      <c r="A289" s="1">
        <v>2023</v>
      </c>
      <c r="B289" s="1">
        <v>12</v>
      </c>
      <c r="D289" s="2"/>
      <c r="E289" s="40">
        <v>459244.82827933202</v>
      </c>
      <c r="F289" s="33">
        <f>AVERAGE(E278:E289)</f>
        <v>457579.38312198193</v>
      </c>
    </row>
    <row r="290" spans="1:6" x14ac:dyDescent="0.25">
      <c r="A290" s="1">
        <v>2024</v>
      </c>
      <c r="B290" s="1">
        <v>1</v>
      </c>
      <c r="D290" s="2"/>
      <c r="E290" s="40">
        <v>459522.11693150102</v>
      </c>
      <c r="F290" s="37"/>
    </row>
    <row r="291" spans="1:6" x14ac:dyDescent="0.25">
      <c r="A291" s="1">
        <v>2024</v>
      </c>
      <c r="B291" s="1">
        <v>2</v>
      </c>
      <c r="D291" s="2"/>
      <c r="E291" s="40">
        <v>459816.29333352501</v>
      </c>
      <c r="F291" s="37"/>
    </row>
    <row r="292" spans="1:6" x14ac:dyDescent="0.25">
      <c r="A292" s="1">
        <v>2024</v>
      </c>
      <c r="B292" s="1">
        <v>3</v>
      </c>
      <c r="D292" s="2"/>
      <c r="E292" s="40">
        <v>460118.979430117</v>
      </c>
      <c r="F292" s="37"/>
    </row>
    <row r="293" spans="1:6" x14ac:dyDescent="0.25">
      <c r="A293" s="1">
        <v>2024</v>
      </c>
      <c r="B293" s="1">
        <v>4</v>
      </c>
      <c r="D293" s="2"/>
      <c r="E293" s="40">
        <v>460427.644155494</v>
      </c>
      <c r="F293" s="37"/>
    </row>
    <row r="294" spans="1:6" x14ac:dyDescent="0.25">
      <c r="A294" s="1">
        <v>2024</v>
      </c>
      <c r="B294" s="1">
        <v>5</v>
      </c>
      <c r="D294" s="2"/>
      <c r="E294" s="40">
        <v>460730.76611950202</v>
      </c>
      <c r="F294" s="37"/>
    </row>
    <row r="295" spans="1:6" x14ac:dyDescent="0.25">
      <c r="A295" s="1">
        <v>2024</v>
      </c>
      <c r="B295" s="1">
        <v>6</v>
      </c>
      <c r="D295" s="2"/>
      <c r="E295" s="40">
        <v>461031.63788878202</v>
      </c>
      <c r="F295" s="37"/>
    </row>
    <row r="296" spans="1:6" x14ac:dyDescent="0.25">
      <c r="A296" s="1">
        <v>2024</v>
      </c>
      <c r="B296" s="1">
        <v>7</v>
      </c>
      <c r="D296" s="2"/>
      <c r="E296" s="40">
        <v>461329.33764870098</v>
      </c>
      <c r="F296" s="37"/>
    </row>
    <row r="297" spans="1:6" x14ac:dyDescent="0.25">
      <c r="A297" s="1">
        <v>2024</v>
      </c>
      <c r="B297" s="1">
        <v>8</v>
      </c>
      <c r="D297" s="2"/>
      <c r="E297" s="40">
        <v>461628.00856838003</v>
      </c>
      <c r="F297" s="37"/>
    </row>
    <row r="298" spans="1:6" x14ac:dyDescent="0.25">
      <c r="A298" s="1">
        <v>2024</v>
      </c>
      <c r="B298" s="1">
        <v>9</v>
      </c>
      <c r="D298" s="2"/>
      <c r="E298" s="40">
        <v>461924.49321640399</v>
      </c>
      <c r="F298" s="37"/>
    </row>
    <row r="299" spans="1:6" x14ac:dyDescent="0.25">
      <c r="A299" s="1">
        <v>2024</v>
      </c>
      <c r="B299" s="1">
        <v>10</v>
      </c>
      <c r="D299" s="2"/>
      <c r="E299" s="40">
        <v>462215.11657126999</v>
      </c>
      <c r="F299" s="37"/>
    </row>
    <row r="300" spans="1:6" x14ac:dyDescent="0.25">
      <c r="A300" s="1">
        <v>2024</v>
      </c>
      <c r="B300" s="1">
        <v>11</v>
      </c>
      <c r="D300" s="2"/>
      <c r="E300" s="40">
        <v>462501.53000873502</v>
      </c>
      <c r="F300" s="37"/>
    </row>
    <row r="301" spans="1:6" x14ac:dyDescent="0.25">
      <c r="A301" s="1">
        <v>2024</v>
      </c>
      <c r="B301" s="1">
        <v>12</v>
      </c>
      <c r="D301" s="2"/>
      <c r="E301" s="40">
        <v>462786.50925325602</v>
      </c>
      <c r="F301" s="33">
        <f>AVERAGE(E290:E301)</f>
        <v>461169.36942713894</v>
      </c>
    </row>
    <row r="302" spans="1:6" x14ac:dyDescent="0.25">
      <c r="A302" s="1">
        <v>2025</v>
      </c>
      <c r="B302" s="1">
        <v>1</v>
      </c>
      <c r="D302" s="2"/>
      <c r="E302" s="40">
        <v>463079.00152377703</v>
      </c>
      <c r="F302" s="33"/>
    </row>
    <row r="303" spans="1:6" x14ac:dyDescent="0.25">
      <c r="A303" s="1">
        <v>2025</v>
      </c>
      <c r="B303" s="1">
        <v>2</v>
      </c>
      <c r="D303" s="2"/>
      <c r="E303" s="40">
        <v>463382.53598140302</v>
      </c>
      <c r="F303" s="33"/>
    </row>
    <row r="304" spans="1:6" x14ac:dyDescent="0.25">
      <c r="A304" s="1">
        <v>2025</v>
      </c>
      <c r="B304" s="1">
        <v>3</v>
      </c>
      <c r="D304" s="2"/>
      <c r="E304" s="40">
        <v>463686.58685707999</v>
      </c>
      <c r="F304" s="33"/>
    </row>
    <row r="305" spans="1:6" x14ac:dyDescent="0.25">
      <c r="A305" s="1">
        <v>2025</v>
      </c>
      <c r="B305" s="1">
        <v>4</v>
      </c>
      <c r="D305" s="2"/>
      <c r="E305" s="40">
        <v>463996.729141057</v>
      </c>
      <c r="F305" s="33"/>
    </row>
    <row r="306" spans="1:6" x14ac:dyDescent="0.25">
      <c r="A306" s="1">
        <v>2025</v>
      </c>
      <c r="B306" s="1">
        <v>5</v>
      </c>
      <c r="D306" s="2"/>
      <c r="E306" s="40">
        <v>464300.429157304</v>
      </c>
      <c r="F306" s="33"/>
    </row>
    <row r="307" spans="1:6" x14ac:dyDescent="0.25">
      <c r="A307" s="1">
        <v>2025</v>
      </c>
      <c r="B307" s="1">
        <v>6</v>
      </c>
      <c r="D307" s="2"/>
      <c r="E307" s="40">
        <v>464602.94514973299</v>
      </c>
      <c r="F307" s="33"/>
    </row>
    <row r="308" spans="1:6" x14ac:dyDescent="0.25">
      <c r="A308" s="1">
        <v>2025</v>
      </c>
      <c r="B308" s="1">
        <v>7</v>
      </c>
      <c r="D308" s="2"/>
      <c r="E308" s="40">
        <v>464903.728101046</v>
      </c>
      <c r="F308" s="33"/>
    </row>
    <row r="309" spans="1:6" x14ac:dyDescent="0.25">
      <c r="A309" s="1">
        <v>2025</v>
      </c>
      <c r="B309" s="1">
        <v>8</v>
      </c>
      <c r="D309" s="2"/>
      <c r="E309" s="40">
        <v>465208.18424253899</v>
      </c>
      <c r="F309" s="33"/>
    </row>
    <row r="310" spans="1:6" x14ac:dyDescent="0.25">
      <c r="A310" s="1">
        <v>2025</v>
      </c>
      <c r="B310" s="1">
        <v>9</v>
      </c>
      <c r="D310" s="2"/>
      <c r="E310" s="40">
        <v>465510.653518559</v>
      </c>
      <c r="F310" s="33"/>
    </row>
    <row r="311" spans="1:6" x14ac:dyDescent="0.25">
      <c r="A311" s="1">
        <v>2025</v>
      </c>
      <c r="B311" s="1">
        <v>10</v>
      </c>
      <c r="D311" s="2"/>
      <c r="E311" s="40">
        <v>465804.34244632401</v>
      </c>
      <c r="F311" s="33"/>
    </row>
    <row r="312" spans="1:6" x14ac:dyDescent="0.25">
      <c r="A312" s="1">
        <v>2025</v>
      </c>
      <c r="B312" s="1">
        <v>11</v>
      </c>
      <c r="D312" s="2"/>
      <c r="E312" s="40">
        <v>466090.23154570803</v>
      </c>
      <c r="F312" s="33"/>
    </row>
    <row r="313" spans="1:6" x14ac:dyDescent="0.25">
      <c r="A313" s="1">
        <v>2025</v>
      </c>
      <c r="B313" s="1">
        <v>12</v>
      </c>
      <c r="D313" s="2"/>
      <c r="E313" s="40">
        <v>466373.77939580398</v>
      </c>
      <c r="F313" s="33">
        <f>AVERAGE(E302:E313)</f>
        <v>464744.92892169446</v>
      </c>
    </row>
    <row r="314" spans="1:6" x14ac:dyDescent="0.25">
      <c r="A314" s="1">
        <v>2026</v>
      </c>
      <c r="B314" s="1">
        <v>1</v>
      </c>
      <c r="D314" s="2"/>
      <c r="E314" s="40">
        <v>466668.97679688601</v>
      </c>
      <c r="F314" s="33"/>
    </row>
    <row r="315" spans="1:6" x14ac:dyDescent="0.25">
      <c r="A315" s="1">
        <v>2026</v>
      </c>
      <c r="B315" s="1">
        <v>2</v>
      </c>
      <c r="D315" s="2"/>
      <c r="E315" s="40">
        <v>466982.52299380099</v>
      </c>
      <c r="F315" s="33"/>
    </row>
    <row r="316" spans="1:6" x14ac:dyDescent="0.25">
      <c r="A316" s="1">
        <v>2026</v>
      </c>
      <c r="B316" s="1">
        <v>3</v>
      </c>
      <c r="D316" s="2"/>
      <c r="E316" s="40">
        <v>467299.70422699198</v>
      </c>
      <c r="F316" s="33"/>
    </row>
    <row r="317" spans="1:6" x14ac:dyDescent="0.25">
      <c r="A317" s="1">
        <v>2026</v>
      </c>
      <c r="B317" s="1">
        <v>4</v>
      </c>
      <c r="D317" s="2"/>
      <c r="E317" s="40">
        <v>467628.109913947</v>
      </c>
      <c r="F317" s="33"/>
    </row>
    <row r="318" spans="1:6" x14ac:dyDescent="0.25">
      <c r="A318" s="1">
        <v>2026</v>
      </c>
      <c r="B318" s="1">
        <v>5</v>
      </c>
      <c r="D318" s="2"/>
      <c r="E318" s="40">
        <v>467949.38541899499</v>
      </c>
      <c r="F318" s="33"/>
    </row>
    <row r="319" spans="1:6" x14ac:dyDescent="0.25">
      <c r="A319" s="1">
        <v>2026</v>
      </c>
      <c r="B319" s="1">
        <v>6</v>
      </c>
      <c r="D319" s="2"/>
      <c r="E319" s="40">
        <v>468268.03089026298</v>
      </c>
      <c r="F319" s="33"/>
    </row>
    <row r="320" spans="1:6" x14ac:dyDescent="0.25">
      <c r="A320" s="1">
        <v>2026</v>
      </c>
      <c r="B320" s="1">
        <v>7</v>
      </c>
      <c r="D320" s="2"/>
      <c r="E320" s="40">
        <v>468579.55136193999</v>
      </c>
      <c r="F320" s="33"/>
    </row>
    <row r="321" spans="1:6" x14ac:dyDescent="0.25">
      <c r="A321" s="1">
        <v>2026</v>
      </c>
      <c r="B321" s="1">
        <v>8</v>
      </c>
      <c r="D321" s="2"/>
      <c r="E321" s="40">
        <v>468889.52160201903</v>
      </c>
      <c r="F321" s="33"/>
    </row>
    <row r="322" spans="1:6" x14ac:dyDescent="0.25">
      <c r="A322" s="1">
        <v>2026</v>
      </c>
      <c r="B322" s="1">
        <v>9</v>
      </c>
      <c r="D322" s="2"/>
      <c r="E322" s="40">
        <v>469195.62057583698</v>
      </c>
      <c r="F322" s="33"/>
    </row>
    <row r="323" spans="1:6" x14ac:dyDescent="0.25">
      <c r="A323" s="1">
        <v>2026</v>
      </c>
      <c r="B323" s="1">
        <v>10</v>
      </c>
      <c r="D323" s="2"/>
      <c r="E323" s="40">
        <v>469495.83323297102</v>
      </c>
      <c r="F323" s="33"/>
    </row>
    <row r="324" spans="1:6" x14ac:dyDescent="0.25">
      <c r="A324" s="1">
        <v>2026</v>
      </c>
      <c r="B324" s="1">
        <v>11</v>
      </c>
      <c r="D324" s="2"/>
      <c r="E324" s="40">
        <v>469794.85255575</v>
      </c>
      <c r="F324" s="33"/>
    </row>
    <row r="325" spans="1:6" x14ac:dyDescent="0.25">
      <c r="A325" s="1">
        <v>2026</v>
      </c>
      <c r="B325" s="1">
        <v>12</v>
      </c>
      <c r="D325" s="2"/>
      <c r="E325" s="40">
        <v>470089.81633966701</v>
      </c>
      <c r="F325" s="33">
        <f>AVERAGE(E314:E325)</f>
        <v>468403.49382575572</v>
      </c>
    </row>
    <row r="326" spans="1:6" x14ac:dyDescent="0.25">
      <c r="A326" s="1">
        <v>2027</v>
      </c>
      <c r="B326" s="1">
        <v>1</v>
      </c>
      <c r="D326" s="2"/>
      <c r="E326" s="40">
        <v>470386.40577504103</v>
      </c>
      <c r="F326" s="33"/>
    </row>
    <row r="327" spans="1:6" x14ac:dyDescent="0.25">
      <c r="A327" s="1">
        <v>2027</v>
      </c>
      <c r="B327" s="1">
        <v>2</v>
      </c>
      <c r="D327" s="2"/>
      <c r="E327" s="40">
        <v>470684.22052880097</v>
      </c>
      <c r="F327" s="33"/>
    </row>
    <row r="328" spans="1:6" x14ac:dyDescent="0.25">
      <c r="A328" s="1">
        <v>2027</v>
      </c>
      <c r="B328" s="1">
        <v>3</v>
      </c>
      <c r="D328" s="2"/>
      <c r="E328" s="40">
        <v>470978.05071834801</v>
      </c>
      <c r="F328" s="33"/>
    </row>
    <row r="329" spans="1:6" x14ac:dyDescent="0.25">
      <c r="A329" s="1">
        <v>2027</v>
      </c>
      <c r="B329" s="1">
        <v>4</v>
      </c>
      <c r="D329" s="2"/>
      <c r="E329" s="40">
        <v>471282.75921149098</v>
      </c>
      <c r="F329" s="33"/>
    </row>
    <row r="330" spans="1:6" x14ac:dyDescent="0.25">
      <c r="A330" s="1">
        <v>2027</v>
      </c>
      <c r="B330" s="1">
        <v>5</v>
      </c>
      <c r="D330" s="2"/>
      <c r="E330" s="40">
        <v>471589.67181055399</v>
      </c>
      <c r="F330" s="33"/>
    </row>
    <row r="331" spans="1:6" x14ac:dyDescent="0.25">
      <c r="A331" s="1">
        <v>2027</v>
      </c>
      <c r="B331" s="1">
        <v>6</v>
      </c>
      <c r="D331" s="2"/>
      <c r="E331" s="40">
        <v>471899.27705295099</v>
      </c>
      <c r="F331" s="33"/>
    </row>
    <row r="332" spans="1:6" x14ac:dyDescent="0.25">
      <c r="A332" s="1">
        <v>2027</v>
      </c>
      <c r="B332" s="1">
        <v>7</v>
      </c>
      <c r="D332" s="2"/>
      <c r="E332" s="40">
        <v>472200.755772668</v>
      </c>
      <c r="F332" s="33"/>
    </row>
    <row r="333" spans="1:6" x14ac:dyDescent="0.25">
      <c r="A333" s="1">
        <v>2027</v>
      </c>
      <c r="B333" s="1">
        <v>8</v>
      </c>
      <c r="D333" s="2"/>
      <c r="E333" s="40">
        <v>472495.28778937802</v>
      </c>
      <c r="F333" s="33"/>
    </row>
    <row r="334" spans="1:6" x14ac:dyDescent="0.25">
      <c r="A334" s="1">
        <v>2027</v>
      </c>
      <c r="B334" s="1">
        <v>9</v>
      </c>
      <c r="D334" s="2"/>
      <c r="E334" s="40">
        <v>472785.53568036901</v>
      </c>
      <c r="F334" s="33"/>
    </row>
    <row r="335" spans="1:6" x14ac:dyDescent="0.25">
      <c r="A335" s="1">
        <v>2027</v>
      </c>
      <c r="B335" s="1">
        <v>10</v>
      </c>
      <c r="D335" s="2"/>
      <c r="E335" s="40">
        <v>473076.66528599401</v>
      </c>
      <c r="F335" s="33"/>
    </row>
    <row r="336" spans="1:6" x14ac:dyDescent="0.25">
      <c r="A336" s="1">
        <v>2027</v>
      </c>
      <c r="B336" s="1">
        <v>11</v>
      </c>
      <c r="D336" s="2"/>
      <c r="E336" s="40">
        <v>473378.57263736398</v>
      </c>
      <c r="F336" s="33"/>
    </row>
    <row r="337" spans="1:6" x14ac:dyDescent="0.25">
      <c r="A337" s="1">
        <v>2027</v>
      </c>
      <c r="B337" s="1">
        <v>12</v>
      </c>
      <c r="D337" s="2"/>
      <c r="E337" s="40">
        <v>473685.64054219099</v>
      </c>
      <c r="F337" s="33">
        <f>AVERAGE(E326:E337)</f>
        <v>472036.90356709593</v>
      </c>
    </row>
    <row r="338" spans="1:6" x14ac:dyDescent="0.25">
      <c r="A338" s="1">
        <v>2028</v>
      </c>
      <c r="B338" s="1">
        <v>1</v>
      </c>
      <c r="D338" s="2"/>
      <c r="E338" s="40">
        <v>474000.990629512</v>
      </c>
      <c r="F338" s="37"/>
    </row>
    <row r="339" spans="1:6" x14ac:dyDescent="0.25">
      <c r="A339" s="1">
        <v>2028</v>
      </c>
      <c r="B339" s="1">
        <v>2</v>
      </c>
      <c r="D339" s="2"/>
      <c r="E339" s="40">
        <v>474319.43777589401</v>
      </c>
      <c r="F339" s="37"/>
    </row>
    <row r="340" spans="1:6" x14ac:dyDescent="0.25">
      <c r="A340" s="1">
        <v>2028</v>
      </c>
      <c r="B340" s="1">
        <v>3</v>
      </c>
      <c r="D340" s="2"/>
      <c r="E340" s="40">
        <v>474631.48578798701</v>
      </c>
      <c r="F340" s="37"/>
    </row>
    <row r="341" spans="1:6" x14ac:dyDescent="0.25">
      <c r="A341" s="1">
        <v>2028</v>
      </c>
      <c r="B341" s="1">
        <v>4</v>
      </c>
      <c r="D341" s="2"/>
      <c r="E341" s="40">
        <v>474945.87528415298</v>
      </c>
      <c r="F341" s="37"/>
    </row>
    <row r="342" spans="1:6" x14ac:dyDescent="0.25">
      <c r="A342" s="1">
        <v>2028</v>
      </c>
      <c r="B342" s="1">
        <v>5</v>
      </c>
      <c r="D342" s="2"/>
      <c r="E342" s="40">
        <v>475250.94722169702</v>
      </c>
      <c r="F342" s="37"/>
    </row>
    <row r="343" spans="1:6" x14ac:dyDescent="0.25">
      <c r="A343" s="1">
        <v>2028</v>
      </c>
      <c r="B343" s="1">
        <v>6</v>
      </c>
      <c r="D343" s="2"/>
      <c r="E343" s="40">
        <v>475552.578082825</v>
      </c>
      <c r="F343" s="37"/>
    </row>
    <row r="344" spans="1:6" x14ac:dyDescent="0.25">
      <c r="A344" s="1">
        <v>2028</v>
      </c>
      <c r="B344" s="1">
        <v>7</v>
      </c>
      <c r="D344" s="2"/>
      <c r="E344" s="40">
        <v>475846.70550333301</v>
      </c>
      <c r="F344" s="37"/>
    </row>
    <row r="345" spans="1:6" x14ac:dyDescent="0.25">
      <c r="A345" s="1">
        <v>2028</v>
      </c>
      <c r="B345" s="1">
        <v>8</v>
      </c>
      <c r="D345" s="2"/>
      <c r="E345" s="40">
        <v>476139.86880961899</v>
      </c>
      <c r="F345" s="37"/>
    </row>
    <row r="346" spans="1:6" x14ac:dyDescent="0.25">
      <c r="A346" s="1">
        <v>2028</v>
      </c>
      <c r="B346" s="1">
        <v>9</v>
      </c>
      <c r="D346" s="2"/>
      <c r="E346" s="40">
        <v>476433.21750658797</v>
      </c>
      <c r="F346" s="37"/>
    </row>
    <row r="347" spans="1:6" x14ac:dyDescent="0.25">
      <c r="A347" s="1">
        <v>2028</v>
      </c>
      <c r="B347" s="1">
        <v>10</v>
      </c>
      <c r="D347" s="2"/>
      <c r="E347" s="40">
        <v>476728.24044863798</v>
      </c>
      <c r="F347" s="37"/>
    </row>
    <row r="348" spans="1:6" x14ac:dyDescent="0.25">
      <c r="A348" s="1">
        <v>2028</v>
      </c>
      <c r="B348" s="1">
        <v>11</v>
      </c>
      <c r="D348" s="2"/>
      <c r="E348" s="40">
        <v>477033.16230458498</v>
      </c>
      <c r="F348" s="37"/>
    </row>
    <row r="349" spans="1:6" x14ac:dyDescent="0.25">
      <c r="A349" s="1">
        <v>2028</v>
      </c>
      <c r="B349" s="1">
        <v>12</v>
      </c>
      <c r="D349" s="2"/>
      <c r="E349" s="40">
        <v>477342.05689406098</v>
      </c>
      <c r="F349" s="33">
        <f>AVERAGE(E338:E349)</f>
        <v>475685.38052074099</v>
      </c>
    </row>
    <row r="350" spans="1:6" x14ac:dyDescent="0.25">
      <c r="A350" s="1">
        <v>2029</v>
      </c>
      <c r="B350" s="1">
        <v>1</v>
      </c>
      <c r="D350" s="2"/>
      <c r="E350" s="40">
        <v>477659.821933406</v>
      </c>
      <c r="F350" s="33"/>
    </row>
    <row r="351" spans="1:6" x14ac:dyDescent="0.25">
      <c r="A351" s="1">
        <v>2029</v>
      </c>
      <c r="B351" s="1">
        <v>2</v>
      </c>
      <c r="D351" s="2"/>
      <c r="E351" s="40">
        <v>477980.93574526801</v>
      </c>
      <c r="F351" s="33"/>
    </row>
    <row r="352" spans="1:6" x14ac:dyDescent="0.25">
      <c r="A352" s="1">
        <v>2029</v>
      </c>
      <c r="B352" s="1">
        <v>3</v>
      </c>
      <c r="D352" s="2"/>
      <c r="E352" s="40">
        <v>478288.01021631103</v>
      </c>
      <c r="F352" s="33"/>
    </row>
    <row r="353" spans="1:6" x14ac:dyDescent="0.25">
      <c r="A353" s="1">
        <v>2029</v>
      </c>
      <c r="B353" s="1">
        <v>4</v>
      </c>
      <c r="D353" s="2"/>
      <c r="E353" s="40">
        <v>478591.95894003398</v>
      </c>
      <c r="F353" s="33"/>
    </row>
    <row r="354" spans="1:6" x14ac:dyDescent="0.25">
      <c r="A354" s="1">
        <v>2029</v>
      </c>
      <c r="B354" s="1">
        <v>5</v>
      </c>
      <c r="D354" s="2"/>
      <c r="E354" s="40">
        <v>478874.75091179</v>
      </c>
      <c r="F354" s="33"/>
    </row>
    <row r="355" spans="1:6" x14ac:dyDescent="0.25">
      <c r="A355" s="1">
        <v>2029</v>
      </c>
      <c r="B355" s="1">
        <v>6</v>
      </c>
      <c r="D355" s="2"/>
      <c r="E355" s="40">
        <v>479149.13541848998</v>
      </c>
      <c r="F355" s="33"/>
    </row>
    <row r="356" spans="1:6" x14ac:dyDescent="0.25">
      <c r="A356" s="1">
        <v>2029</v>
      </c>
      <c r="B356" s="1">
        <v>7</v>
      </c>
      <c r="D356" s="2"/>
      <c r="E356" s="40">
        <v>479422.46107841498</v>
      </c>
      <c r="F356" s="33"/>
    </row>
    <row r="357" spans="1:6" x14ac:dyDescent="0.25">
      <c r="A357" s="1">
        <v>2029</v>
      </c>
      <c r="B357" s="1">
        <v>8</v>
      </c>
      <c r="D357" s="2"/>
      <c r="E357" s="40">
        <v>479706.81514053699</v>
      </c>
      <c r="F357" s="33"/>
    </row>
    <row r="358" spans="1:6" x14ac:dyDescent="0.25">
      <c r="A358" s="1">
        <v>2029</v>
      </c>
      <c r="B358" s="1">
        <v>9</v>
      </c>
      <c r="D358" s="2"/>
      <c r="E358" s="40">
        <v>479993.841850581</v>
      </c>
      <c r="F358" s="33"/>
    </row>
    <row r="359" spans="1:6" x14ac:dyDescent="0.25">
      <c r="A359" s="1">
        <v>2029</v>
      </c>
      <c r="B359" s="1">
        <v>10</v>
      </c>
      <c r="D359" s="2"/>
      <c r="E359" s="40">
        <v>480271.40343303903</v>
      </c>
      <c r="F359" s="33"/>
    </row>
    <row r="360" spans="1:6" x14ac:dyDescent="0.25">
      <c r="A360" s="1">
        <v>2029</v>
      </c>
      <c r="B360" s="1">
        <v>11</v>
      </c>
      <c r="D360" s="2"/>
      <c r="E360" s="40">
        <v>480539.98665387998</v>
      </c>
      <c r="F360" s="33"/>
    </row>
    <row r="361" spans="1:6" x14ac:dyDescent="0.25">
      <c r="A361" s="1">
        <v>2029</v>
      </c>
      <c r="B361" s="1">
        <v>12</v>
      </c>
      <c r="D361" s="2"/>
      <c r="E361" s="40">
        <v>480814.14009211399</v>
      </c>
      <c r="F361" s="33">
        <f>AVERAGE(E350:E361)</f>
        <v>479274.4384511555</v>
      </c>
    </row>
    <row r="362" spans="1:6" x14ac:dyDescent="0.25">
      <c r="A362" s="1">
        <v>2030</v>
      </c>
      <c r="B362" s="1">
        <v>1</v>
      </c>
      <c r="D362" s="2"/>
      <c r="E362" s="40">
        <v>481122.87758004799</v>
      </c>
      <c r="F362" s="37"/>
    </row>
    <row r="363" spans="1:6" x14ac:dyDescent="0.25">
      <c r="A363" s="1">
        <v>2030</v>
      </c>
      <c r="B363" s="1">
        <v>2</v>
      </c>
      <c r="D363" s="2"/>
      <c r="E363" s="40">
        <v>481478.762574633</v>
      </c>
      <c r="F363" s="37"/>
    </row>
    <row r="364" spans="1:6" x14ac:dyDescent="0.25">
      <c r="A364" s="1">
        <v>2030</v>
      </c>
      <c r="B364" s="1">
        <v>3</v>
      </c>
      <c r="D364" s="2"/>
      <c r="E364" s="40">
        <v>481836.659553112</v>
      </c>
      <c r="F364" s="37"/>
    </row>
    <row r="365" spans="1:6" x14ac:dyDescent="0.25">
      <c r="A365" s="1">
        <v>2030</v>
      </c>
      <c r="B365" s="1">
        <v>4</v>
      </c>
      <c r="D365" s="2"/>
      <c r="E365" s="40">
        <v>482191.51016118901</v>
      </c>
      <c r="F365" s="37"/>
    </row>
    <row r="366" spans="1:6" x14ac:dyDescent="0.25">
      <c r="A366" s="1">
        <v>2030</v>
      </c>
      <c r="B366" s="1">
        <v>5</v>
      </c>
      <c r="D366" s="2"/>
      <c r="E366" s="40">
        <v>482494.76718742203</v>
      </c>
      <c r="F366" s="37"/>
    </row>
    <row r="367" spans="1:6" x14ac:dyDescent="0.25">
      <c r="A367" s="1">
        <v>2030</v>
      </c>
      <c r="B367" s="1">
        <v>6</v>
      </c>
      <c r="D367" s="2"/>
      <c r="E367" s="40">
        <v>482762.08603198902</v>
      </c>
      <c r="F367" s="37"/>
    </row>
    <row r="368" spans="1:6" x14ac:dyDescent="0.25">
      <c r="A368" s="1">
        <v>2030</v>
      </c>
      <c r="B368" s="1">
        <v>7</v>
      </c>
      <c r="D368" s="2"/>
      <c r="E368" s="40">
        <v>483007.93682260002</v>
      </c>
      <c r="F368" s="37"/>
    </row>
    <row r="369" spans="1:6" x14ac:dyDescent="0.25">
      <c r="A369" s="1">
        <v>2030</v>
      </c>
      <c r="B369" s="1">
        <v>8</v>
      </c>
      <c r="D369" s="2"/>
      <c r="E369" s="40">
        <v>483252.69984255498</v>
      </c>
      <c r="F369" s="37"/>
    </row>
    <row r="370" spans="1:6" x14ac:dyDescent="0.25">
      <c r="A370" s="1">
        <v>2030</v>
      </c>
      <c r="B370" s="1">
        <v>9</v>
      </c>
      <c r="D370" s="2"/>
      <c r="E370" s="40">
        <v>483506.79979664198</v>
      </c>
      <c r="F370" s="37"/>
    </row>
    <row r="371" spans="1:6" x14ac:dyDescent="0.25">
      <c r="A371" s="1">
        <v>2030</v>
      </c>
      <c r="B371" s="1">
        <v>10</v>
      </c>
      <c r="D371" s="2"/>
      <c r="E371" s="40">
        <v>483777.97667790297</v>
      </c>
      <c r="F371" s="37"/>
    </row>
    <row r="372" spans="1:6" x14ac:dyDescent="0.25">
      <c r="A372" s="1">
        <v>2030</v>
      </c>
      <c r="B372" s="1">
        <v>11</v>
      </c>
      <c r="D372" s="2"/>
      <c r="E372" s="40">
        <v>484077.59498518298</v>
      </c>
      <c r="F372" s="37"/>
    </row>
    <row r="373" spans="1:6" x14ac:dyDescent="0.25">
      <c r="A373" s="1">
        <v>2030</v>
      </c>
      <c r="B373" s="1">
        <v>12</v>
      </c>
      <c r="D373" s="2"/>
      <c r="E373" s="40">
        <v>484393.72087196697</v>
      </c>
      <c r="F373" s="33">
        <f>AVERAGE(E362:E373)</f>
        <v>482825.28267377033</v>
      </c>
    </row>
    <row r="374" spans="1:6" x14ac:dyDescent="0.25">
      <c r="A374" s="1">
        <v>2031</v>
      </c>
      <c r="B374" s="1">
        <v>1</v>
      </c>
      <c r="D374" s="2"/>
      <c r="E374" s="40">
        <v>484724.86371708597</v>
      </c>
      <c r="F374" s="33"/>
    </row>
    <row r="375" spans="1:6" x14ac:dyDescent="0.25">
      <c r="A375" s="1">
        <v>2031</v>
      </c>
      <c r="B375" s="1">
        <v>2</v>
      </c>
      <c r="D375" s="2"/>
      <c r="E375" s="40">
        <v>485058.52842894598</v>
      </c>
      <c r="F375" s="33"/>
    </row>
    <row r="376" spans="1:6" x14ac:dyDescent="0.25">
      <c r="A376" s="1">
        <v>2031</v>
      </c>
      <c r="B376" s="1">
        <v>3</v>
      </c>
      <c r="D376" s="2"/>
      <c r="E376" s="40">
        <v>485375.037198668</v>
      </c>
      <c r="F376" s="33"/>
    </row>
    <row r="377" spans="1:6" x14ac:dyDescent="0.25">
      <c r="A377" s="1">
        <v>2031</v>
      </c>
      <c r="B377" s="1">
        <v>4</v>
      </c>
      <c r="D377" s="2"/>
      <c r="E377" s="40">
        <v>485692.43378268101</v>
      </c>
      <c r="F377" s="33"/>
    </row>
    <row r="378" spans="1:6" x14ac:dyDescent="0.25">
      <c r="A378" s="1">
        <v>2031</v>
      </c>
      <c r="B378" s="1">
        <v>5</v>
      </c>
      <c r="D378" s="2"/>
      <c r="E378" s="40">
        <v>485989.30898651102</v>
      </c>
      <c r="F378" s="33"/>
    </row>
    <row r="379" spans="1:6" x14ac:dyDescent="0.25">
      <c r="A379" s="1">
        <v>2031</v>
      </c>
      <c r="B379" s="1">
        <v>6</v>
      </c>
      <c r="D379" s="2"/>
      <c r="E379" s="40">
        <v>486273.15573711798</v>
      </c>
      <c r="F379" s="33"/>
    </row>
    <row r="380" spans="1:6" x14ac:dyDescent="0.25">
      <c r="A380" s="1">
        <v>2031</v>
      </c>
      <c r="B380" s="1">
        <v>7</v>
      </c>
      <c r="D380" s="2"/>
      <c r="E380" s="40">
        <v>486541.05418938299</v>
      </c>
      <c r="F380" s="33"/>
    </row>
    <row r="381" spans="1:6" x14ac:dyDescent="0.25">
      <c r="A381" s="1">
        <v>2031</v>
      </c>
      <c r="B381" s="1">
        <v>8</v>
      </c>
      <c r="D381" s="2"/>
      <c r="E381" s="40">
        <v>486803.28862826602</v>
      </c>
      <c r="F381" s="33"/>
    </row>
    <row r="382" spans="1:6" x14ac:dyDescent="0.25">
      <c r="A382" s="1">
        <v>2031</v>
      </c>
      <c r="B382" s="1">
        <v>9</v>
      </c>
      <c r="D382" s="2"/>
      <c r="E382" s="40">
        <v>487074.86153817503</v>
      </c>
      <c r="F382" s="33"/>
    </row>
    <row r="383" spans="1:6" x14ac:dyDescent="0.25">
      <c r="A383" s="1">
        <v>2031</v>
      </c>
      <c r="B383" s="1">
        <v>10</v>
      </c>
      <c r="D383" s="2"/>
      <c r="E383" s="40">
        <v>487372.18137604999</v>
      </c>
      <c r="F383" s="33"/>
    </row>
    <row r="384" spans="1:6" x14ac:dyDescent="0.25">
      <c r="A384" s="1">
        <v>2031</v>
      </c>
      <c r="B384" s="1">
        <v>11</v>
      </c>
      <c r="D384" s="2"/>
      <c r="E384" s="40">
        <v>487714.13908230799</v>
      </c>
      <c r="F384" s="33"/>
    </row>
    <row r="385" spans="1:6" x14ac:dyDescent="0.25">
      <c r="A385" s="1">
        <v>2031</v>
      </c>
      <c r="B385" s="1">
        <v>12</v>
      </c>
      <c r="D385" s="2"/>
      <c r="E385" s="40">
        <v>488073.99930257403</v>
      </c>
      <c r="F385" s="33">
        <f>AVERAGE(E374:E385)</f>
        <v>486391.07099731389</v>
      </c>
    </row>
    <row r="386" spans="1:6" x14ac:dyDescent="0.25">
      <c r="A386" s="1">
        <v>2032</v>
      </c>
      <c r="B386" s="1">
        <v>1</v>
      </c>
      <c r="D386" s="2"/>
      <c r="E386" s="40">
        <v>488437.30104345898</v>
      </c>
      <c r="F386" s="33"/>
    </row>
    <row r="387" spans="1:6" x14ac:dyDescent="0.25">
      <c r="A387" s="1">
        <v>2032</v>
      </c>
      <c r="B387" s="1">
        <v>2</v>
      </c>
      <c r="D387" s="2"/>
      <c r="E387" s="40">
        <v>488778.061482244</v>
      </c>
      <c r="F387" s="33"/>
    </row>
    <row r="388" spans="1:6" x14ac:dyDescent="0.25">
      <c r="A388" s="1">
        <v>2032</v>
      </c>
      <c r="B388" s="1">
        <v>3</v>
      </c>
      <c r="D388" s="2"/>
      <c r="E388" s="40">
        <v>489089.47818338103</v>
      </c>
      <c r="F388" s="33"/>
    </row>
    <row r="389" spans="1:6" x14ac:dyDescent="0.25">
      <c r="A389" s="1">
        <v>2032</v>
      </c>
      <c r="B389" s="1">
        <v>4</v>
      </c>
      <c r="D389" s="2"/>
      <c r="E389" s="40">
        <v>489393.64957962098</v>
      </c>
      <c r="F389" s="33"/>
    </row>
    <row r="390" spans="1:6" x14ac:dyDescent="0.25">
      <c r="A390" s="1">
        <v>2032</v>
      </c>
      <c r="B390" s="1">
        <v>5</v>
      </c>
      <c r="D390" s="2"/>
      <c r="E390" s="40">
        <v>489683.50066873198</v>
      </c>
      <c r="F390" s="33"/>
    </row>
    <row r="391" spans="1:6" x14ac:dyDescent="0.25">
      <c r="A391" s="1">
        <v>2032</v>
      </c>
      <c r="B391" s="1">
        <v>6</v>
      </c>
      <c r="D391" s="2"/>
      <c r="E391" s="40">
        <v>489964.77235848299</v>
      </c>
      <c r="F391" s="33"/>
    </row>
    <row r="392" spans="1:6" x14ac:dyDescent="0.25">
      <c r="A392" s="1">
        <v>2032</v>
      </c>
      <c r="B392" s="1">
        <v>7</v>
      </c>
      <c r="D392" s="2"/>
      <c r="E392" s="40">
        <v>490229.62425110198</v>
      </c>
      <c r="F392" s="33"/>
    </row>
    <row r="393" spans="1:6" x14ac:dyDescent="0.25">
      <c r="A393" s="1">
        <v>2032</v>
      </c>
      <c r="B393" s="1">
        <v>8</v>
      </c>
      <c r="D393" s="2"/>
      <c r="E393" s="40">
        <v>490483.84475011198</v>
      </c>
      <c r="F393" s="33"/>
    </row>
    <row r="394" spans="1:6" x14ac:dyDescent="0.25">
      <c r="A394" s="1">
        <v>2032</v>
      </c>
      <c r="B394" s="1">
        <v>9</v>
      </c>
      <c r="D394" s="2"/>
      <c r="E394" s="40">
        <v>490737.69567968999</v>
      </c>
      <c r="F394" s="33"/>
    </row>
    <row r="395" spans="1:6" x14ac:dyDescent="0.25">
      <c r="A395" s="1">
        <v>2032</v>
      </c>
      <c r="B395" s="1">
        <v>10</v>
      </c>
      <c r="D395" s="2"/>
      <c r="E395" s="40">
        <v>491004.16183937399</v>
      </c>
      <c r="F395" s="33"/>
    </row>
    <row r="396" spans="1:6" x14ac:dyDescent="0.25">
      <c r="A396" s="1">
        <v>2032</v>
      </c>
      <c r="B396" s="1">
        <v>11</v>
      </c>
      <c r="D396" s="2"/>
      <c r="E396" s="40">
        <v>491298.35270173103</v>
      </c>
      <c r="F396" s="33"/>
    </row>
    <row r="397" spans="1:6" x14ac:dyDescent="0.25">
      <c r="A397" s="1">
        <v>2032</v>
      </c>
      <c r="B397" s="1">
        <v>12</v>
      </c>
      <c r="D397" s="2"/>
      <c r="E397" s="40">
        <v>491602.23062817799</v>
      </c>
      <c r="F397" s="33">
        <f>AVERAGE(E386:E397)</f>
        <v>490058.55609717563</v>
      </c>
    </row>
    <row r="398" spans="1:6" x14ac:dyDescent="0.25">
      <c r="A398" s="1">
        <v>2033</v>
      </c>
      <c r="B398" s="1">
        <v>1</v>
      </c>
      <c r="D398" s="2"/>
      <c r="E398" s="40">
        <v>491906.47016029397</v>
      </c>
      <c r="F398" s="33"/>
    </row>
    <row r="399" spans="1:6" x14ac:dyDescent="0.25">
      <c r="A399" s="1">
        <v>2033</v>
      </c>
      <c r="B399" s="1">
        <v>2</v>
      </c>
      <c r="D399" s="2"/>
      <c r="E399" s="40">
        <v>492193.698431467</v>
      </c>
      <c r="F399" s="33"/>
    </row>
    <row r="400" spans="1:6" x14ac:dyDescent="0.25">
      <c r="A400" s="1">
        <v>2033</v>
      </c>
      <c r="B400" s="1">
        <v>3</v>
      </c>
      <c r="D400" s="2"/>
      <c r="E400" s="40">
        <v>492457.83747057099</v>
      </c>
      <c r="F400" s="33"/>
    </row>
    <row r="401" spans="1:6" x14ac:dyDescent="0.25">
      <c r="A401" s="1">
        <v>2033</v>
      </c>
      <c r="B401" s="1">
        <v>4</v>
      </c>
      <c r="D401" s="2"/>
      <c r="E401" s="40">
        <v>492720.57693422999</v>
      </c>
      <c r="F401" s="33"/>
    </row>
    <row r="402" spans="1:6" x14ac:dyDescent="0.25">
      <c r="A402" s="1">
        <v>2033</v>
      </c>
      <c r="B402" s="1">
        <v>5</v>
      </c>
      <c r="D402" s="2"/>
      <c r="E402" s="40">
        <v>492974.64749318198</v>
      </c>
      <c r="F402" s="33"/>
    </row>
    <row r="403" spans="1:6" x14ac:dyDescent="0.25">
      <c r="A403" s="1">
        <v>2033</v>
      </c>
      <c r="B403" s="1">
        <v>6</v>
      </c>
      <c r="D403" s="2"/>
      <c r="E403" s="40">
        <v>493221.90656744398</v>
      </c>
      <c r="F403" s="33"/>
    </row>
    <row r="404" spans="1:6" x14ac:dyDescent="0.25">
      <c r="A404" s="1">
        <v>2033</v>
      </c>
      <c r="B404" s="1">
        <v>7</v>
      </c>
      <c r="D404" s="2"/>
      <c r="E404" s="40">
        <v>493454.13901980902</v>
      </c>
      <c r="F404" s="33"/>
    </row>
    <row r="405" spans="1:6" x14ac:dyDescent="0.25">
      <c r="A405" s="1">
        <v>2033</v>
      </c>
      <c r="B405" s="1">
        <v>8</v>
      </c>
      <c r="D405" s="2"/>
      <c r="E405" s="40">
        <v>493674.40482082102</v>
      </c>
      <c r="F405" s="33"/>
    </row>
    <row r="406" spans="1:6" x14ac:dyDescent="0.25">
      <c r="A406" s="1">
        <v>2033</v>
      </c>
      <c r="B406" s="1">
        <v>9</v>
      </c>
      <c r="D406" s="2"/>
      <c r="E406" s="40">
        <v>493897.64360351802</v>
      </c>
      <c r="F406" s="33"/>
    </row>
    <row r="407" spans="1:6" x14ac:dyDescent="0.25">
      <c r="A407" s="1">
        <v>2033</v>
      </c>
      <c r="B407" s="1">
        <v>10</v>
      </c>
      <c r="D407" s="2"/>
      <c r="E407" s="40">
        <v>494142.19973780902</v>
      </c>
      <c r="F407" s="33"/>
    </row>
    <row r="408" spans="1:6" x14ac:dyDescent="0.25">
      <c r="A408" s="1">
        <v>2033</v>
      </c>
      <c r="B408" s="1">
        <v>11</v>
      </c>
      <c r="D408" s="2"/>
      <c r="E408" s="40">
        <v>494424.34563768201</v>
      </c>
      <c r="F408" s="33"/>
    </row>
    <row r="409" spans="1:6" x14ac:dyDescent="0.25">
      <c r="A409" s="1">
        <v>2033</v>
      </c>
      <c r="B409" s="1">
        <v>12</v>
      </c>
      <c r="D409" s="2"/>
      <c r="E409" s="40">
        <v>494718.29997919902</v>
      </c>
      <c r="F409" s="33">
        <f>AVERAGE(E398:E409)</f>
        <v>493315.51415466872</v>
      </c>
    </row>
    <row r="410" spans="1:6" x14ac:dyDescent="0.25">
      <c r="A410" s="1">
        <v>2034</v>
      </c>
      <c r="B410" s="1">
        <v>1</v>
      </c>
      <c r="D410" s="2"/>
      <c r="E410" s="40">
        <v>495003.48459287599</v>
      </c>
      <c r="F410" s="37"/>
    </row>
    <row r="411" spans="1:6" x14ac:dyDescent="0.25">
      <c r="A411" s="1">
        <v>2034</v>
      </c>
      <c r="B411" s="1">
        <v>2</v>
      </c>
      <c r="D411" s="2"/>
      <c r="E411" s="40">
        <v>495255.31861319399</v>
      </c>
      <c r="F411" s="37"/>
    </row>
    <row r="412" spans="1:6" x14ac:dyDescent="0.25">
      <c r="A412" s="1">
        <v>2034</v>
      </c>
      <c r="B412" s="1">
        <v>3</v>
      </c>
      <c r="D412" s="2"/>
      <c r="E412" s="40">
        <v>495480.09894218598</v>
      </c>
      <c r="F412" s="37"/>
    </row>
    <row r="413" spans="1:6" x14ac:dyDescent="0.25">
      <c r="A413" s="1">
        <v>2034</v>
      </c>
      <c r="B413" s="1">
        <v>4</v>
      </c>
      <c r="D413" s="2"/>
      <c r="E413" s="40">
        <v>495704.42349491798</v>
      </c>
      <c r="F413" s="37"/>
    </row>
    <row r="414" spans="1:6" x14ac:dyDescent="0.25">
      <c r="A414" s="1">
        <v>2034</v>
      </c>
      <c r="B414" s="1">
        <v>5</v>
      </c>
      <c r="D414" s="2"/>
      <c r="E414" s="40">
        <v>495934.71160292701</v>
      </c>
      <c r="F414" s="37"/>
    </row>
    <row r="415" spans="1:6" x14ac:dyDescent="0.25">
      <c r="A415" s="1">
        <v>2034</v>
      </c>
      <c r="B415" s="1">
        <v>6</v>
      </c>
      <c r="D415" s="2"/>
      <c r="E415" s="40">
        <v>496170.126734461</v>
      </c>
      <c r="F415" s="37"/>
    </row>
    <row r="416" spans="1:6" x14ac:dyDescent="0.25">
      <c r="A416" s="1">
        <v>2034</v>
      </c>
      <c r="B416" s="1">
        <v>7</v>
      </c>
      <c r="D416" s="2"/>
      <c r="E416" s="40">
        <v>496398.516454831</v>
      </c>
      <c r="F416" s="37"/>
    </row>
    <row r="417" spans="1:6" x14ac:dyDescent="0.25">
      <c r="A417" s="1">
        <v>2034</v>
      </c>
      <c r="B417" s="1">
        <v>8</v>
      </c>
      <c r="D417" s="2"/>
      <c r="E417" s="40">
        <v>496618.376434926</v>
      </c>
      <c r="F417" s="37"/>
    </row>
    <row r="418" spans="1:6" x14ac:dyDescent="0.25">
      <c r="A418" s="1">
        <v>2034</v>
      </c>
      <c r="B418" s="1">
        <v>9</v>
      </c>
      <c r="D418" s="2"/>
      <c r="E418" s="40">
        <v>496838.70677073102</v>
      </c>
      <c r="F418" s="37"/>
    </row>
    <row r="419" spans="1:6" x14ac:dyDescent="0.25">
      <c r="A419" s="1">
        <v>2034</v>
      </c>
      <c r="B419" s="1">
        <v>10</v>
      </c>
      <c r="D419" s="2"/>
      <c r="E419" s="40">
        <v>497071.98758240102</v>
      </c>
      <c r="F419" s="37"/>
    </row>
    <row r="420" spans="1:6" x14ac:dyDescent="0.25">
      <c r="A420" s="1">
        <v>2034</v>
      </c>
      <c r="B420" s="1">
        <v>11</v>
      </c>
      <c r="D420" s="2"/>
      <c r="E420" s="40">
        <v>497331.34716624301</v>
      </c>
      <c r="F420" s="37"/>
    </row>
    <row r="421" spans="1:6" x14ac:dyDescent="0.25">
      <c r="A421" s="1">
        <v>2034</v>
      </c>
      <c r="B421" s="1">
        <v>12</v>
      </c>
      <c r="D421" s="2"/>
      <c r="E421" s="40">
        <v>497601.43394904502</v>
      </c>
      <c r="F421" s="33">
        <f>AVERAGE(E410:E421)</f>
        <v>496284.04436156159</v>
      </c>
    </row>
    <row r="422" spans="1:6" x14ac:dyDescent="0.25">
      <c r="A422" s="1">
        <v>2035</v>
      </c>
      <c r="B422" s="1">
        <v>1</v>
      </c>
      <c r="D422" s="2"/>
      <c r="E422" s="40">
        <v>497873.37110742199</v>
      </c>
      <c r="F422" s="33"/>
    </row>
    <row r="423" spans="1:6" x14ac:dyDescent="0.25">
      <c r="A423" s="1">
        <v>2035</v>
      </c>
      <c r="B423" s="1">
        <v>2</v>
      </c>
      <c r="D423" s="2"/>
      <c r="E423" s="40">
        <v>498131.79206493101</v>
      </c>
      <c r="F423" s="33"/>
    </row>
    <row r="424" spans="1:6" x14ac:dyDescent="0.25">
      <c r="A424" s="1">
        <v>2035</v>
      </c>
      <c r="B424" s="1">
        <v>3</v>
      </c>
      <c r="D424" s="2"/>
      <c r="E424" s="40">
        <v>498370.84098389698</v>
      </c>
      <c r="F424" s="33"/>
    </row>
    <row r="425" spans="1:6" x14ac:dyDescent="0.25">
      <c r="A425" s="1">
        <v>2035</v>
      </c>
      <c r="B425" s="1">
        <v>4</v>
      </c>
      <c r="D425" s="2"/>
      <c r="E425" s="40">
        <v>498608.15551749797</v>
      </c>
      <c r="F425" s="33"/>
    </row>
    <row r="426" spans="1:6" x14ac:dyDescent="0.25">
      <c r="A426" s="1">
        <v>2035</v>
      </c>
      <c r="B426" s="1">
        <v>5</v>
      </c>
      <c r="D426" s="2"/>
      <c r="E426" s="40">
        <v>498837.62346636801</v>
      </c>
      <c r="F426" s="33"/>
    </row>
    <row r="427" spans="1:6" x14ac:dyDescent="0.25">
      <c r="A427" s="1">
        <v>2035</v>
      </c>
      <c r="B427" s="1">
        <v>6</v>
      </c>
      <c r="D427" s="2"/>
      <c r="E427" s="40">
        <v>499063.57777245803</v>
      </c>
      <c r="F427" s="33"/>
    </row>
    <row r="428" spans="1:6" x14ac:dyDescent="0.25">
      <c r="A428" s="1">
        <v>2035</v>
      </c>
      <c r="B428" s="1">
        <v>7</v>
      </c>
      <c r="D428" s="2"/>
      <c r="E428" s="40">
        <v>499282.41261161899</v>
      </c>
      <c r="F428" s="33"/>
    </row>
    <row r="429" spans="1:6" x14ac:dyDescent="0.25">
      <c r="A429" s="1">
        <v>2035</v>
      </c>
      <c r="B429" s="1">
        <v>8</v>
      </c>
      <c r="D429" s="2"/>
      <c r="E429" s="40">
        <v>499499.467980118</v>
      </c>
      <c r="F429" s="33"/>
    </row>
    <row r="430" spans="1:6" x14ac:dyDescent="0.25">
      <c r="A430" s="1">
        <v>2035</v>
      </c>
      <c r="B430" s="1">
        <v>9</v>
      </c>
      <c r="D430" s="2"/>
      <c r="E430" s="40">
        <v>499724.57598626002</v>
      </c>
      <c r="F430" s="33"/>
    </row>
    <row r="431" spans="1:6" x14ac:dyDescent="0.25">
      <c r="A431" s="1">
        <v>2035</v>
      </c>
      <c r="B431" s="1">
        <v>10</v>
      </c>
      <c r="D431" s="2"/>
      <c r="E431" s="40">
        <v>499968.58069439698</v>
      </c>
      <c r="F431" s="33"/>
    </row>
    <row r="432" spans="1:6" x14ac:dyDescent="0.25">
      <c r="A432" s="1">
        <v>2035</v>
      </c>
      <c r="B432" s="1">
        <v>11</v>
      </c>
      <c r="D432" s="2"/>
      <c r="E432" s="40">
        <v>500243.60689881002</v>
      </c>
      <c r="F432" s="33"/>
    </row>
    <row r="433" spans="1:6" x14ac:dyDescent="0.25">
      <c r="A433" s="1">
        <v>2035</v>
      </c>
      <c r="B433" s="1">
        <v>12</v>
      </c>
      <c r="D433" s="2"/>
      <c r="E433" s="40">
        <v>500526.428659297</v>
      </c>
      <c r="F433" s="33">
        <f>AVERAGE(E422:E433)</f>
        <v>499177.53614525619</v>
      </c>
    </row>
    <row r="434" spans="1:6" x14ac:dyDescent="0.25">
      <c r="A434" s="1">
        <v>2036</v>
      </c>
      <c r="B434" s="1">
        <v>1</v>
      </c>
      <c r="D434" s="2"/>
      <c r="E434" s="40">
        <v>500801.55788798397</v>
      </c>
      <c r="F434" s="33"/>
    </row>
    <row r="435" spans="1:6" x14ac:dyDescent="0.25">
      <c r="A435" s="1">
        <v>2036</v>
      </c>
      <c r="B435" s="1">
        <v>2</v>
      </c>
      <c r="D435" s="2"/>
      <c r="E435" s="40">
        <v>501048.70994001598</v>
      </c>
      <c r="F435" s="33"/>
    </row>
    <row r="436" spans="1:6" x14ac:dyDescent="0.25">
      <c r="A436" s="1">
        <v>2036</v>
      </c>
      <c r="B436" s="1">
        <v>3</v>
      </c>
      <c r="D436" s="2"/>
      <c r="E436" s="40">
        <v>501275.87289991201</v>
      </c>
      <c r="F436" s="33"/>
    </row>
    <row r="437" spans="1:6" x14ac:dyDescent="0.25">
      <c r="A437" s="1">
        <v>2036</v>
      </c>
      <c r="B437" s="1">
        <v>4</v>
      </c>
      <c r="D437" s="2"/>
      <c r="E437" s="40">
        <v>501509.40377437201</v>
      </c>
      <c r="F437" s="33"/>
    </row>
    <row r="438" spans="1:6" x14ac:dyDescent="0.25">
      <c r="A438" s="1">
        <v>2036</v>
      </c>
      <c r="B438" s="1">
        <v>5</v>
      </c>
      <c r="D438" s="2"/>
      <c r="E438" s="40">
        <v>501755.48249465699</v>
      </c>
      <c r="F438" s="33"/>
    </row>
    <row r="439" spans="1:6" x14ac:dyDescent="0.25">
      <c r="A439" s="1">
        <v>2036</v>
      </c>
      <c r="B439" s="1">
        <v>6</v>
      </c>
      <c r="D439" s="2"/>
      <c r="E439" s="40">
        <v>502010.52093142702</v>
      </c>
      <c r="F439" s="33"/>
    </row>
    <row r="440" spans="1:6" x14ac:dyDescent="0.25">
      <c r="A440" s="1">
        <v>2036</v>
      </c>
      <c r="B440" s="1">
        <v>7</v>
      </c>
      <c r="D440" s="2"/>
      <c r="E440" s="40">
        <v>502254.817574638</v>
      </c>
      <c r="F440" s="33"/>
    </row>
    <row r="441" spans="1:6" x14ac:dyDescent="0.25">
      <c r="A441" s="1">
        <v>2036</v>
      </c>
      <c r="B441" s="1">
        <v>8</v>
      </c>
      <c r="D441" s="2"/>
      <c r="E441" s="40">
        <v>502483.76738166402</v>
      </c>
      <c r="F441" s="33"/>
    </row>
    <row r="442" spans="1:6" x14ac:dyDescent="0.25">
      <c r="A442" s="1">
        <v>2036</v>
      </c>
      <c r="B442" s="1">
        <v>9</v>
      </c>
      <c r="D442" s="2"/>
      <c r="E442" s="40">
        <v>502703.17453686398</v>
      </c>
      <c r="F442" s="33"/>
    </row>
    <row r="443" spans="1:6" x14ac:dyDescent="0.25">
      <c r="A443" s="1">
        <v>2036</v>
      </c>
      <c r="B443" s="1">
        <v>10</v>
      </c>
      <c r="D443" s="2"/>
      <c r="E443" s="40">
        <v>502924.281701739</v>
      </c>
      <c r="F443" s="33"/>
    </row>
    <row r="444" spans="1:6" x14ac:dyDescent="0.25">
      <c r="A444" s="1">
        <v>2036</v>
      </c>
      <c r="B444" s="1">
        <v>11</v>
      </c>
      <c r="D444" s="2"/>
      <c r="E444" s="40">
        <v>503160.58318510401</v>
      </c>
      <c r="F444" s="33"/>
    </row>
    <row r="445" spans="1:6" x14ac:dyDescent="0.25">
      <c r="A445" s="1">
        <v>2036</v>
      </c>
      <c r="B445" s="1">
        <v>12</v>
      </c>
      <c r="D445" s="2"/>
      <c r="E445" s="40">
        <v>503404.31829586101</v>
      </c>
      <c r="F445" s="33">
        <f>AVERAGE(E434:E445)</f>
        <v>502111.04088368645</v>
      </c>
    </row>
    <row r="446" spans="1:6" x14ac:dyDescent="0.25">
      <c r="A446" s="1">
        <v>2037</v>
      </c>
      <c r="B446" s="1">
        <v>1</v>
      </c>
      <c r="D446" s="2"/>
      <c r="E446" s="40">
        <v>503654.52921542502</v>
      </c>
      <c r="F446" s="33"/>
    </row>
    <row r="447" spans="1:6" x14ac:dyDescent="0.25">
      <c r="A447" s="1">
        <v>2037</v>
      </c>
      <c r="B447" s="1">
        <v>2</v>
      </c>
      <c r="D447" s="2"/>
      <c r="E447" s="40">
        <v>503902.67441867501</v>
      </c>
      <c r="F447" s="33"/>
    </row>
    <row r="448" spans="1:6" x14ac:dyDescent="0.25">
      <c r="A448" s="1">
        <v>2037</v>
      </c>
      <c r="B448" s="1">
        <v>3</v>
      </c>
      <c r="D448" s="2"/>
      <c r="E448" s="40">
        <v>504137.37718576897</v>
      </c>
      <c r="F448" s="33"/>
    </row>
    <row r="449" spans="1:6" x14ac:dyDescent="0.25">
      <c r="A449" s="1">
        <v>2037</v>
      </c>
      <c r="B449" s="1">
        <v>4</v>
      </c>
      <c r="D449" s="2"/>
      <c r="E449" s="40">
        <v>504371.18538404</v>
      </c>
      <c r="F449" s="33"/>
    </row>
    <row r="450" spans="1:6" x14ac:dyDescent="0.25">
      <c r="A450" s="1">
        <v>2037</v>
      </c>
      <c r="B450" s="1">
        <v>5</v>
      </c>
      <c r="D450" s="2"/>
      <c r="E450" s="40">
        <v>504592.49991800002</v>
      </c>
      <c r="F450" s="33"/>
    </row>
    <row r="451" spans="1:6" x14ac:dyDescent="0.25">
      <c r="A451" s="1">
        <v>2037</v>
      </c>
      <c r="B451" s="1">
        <v>6</v>
      </c>
      <c r="D451" s="2"/>
      <c r="E451" s="40">
        <v>504811.01928091497</v>
      </c>
      <c r="F451" s="33"/>
    </row>
    <row r="452" spans="1:6" x14ac:dyDescent="0.25">
      <c r="A452" s="1">
        <v>2037</v>
      </c>
      <c r="B452" s="1">
        <v>7</v>
      </c>
      <c r="D452" s="2"/>
      <c r="E452" s="40">
        <v>505030.15602874302</v>
      </c>
      <c r="F452" s="33"/>
    </row>
    <row r="453" spans="1:6" x14ac:dyDescent="0.25">
      <c r="A453" s="1">
        <v>2037</v>
      </c>
      <c r="B453" s="1">
        <v>8</v>
      </c>
      <c r="D453" s="2"/>
      <c r="E453" s="40">
        <v>505259.25796104502</v>
      </c>
      <c r="F453" s="33"/>
    </row>
    <row r="454" spans="1:6" x14ac:dyDescent="0.25">
      <c r="A454" s="1">
        <v>2037</v>
      </c>
      <c r="B454" s="1">
        <v>9</v>
      </c>
      <c r="D454" s="2"/>
      <c r="E454" s="40">
        <v>505493.54292330798</v>
      </c>
      <c r="F454" s="33"/>
    </row>
    <row r="455" spans="1:6" x14ac:dyDescent="0.25">
      <c r="A455" s="1">
        <v>2037</v>
      </c>
      <c r="B455" s="1">
        <v>10</v>
      </c>
      <c r="D455" s="2"/>
      <c r="E455" s="40">
        <v>505725.58357024501</v>
      </c>
      <c r="F455" s="33"/>
    </row>
    <row r="456" spans="1:6" x14ac:dyDescent="0.25">
      <c r="A456" s="1">
        <v>2037</v>
      </c>
      <c r="B456" s="1">
        <v>11</v>
      </c>
      <c r="D456" s="2"/>
      <c r="E456" s="40">
        <v>505956.52083390602</v>
      </c>
      <c r="F456" s="33"/>
    </row>
    <row r="457" spans="1:6" x14ac:dyDescent="0.25">
      <c r="A457" s="1">
        <v>2037</v>
      </c>
      <c r="B457" s="1">
        <v>12</v>
      </c>
      <c r="D457" s="2"/>
      <c r="E457" s="40">
        <v>506182.08975491102</v>
      </c>
      <c r="F457" s="33">
        <f>AVERAGE(E446:E457)</f>
        <v>504926.36970624846</v>
      </c>
    </row>
    <row r="458" spans="1:6" x14ac:dyDescent="0.25">
      <c r="A458" s="1">
        <v>2038</v>
      </c>
      <c r="B458" s="1">
        <v>1</v>
      </c>
      <c r="D458" s="2"/>
      <c r="E458" s="40">
        <v>506408.35791085998</v>
      </c>
      <c r="F458" s="37"/>
    </row>
    <row r="459" spans="1:6" x14ac:dyDescent="0.25">
      <c r="A459" s="1">
        <v>2038</v>
      </c>
      <c r="B459" s="1">
        <v>2</v>
      </c>
      <c r="D459" s="2"/>
      <c r="E459" s="40">
        <v>506634.68589265301</v>
      </c>
      <c r="F459" s="37"/>
    </row>
    <row r="460" spans="1:6" x14ac:dyDescent="0.25">
      <c r="A460" s="1">
        <v>2038</v>
      </c>
      <c r="B460" s="1">
        <v>3</v>
      </c>
      <c r="D460" s="2"/>
      <c r="E460" s="40">
        <v>506856.00128189003</v>
      </c>
      <c r="F460" s="37"/>
    </row>
    <row r="461" spans="1:6" x14ac:dyDescent="0.25">
      <c r="A461" s="1">
        <v>2038</v>
      </c>
      <c r="B461" s="1">
        <v>4</v>
      </c>
      <c r="D461" s="2"/>
      <c r="E461" s="40">
        <v>507088.40999163402</v>
      </c>
      <c r="F461" s="37"/>
    </row>
    <row r="462" spans="1:6" x14ac:dyDescent="0.25">
      <c r="A462" s="1">
        <v>2038</v>
      </c>
      <c r="B462" s="1">
        <v>5</v>
      </c>
      <c r="D462" s="2"/>
      <c r="E462" s="40">
        <v>507323.20389909</v>
      </c>
      <c r="F462" s="37"/>
    </row>
    <row r="463" spans="1:6" x14ac:dyDescent="0.25">
      <c r="A463" s="1">
        <v>2038</v>
      </c>
      <c r="B463" s="1">
        <v>6</v>
      </c>
      <c r="D463" s="2"/>
      <c r="E463" s="40">
        <v>507561.13062090101</v>
      </c>
      <c r="F463" s="37"/>
    </row>
    <row r="464" spans="1:6" x14ac:dyDescent="0.25">
      <c r="A464" s="1">
        <v>2038</v>
      </c>
      <c r="B464" s="1">
        <v>7</v>
      </c>
      <c r="D464" s="2"/>
      <c r="E464" s="40">
        <v>507791.08367730101</v>
      </c>
      <c r="F464" s="37"/>
    </row>
    <row r="465" spans="1:6" x14ac:dyDescent="0.25">
      <c r="A465" s="1">
        <v>2038</v>
      </c>
      <c r="B465" s="1">
        <v>8</v>
      </c>
      <c r="D465" s="2"/>
      <c r="E465" s="40">
        <v>508014.81563921599</v>
      </c>
      <c r="F465" s="37"/>
    </row>
    <row r="466" spans="1:6" x14ac:dyDescent="0.25">
      <c r="A466" s="1">
        <v>2038</v>
      </c>
      <c r="B466" s="1">
        <v>9</v>
      </c>
      <c r="D466" s="2"/>
      <c r="E466" s="40">
        <v>508236.86703697901</v>
      </c>
      <c r="F466" s="37"/>
    </row>
    <row r="467" spans="1:6" x14ac:dyDescent="0.25">
      <c r="A467" s="1">
        <v>2038</v>
      </c>
      <c r="B467" s="1">
        <v>10</v>
      </c>
      <c r="D467" s="2"/>
      <c r="E467" s="40">
        <v>508464.35027707898</v>
      </c>
      <c r="F467" s="37"/>
    </row>
    <row r="468" spans="1:6" x14ac:dyDescent="0.25">
      <c r="A468" s="1">
        <v>2038</v>
      </c>
      <c r="B468" s="1">
        <v>11</v>
      </c>
      <c r="D468" s="2"/>
      <c r="E468" s="40">
        <v>508708.037803263</v>
      </c>
      <c r="F468" s="37"/>
    </row>
    <row r="469" spans="1:6" x14ac:dyDescent="0.25">
      <c r="A469" s="1">
        <v>2038</v>
      </c>
      <c r="B469" s="1">
        <v>12</v>
      </c>
      <c r="D469" s="2"/>
      <c r="E469" s="40">
        <v>508953.36929824803</v>
      </c>
      <c r="F469" s="33">
        <f>AVERAGE(E458:E469)</f>
        <v>507670.02611075953</v>
      </c>
    </row>
    <row r="470" spans="1:6" x14ac:dyDescent="0.25">
      <c r="A470" s="1">
        <v>2039</v>
      </c>
      <c r="B470" s="1">
        <v>1</v>
      </c>
      <c r="E470" s="40">
        <v>509193.94035740098</v>
      </c>
      <c r="F470" s="33"/>
    </row>
    <row r="471" spans="1:6" x14ac:dyDescent="0.25">
      <c r="A471" s="1">
        <v>2039</v>
      </c>
      <c r="B471" s="1">
        <v>2</v>
      </c>
      <c r="E471" s="40">
        <v>509416.978889141</v>
      </c>
      <c r="F471" s="33"/>
    </row>
    <row r="472" spans="1:6" x14ac:dyDescent="0.25">
      <c r="A472" s="1">
        <v>2039</v>
      </c>
      <c r="B472" s="1">
        <v>3</v>
      </c>
      <c r="E472" s="40">
        <v>509620.820224286</v>
      </c>
      <c r="F472" s="33"/>
    </row>
    <row r="473" spans="1:6" x14ac:dyDescent="0.25">
      <c r="A473" s="1">
        <v>2039</v>
      </c>
      <c r="B473" s="1">
        <v>4</v>
      </c>
      <c r="E473" s="40">
        <v>509823.335596825</v>
      </c>
      <c r="F473" s="33"/>
    </row>
    <row r="474" spans="1:6" x14ac:dyDescent="0.25">
      <c r="A474" s="1">
        <v>2039</v>
      </c>
      <c r="B474" s="1">
        <v>5</v>
      </c>
      <c r="E474" s="40">
        <v>510023.24201883603</v>
      </c>
      <c r="F474" s="33"/>
    </row>
    <row r="475" spans="1:6" x14ac:dyDescent="0.25">
      <c r="A475" s="1">
        <v>2039</v>
      </c>
      <c r="B475" s="1">
        <v>6</v>
      </c>
      <c r="E475" s="40">
        <v>510229.676256306</v>
      </c>
      <c r="F475" s="33"/>
    </row>
    <row r="476" spans="1:6" x14ac:dyDescent="0.25">
      <c r="A476" s="1">
        <v>2039</v>
      </c>
      <c r="B476" s="1">
        <v>7</v>
      </c>
      <c r="E476" s="40">
        <v>510444.25982733001</v>
      </c>
      <c r="F476" s="33"/>
    </row>
    <row r="477" spans="1:6" x14ac:dyDescent="0.25">
      <c r="A477" s="1">
        <v>2039</v>
      </c>
      <c r="B477" s="1">
        <v>8</v>
      </c>
      <c r="E477" s="40">
        <v>510674.092075427</v>
      </c>
      <c r="F477" s="33"/>
    </row>
    <row r="478" spans="1:6" x14ac:dyDescent="0.25">
      <c r="A478" s="1">
        <v>2039</v>
      </c>
      <c r="B478" s="1">
        <v>9</v>
      </c>
      <c r="E478" s="40">
        <v>510908.550009784</v>
      </c>
      <c r="F478" s="33"/>
    </row>
    <row r="479" spans="1:6" x14ac:dyDescent="0.25">
      <c r="A479" s="1">
        <v>2039</v>
      </c>
      <c r="B479" s="1">
        <v>10</v>
      </c>
      <c r="E479" s="40">
        <v>511133.76119586203</v>
      </c>
      <c r="F479" s="33"/>
    </row>
    <row r="480" spans="1:6" x14ac:dyDescent="0.25">
      <c r="A480" s="1">
        <v>2039</v>
      </c>
      <c r="B480" s="1">
        <v>11</v>
      </c>
      <c r="E480" s="40">
        <v>511349.31867911702</v>
      </c>
      <c r="F480" s="33"/>
    </row>
    <row r="481" spans="1:6" x14ac:dyDescent="0.25">
      <c r="A481" s="1">
        <v>2039</v>
      </c>
      <c r="B481" s="1">
        <v>12</v>
      </c>
      <c r="E481" s="40">
        <v>511566.22295400698</v>
      </c>
      <c r="F481" s="33">
        <f>AVERAGE(E470:E481)</f>
        <v>510365.34984036017</v>
      </c>
    </row>
    <row r="482" spans="1:6" x14ac:dyDescent="0.25">
      <c r="A482" s="1">
        <v>2040</v>
      </c>
      <c r="B482" s="1">
        <v>1</v>
      </c>
      <c r="E482" s="40">
        <v>511810.594161043</v>
      </c>
      <c r="F482" s="33"/>
    </row>
    <row r="483" spans="1:6" x14ac:dyDescent="0.25">
      <c r="A483" s="1">
        <v>2040</v>
      </c>
      <c r="B483" s="1">
        <v>2</v>
      </c>
      <c r="E483" s="40">
        <v>512092.07946130697</v>
      </c>
      <c r="F483" s="33"/>
    </row>
    <row r="484" spans="1:6" x14ac:dyDescent="0.25">
      <c r="A484" s="1">
        <v>2040</v>
      </c>
      <c r="B484" s="1">
        <v>3</v>
      </c>
      <c r="E484" s="40">
        <v>512372.92384463199</v>
      </c>
      <c r="F484" s="33"/>
    </row>
    <row r="485" spans="1:6" x14ac:dyDescent="0.25">
      <c r="A485" s="1">
        <v>2040</v>
      </c>
      <c r="B485" s="1">
        <v>4</v>
      </c>
      <c r="E485" s="40">
        <v>512634.83002271201</v>
      </c>
      <c r="F485" s="33"/>
    </row>
    <row r="486" spans="1:6" x14ac:dyDescent="0.25">
      <c r="A486" s="1">
        <v>2040</v>
      </c>
      <c r="B486" s="1">
        <v>5</v>
      </c>
      <c r="E486" s="40">
        <v>512839.998086109</v>
      </c>
      <c r="F486" s="33"/>
    </row>
    <row r="487" spans="1:6" x14ac:dyDescent="0.25">
      <c r="A487" s="1">
        <v>2040</v>
      </c>
      <c r="B487" s="1">
        <v>6</v>
      </c>
      <c r="E487" s="40">
        <v>513012.84107188397</v>
      </c>
      <c r="F487" s="33"/>
    </row>
    <row r="488" spans="1:6" x14ac:dyDescent="0.25">
      <c r="A488" s="1">
        <v>2040</v>
      </c>
      <c r="B488" s="1">
        <v>7</v>
      </c>
      <c r="E488" s="40">
        <v>513182.50642147899</v>
      </c>
      <c r="F488" s="33"/>
    </row>
    <row r="489" spans="1:6" x14ac:dyDescent="0.25">
      <c r="A489" s="1">
        <v>2040</v>
      </c>
      <c r="B489" s="1">
        <v>8</v>
      </c>
      <c r="E489" s="40">
        <v>513376.397355252</v>
      </c>
      <c r="F489" s="33"/>
    </row>
    <row r="490" spans="1:6" x14ac:dyDescent="0.25">
      <c r="A490" s="1">
        <v>2040</v>
      </c>
      <c r="B490" s="1">
        <v>9</v>
      </c>
      <c r="E490" s="40">
        <v>513593.23484402802</v>
      </c>
      <c r="F490" s="33"/>
    </row>
    <row r="491" spans="1:6" x14ac:dyDescent="0.25">
      <c r="A491" s="1">
        <v>2040</v>
      </c>
      <c r="B491" s="1">
        <v>10</v>
      </c>
      <c r="E491" s="40">
        <v>513822.61322157702</v>
      </c>
      <c r="F491" s="33"/>
    </row>
    <row r="492" spans="1:6" x14ac:dyDescent="0.25">
      <c r="A492" s="1">
        <v>2040</v>
      </c>
      <c r="B492" s="1">
        <v>11</v>
      </c>
      <c r="E492" s="40">
        <v>514063.31362652901</v>
      </c>
      <c r="F492" s="33"/>
    </row>
    <row r="493" spans="1:6" x14ac:dyDescent="0.25">
      <c r="A493" s="1">
        <v>2040</v>
      </c>
      <c r="B493" s="1">
        <v>12</v>
      </c>
      <c r="E493" s="40">
        <v>514302.46443757397</v>
      </c>
      <c r="F493" s="33">
        <f>AVERAGE(E482:E493)</f>
        <v>513091.98304617713</v>
      </c>
    </row>
    <row r="494" spans="1:6" x14ac:dyDescent="0.25">
      <c r="F494" s="33"/>
    </row>
    <row r="495" spans="1:6" x14ac:dyDescent="0.25">
      <c r="F495" s="33"/>
    </row>
    <row r="496" spans="1:6" x14ac:dyDescent="0.25">
      <c r="F496" s="33"/>
    </row>
    <row r="497" spans="6:6" x14ac:dyDescent="0.25">
      <c r="F497" s="33"/>
    </row>
    <row r="498" spans="6:6" x14ac:dyDescent="0.25">
      <c r="F498" s="33"/>
    </row>
    <row r="499" spans="6:6" x14ac:dyDescent="0.25">
      <c r="F499" s="33"/>
    </row>
    <row r="500" spans="6:6" x14ac:dyDescent="0.25">
      <c r="F500" s="33"/>
    </row>
    <row r="501" spans="6:6" x14ac:dyDescent="0.25">
      <c r="F501" s="33"/>
    </row>
    <row r="502" spans="6:6" x14ac:dyDescent="0.25">
      <c r="F502" s="33"/>
    </row>
    <row r="503" spans="6:6" x14ac:dyDescent="0.25">
      <c r="F503" s="33"/>
    </row>
    <row r="504" spans="6:6" x14ac:dyDescent="0.25">
      <c r="F504" s="33"/>
    </row>
    <row r="505" spans="6:6" x14ac:dyDescent="0.25">
      <c r="F505" s="33" t="e">
        <f>AVERAGE(E494:E505)</f>
        <v>#DIV/0!</v>
      </c>
    </row>
    <row r="506" spans="6:6" x14ac:dyDescent="0.25">
      <c r="F506" s="37"/>
    </row>
    <row r="507" spans="6:6" x14ac:dyDescent="0.25">
      <c r="F507" s="37"/>
    </row>
    <row r="508" spans="6:6" x14ac:dyDescent="0.25">
      <c r="F508" s="37"/>
    </row>
    <row r="509" spans="6:6" x14ac:dyDescent="0.25">
      <c r="F509" s="37"/>
    </row>
    <row r="510" spans="6:6" x14ac:dyDescent="0.25">
      <c r="F510" s="37"/>
    </row>
    <row r="511" spans="6:6" x14ac:dyDescent="0.25">
      <c r="F511" s="37"/>
    </row>
    <row r="512" spans="6:6" x14ac:dyDescent="0.25">
      <c r="F512" s="37"/>
    </row>
    <row r="513" spans="6:6" x14ac:dyDescent="0.25">
      <c r="F513" s="37"/>
    </row>
    <row r="514" spans="6:6" x14ac:dyDescent="0.25">
      <c r="F514" s="37"/>
    </row>
    <row r="515" spans="6:6" x14ac:dyDescent="0.25">
      <c r="F515" s="37"/>
    </row>
    <row r="516" spans="6:6" x14ac:dyDescent="0.25">
      <c r="F516" s="37"/>
    </row>
    <row r="517" spans="6:6" x14ac:dyDescent="0.25">
      <c r="F517" s="33" t="e">
        <f>AVERAGE(E506:E517)</f>
        <v>#DIV/0!</v>
      </c>
    </row>
    <row r="518" spans="6:6" x14ac:dyDescent="0.25">
      <c r="F518" s="33"/>
    </row>
    <row r="519" spans="6:6" x14ac:dyDescent="0.25">
      <c r="F519" s="33"/>
    </row>
    <row r="520" spans="6:6" x14ac:dyDescent="0.25">
      <c r="F520" s="33"/>
    </row>
    <row r="521" spans="6:6" x14ac:dyDescent="0.25">
      <c r="F521" s="33"/>
    </row>
    <row r="522" spans="6:6" x14ac:dyDescent="0.25">
      <c r="F522" s="33"/>
    </row>
    <row r="523" spans="6:6" x14ac:dyDescent="0.25">
      <c r="F523" s="33"/>
    </row>
    <row r="524" spans="6:6" x14ac:dyDescent="0.25">
      <c r="F524" s="33"/>
    </row>
    <row r="525" spans="6:6" x14ac:dyDescent="0.25">
      <c r="F525" s="33"/>
    </row>
    <row r="526" spans="6:6" x14ac:dyDescent="0.25">
      <c r="F526" s="33"/>
    </row>
    <row r="527" spans="6:6" x14ac:dyDescent="0.25">
      <c r="F527" s="33"/>
    </row>
    <row r="528" spans="6:6" x14ac:dyDescent="0.25">
      <c r="F528" s="33"/>
    </row>
    <row r="529" spans="6:6" x14ac:dyDescent="0.25">
      <c r="F529" s="33" t="e">
        <f>AVERAGE(E518:E529)</f>
        <v>#DIV/0!</v>
      </c>
    </row>
    <row r="530" spans="6:6" x14ac:dyDescent="0.25">
      <c r="F530" s="33"/>
    </row>
    <row r="531" spans="6:6" x14ac:dyDescent="0.25">
      <c r="F531" s="33"/>
    </row>
    <row r="532" spans="6:6" x14ac:dyDescent="0.25">
      <c r="F532" s="33"/>
    </row>
    <row r="533" spans="6:6" x14ac:dyDescent="0.25">
      <c r="F533" s="33"/>
    </row>
    <row r="534" spans="6:6" x14ac:dyDescent="0.25">
      <c r="F534" s="33"/>
    </row>
    <row r="535" spans="6:6" x14ac:dyDescent="0.25">
      <c r="F535" s="33"/>
    </row>
    <row r="536" spans="6:6" x14ac:dyDescent="0.25">
      <c r="F536" s="33"/>
    </row>
    <row r="537" spans="6:6" x14ac:dyDescent="0.25">
      <c r="F537" s="33"/>
    </row>
    <row r="538" spans="6:6" x14ac:dyDescent="0.25">
      <c r="F538" s="33"/>
    </row>
    <row r="539" spans="6:6" x14ac:dyDescent="0.25">
      <c r="F539" s="33"/>
    </row>
    <row r="540" spans="6:6" x14ac:dyDescent="0.25">
      <c r="F540" s="33"/>
    </row>
    <row r="541" spans="6:6" x14ac:dyDescent="0.25">
      <c r="F541" s="33" t="e">
        <f>AVERAGE(E530:E541)</f>
        <v>#DIV/0!</v>
      </c>
    </row>
    <row r="542" spans="6:6" x14ac:dyDescent="0.25">
      <c r="F542" s="37"/>
    </row>
    <row r="543" spans="6:6" x14ac:dyDescent="0.25">
      <c r="F543" s="37"/>
    </row>
    <row r="544" spans="6:6" x14ac:dyDescent="0.25">
      <c r="F544" s="37"/>
    </row>
    <row r="545" spans="6:6" x14ac:dyDescent="0.25">
      <c r="F545" s="37"/>
    </row>
    <row r="546" spans="6:6" x14ac:dyDescent="0.25">
      <c r="F546" s="37"/>
    </row>
    <row r="547" spans="6:6" x14ac:dyDescent="0.25">
      <c r="F547" s="37"/>
    </row>
    <row r="548" spans="6:6" x14ac:dyDescent="0.25">
      <c r="F548" s="37"/>
    </row>
    <row r="549" spans="6:6" x14ac:dyDescent="0.25">
      <c r="F549" s="37"/>
    </row>
    <row r="550" spans="6:6" x14ac:dyDescent="0.25">
      <c r="F550" s="37"/>
    </row>
    <row r="551" spans="6:6" x14ac:dyDescent="0.25">
      <c r="F551" s="37"/>
    </row>
    <row r="552" spans="6:6" x14ac:dyDescent="0.25">
      <c r="F552" s="37"/>
    </row>
    <row r="553" spans="6:6" x14ac:dyDescent="0.25">
      <c r="F553" s="33" t="e">
        <f>AVERAGE(E542:E553)</f>
        <v>#DIV/0!</v>
      </c>
    </row>
    <row r="554" spans="6:6" x14ac:dyDescent="0.25">
      <c r="F554" s="33"/>
    </row>
    <row r="555" spans="6:6" x14ac:dyDescent="0.25">
      <c r="F555" s="33"/>
    </row>
    <row r="556" spans="6:6" x14ac:dyDescent="0.25">
      <c r="F556" s="33"/>
    </row>
    <row r="557" spans="6:6" x14ac:dyDescent="0.25">
      <c r="F557" s="33"/>
    </row>
    <row r="558" spans="6:6" x14ac:dyDescent="0.25">
      <c r="F558" s="33"/>
    </row>
    <row r="559" spans="6:6" x14ac:dyDescent="0.25">
      <c r="F559" s="33"/>
    </row>
    <row r="560" spans="6:6" x14ac:dyDescent="0.25">
      <c r="F560" s="33"/>
    </row>
    <row r="561" spans="6:6" x14ac:dyDescent="0.25">
      <c r="F561" s="33"/>
    </row>
    <row r="562" spans="6:6" x14ac:dyDescent="0.25">
      <c r="F562" s="33"/>
    </row>
    <row r="563" spans="6:6" x14ac:dyDescent="0.25">
      <c r="F563" s="33"/>
    </row>
    <row r="564" spans="6:6" x14ac:dyDescent="0.25">
      <c r="F564" s="33"/>
    </row>
    <row r="565" spans="6:6" x14ac:dyDescent="0.25">
      <c r="F565" s="33" t="e">
        <f>AVERAGE(E554:E565)</f>
        <v>#DIV/0!</v>
      </c>
    </row>
    <row r="566" spans="6:6" x14ac:dyDescent="0.25">
      <c r="F566" s="33"/>
    </row>
    <row r="567" spans="6:6" x14ac:dyDescent="0.25">
      <c r="F567" s="33"/>
    </row>
    <row r="568" spans="6:6" x14ac:dyDescent="0.25">
      <c r="F568" s="33"/>
    </row>
    <row r="569" spans="6:6" x14ac:dyDescent="0.25">
      <c r="F569" s="33"/>
    </row>
    <row r="570" spans="6:6" x14ac:dyDescent="0.25">
      <c r="F570" s="33"/>
    </row>
    <row r="571" spans="6:6" x14ac:dyDescent="0.25">
      <c r="F571" s="33"/>
    </row>
    <row r="572" spans="6:6" x14ac:dyDescent="0.25">
      <c r="F572" s="33"/>
    </row>
    <row r="573" spans="6:6" x14ac:dyDescent="0.25">
      <c r="F573" s="33"/>
    </row>
    <row r="574" spans="6:6" x14ac:dyDescent="0.25">
      <c r="F574" s="33"/>
    </row>
    <row r="575" spans="6:6" x14ac:dyDescent="0.25">
      <c r="F575" s="33"/>
    </row>
    <row r="576" spans="6:6" x14ac:dyDescent="0.25">
      <c r="F576" s="33"/>
    </row>
    <row r="577" spans="6:6" x14ac:dyDescent="0.25">
      <c r="F577" s="33" t="e">
        <f>AVERAGE(E566:E577)</f>
        <v>#DIV/0!</v>
      </c>
    </row>
    <row r="578" spans="6:6" x14ac:dyDescent="0.25">
      <c r="F578" s="37"/>
    </row>
    <row r="579" spans="6:6" x14ac:dyDescent="0.25">
      <c r="F579" s="37"/>
    </row>
    <row r="580" spans="6:6" x14ac:dyDescent="0.25">
      <c r="F580" s="37"/>
    </row>
    <row r="581" spans="6:6" x14ac:dyDescent="0.25">
      <c r="F581" s="37"/>
    </row>
    <row r="582" spans="6:6" x14ac:dyDescent="0.25">
      <c r="F582" s="37"/>
    </row>
    <row r="583" spans="6:6" x14ac:dyDescent="0.25">
      <c r="F583" s="37"/>
    </row>
    <row r="584" spans="6:6" x14ac:dyDescent="0.25">
      <c r="F584" s="37"/>
    </row>
    <row r="585" spans="6:6" x14ac:dyDescent="0.25">
      <c r="F585" s="37"/>
    </row>
    <row r="586" spans="6:6" x14ac:dyDescent="0.25">
      <c r="F586" s="37"/>
    </row>
    <row r="587" spans="6:6" x14ac:dyDescent="0.25">
      <c r="F587" s="37"/>
    </row>
    <row r="588" spans="6:6" x14ac:dyDescent="0.25">
      <c r="F588" s="37"/>
    </row>
    <row r="589" spans="6:6" x14ac:dyDescent="0.25">
      <c r="F589" s="33" t="e">
        <f>AVERAGE(E578:E589)</f>
        <v>#DIV/0!</v>
      </c>
    </row>
  </sheetData>
  <autoFilter ref="A1:F493"/>
  <mergeCells count="1">
    <mergeCell ref="R1:S1"/>
  </mergeCells>
  <pageMargins left="0.7" right="0.7" top="0.75" bottom="0.75" header="0.3" footer="0.3"/>
  <pageSetup scale="55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Normal="100" zoomScaleSheetLayoutView="70" zoomScalePageLayoutView="85" workbookViewId="0">
      <selection activeCell="M1" sqref="M1:N1"/>
    </sheetView>
  </sheetViews>
  <sheetFormatPr defaultRowHeight="12.75" x14ac:dyDescent="0.2"/>
  <cols>
    <col min="1" max="1" width="9.140625" style="41"/>
    <col min="2" max="2" width="17.7109375" style="41" customWidth="1"/>
    <col min="3" max="3" width="9.140625" style="41"/>
    <col min="4" max="4" width="9.5703125" style="41" bestFit="1" customWidth="1"/>
    <col min="5" max="5" width="18" style="41" customWidth="1"/>
    <col min="6" max="6" width="9.140625" style="41"/>
    <col min="7" max="7" width="10.7109375" style="41" bestFit="1" customWidth="1"/>
    <col min="8" max="8" width="11" style="41" customWidth="1"/>
    <col min="9" max="9" width="11.42578125" style="41" customWidth="1"/>
    <col min="10" max="10" width="5.7109375" style="41" customWidth="1"/>
    <col min="11" max="12" width="9.140625" style="41"/>
    <col min="13" max="13" width="13.5703125" style="41" bestFit="1" customWidth="1"/>
    <col min="14" max="14" width="10.42578125" style="41" bestFit="1" customWidth="1"/>
    <col min="15" max="15" width="9.140625" style="41"/>
    <col min="16" max="16" width="10.140625" style="41" customWidth="1"/>
    <col min="17" max="257" width="9.140625" style="41"/>
    <col min="258" max="258" width="17.7109375" style="41" customWidth="1"/>
    <col min="259" max="259" width="9.140625" style="41"/>
    <col min="260" max="260" width="9.5703125" style="41" bestFit="1" customWidth="1"/>
    <col min="261" max="261" width="18" style="41" customWidth="1"/>
    <col min="262" max="262" width="9.140625" style="41"/>
    <col min="263" max="263" width="10.7109375" style="41" bestFit="1" customWidth="1"/>
    <col min="264" max="264" width="11" style="41" customWidth="1"/>
    <col min="265" max="265" width="11.42578125" style="41" customWidth="1"/>
    <col min="266" max="513" width="9.140625" style="41"/>
    <col min="514" max="514" width="17.7109375" style="41" customWidth="1"/>
    <col min="515" max="515" width="9.140625" style="41"/>
    <col min="516" max="516" width="9.5703125" style="41" bestFit="1" customWidth="1"/>
    <col min="517" max="517" width="18" style="41" customWidth="1"/>
    <col min="518" max="518" width="9.140625" style="41"/>
    <col min="519" max="519" width="10.7109375" style="41" bestFit="1" customWidth="1"/>
    <col min="520" max="520" width="11" style="41" customWidth="1"/>
    <col min="521" max="521" width="11.42578125" style="41" customWidth="1"/>
    <col min="522" max="769" width="9.140625" style="41"/>
    <col min="770" max="770" width="17.7109375" style="41" customWidth="1"/>
    <col min="771" max="771" width="9.140625" style="41"/>
    <col min="772" max="772" width="9.5703125" style="41" bestFit="1" customWidth="1"/>
    <col min="773" max="773" width="18" style="41" customWidth="1"/>
    <col min="774" max="774" width="9.140625" style="41"/>
    <col min="775" max="775" width="10.7109375" style="41" bestFit="1" customWidth="1"/>
    <col min="776" max="776" width="11" style="41" customWidth="1"/>
    <col min="777" max="777" width="11.42578125" style="41" customWidth="1"/>
    <col min="778" max="1025" width="9.140625" style="41"/>
    <col min="1026" max="1026" width="17.7109375" style="41" customWidth="1"/>
    <col min="1027" max="1027" width="9.140625" style="41"/>
    <col min="1028" max="1028" width="9.5703125" style="41" bestFit="1" customWidth="1"/>
    <col min="1029" max="1029" width="18" style="41" customWidth="1"/>
    <col min="1030" max="1030" width="9.140625" style="41"/>
    <col min="1031" max="1031" width="10.7109375" style="41" bestFit="1" customWidth="1"/>
    <col min="1032" max="1032" width="11" style="41" customWidth="1"/>
    <col min="1033" max="1033" width="11.42578125" style="41" customWidth="1"/>
    <col min="1034" max="1281" width="9.140625" style="41"/>
    <col min="1282" max="1282" width="17.7109375" style="41" customWidth="1"/>
    <col min="1283" max="1283" width="9.140625" style="41"/>
    <col min="1284" max="1284" width="9.5703125" style="41" bestFit="1" customWidth="1"/>
    <col min="1285" max="1285" width="18" style="41" customWidth="1"/>
    <col min="1286" max="1286" width="9.140625" style="41"/>
    <col min="1287" max="1287" width="10.7109375" style="41" bestFit="1" customWidth="1"/>
    <col min="1288" max="1288" width="11" style="41" customWidth="1"/>
    <col min="1289" max="1289" width="11.42578125" style="41" customWidth="1"/>
    <col min="1290" max="1537" width="9.140625" style="41"/>
    <col min="1538" max="1538" width="17.7109375" style="41" customWidth="1"/>
    <col min="1539" max="1539" width="9.140625" style="41"/>
    <col min="1540" max="1540" width="9.5703125" style="41" bestFit="1" customWidth="1"/>
    <col min="1541" max="1541" width="18" style="41" customWidth="1"/>
    <col min="1542" max="1542" width="9.140625" style="41"/>
    <col min="1543" max="1543" width="10.7109375" style="41" bestFit="1" customWidth="1"/>
    <col min="1544" max="1544" width="11" style="41" customWidth="1"/>
    <col min="1545" max="1545" width="11.42578125" style="41" customWidth="1"/>
    <col min="1546" max="1793" width="9.140625" style="41"/>
    <col min="1794" max="1794" width="17.7109375" style="41" customWidth="1"/>
    <col min="1795" max="1795" width="9.140625" style="41"/>
    <col min="1796" max="1796" width="9.5703125" style="41" bestFit="1" customWidth="1"/>
    <col min="1797" max="1797" width="18" style="41" customWidth="1"/>
    <col min="1798" max="1798" width="9.140625" style="41"/>
    <col min="1799" max="1799" width="10.7109375" style="41" bestFit="1" customWidth="1"/>
    <col min="1800" max="1800" width="11" style="41" customWidth="1"/>
    <col min="1801" max="1801" width="11.42578125" style="41" customWidth="1"/>
    <col min="1802" max="2049" width="9.140625" style="41"/>
    <col min="2050" max="2050" width="17.7109375" style="41" customWidth="1"/>
    <col min="2051" max="2051" width="9.140625" style="41"/>
    <col min="2052" max="2052" width="9.5703125" style="41" bestFit="1" customWidth="1"/>
    <col min="2053" max="2053" width="18" style="41" customWidth="1"/>
    <col min="2054" max="2054" width="9.140625" style="41"/>
    <col min="2055" max="2055" width="10.7109375" style="41" bestFit="1" customWidth="1"/>
    <col min="2056" max="2056" width="11" style="41" customWidth="1"/>
    <col min="2057" max="2057" width="11.42578125" style="41" customWidth="1"/>
    <col min="2058" max="2305" width="9.140625" style="41"/>
    <col min="2306" max="2306" width="17.7109375" style="41" customWidth="1"/>
    <col min="2307" max="2307" width="9.140625" style="41"/>
    <col min="2308" max="2308" width="9.5703125" style="41" bestFit="1" customWidth="1"/>
    <col min="2309" max="2309" width="18" style="41" customWidth="1"/>
    <col min="2310" max="2310" width="9.140625" style="41"/>
    <col min="2311" max="2311" width="10.7109375" style="41" bestFit="1" customWidth="1"/>
    <col min="2312" max="2312" width="11" style="41" customWidth="1"/>
    <col min="2313" max="2313" width="11.42578125" style="41" customWidth="1"/>
    <col min="2314" max="2561" width="9.140625" style="41"/>
    <col min="2562" max="2562" width="17.7109375" style="41" customWidth="1"/>
    <col min="2563" max="2563" width="9.140625" style="41"/>
    <col min="2564" max="2564" width="9.5703125" style="41" bestFit="1" customWidth="1"/>
    <col min="2565" max="2565" width="18" style="41" customWidth="1"/>
    <col min="2566" max="2566" width="9.140625" style="41"/>
    <col min="2567" max="2567" width="10.7109375" style="41" bestFit="1" customWidth="1"/>
    <col min="2568" max="2568" width="11" style="41" customWidth="1"/>
    <col min="2569" max="2569" width="11.42578125" style="41" customWidth="1"/>
    <col min="2570" max="2817" width="9.140625" style="41"/>
    <col min="2818" max="2818" width="17.7109375" style="41" customWidth="1"/>
    <col min="2819" max="2819" width="9.140625" style="41"/>
    <col min="2820" max="2820" width="9.5703125" style="41" bestFit="1" customWidth="1"/>
    <col min="2821" max="2821" width="18" style="41" customWidth="1"/>
    <col min="2822" max="2822" width="9.140625" style="41"/>
    <col min="2823" max="2823" width="10.7109375" style="41" bestFit="1" customWidth="1"/>
    <col min="2824" max="2824" width="11" style="41" customWidth="1"/>
    <col min="2825" max="2825" width="11.42578125" style="41" customWidth="1"/>
    <col min="2826" max="3073" width="9.140625" style="41"/>
    <col min="3074" max="3074" width="17.7109375" style="41" customWidth="1"/>
    <col min="3075" max="3075" width="9.140625" style="41"/>
    <col min="3076" max="3076" width="9.5703125" style="41" bestFit="1" customWidth="1"/>
    <col min="3077" max="3077" width="18" style="41" customWidth="1"/>
    <col min="3078" max="3078" width="9.140625" style="41"/>
    <col min="3079" max="3079" width="10.7109375" style="41" bestFit="1" customWidth="1"/>
    <col min="3080" max="3080" width="11" style="41" customWidth="1"/>
    <col min="3081" max="3081" width="11.42578125" style="41" customWidth="1"/>
    <col min="3082" max="3329" width="9.140625" style="41"/>
    <col min="3330" max="3330" width="17.7109375" style="41" customWidth="1"/>
    <col min="3331" max="3331" width="9.140625" style="41"/>
    <col min="3332" max="3332" width="9.5703125" style="41" bestFit="1" customWidth="1"/>
    <col min="3333" max="3333" width="18" style="41" customWidth="1"/>
    <col min="3334" max="3334" width="9.140625" style="41"/>
    <col min="3335" max="3335" width="10.7109375" style="41" bestFit="1" customWidth="1"/>
    <col min="3336" max="3336" width="11" style="41" customWidth="1"/>
    <col min="3337" max="3337" width="11.42578125" style="41" customWidth="1"/>
    <col min="3338" max="3585" width="9.140625" style="41"/>
    <col min="3586" max="3586" width="17.7109375" style="41" customWidth="1"/>
    <col min="3587" max="3587" width="9.140625" style="41"/>
    <col min="3588" max="3588" width="9.5703125" style="41" bestFit="1" customWidth="1"/>
    <col min="3589" max="3589" width="18" style="41" customWidth="1"/>
    <col min="3590" max="3590" width="9.140625" style="41"/>
    <col min="3591" max="3591" width="10.7109375" style="41" bestFit="1" customWidth="1"/>
    <col min="3592" max="3592" width="11" style="41" customWidth="1"/>
    <col min="3593" max="3593" width="11.42578125" style="41" customWidth="1"/>
    <col min="3594" max="3841" width="9.140625" style="41"/>
    <col min="3842" max="3842" width="17.7109375" style="41" customWidth="1"/>
    <col min="3843" max="3843" width="9.140625" style="41"/>
    <col min="3844" max="3844" width="9.5703125" style="41" bestFit="1" customWidth="1"/>
    <col min="3845" max="3845" width="18" style="41" customWidth="1"/>
    <col min="3846" max="3846" width="9.140625" style="41"/>
    <col min="3847" max="3847" width="10.7109375" style="41" bestFit="1" customWidth="1"/>
    <col min="3848" max="3848" width="11" style="41" customWidth="1"/>
    <col min="3849" max="3849" width="11.42578125" style="41" customWidth="1"/>
    <col min="3850" max="4097" width="9.140625" style="41"/>
    <col min="4098" max="4098" width="17.7109375" style="41" customWidth="1"/>
    <col min="4099" max="4099" width="9.140625" style="41"/>
    <col min="4100" max="4100" width="9.5703125" style="41" bestFit="1" customWidth="1"/>
    <col min="4101" max="4101" width="18" style="41" customWidth="1"/>
    <col min="4102" max="4102" width="9.140625" style="41"/>
    <col min="4103" max="4103" width="10.7109375" style="41" bestFit="1" customWidth="1"/>
    <col min="4104" max="4104" width="11" style="41" customWidth="1"/>
    <col min="4105" max="4105" width="11.42578125" style="41" customWidth="1"/>
    <col min="4106" max="4353" width="9.140625" style="41"/>
    <col min="4354" max="4354" width="17.7109375" style="41" customWidth="1"/>
    <col min="4355" max="4355" width="9.140625" style="41"/>
    <col min="4356" max="4356" width="9.5703125" style="41" bestFit="1" customWidth="1"/>
    <col min="4357" max="4357" width="18" style="41" customWidth="1"/>
    <col min="4358" max="4358" width="9.140625" style="41"/>
    <col min="4359" max="4359" width="10.7109375" style="41" bestFit="1" customWidth="1"/>
    <col min="4360" max="4360" width="11" style="41" customWidth="1"/>
    <col min="4361" max="4361" width="11.42578125" style="41" customWidth="1"/>
    <col min="4362" max="4609" width="9.140625" style="41"/>
    <col min="4610" max="4610" width="17.7109375" style="41" customWidth="1"/>
    <col min="4611" max="4611" width="9.140625" style="41"/>
    <col min="4612" max="4612" width="9.5703125" style="41" bestFit="1" customWidth="1"/>
    <col min="4613" max="4613" width="18" style="41" customWidth="1"/>
    <col min="4614" max="4614" width="9.140625" style="41"/>
    <col min="4615" max="4615" width="10.7109375" style="41" bestFit="1" customWidth="1"/>
    <col min="4616" max="4616" width="11" style="41" customWidth="1"/>
    <col min="4617" max="4617" width="11.42578125" style="41" customWidth="1"/>
    <col min="4618" max="4865" width="9.140625" style="41"/>
    <col min="4866" max="4866" width="17.7109375" style="41" customWidth="1"/>
    <col min="4867" max="4867" width="9.140625" style="41"/>
    <col min="4868" max="4868" width="9.5703125" style="41" bestFit="1" customWidth="1"/>
    <col min="4869" max="4869" width="18" style="41" customWidth="1"/>
    <col min="4870" max="4870" width="9.140625" style="41"/>
    <col min="4871" max="4871" width="10.7109375" style="41" bestFit="1" customWidth="1"/>
    <col min="4872" max="4872" width="11" style="41" customWidth="1"/>
    <col min="4873" max="4873" width="11.42578125" style="41" customWidth="1"/>
    <col min="4874" max="5121" width="9.140625" style="41"/>
    <col min="5122" max="5122" width="17.7109375" style="41" customWidth="1"/>
    <col min="5123" max="5123" width="9.140625" style="41"/>
    <col min="5124" max="5124" width="9.5703125" style="41" bestFit="1" customWidth="1"/>
    <col min="5125" max="5125" width="18" style="41" customWidth="1"/>
    <col min="5126" max="5126" width="9.140625" style="41"/>
    <col min="5127" max="5127" width="10.7109375" style="41" bestFit="1" customWidth="1"/>
    <col min="5128" max="5128" width="11" style="41" customWidth="1"/>
    <col min="5129" max="5129" width="11.42578125" style="41" customWidth="1"/>
    <col min="5130" max="5377" width="9.140625" style="41"/>
    <col min="5378" max="5378" width="17.7109375" style="41" customWidth="1"/>
    <col min="5379" max="5379" width="9.140625" style="41"/>
    <col min="5380" max="5380" width="9.5703125" style="41" bestFit="1" customWidth="1"/>
    <col min="5381" max="5381" width="18" style="41" customWidth="1"/>
    <col min="5382" max="5382" width="9.140625" style="41"/>
    <col min="5383" max="5383" width="10.7109375" style="41" bestFit="1" customWidth="1"/>
    <col min="5384" max="5384" width="11" style="41" customWidth="1"/>
    <col min="5385" max="5385" width="11.42578125" style="41" customWidth="1"/>
    <col min="5386" max="5633" width="9.140625" style="41"/>
    <col min="5634" max="5634" width="17.7109375" style="41" customWidth="1"/>
    <col min="5635" max="5635" width="9.140625" style="41"/>
    <col min="5636" max="5636" width="9.5703125" style="41" bestFit="1" customWidth="1"/>
    <col min="5637" max="5637" width="18" style="41" customWidth="1"/>
    <col min="5638" max="5638" width="9.140625" style="41"/>
    <col min="5639" max="5639" width="10.7109375" style="41" bestFit="1" customWidth="1"/>
    <col min="5640" max="5640" width="11" style="41" customWidth="1"/>
    <col min="5641" max="5641" width="11.42578125" style="41" customWidth="1"/>
    <col min="5642" max="5889" width="9.140625" style="41"/>
    <col min="5890" max="5890" width="17.7109375" style="41" customWidth="1"/>
    <col min="5891" max="5891" width="9.140625" style="41"/>
    <col min="5892" max="5892" width="9.5703125" style="41" bestFit="1" customWidth="1"/>
    <col min="5893" max="5893" width="18" style="41" customWidth="1"/>
    <col min="5894" max="5894" width="9.140625" style="41"/>
    <col min="5895" max="5895" width="10.7109375" style="41" bestFit="1" customWidth="1"/>
    <col min="5896" max="5896" width="11" style="41" customWidth="1"/>
    <col min="5897" max="5897" width="11.42578125" style="41" customWidth="1"/>
    <col min="5898" max="6145" width="9.140625" style="41"/>
    <col min="6146" max="6146" width="17.7109375" style="41" customWidth="1"/>
    <col min="6147" max="6147" width="9.140625" style="41"/>
    <col min="6148" max="6148" width="9.5703125" style="41" bestFit="1" customWidth="1"/>
    <col min="6149" max="6149" width="18" style="41" customWidth="1"/>
    <col min="6150" max="6150" width="9.140625" style="41"/>
    <col min="6151" max="6151" width="10.7109375" style="41" bestFit="1" customWidth="1"/>
    <col min="6152" max="6152" width="11" style="41" customWidth="1"/>
    <col min="6153" max="6153" width="11.42578125" style="41" customWidth="1"/>
    <col min="6154" max="6401" width="9.140625" style="41"/>
    <col min="6402" max="6402" width="17.7109375" style="41" customWidth="1"/>
    <col min="6403" max="6403" width="9.140625" style="41"/>
    <col min="6404" max="6404" width="9.5703125" style="41" bestFit="1" customWidth="1"/>
    <col min="6405" max="6405" width="18" style="41" customWidth="1"/>
    <col min="6406" max="6406" width="9.140625" style="41"/>
    <col min="6407" max="6407" width="10.7109375" style="41" bestFit="1" customWidth="1"/>
    <col min="6408" max="6408" width="11" style="41" customWidth="1"/>
    <col min="6409" max="6409" width="11.42578125" style="41" customWidth="1"/>
    <col min="6410" max="6657" width="9.140625" style="41"/>
    <col min="6658" max="6658" width="17.7109375" style="41" customWidth="1"/>
    <col min="6659" max="6659" width="9.140625" style="41"/>
    <col min="6660" max="6660" width="9.5703125" style="41" bestFit="1" customWidth="1"/>
    <col min="6661" max="6661" width="18" style="41" customWidth="1"/>
    <col min="6662" max="6662" width="9.140625" style="41"/>
    <col min="6663" max="6663" width="10.7109375" style="41" bestFit="1" customWidth="1"/>
    <col min="6664" max="6664" width="11" style="41" customWidth="1"/>
    <col min="6665" max="6665" width="11.42578125" style="41" customWidth="1"/>
    <col min="6666" max="6913" width="9.140625" style="41"/>
    <col min="6914" max="6914" width="17.7109375" style="41" customWidth="1"/>
    <col min="6915" max="6915" width="9.140625" style="41"/>
    <col min="6916" max="6916" width="9.5703125" style="41" bestFit="1" customWidth="1"/>
    <col min="6917" max="6917" width="18" style="41" customWidth="1"/>
    <col min="6918" max="6918" width="9.140625" style="41"/>
    <col min="6919" max="6919" width="10.7109375" style="41" bestFit="1" customWidth="1"/>
    <col min="6920" max="6920" width="11" style="41" customWidth="1"/>
    <col min="6921" max="6921" width="11.42578125" style="41" customWidth="1"/>
    <col min="6922" max="7169" width="9.140625" style="41"/>
    <col min="7170" max="7170" width="17.7109375" style="41" customWidth="1"/>
    <col min="7171" max="7171" width="9.140625" style="41"/>
    <col min="7172" max="7172" width="9.5703125" style="41" bestFit="1" customWidth="1"/>
    <col min="7173" max="7173" width="18" style="41" customWidth="1"/>
    <col min="7174" max="7174" width="9.140625" style="41"/>
    <col min="7175" max="7175" width="10.7109375" style="41" bestFit="1" customWidth="1"/>
    <col min="7176" max="7176" width="11" style="41" customWidth="1"/>
    <col min="7177" max="7177" width="11.42578125" style="41" customWidth="1"/>
    <col min="7178" max="7425" width="9.140625" style="41"/>
    <col min="7426" max="7426" width="17.7109375" style="41" customWidth="1"/>
    <col min="7427" max="7427" width="9.140625" style="41"/>
    <col min="7428" max="7428" width="9.5703125" style="41" bestFit="1" customWidth="1"/>
    <col min="7429" max="7429" width="18" style="41" customWidth="1"/>
    <col min="7430" max="7430" width="9.140625" style="41"/>
    <col min="7431" max="7431" width="10.7109375" style="41" bestFit="1" customWidth="1"/>
    <col min="7432" max="7432" width="11" style="41" customWidth="1"/>
    <col min="7433" max="7433" width="11.42578125" style="41" customWidth="1"/>
    <col min="7434" max="7681" width="9.140625" style="41"/>
    <col min="7682" max="7682" width="17.7109375" style="41" customWidth="1"/>
    <col min="7683" max="7683" width="9.140625" style="41"/>
    <col min="7684" max="7684" width="9.5703125" style="41" bestFit="1" customWidth="1"/>
    <col min="7685" max="7685" width="18" style="41" customWidth="1"/>
    <col min="7686" max="7686" width="9.140625" style="41"/>
    <col min="7687" max="7687" width="10.7109375" style="41" bestFit="1" customWidth="1"/>
    <col min="7688" max="7688" width="11" style="41" customWidth="1"/>
    <col min="7689" max="7689" width="11.42578125" style="41" customWidth="1"/>
    <col min="7690" max="7937" width="9.140625" style="41"/>
    <col min="7938" max="7938" width="17.7109375" style="41" customWidth="1"/>
    <col min="7939" max="7939" width="9.140625" style="41"/>
    <col min="7940" max="7940" width="9.5703125" style="41" bestFit="1" customWidth="1"/>
    <col min="7941" max="7941" width="18" style="41" customWidth="1"/>
    <col min="7942" max="7942" width="9.140625" style="41"/>
    <col min="7943" max="7943" width="10.7109375" style="41" bestFit="1" customWidth="1"/>
    <col min="7944" max="7944" width="11" style="41" customWidth="1"/>
    <col min="7945" max="7945" width="11.42578125" style="41" customWidth="1"/>
    <col min="7946" max="8193" width="9.140625" style="41"/>
    <col min="8194" max="8194" width="17.7109375" style="41" customWidth="1"/>
    <col min="8195" max="8195" width="9.140625" style="41"/>
    <col min="8196" max="8196" width="9.5703125" style="41" bestFit="1" customWidth="1"/>
    <col min="8197" max="8197" width="18" style="41" customWidth="1"/>
    <col min="8198" max="8198" width="9.140625" style="41"/>
    <col min="8199" max="8199" width="10.7109375" style="41" bestFit="1" customWidth="1"/>
    <col min="8200" max="8200" width="11" style="41" customWidth="1"/>
    <col min="8201" max="8201" width="11.42578125" style="41" customWidth="1"/>
    <col min="8202" max="8449" width="9.140625" style="41"/>
    <col min="8450" max="8450" width="17.7109375" style="41" customWidth="1"/>
    <col min="8451" max="8451" width="9.140625" style="41"/>
    <col min="8452" max="8452" width="9.5703125" style="41" bestFit="1" customWidth="1"/>
    <col min="8453" max="8453" width="18" style="41" customWidth="1"/>
    <col min="8454" max="8454" width="9.140625" style="41"/>
    <col min="8455" max="8455" width="10.7109375" style="41" bestFit="1" customWidth="1"/>
    <col min="8456" max="8456" width="11" style="41" customWidth="1"/>
    <col min="8457" max="8457" width="11.42578125" style="41" customWidth="1"/>
    <col min="8458" max="8705" width="9.140625" style="41"/>
    <col min="8706" max="8706" width="17.7109375" style="41" customWidth="1"/>
    <col min="8707" max="8707" width="9.140625" style="41"/>
    <col min="8708" max="8708" width="9.5703125" style="41" bestFit="1" customWidth="1"/>
    <col min="8709" max="8709" width="18" style="41" customWidth="1"/>
    <col min="8710" max="8710" width="9.140625" style="41"/>
    <col min="8711" max="8711" width="10.7109375" style="41" bestFit="1" customWidth="1"/>
    <col min="8712" max="8712" width="11" style="41" customWidth="1"/>
    <col min="8713" max="8713" width="11.42578125" style="41" customWidth="1"/>
    <col min="8714" max="8961" width="9.140625" style="41"/>
    <col min="8962" max="8962" width="17.7109375" style="41" customWidth="1"/>
    <col min="8963" max="8963" width="9.140625" style="41"/>
    <col min="8964" max="8964" width="9.5703125" style="41" bestFit="1" customWidth="1"/>
    <col min="8965" max="8965" width="18" style="41" customWidth="1"/>
    <col min="8966" max="8966" width="9.140625" style="41"/>
    <col min="8967" max="8967" width="10.7109375" style="41" bestFit="1" customWidth="1"/>
    <col min="8968" max="8968" width="11" style="41" customWidth="1"/>
    <col min="8969" max="8969" width="11.42578125" style="41" customWidth="1"/>
    <col min="8970" max="9217" width="9.140625" style="41"/>
    <col min="9218" max="9218" width="17.7109375" style="41" customWidth="1"/>
    <col min="9219" max="9219" width="9.140625" style="41"/>
    <col min="9220" max="9220" width="9.5703125" style="41" bestFit="1" customWidth="1"/>
    <col min="9221" max="9221" width="18" style="41" customWidth="1"/>
    <col min="9222" max="9222" width="9.140625" style="41"/>
    <col min="9223" max="9223" width="10.7109375" style="41" bestFit="1" customWidth="1"/>
    <col min="9224" max="9224" width="11" style="41" customWidth="1"/>
    <col min="9225" max="9225" width="11.42578125" style="41" customWidth="1"/>
    <col min="9226" max="9473" width="9.140625" style="41"/>
    <col min="9474" max="9474" width="17.7109375" style="41" customWidth="1"/>
    <col min="9475" max="9475" width="9.140625" style="41"/>
    <col min="9476" max="9476" width="9.5703125" style="41" bestFit="1" customWidth="1"/>
    <col min="9477" max="9477" width="18" style="41" customWidth="1"/>
    <col min="9478" max="9478" width="9.140625" style="41"/>
    <col min="9479" max="9479" width="10.7109375" style="41" bestFit="1" customWidth="1"/>
    <col min="9480" max="9480" width="11" style="41" customWidth="1"/>
    <col min="9481" max="9481" width="11.42578125" style="41" customWidth="1"/>
    <col min="9482" max="9729" width="9.140625" style="41"/>
    <col min="9730" max="9730" width="17.7109375" style="41" customWidth="1"/>
    <col min="9731" max="9731" width="9.140625" style="41"/>
    <col min="9732" max="9732" width="9.5703125" style="41" bestFit="1" customWidth="1"/>
    <col min="9733" max="9733" width="18" style="41" customWidth="1"/>
    <col min="9734" max="9734" width="9.140625" style="41"/>
    <col min="9735" max="9735" width="10.7109375" style="41" bestFit="1" customWidth="1"/>
    <col min="9736" max="9736" width="11" style="41" customWidth="1"/>
    <col min="9737" max="9737" width="11.42578125" style="41" customWidth="1"/>
    <col min="9738" max="9985" width="9.140625" style="41"/>
    <col min="9986" max="9986" width="17.7109375" style="41" customWidth="1"/>
    <col min="9987" max="9987" width="9.140625" style="41"/>
    <col min="9988" max="9988" width="9.5703125" style="41" bestFit="1" customWidth="1"/>
    <col min="9989" max="9989" width="18" style="41" customWidth="1"/>
    <col min="9990" max="9990" width="9.140625" style="41"/>
    <col min="9991" max="9991" width="10.7109375" style="41" bestFit="1" customWidth="1"/>
    <col min="9992" max="9992" width="11" style="41" customWidth="1"/>
    <col min="9993" max="9993" width="11.42578125" style="41" customWidth="1"/>
    <col min="9994" max="10241" width="9.140625" style="41"/>
    <col min="10242" max="10242" width="17.7109375" style="41" customWidth="1"/>
    <col min="10243" max="10243" width="9.140625" style="41"/>
    <col min="10244" max="10244" width="9.5703125" style="41" bestFit="1" customWidth="1"/>
    <col min="10245" max="10245" width="18" style="41" customWidth="1"/>
    <col min="10246" max="10246" width="9.140625" style="41"/>
    <col min="10247" max="10247" width="10.7109375" style="41" bestFit="1" customWidth="1"/>
    <col min="10248" max="10248" width="11" style="41" customWidth="1"/>
    <col min="10249" max="10249" width="11.42578125" style="41" customWidth="1"/>
    <col min="10250" max="10497" width="9.140625" style="41"/>
    <col min="10498" max="10498" width="17.7109375" style="41" customWidth="1"/>
    <col min="10499" max="10499" width="9.140625" style="41"/>
    <col min="10500" max="10500" width="9.5703125" style="41" bestFit="1" customWidth="1"/>
    <col min="10501" max="10501" width="18" style="41" customWidth="1"/>
    <col min="10502" max="10502" width="9.140625" style="41"/>
    <col min="10503" max="10503" width="10.7109375" style="41" bestFit="1" customWidth="1"/>
    <col min="10504" max="10504" width="11" style="41" customWidth="1"/>
    <col min="10505" max="10505" width="11.42578125" style="41" customWidth="1"/>
    <col min="10506" max="10753" width="9.140625" style="41"/>
    <col min="10754" max="10754" width="17.7109375" style="41" customWidth="1"/>
    <col min="10755" max="10755" width="9.140625" style="41"/>
    <col min="10756" max="10756" width="9.5703125" style="41" bestFit="1" customWidth="1"/>
    <col min="10757" max="10757" width="18" style="41" customWidth="1"/>
    <col min="10758" max="10758" width="9.140625" style="41"/>
    <col min="10759" max="10759" width="10.7109375" style="41" bestFit="1" customWidth="1"/>
    <col min="10760" max="10760" width="11" style="41" customWidth="1"/>
    <col min="10761" max="10761" width="11.42578125" style="41" customWidth="1"/>
    <col min="10762" max="11009" width="9.140625" style="41"/>
    <col min="11010" max="11010" width="17.7109375" style="41" customWidth="1"/>
    <col min="11011" max="11011" width="9.140625" style="41"/>
    <col min="11012" max="11012" width="9.5703125" style="41" bestFit="1" customWidth="1"/>
    <col min="11013" max="11013" width="18" style="41" customWidth="1"/>
    <col min="11014" max="11014" width="9.140625" style="41"/>
    <col min="11015" max="11015" width="10.7109375" style="41" bestFit="1" customWidth="1"/>
    <col min="11016" max="11016" width="11" style="41" customWidth="1"/>
    <col min="11017" max="11017" width="11.42578125" style="41" customWidth="1"/>
    <col min="11018" max="11265" width="9.140625" style="41"/>
    <col min="11266" max="11266" width="17.7109375" style="41" customWidth="1"/>
    <col min="11267" max="11267" width="9.140625" style="41"/>
    <col min="11268" max="11268" width="9.5703125" style="41" bestFit="1" customWidth="1"/>
    <col min="11269" max="11269" width="18" style="41" customWidth="1"/>
    <col min="11270" max="11270" width="9.140625" style="41"/>
    <col min="11271" max="11271" width="10.7109375" style="41" bestFit="1" customWidth="1"/>
    <col min="11272" max="11272" width="11" style="41" customWidth="1"/>
    <col min="11273" max="11273" width="11.42578125" style="41" customWidth="1"/>
    <col min="11274" max="11521" width="9.140625" style="41"/>
    <col min="11522" max="11522" width="17.7109375" style="41" customWidth="1"/>
    <col min="11523" max="11523" width="9.140625" style="41"/>
    <col min="11524" max="11524" width="9.5703125" style="41" bestFit="1" customWidth="1"/>
    <col min="11525" max="11525" width="18" style="41" customWidth="1"/>
    <col min="11526" max="11526" width="9.140625" style="41"/>
    <col min="11527" max="11527" width="10.7109375" style="41" bestFit="1" customWidth="1"/>
    <col min="11528" max="11528" width="11" style="41" customWidth="1"/>
    <col min="11529" max="11529" width="11.42578125" style="41" customWidth="1"/>
    <col min="11530" max="11777" width="9.140625" style="41"/>
    <col min="11778" max="11778" width="17.7109375" style="41" customWidth="1"/>
    <col min="11779" max="11779" width="9.140625" style="41"/>
    <col min="11780" max="11780" width="9.5703125" style="41" bestFit="1" customWidth="1"/>
    <col min="11781" max="11781" width="18" style="41" customWidth="1"/>
    <col min="11782" max="11782" width="9.140625" style="41"/>
    <col min="11783" max="11783" width="10.7109375" style="41" bestFit="1" customWidth="1"/>
    <col min="11784" max="11784" width="11" style="41" customWidth="1"/>
    <col min="11785" max="11785" width="11.42578125" style="41" customWidth="1"/>
    <col min="11786" max="12033" width="9.140625" style="41"/>
    <col min="12034" max="12034" width="17.7109375" style="41" customWidth="1"/>
    <col min="12035" max="12035" width="9.140625" style="41"/>
    <col min="12036" max="12036" width="9.5703125" style="41" bestFit="1" customWidth="1"/>
    <col min="12037" max="12037" width="18" style="41" customWidth="1"/>
    <col min="12038" max="12038" width="9.140625" style="41"/>
    <col min="12039" max="12039" width="10.7109375" style="41" bestFit="1" customWidth="1"/>
    <col min="12040" max="12040" width="11" style="41" customWidth="1"/>
    <col min="12041" max="12041" width="11.42578125" style="41" customWidth="1"/>
    <col min="12042" max="12289" width="9.140625" style="41"/>
    <col min="12290" max="12290" width="17.7109375" style="41" customWidth="1"/>
    <col min="12291" max="12291" width="9.140625" style="41"/>
    <col min="12292" max="12292" width="9.5703125" style="41" bestFit="1" customWidth="1"/>
    <col min="12293" max="12293" width="18" style="41" customWidth="1"/>
    <col min="12294" max="12294" width="9.140625" style="41"/>
    <col min="12295" max="12295" width="10.7109375" style="41" bestFit="1" customWidth="1"/>
    <col min="12296" max="12296" width="11" style="41" customWidth="1"/>
    <col min="12297" max="12297" width="11.42578125" style="41" customWidth="1"/>
    <col min="12298" max="12545" width="9.140625" style="41"/>
    <col min="12546" max="12546" width="17.7109375" style="41" customWidth="1"/>
    <col min="12547" max="12547" width="9.140625" style="41"/>
    <col min="12548" max="12548" width="9.5703125" style="41" bestFit="1" customWidth="1"/>
    <col min="12549" max="12549" width="18" style="41" customWidth="1"/>
    <col min="12550" max="12550" width="9.140625" style="41"/>
    <col min="12551" max="12551" width="10.7109375" style="41" bestFit="1" customWidth="1"/>
    <col min="12552" max="12552" width="11" style="41" customWidth="1"/>
    <col min="12553" max="12553" width="11.42578125" style="41" customWidth="1"/>
    <col min="12554" max="12801" width="9.140625" style="41"/>
    <col min="12802" max="12802" width="17.7109375" style="41" customWidth="1"/>
    <col min="12803" max="12803" width="9.140625" style="41"/>
    <col min="12804" max="12804" width="9.5703125" style="41" bestFit="1" customWidth="1"/>
    <col min="12805" max="12805" width="18" style="41" customWidth="1"/>
    <col min="12806" max="12806" width="9.140625" style="41"/>
    <col min="12807" max="12807" width="10.7109375" style="41" bestFit="1" customWidth="1"/>
    <col min="12808" max="12808" width="11" style="41" customWidth="1"/>
    <col min="12809" max="12809" width="11.42578125" style="41" customWidth="1"/>
    <col min="12810" max="13057" width="9.140625" style="41"/>
    <col min="13058" max="13058" width="17.7109375" style="41" customWidth="1"/>
    <col min="13059" max="13059" width="9.140625" style="41"/>
    <col min="13060" max="13060" width="9.5703125" style="41" bestFit="1" customWidth="1"/>
    <col min="13061" max="13061" width="18" style="41" customWidth="1"/>
    <col min="13062" max="13062" width="9.140625" style="41"/>
    <col min="13063" max="13063" width="10.7109375" style="41" bestFit="1" customWidth="1"/>
    <col min="13064" max="13064" width="11" style="41" customWidth="1"/>
    <col min="13065" max="13065" width="11.42578125" style="41" customWidth="1"/>
    <col min="13066" max="13313" width="9.140625" style="41"/>
    <col min="13314" max="13314" width="17.7109375" style="41" customWidth="1"/>
    <col min="13315" max="13315" width="9.140625" style="41"/>
    <col min="13316" max="13316" width="9.5703125" style="41" bestFit="1" customWidth="1"/>
    <col min="13317" max="13317" width="18" style="41" customWidth="1"/>
    <col min="13318" max="13318" width="9.140625" style="41"/>
    <col min="13319" max="13319" width="10.7109375" style="41" bestFit="1" customWidth="1"/>
    <col min="13320" max="13320" width="11" style="41" customWidth="1"/>
    <col min="13321" max="13321" width="11.42578125" style="41" customWidth="1"/>
    <col min="13322" max="13569" width="9.140625" style="41"/>
    <col min="13570" max="13570" width="17.7109375" style="41" customWidth="1"/>
    <col min="13571" max="13571" width="9.140625" style="41"/>
    <col min="13572" max="13572" width="9.5703125" style="41" bestFit="1" customWidth="1"/>
    <col min="13573" max="13573" width="18" style="41" customWidth="1"/>
    <col min="13574" max="13574" width="9.140625" style="41"/>
    <col min="13575" max="13575" width="10.7109375" style="41" bestFit="1" customWidth="1"/>
    <col min="13576" max="13576" width="11" style="41" customWidth="1"/>
    <col min="13577" max="13577" width="11.42578125" style="41" customWidth="1"/>
    <col min="13578" max="13825" width="9.140625" style="41"/>
    <col min="13826" max="13826" width="17.7109375" style="41" customWidth="1"/>
    <col min="13827" max="13827" width="9.140625" style="41"/>
    <col min="13828" max="13828" width="9.5703125" style="41" bestFit="1" customWidth="1"/>
    <col min="13829" max="13829" width="18" style="41" customWidth="1"/>
    <col min="13830" max="13830" width="9.140625" style="41"/>
    <col min="13831" max="13831" width="10.7109375" style="41" bestFit="1" customWidth="1"/>
    <col min="13832" max="13832" width="11" style="41" customWidth="1"/>
    <col min="13833" max="13833" width="11.42578125" style="41" customWidth="1"/>
    <col min="13834" max="14081" width="9.140625" style="41"/>
    <col min="14082" max="14082" width="17.7109375" style="41" customWidth="1"/>
    <col min="14083" max="14083" width="9.140625" style="41"/>
    <col min="14084" max="14084" width="9.5703125" style="41" bestFit="1" customWidth="1"/>
    <col min="14085" max="14085" width="18" style="41" customWidth="1"/>
    <col min="14086" max="14086" width="9.140625" style="41"/>
    <col min="14087" max="14087" width="10.7109375" style="41" bestFit="1" customWidth="1"/>
    <col min="14088" max="14088" width="11" style="41" customWidth="1"/>
    <col min="14089" max="14089" width="11.42578125" style="41" customWidth="1"/>
    <col min="14090" max="14337" width="9.140625" style="41"/>
    <col min="14338" max="14338" width="17.7109375" style="41" customWidth="1"/>
    <col min="14339" max="14339" width="9.140625" style="41"/>
    <col min="14340" max="14340" width="9.5703125" style="41" bestFit="1" customWidth="1"/>
    <col min="14341" max="14341" width="18" style="41" customWidth="1"/>
    <col min="14342" max="14342" width="9.140625" style="41"/>
    <col min="14343" max="14343" width="10.7109375" style="41" bestFit="1" customWidth="1"/>
    <col min="14344" max="14344" width="11" style="41" customWidth="1"/>
    <col min="14345" max="14345" width="11.42578125" style="41" customWidth="1"/>
    <col min="14346" max="14593" width="9.140625" style="41"/>
    <col min="14594" max="14594" width="17.7109375" style="41" customWidth="1"/>
    <col min="14595" max="14595" width="9.140625" style="41"/>
    <col min="14596" max="14596" width="9.5703125" style="41" bestFit="1" customWidth="1"/>
    <col min="14597" max="14597" width="18" style="41" customWidth="1"/>
    <col min="14598" max="14598" width="9.140625" style="41"/>
    <col min="14599" max="14599" width="10.7109375" style="41" bestFit="1" customWidth="1"/>
    <col min="14600" max="14600" width="11" style="41" customWidth="1"/>
    <col min="14601" max="14601" width="11.42578125" style="41" customWidth="1"/>
    <col min="14602" max="14849" width="9.140625" style="41"/>
    <col min="14850" max="14850" width="17.7109375" style="41" customWidth="1"/>
    <col min="14851" max="14851" width="9.140625" style="41"/>
    <col min="14852" max="14852" width="9.5703125" style="41" bestFit="1" customWidth="1"/>
    <col min="14853" max="14853" width="18" style="41" customWidth="1"/>
    <col min="14854" max="14854" width="9.140625" style="41"/>
    <col min="14855" max="14855" width="10.7109375" style="41" bestFit="1" customWidth="1"/>
    <col min="14856" max="14856" width="11" style="41" customWidth="1"/>
    <col min="14857" max="14857" width="11.42578125" style="41" customWidth="1"/>
    <col min="14858" max="15105" width="9.140625" style="41"/>
    <col min="15106" max="15106" width="17.7109375" style="41" customWidth="1"/>
    <col min="15107" max="15107" width="9.140625" style="41"/>
    <col min="15108" max="15108" width="9.5703125" style="41" bestFit="1" customWidth="1"/>
    <col min="15109" max="15109" width="18" style="41" customWidth="1"/>
    <col min="15110" max="15110" width="9.140625" style="41"/>
    <col min="15111" max="15111" width="10.7109375" style="41" bestFit="1" customWidth="1"/>
    <col min="15112" max="15112" width="11" style="41" customWidth="1"/>
    <col min="15113" max="15113" width="11.42578125" style="41" customWidth="1"/>
    <col min="15114" max="15361" width="9.140625" style="41"/>
    <col min="15362" max="15362" width="17.7109375" style="41" customWidth="1"/>
    <col min="15363" max="15363" width="9.140625" style="41"/>
    <col min="15364" max="15364" width="9.5703125" style="41" bestFit="1" customWidth="1"/>
    <col min="15365" max="15365" width="18" style="41" customWidth="1"/>
    <col min="15366" max="15366" width="9.140625" style="41"/>
    <col min="15367" max="15367" width="10.7109375" style="41" bestFit="1" customWidth="1"/>
    <col min="15368" max="15368" width="11" style="41" customWidth="1"/>
    <col min="15369" max="15369" width="11.42578125" style="41" customWidth="1"/>
    <col min="15370" max="15617" width="9.140625" style="41"/>
    <col min="15618" max="15618" width="17.7109375" style="41" customWidth="1"/>
    <col min="15619" max="15619" width="9.140625" style="41"/>
    <col min="15620" max="15620" width="9.5703125" style="41" bestFit="1" customWidth="1"/>
    <col min="15621" max="15621" width="18" style="41" customWidth="1"/>
    <col min="15622" max="15622" width="9.140625" style="41"/>
    <col min="15623" max="15623" width="10.7109375" style="41" bestFit="1" customWidth="1"/>
    <col min="15624" max="15624" width="11" style="41" customWidth="1"/>
    <col min="15625" max="15625" width="11.42578125" style="41" customWidth="1"/>
    <col min="15626" max="15873" width="9.140625" style="41"/>
    <col min="15874" max="15874" width="17.7109375" style="41" customWidth="1"/>
    <col min="15875" max="15875" width="9.140625" style="41"/>
    <col min="15876" max="15876" width="9.5703125" style="41" bestFit="1" customWidth="1"/>
    <col min="15877" max="15877" width="18" style="41" customWidth="1"/>
    <col min="15878" max="15878" width="9.140625" style="41"/>
    <col min="15879" max="15879" width="10.7109375" style="41" bestFit="1" customWidth="1"/>
    <col min="15880" max="15880" width="11" style="41" customWidth="1"/>
    <col min="15881" max="15881" width="11.42578125" style="41" customWidth="1"/>
    <col min="15882" max="16129" width="9.140625" style="41"/>
    <col min="16130" max="16130" width="17.7109375" style="41" customWidth="1"/>
    <col min="16131" max="16131" width="9.140625" style="41"/>
    <col min="16132" max="16132" width="9.5703125" style="41" bestFit="1" customWidth="1"/>
    <col min="16133" max="16133" width="18" style="41" customWidth="1"/>
    <col min="16134" max="16134" width="9.140625" style="41"/>
    <col min="16135" max="16135" width="10.7109375" style="41" bestFit="1" customWidth="1"/>
    <col min="16136" max="16136" width="11" style="41" customWidth="1"/>
    <col min="16137" max="16137" width="11.42578125" style="41" customWidth="1"/>
    <col min="16138" max="16384" width="9.140625" style="41"/>
  </cols>
  <sheetData>
    <row r="1" spans="1:14" ht="31.15" customHeight="1" x14ac:dyDescent="0.3">
      <c r="A1" s="97" t="s">
        <v>68</v>
      </c>
      <c r="B1" s="97"/>
      <c r="C1" s="97"/>
      <c r="D1" s="97"/>
      <c r="E1" s="97"/>
      <c r="F1" s="97"/>
      <c r="G1" s="97"/>
      <c r="H1" s="97"/>
      <c r="I1" s="97"/>
      <c r="M1" s="96" t="s">
        <v>101</v>
      </c>
      <c r="N1" s="96"/>
    </row>
    <row r="2" spans="1:14" ht="17.45" x14ac:dyDescent="0.3">
      <c r="A2" s="42"/>
      <c r="B2" s="43"/>
      <c r="C2" s="43"/>
      <c r="D2" s="43"/>
      <c r="E2" s="43"/>
      <c r="F2" s="43"/>
      <c r="G2" s="43"/>
      <c r="H2" s="43"/>
      <c r="I2" s="42"/>
      <c r="K2" s="44"/>
    </row>
    <row r="3" spans="1:14" ht="13.15" x14ac:dyDescent="0.25">
      <c r="A3" s="42"/>
      <c r="B3" s="98" t="s">
        <v>69</v>
      </c>
      <c r="C3" s="98"/>
      <c r="D3" s="98"/>
      <c r="E3" s="98"/>
      <c r="F3" s="98"/>
      <c r="G3" s="98"/>
      <c r="H3" s="98"/>
      <c r="I3" s="42"/>
    </row>
    <row r="4" spans="1:14" ht="13.15" x14ac:dyDescent="0.25">
      <c r="A4" s="45"/>
      <c r="B4" s="45"/>
      <c r="C4" s="45"/>
      <c r="D4" s="45"/>
      <c r="E4" s="45"/>
      <c r="F4" s="45"/>
      <c r="G4" s="45"/>
      <c r="H4" s="45"/>
      <c r="I4" s="42"/>
    </row>
    <row r="5" spans="1:14" ht="13.15" x14ac:dyDescent="0.25">
      <c r="A5" s="42"/>
      <c r="B5" s="46" t="s">
        <v>70</v>
      </c>
      <c r="C5" s="45"/>
      <c r="D5" s="42"/>
      <c r="E5" s="42"/>
      <c r="F5" s="47">
        <f>AVERAGE(F17:F29)</f>
        <v>6123.1666666666679</v>
      </c>
      <c r="G5" s="48">
        <f>(D29/D16)^(1/13)-1</f>
        <v>1.6952919660192745E-2</v>
      </c>
      <c r="H5" s="42"/>
      <c r="I5" s="42"/>
    </row>
    <row r="6" spans="1:14" ht="13.15" x14ac:dyDescent="0.25">
      <c r="A6" s="42"/>
      <c r="B6" s="46"/>
      <c r="C6" s="45"/>
      <c r="D6" s="42"/>
      <c r="E6" s="42"/>
      <c r="F6" s="47"/>
      <c r="G6" s="48"/>
      <c r="H6" s="42"/>
      <c r="I6" s="42"/>
    </row>
    <row r="7" spans="1:14" ht="13.15" x14ac:dyDescent="0.25">
      <c r="A7" s="42"/>
      <c r="B7" s="46" t="s">
        <v>71</v>
      </c>
      <c r="C7" s="45"/>
      <c r="D7" s="42"/>
      <c r="E7" s="42"/>
      <c r="F7" s="47">
        <f>AVERAGE(C36:C44)</f>
        <v>3694.0325637394885</v>
      </c>
      <c r="G7" s="48">
        <f>+(B44/B35)^(1/9)-1</f>
        <v>8.6658824594025852E-3</v>
      </c>
      <c r="H7" s="42"/>
      <c r="I7" s="42"/>
    </row>
    <row r="8" spans="1:14" ht="13.15" x14ac:dyDescent="0.25">
      <c r="A8" s="42"/>
      <c r="B8" s="46" t="s">
        <v>72</v>
      </c>
      <c r="C8" s="45"/>
      <c r="D8" s="42"/>
      <c r="E8" s="42"/>
      <c r="F8" s="47">
        <f>AVERAGE(F36:F44)</f>
        <v>4838.5405297961161</v>
      </c>
      <c r="G8" s="48">
        <f>(E44/E35)^(1/9)-1</f>
        <v>1.1173727960981372E-2</v>
      </c>
      <c r="H8" s="42"/>
      <c r="I8" s="48"/>
    </row>
    <row r="9" spans="1:14" ht="13.15" x14ac:dyDescent="0.25">
      <c r="A9" s="45"/>
      <c r="B9" s="42"/>
      <c r="C9" s="42"/>
      <c r="D9" s="42"/>
      <c r="E9" s="42"/>
      <c r="F9" s="42"/>
      <c r="G9" s="42"/>
      <c r="H9" s="45"/>
      <c r="I9" s="42"/>
    </row>
    <row r="10" spans="1:14" ht="13.15" x14ac:dyDescent="0.25">
      <c r="A10" s="42"/>
      <c r="B10" s="99" t="s">
        <v>73</v>
      </c>
      <c r="C10" s="99"/>
      <c r="D10" s="99"/>
      <c r="E10" s="99"/>
      <c r="F10" s="99"/>
      <c r="G10" s="99"/>
      <c r="H10" s="99"/>
      <c r="I10" s="42"/>
    </row>
    <row r="11" spans="1:14" ht="13.15" x14ac:dyDescent="0.25">
      <c r="A11" s="49"/>
      <c r="B11" s="50"/>
      <c r="C11" s="50"/>
      <c r="D11" s="51"/>
      <c r="E11" s="51"/>
      <c r="F11" s="51"/>
      <c r="G11" s="51"/>
      <c r="H11" s="51"/>
      <c r="I11" s="42"/>
    </row>
    <row r="12" spans="1:14" ht="13.15" x14ac:dyDescent="0.25">
      <c r="A12" s="45"/>
      <c r="B12" s="45"/>
      <c r="C12" s="45"/>
      <c r="D12" s="52"/>
      <c r="E12" s="45"/>
      <c r="F12" s="50" t="s">
        <v>74</v>
      </c>
      <c r="G12" s="50"/>
      <c r="H12" s="50"/>
      <c r="I12" s="42"/>
    </row>
    <row r="13" spans="1:14" ht="13.15" x14ac:dyDescent="0.25">
      <c r="A13" s="45"/>
      <c r="B13" s="45"/>
      <c r="C13" s="52"/>
      <c r="D13" s="53"/>
      <c r="E13" s="54"/>
      <c r="F13" s="55" t="s">
        <v>75</v>
      </c>
      <c r="G13" s="45"/>
      <c r="H13" s="52" t="s">
        <v>76</v>
      </c>
      <c r="I13" s="42"/>
    </row>
    <row r="14" spans="1:14" ht="13.15" x14ac:dyDescent="0.25">
      <c r="A14" s="45"/>
      <c r="B14" s="52"/>
      <c r="C14" s="42"/>
      <c r="D14" s="47"/>
      <c r="E14" s="54"/>
      <c r="F14" s="47"/>
      <c r="G14" s="45"/>
      <c r="H14" s="48"/>
      <c r="I14" s="42"/>
    </row>
    <row r="15" spans="1:14" ht="13.15" x14ac:dyDescent="0.25">
      <c r="A15" s="45"/>
      <c r="B15" s="56">
        <v>1989</v>
      </c>
      <c r="C15" s="57"/>
      <c r="D15" s="47"/>
      <c r="E15" s="45"/>
      <c r="F15" s="47"/>
      <c r="G15" s="45"/>
      <c r="H15" s="48"/>
      <c r="I15" s="42"/>
    </row>
    <row r="16" spans="1:14" ht="14.45" x14ac:dyDescent="0.3">
      <c r="A16" s="58"/>
      <c r="B16" s="52">
        <v>2000</v>
      </c>
      <c r="C16" s="47"/>
      <c r="D16" s="59">
        <f>+'[5]Comm Cust'!$H$14</f>
        <v>325887.5</v>
      </c>
      <c r="E16" s="59"/>
      <c r="F16" s="47"/>
      <c r="G16" s="45"/>
      <c r="H16" s="48"/>
      <c r="I16" s="42"/>
      <c r="L16" s="60"/>
    </row>
    <row r="17" spans="1:14" ht="14.45" x14ac:dyDescent="0.3">
      <c r="A17" s="58"/>
      <c r="B17" s="52">
        <v>2001</v>
      </c>
      <c r="C17" s="42"/>
      <c r="D17" s="59">
        <f>+'[5]Comm Cust'!$H$26</f>
        <v>333425.41666666669</v>
      </c>
      <c r="E17" s="59"/>
      <c r="F17" s="47">
        <f>+D17-D16</f>
        <v>7537.9166666666861</v>
      </c>
      <c r="G17" s="45"/>
      <c r="H17" s="48">
        <f t="shared" ref="H17:H29" si="0">(D17/D16)-1</f>
        <v>2.3130425888279404E-2</v>
      </c>
      <c r="I17" s="42"/>
      <c r="L17" s="60"/>
    </row>
    <row r="18" spans="1:14" ht="14.45" x14ac:dyDescent="0.3">
      <c r="A18" s="58"/>
      <c r="B18" s="52">
        <v>2002</v>
      </c>
      <c r="C18" s="42"/>
      <c r="D18" s="59">
        <f>+'[5]Comm Cust'!$H$38</f>
        <v>340100.58333333331</v>
      </c>
      <c r="E18" s="59"/>
      <c r="F18" s="47">
        <f t="shared" ref="F18:F28" si="1">+D18-D17</f>
        <v>6675.1666666666279</v>
      </c>
      <c r="G18" s="45"/>
      <c r="H18" s="48">
        <f t="shared" si="0"/>
        <v>2.0019969483429989E-2</v>
      </c>
      <c r="I18" s="42"/>
      <c r="L18" s="60"/>
    </row>
    <row r="19" spans="1:14" ht="14.45" x14ac:dyDescent="0.3">
      <c r="A19" s="58"/>
      <c r="B19" s="52">
        <v>2003</v>
      </c>
      <c r="C19" s="42"/>
      <c r="D19" s="59">
        <v>346176.58333333331</v>
      </c>
      <c r="E19" s="59"/>
      <c r="F19" s="47">
        <f t="shared" si="1"/>
        <v>6076</v>
      </c>
      <c r="G19" s="45"/>
      <c r="H19" s="48">
        <f t="shared" si="0"/>
        <v>1.7865303083131945E-2</v>
      </c>
      <c r="I19" s="42"/>
      <c r="L19" s="60"/>
    </row>
    <row r="20" spans="1:14" ht="14.45" x14ac:dyDescent="0.3">
      <c r="A20" s="58"/>
      <c r="B20" s="52">
        <v>2004</v>
      </c>
      <c r="C20" s="42"/>
      <c r="D20" s="59">
        <v>357189.58333333331</v>
      </c>
      <c r="E20" s="59"/>
      <c r="F20" s="47">
        <f t="shared" si="1"/>
        <v>11013</v>
      </c>
      <c r="G20" s="45"/>
      <c r="H20" s="48">
        <f t="shared" si="0"/>
        <v>3.1813243674531311E-2</v>
      </c>
      <c r="I20" s="42"/>
      <c r="L20" s="61" t="s">
        <v>2</v>
      </c>
      <c r="M20" s="62" t="s">
        <v>77</v>
      </c>
      <c r="N20" s="41" t="s">
        <v>78</v>
      </c>
    </row>
    <row r="21" spans="1:14" ht="14.45" x14ac:dyDescent="0.3">
      <c r="A21" s="58"/>
      <c r="B21" s="52">
        <v>2005</v>
      </c>
      <c r="C21" s="42"/>
      <c r="D21" s="59">
        <v>366101.66666666669</v>
      </c>
      <c r="E21" s="59"/>
      <c r="F21" s="47">
        <f t="shared" si="1"/>
        <v>8912.0833333333721</v>
      </c>
      <c r="G21" s="45"/>
      <c r="H21" s="48">
        <f t="shared" si="0"/>
        <v>2.4950568967226916E-2</v>
      </c>
      <c r="I21" s="63"/>
      <c r="K21" s="52">
        <v>2000</v>
      </c>
      <c r="L21" s="60">
        <f>+D16</f>
        <v>325887.5</v>
      </c>
    </row>
    <row r="22" spans="1:14" ht="14.45" x14ac:dyDescent="0.3">
      <c r="A22" s="58"/>
      <c r="B22" s="52">
        <v>2006</v>
      </c>
      <c r="C22" s="42"/>
      <c r="D22" s="59">
        <v>373471.08333333331</v>
      </c>
      <c r="E22" s="59"/>
      <c r="F22" s="47">
        <f t="shared" si="1"/>
        <v>7369.4166666666279</v>
      </c>
      <c r="G22" s="45"/>
      <c r="H22" s="48">
        <f t="shared" si="0"/>
        <v>2.0129426707517384E-2</v>
      </c>
      <c r="I22" s="63"/>
      <c r="K22" s="52">
        <v>2001</v>
      </c>
      <c r="L22" s="60">
        <f t="shared" ref="L22:L34" si="2">+D17</f>
        <v>333425.41666666669</v>
      </c>
    </row>
    <row r="23" spans="1:14" ht="14.45" x14ac:dyDescent="0.3">
      <c r="A23" s="58"/>
      <c r="B23" s="52">
        <v>2007</v>
      </c>
      <c r="C23" s="42"/>
      <c r="D23" s="59">
        <v>385060.91666666669</v>
      </c>
      <c r="E23" s="59"/>
      <c r="F23" s="47">
        <f t="shared" si="1"/>
        <v>11589.833333333372</v>
      </c>
      <c r="G23" s="45"/>
      <c r="H23" s="48">
        <f t="shared" si="0"/>
        <v>3.1032746176466786E-2</v>
      </c>
      <c r="I23" s="63"/>
      <c r="K23" s="52">
        <v>2002</v>
      </c>
      <c r="L23" s="60">
        <f t="shared" si="2"/>
        <v>340100.58333333331</v>
      </c>
    </row>
    <row r="24" spans="1:14" ht="14.45" x14ac:dyDescent="0.3">
      <c r="A24" s="58"/>
      <c r="B24" s="52">
        <v>2008</v>
      </c>
      <c r="C24" s="42"/>
      <c r="D24" s="59">
        <v>389503.41666666669</v>
      </c>
      <c r="E24" s="59"/>
      <c r="F24" s="47">
        <f t="shared" si="1"/>
        <v>4442.5</v>
      </c>
      <c r="G24" s="45"/>
      <c r="H24" s="48">
        <f t="shared" si="0"/>
        <v>1.1537135574436252E-2</v>
      </c>
      <c r="I24" s="63"/>
      <c r="K24" s="52">
        <v>2003</v>
      </c>
      <c r="L24" s="60">
        <f t="shared" si="2"/>
        <v>346176.58333333331</v>
      </c>
    </row>
    <row r="25" spans="1:14" ht="14.45" x14ac:dyDescent="0.3">
      <c r="A25" s="58"/>
      <c r="B25" s="52">
        <v>2009</v>
      </c>
      <c r="C25" s="42"/>
      <c r="D25" s="59">
        <v>389371.16666666669</v>
      </c>
      <c r="E25" s="59"/>
      <c r="F25" s="47">
        <f t="shared" si="1"/>
        <v>-132.25</v>
      </c>
      <c r="G25" s="45"/>
      <c r="H25" s="48">
        <f t="shared" si="0"/>
        <v>-3.3953489068672127E-4</v>
      </c>
      <c r="I25" s="63"/>
      <c r="K25" s="52">
        <v>2004</v>
      </c>
      <c r="L25" s="60">
        <f t="shared" si="2"/>
        <v>357189.58333333331</v>
      </c>
    </row>
    <row r="26" spans="1:14" ht="14.45" x14ac:dyDescent="0.3">
      <c r="A26" s="58"/>
      <c r="B26" s="52">
        <v>2010</v>
      </c>
      <c r="C26" s="42"/>
      <c r="D26" s="59">
        <v>390717</v>
      </c>
      <c r="E26" s="59"/>
      <c r="F26" s="47">
        <f t="shared" si="1"/>
        <v>1345.8333333333139</v>
      </c>
      <c r="G26" s="45"/>
      <c r="H26" s="48">
        <f t="shared" si="0"/>
        <v>3.4564278214401778E-3</v>
      </c>
      <c r="I26" s="63"/>
      <c r="K26" s="52">
        <v>2005</v>
      </c>
      <c r="L26" s="60">
        <f t="shared" si="2"/>
        <v>366101.66666666669</v>
      </c>
    </row>
    <row r="27" spans="1:14" ht="14.45" x14ac:dyDescent="0.3">
      <c r="A27" s="58"/>
      <c r="B27" s="52">
        <v>2011</v>
      </c>
      <c r="C27" s="42"/>
      <c r="D27" s="59">
        <v>396105.08333333331</v>
      </c>
      <c r="E27" s="59"/>
      <c r="F27" s="47">
        <f t="shared" si="1"/>
        <v>5388.0833333333139</v>
      </c>
      <c r="G27" s="45"/>
      <c r="H27" s="48">
        <f t="shared" si="0"/>
        <v>1.3790245454723848E-2</v>
      </c>
      <c r="I27" s="63"/>
      <c r="K27" s="52">
        <v>2006</v>
      </c>
      <c r="L27" s="60">
        <f t="shared" si="2"/>
        <v>373471.08333333331</v>
      </c>
    </row>
    <row r="28" spans="1:14" ht="14.45" x14ac:dyDescent="0.3">
      <c r="A28" s="58"/>
      <c r="B28" s="52">
        <v>2012</v>
      </c>
      <c r="C28" s="42"/>
      <c r="D28" s="59">
        <v>400981.16666666669</v>
      </c>
      <c r="E28" s="59"/>
      <c r="F28" s="47">
        <f t="shared" si="1"/>
        <v>4876.0833333333721</v>
      </c>
      <c r="G28" s="45"/>
      <c r="H28" s="48">
        <f t="shared" si="0"/>
        <v>1.2310075125266717E-2</v>
      </c>
      <c r="I28" s="63"/>
      <c r="K28" s="52">
        <v>2007</v>
      </c>
      <c r="L28" s="60">
        <f t="shared" si="2"/>
        <v>385060.91666666669</v>
      </c>
    </row>
    <row r="29" spans="1:14" ht="14.45" x14ac:dyDescent="0.3">
      <c r="A29" s="58"/>
      <c r="B29" s="52">
        <v>2013</v>
      </c>
      <c r="C29" s="42"/>
      <c r="D29" s="59">
        <v>405488.66666666669</v>
      </c>
      <c r="E29" s="59"/>
      <c r="F29" s="47">
        <f>+D29-D28</f>
        <v>4507.5</v>
      </c>
      <c r="G29" s="45"/>
      <c r="H29" s="48">
        <f t="shared" si="0"/>
        <v>1.1241176331224123E-2</v>
      </c>
      <c r="I29" s="63"/>
      <c r="K29" s="52">
        <v>2008</v>
      </c>
      <c r="L29" s="60">
        <f t="shared" si="2"/>
        <v>389503.41666666669</v>
      </c>
    </row>
    <row r="30" spans="1:14" ht="14.45" x14ac:dyDescent="0.3">
      <c r="A30" s="45"/>
      <c r="B30" s="52"/>
      <c r="C30" s="42"/>
      <c r="D30" s="47"/>
      <c r="E30" s="45"/>
      <c r="F30" s="64"/>
      <c r="G30" s="45"/>
      <c r="H30" s="48"/>
      <c r="I30" s="42"/>
      <c r="K30" s="52">
        <v>2009</v>
      </c>
      <c r="L30" s="60">
        <f t="shared" si="2"/>
        <v>389371.16666666669</v>
      </c>
    </row>
    <row r="31" spans="1:14" ht="14.45" x14ac:dyDescent="0.3">
      <c r="A31" s="99" t="s">
        <v>79</v>
      </c>
      <c r="B31" s="99"/>
      <c r="C31" s="99"/>
      <c r="D31" s="99"/>
      <c r="E31" s="99"/>
      <c r="F31" s="99"/>
      <c r="G31" s="99"/>
      <c r="H31" s="99"/>
      <c r="I31" s="99"/>
      <c r="K31" s="52">
        <v>2010</v>
      </c>
      <c r="L31" s="60">
        <f t="shared" si="2"/>
        <v>390717</v>
      </c>
    </row>
    <row r="32" spans="1:14" ht="14.45" x14ac:dyDescent="0.3">
      <c r="A32" s="45"/>
      <c r="B32" s="45"/>
      <c r="C32" s="45"/>
      <c r="D32" s="45"/>
      <c r="E32" s="65"/>
      <c r="F32" s="45"/>
      <c r="G32" s="59"/>
      <c r="H32" s="45"/>
      <c r="I32" s="42"/>
      <c r="K32" s="52">
        <v>2011</v>
      </c>
      <c r="L32" s="60">
        <f t="shared" si="2"/>
        <v>396105.08333333331</v>
      </c>
    </row>
    <row r="33" spans="1:17" ht="14.45" x14ac:dyDescent="0.3">
      <c r="A33" s="45"/>
      <c r="B33" s="66">
        <v>2014</v>
      </c>
      <c r="C33" s="100" t="s">
        <v>74</v>
      </c>
      <c r="D33" s="100"/>
      <c r="E33" s="66">
        <v>2014</v>
      </c>
      <c r="F33" s="100" t="s">
        <v>74</v>
      </c>
      <c r="G33" s="100"/>
      <c r="H33" s="100" t="s">
        <v>80</v>
      </c>
      <c r="I33" s="100"/>
      <c r="K33" s="52">
        <v>2012</v>
      </c>
      <c r="L33" s="60">
        <f t="shared" si="2"/>
        <v>400981.16666666669</v>
      </c>
      <c r="O33" s="41" t="s">
        <v>81</v>
      </c>
    </row>
    <row r="34" spans="1:17" ht="14.45" x14ac:dyDescent="0.3">
      <c r="A34" s="45"/>
      <c r="B34" s="67" t="s">
        <v>82</v>
      </c>
      <c r="C34" s="68" t="s">
        <v>75</v>
      </c>
      <c r="D34" s="69" t="s">
        <v>76</v>
      </c>
      <c r="E34" s="67" t="s">
        <v>83</v>
      </c>
      <c r="F34" s="68" t="s">
        <v>75</v>
      </c>
      <c r="G34" s="69" t="s">
        <v>76</v>
      </c>
      <c r="H34" s="68" t="s">
        <v>75</v>
      </c>
      <c r="I34" s="69" t="s">
        <v>76</v>
      </c>
      <c r="K34" s="52">
        <v>2013</v>
      </c>
      <c r="L34" s="60">
        <f t="shared" si="2"/>
        <v>405488.66666666669</v>
      </c>
    </row>
    <row r="35" spans="1:17" ht="14.45" x14ac:dyDescent="0.3">
      <c r="A35" s="52">
        <v>2014</v>
      </c>
      <c r="B35" s="59">
        <f>+'[2]Total Monthly Customers'!$I$62</f>
        <v>411709.44050546264</v>
      </c>
      <c r="C35" s="47">
        <f>+B35-D29</f>
        <v>6220.7738387959544</v>
      </c>
      <c r="D35" s="48">
        <f>+B35/D29-1</f>
        <v>1.5341424681321048E-2</v>
      </c>
      <c r="E35" s="59">
        <f>+Err!D181</f>
        <v>414032.51835381688</v>
      </c>
      <c r="F35" s="47">
        <f>+E35-D29</f>
        <v>8543.8516871501924</v>
      </c>
      <c r="G35" s="48">
        <f>+E35/D29-1</f>
        <v>2.1070506747784545E-2</v>
      </c>
      <c r="H35" s="47">
        <f>+E35-B35</f>
        <v>2323.0778483542381</v>
      </c>
      <c r="I35" s="48">
        <f>(E35/B35)-1</f>
        <v>5.6425178045520497E-3</v>
      </c>
      <c r="J35" s="70"/>
      <c r="K35" s="52">
        <v>2014</v>
      </c>
      <c r="L35" s="60"/>
      <c r="M35" s="71">
        <f>+E35</f>
        <v>414032.51835381688</v>
      </c>
      <c r="N35" s="72">
        <f>+B35</f>
        <v>411709.44050546264</v>
      </c>
      <c r="O35" s="59"/>
      <c r="P35" s="72">
        <f>+M35-O35</f>
        <v>414032.51835381688</v>
      </c>
      <c r="Q35" s="73" t="e">
        <f>+E35/O35-1</f>
        <v>#DIV/0!</v>
      </c>
    </row>
    <row r="36" spans="1:17" ht="15" customHeight="1" x14ac:dyDescent="0.25">
      <c r="A36" s="52">
        <v>2015</v>
      </c>
      <c r="B36" s="59">
        <f>+'[2]Total Monthly Customers'!$K$74</f>
        <v>414840.76331721549</v>
      </c>
      <c r="C36" s="47">
        <f>+B36-B35</f>
        <v>3131.3228117528488</v>
      </c>
      <c r="D36" s="48">
        <f>+B36/B35-1</f>
        <v>7.6056619151323446E-3</v>
      </c>
      <c r="E36" s="59">
        <f>+Err!F193</f>
        <v>420044.4360895243</v>
      </c>
      <c r="F36" s="47">
        <f>+E36-E35</f>
        <v>6011.9177357074223</v>
      </c>
      <c r="G36" s="48">
        <f>+E36/E35-1</f>
        <v>1.4520399894217606E-2</v>
      </c>
      <c r="H36" s="47">
        <f t="shared" ref="H36:H44" si="3">+E36-B36</f>
        <v>5203.6727723088115</v>
      </c>
      <c r="I36" s="48">
        <f t="shared" ref="I36:I44" si="4">(E36/B36)-1</f>
        <v>1.2543783621210114E-2</v>
      </c>
      <c r="J36" s="70"/>
      <c r="K36" s="52">
        <v>2015</v>
      </c>
      <c r="L36" s="60"/>
      <c r="M36" s="71">
        <f t="shared" ref="M36:M44" si="5">+E36</f>
        <v>420044.4360895243</v>
      </c>
      <c r="N36" s="72">
        <f t="shared" ref="N36:N44" si="6">+B36</f>
        <v>414840.76331721549</v>
      </c>
      <c r="O36" s="59"/>
      <c r="P36" s="72">
        <f t="shared" ref="P36:P44" si="7">+M36-O36</f>
        <v>420044.4360895243</v>
      </c>
      <c r="Q36" s="73" t="e">
        <f t="shared" ref="Q36:Q44" si="8">+E36/O36-1</f>
        <v>#DIV/0!</v>
      </c>
    </row>
    <row r="37" spans="1:17" ht="15" x14ac:dyDescent="0.25">
      <c r="A37" s="52">
        <v>2016</v>
      </c>
      <c r="B37" s="59">
        <f>+'[2]Total Monthly Customers'!$K$86</f>
        <v>419832.30873425683</v>
      </c>
      <c r="C37" s="47">
        <f t="shared" ref="C37:C44" si="9">+B37-B36</f>
        <v>4991.5454170413432</v>
      </c>
      <c r="D37" s="48">
        <f t="shared" ref="D37:D44" si="10">+B37/B36-1</f>
        <v>1.2032437162460052E-2</v>
      </c>
      <c r="E37" s="59">
        <f>+Err!F205</f>
        <v>425915.9218757113</v>
      </c>
      <c r="F37" s="47">
        <f t="shared" ref="F37:F44" si="11">+E37-E36</f>
        <v>5871.4857861869968</v>
      </c>
      <c r="G37" s="48">
        <f t="shared" ref="G37:G44" si="12">+E37/E36-1</f>
        <v>1.3978249160609302E-2</v>
      </c>
      <c r="H37" s="47">
        <f t="shared" si="3"/>
        <v>6083.6131414544652</v>
      </c>
      <c r="I37" s="48">
        <f t="shared" si="4"/>
        <v>1.4490578773691309E-2</v>
      </c>
      <c r="J37" s="70"/>
      <c r="K37" s="52">
        <v>2016</v>
      </c>
      <c r="L37" s="60"/>
      <c r="M37" s="71">
        <f t="shared" si="5"/>
        <v>425915.9218757113</v>
      </c>
      <c r="N37" s="72">
        <f t="shared" si="6"/>
        <v>419832.30873425683</v>
      </c>
      <c r="O37" s="59"/>
      <c r="P37" s="72">
        <f t="shared" si="7"/>
        <v>425915.9218757113</v>
      </c>
      <c r="Q37" s="73" t="e">
        <f t="shared" si="8"/>
        <v>#DIV/0!</v>
      </c>
    </row>
    <row r="38" spans="1:17" ht="15" x14ac:dyDescent="0.25">
      <c r="A38" s="52">
        <v>2017</v>
      </c>
      <c r="B38" s="59">
        <f>+'[2]Total Monthly Customers'!$K$98</f>
        <v>424379.64559166989</v>
      </c>
      <c r="C38" s="47">
        <f t="shared" si="9"/>
        <v>4547.3368574130582</v>
      </c>
      <c r="D38" s="48">
        <f t="shared" si="10"/>
        <v>1.0831317082581782E-2</v>
      </c>
      <c r="E38" s="59">
        <f>+Err!F217</f>
        <v>431416.60141407978</v>
      </c>
      <c r="F38" s="47">
        <f t="shared" si="11"/>
        <v>5500.6795383684803</v>
      </c>
      <c r="G38" s="48">
        <f t="shared" si="12"/>
        <v>1.2914942259363738E-2</v>
      </c>
      <c r="H38" s="47">
        <f t="shared" si="3"/>
        <v>7036.9558224098873</v>
      </c>
      <c r="I38" s="48">
        <f t="shared" si="4"/>
        <v>1.6581746781467288E-2</v>
      </c>
      <c r="J38" s="70"/>
      <c r="K38" s="52">
        <v>2017</v>
      </c>
      <c r="L38" s="60"/>
      <c r="M38" s="71">
        <f t="shared" si="5"/>
        <v>431416.60141407978</v>
      </c>
      <c r="N38" s="72">
        <f t="shared" si="6"/>
        <v>424379.64559166989</v>
      </c>
      <c r="O38" s="59"/>
      <c r="P38" s="72">
        <f t="shared" si="7"/>
        <v>431416.60141407978</v>
      </c>
      <c r="Q38" s="73" t="e">
        <f t="shared" si="8"/>
        <v>#DIV/0!</v>
      </c>
    </row>
    <row r="39" spans="1:17" ht="15" x14ac:dyDescent="0.25">
      <c r="A39" s="52">
        <v>2018</v>
      </c>
      <c r="B39" s="59">
        <f>+'[2]Total Monthly Customers'!$K$110</f>
        <v>428394.02612052672</v>
      </c>
      <c r="C39" s="47">
        <f t="shared" si="9"/>
        <v>4014.3805288568255</v>
      </c>
      <c r="D39" s="48">
        <f t="shared" si="10"/>
        <v>9.459408740633668E-3</v>
      </c>
      <c r="E39" s="59">
        <f>+Err!F229</f>
        <v>436386.62276387605</v>
      </c>
      <c r="F39" s="47">
        <f t="shared" si="11"/>
        <v>4970.0213497962686</v>
      </c>
      <c r="G39" s="48">
        <f t="shared" si="12"/>
        <v>1.1520236665686356E-2</v>
      </c>
      <c r="H39" s="47">
        <f t="shared" si="3"/>
        <v>7992.5966433493304</v>
      </c>
      <c r="I39" s="48">
        <f t="shared" si="4"/>
        <v>1.8657115076344821E-2</v>
      </c>
      <c r="J39" s="70"/>
      <c r="K39" s="52">
        <v>2018</v>
      </c>
      <c r="L39" s="60"/>
      <c r="M39" s="71">
        <f t="shared" si="5"/>
        <v>436386.62276387605</v>
      </c>
      <c r="N39" s="72">
        <f t="shared" si="6"/>
        <v>428394.02612052672</v>
      </c>
      <c r="O39" s="59"/>
      <c r="P39" s="72">
        <f t="shared" si="7"/>
        <v>436386.62276387605</v>
      </c>
      <c r="Q39" s="73" t="e">
        <f t="shared" si="8"/>
        <v>#DIV/0!</v>
      </c>
    </row>
    <row r="40" spans="1:17" ht="15" x14ac:dyDescent="0.25">
      <c r="A40" s="52">
        <v>2019</v>
      </c>
      <c r="B40" s="59">
        <f>+'[2]Total Monthly Customers'!$K$122</f>
        <v>432123.29199795076</v>
      </c>
      <c r="C40" s="47">
        <f t="shared" si="9"/>
        <v>3729.2658774240408</v>
      </c>
      <c r="D40" s="48">
        <f t="shared" si="10"/>
        <v>8.7052238127494075E-3</v>
      </c>
      <c r="E40" s="59">
        <f>+Err!F241</f>
        <v>441001.21569095697</v>
      </c>
      <c r="F40" s="47">
        <f t="shared" si="11"/>
        <v>4614.5929270809283</v>
      </c>
      <c r="G40" s="48">
        <f t="shared" si="12"/>
        <v>1.0574551753796069E-2</v>
      </c>
      <c r="H40" s="47">
        <f t="shared" si="3"/>
        <v>8877.9236930062179</v>
      </c>
      <c r="I40" s="48">
        <f t="shared" si="4"/>
        <v>2.0544885817097569E-2</v>
      </c>
      <c r="J40" s="70"/>
      <c r="K40" s="52">
        <v>2019</v>
      </c>
      <c r="L40" s="60"/>
      <c r="M40" s="71">
        <f t="shared" si="5"/>
        <v>441001.21569095697</v>
      </c>
      <c r="N40" s="72">
        <f t="shared" si="6"/>
        <v>432123.29199795076</v>
      </c>
      <c r="O40" s="59"/>
      <c r="P40" s="72">
        <f t="shared" si="7"/>
        <v>441001.21569095697</v>
      </c>
      <c r="Q40" s="73" t="e">
        <f t="shared" si="8"/>
        <v>#DIV/0!</v>
      </c>
    </row>
    <row r="41" spans="1:17" ht="15" x14ac:dyDescent="0.25">
      <c r="A41" s="52">
        <v>2020</v>
      </c>
      <c r="B41" s="59">
        <f>+'[2]Total Monthly Customers'!$K$134</f>
        <v>435569.69890949735</v>
      </c>
      <c r="C41" s="47">
        <f t="shared" si="9"/>
        <v>3446.4069115465973</v>
      </c>
      <c r="D41" s="48">
        <f t="shared" si="10"/>
        <v>7.9755175788185362E-3</v>
      </c>
      <c r="E41" s="59">
        <f>+Err!F253</f>
        <v>445351.43199635221</v>
      </c>
      <c r="F41" s="47">
        <f t="shared" si="11"/>
        <v>4350.216305395239</v>
      </c>
      <c r="G41" s="48">
        <f t="shared" si="12"/>
        <v>9.8644088737473989E-3</v>
      </c>
      <c r="H41" s="47">
        <f t="shared" si="3"/>
        <v>9781.7330868548597</v>
      </c>
      <c r="I41" s="48">
        <f t="shared" si="4"/>
        <v>2.2457331424441618E-2</v>
      </c>
      <c r="J41" s="70"/>
      <c r="K41" s="52">
        <v>2020</v>
      </c>
      <c r="L41" s="74"/>
      <c r="M41" s="71">
        <f t="shared" si="5"/>
        <v>445351.43199635221</v>
      </c>
      <c r="N41" s="72">
        <f t="shared" si="6"/>
        <v>435569.69890949735</v>
      </c>
      <c r="O41" s="59"/>
      <c r="P41" s="72">
        <f t="shared" si="7"/>
        <v>445351.43199635221</v>
      </c>
      <c r="Q41" s="73" t="e">
        <f t="shared" si="8"/>
        <v>#DIV/0!</v>
      </c>
    </row>
    <row r="42" spans="1:17" ht="15" x14ac:dyDescent="0.25">
      <c r="A42" s="52">
        <v>2021</v>
      </c>
      <c r="B42" s="59">
        <f>+'[2]Total Monthly Customers'!$K$146</f>
        <v>438819.76074679225</v>
      </c>
      <c r="C42" s="47">
        <f t="shared" si="9"/>
        <v>3250.0618372948957</v>
      </c>
      <c r="D42" s="48">
        <f t="shared" si="10"/>
        <v>7.4616343731710444E-3</v>
      </c>
      <c r="E42" s="59">
        <f>+Err!F265</f>
        <v>449495.4849220615</v>
      </c>
      <c r="F42" s="47">
        <f t="shared" si="11"/>
        <v>4144.0529257092858</v>
      </c>
      <c r="G42" s="48">
        <f t="shared" si="12"/>
        <v>9.3051298996231768E-3</v>
      </c>
      <c r="H42" s="47">
        <f t="shared" si="3"/>
        <v>10675.72417526925</v>
      </c>
      <c r="I42" s="48">
        <f t="shared" si="4"/>
        <v>2.43282667059046E-2</v>
      </c>
      <c r="J42" s="70"/>
      <c r="K42" s="52">
        <v>2021</v>
      </c>
      <c r="L42" s="74"/>
      <c r="M42" s="71">
        <f t="shared" si="5"/>
        <v>449495.4849220615</v>
      </c>
      <c r="N42" s="72">
        <f t="shared" si="6"/>
        <v>438819.76074679225</v>
      </c>
      <c r="O42" s="59"/>
      <c r="P42" s="72">
        <f t="shared" si="7"/>
        <v>449495.4849220615</v>
      </c>
      <c r="Q42" s="73" t="e">
        <f t="shared" si="8"/>
        <v>#DIV/0!</v>
      </c>
    </row>
    <row r="43" spans="1:17" ht="15" x14ac:dyDescent="0.25">
      <c r="A43" s="52">
        <v>2022</v>
      </c>
      <c r="B43" s="59">
        <f>+'[2]Total Monthly Customers'!$K$158</f>
        <v>441997.58702819812</v>
      </c>
      <c r="C43" s="47">
        <f t="shared" si="9"/>
        <v>3177.8262814058689</v>
      </c>
      <c r="D43" s="48">
        <f t="shared" si="10"/>
        <v>7.2417574723566691E-3</v>
      </c>
      <c r="E43" s="59">
        <f>+Err!F277</f>
        <v>453640.18996594526</v>
      </c>
      <c r="F43" s="47">
        <f t="shared" si="11"/>
        <v>4144.7050438837614</v>
      </c>
      <c r="G43" s="48">
        <f t="shared" si="12"/>
        <v>9.2207934960735205E-3</v>
      </c>
      <c r="H43" s="47">
        <f t="shared" si="3"/>
        <v>11642.602937747142</v>
      </c>
      <c r="I43" s="48">
        <f t="shared" si="4"/>
        <v>2.6340874428810723E-2</v>
      </c>
      <c r="J43" s="70"/>
      <c r="K43" s="52">
        <v>2022</v>
      </c>
      <c r="M43" s="71">
        <f t="shared" si="5"/>
        <v>453640.18996594526</v>
      </c>
      <c r="N43" s="72">
        <f t="shared" si="6"/>
        <v>441997.58702819812</v>
      </c>
      <c r="O43" s="59"/>
      <c r="P43" s="72">
        <f t="shared" si="7"/>
        <v>453640.18996594526</v>
      </c>
      <c r="Q43" s="73" t="e">
        <f t="shared" si="8"/>
        <v>#DIV/0!</v>
      </c>
    </row>
    <row r="44" spans="1:17" ht="15" x14ac:dyDescent="0.25">
      <c r="A44" s="52">
        <v>2023</v>
      </c>
      <c r="B44" s="59">
        <f>+'[2]Total Monthly Customers'!$K$170</f>
        <v>444955.73357911804</v>
      </c>
      <c r="C44" s="47">
        <f t="shared" si="9"/>
        <v>2958.1465509199188</v>
      </c>
      <c r="D44" s="48">
        <f t="shared" si="10"/>
        <v>6.6926757922123326E-3</v>
      </c>
      <c r="E44" s="59">
        <f>+Err!F289</f>
        <v>457579.38312198193</v>
      </c>
      <c r="F44" s="47">
        <f t="shared" si="11"/>
        <v>3939.1931560366647</v>
      </c>
      <c r="G44" s="48">
        <f t="shared" si="12"/>
        <v>8.6835188838370048E-3</v>
      </c>
      <c r="H44" s="47">
        <f t="shared" si="3"/>
        <v>12623.649542863888</v>
      </c>
      <c r="I44" s="48">
        <f t="shared" si="4"/>
        <v>2.83705739474851E-2</v>
      </c>
      <c r="J44" s="70"/>
      <c r="K44" s="52">
        <v>2023</v>
      </c>
      <c r="M44" s="71">
        <f t="shared" si="5"/>
        <v>457579.38312198193</v>
      </c>
      <c r="N44" s="72">
        <f t="shared" si="6"/>
        <v>444955.73357911804</v>
      </c>
      <c r="O44" s="59"/>
      <c r="P44" s="72">
        <f t="shared" si="7"/>
        <v>457579.38312198193</v>
      </c>
      <c r="Q44" s="73" t="e">
        <f t="shared" si="8"/>
        <v>#DIV/0!</v>
      </c>
    </row>
    <row r="45" spans="1:17" x14ac:dyDescent="0.2">
      <c r="B45" s="59"/>
      <c r="C45" s="47"/>
      <c r="D45" s="48"/>
      <c r="E45" s="59"/>
      <c r="F45" s="47"/>
      <c r="G45" s="48"/>
      <c r="H45" s="47"/>
      <c r="I45" s="48"/>
      <c r="K45" s="52"/>
      <c r="N45" s="72"/>
      <c r="O45" s="59"/>
      <c r="P45" s="72"/>
      <c r="Q45" s="73"/>
    </row>
    <row r="46" spans="1:17" x14ac:dyDescent="0.2">
      <c r="B46" s="75"/>
      <c r="E46" s="76"/>
    </row>
    <row r="47" spans="1:17" x14ac:dyDescent="0.2">
      <c r="B47" s="75"/>
      <c r="E47" s="77"/>
    </row>
    <row r="48" spans="1:17" x14ac:dyDescent="0.2">
      <c r="B48" s="75"/>
      <c r="I48" s="96" t="s">
        <v>93</v>
      </c>
      <c r="J48" s="96"/>
    </row>
    <row r="49" spans="1:2" x14ac:dyDescent="0.2">
      <c r="B49" s="75"/>
    </row>
    <row r="50" spans="1:2" x14ac:dyDescent="0.2">
      <c r="A50" s="78"/>
      <c r="B50" s="75"/>
    </row>
  </sheetData>
  <mergeCells count="9">
    <mergeCell ref="I48:J48"/>
    <mergeCell ref="M1:N1"/>
    <mergeCell ref="A1:I1"/>
    <mergeCell ref="B3:H3"/>
    <mergeCell ref="B10:H10"/>
    <mergeCell ref="A31:I31"/>
    <mergeCell ref="C33:D33"/>
    <mergeCell ref="F33:G33"/>
    <mergeCell ref="H33:I33"/>
  </mergeCells>
  <printOptions horizontalCentered="1"/>
  <pageMargins left="0.7" right="0.7" top="0.75" bottom="0.75" header="0.3" footer="0.3"/>
  <pageSetup scale="63" orientation="portrait" r:id="rId1"/>
  <headerFooter alignWithMargins="0">
    <oddHeader>&amp;LJULY 21, 2014&amp;CAnnual Small Comm Customers</oddHeader>
    <oddFooter>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I1" sqref="I1:J1"/>
    </sheetView>
  </sheetViews>
  <sheetFormatPr defaultRowHeight="15" x14ac:dyDescent="0.25"/>
  <cols>
    <col min="1" max="1" width="12.28515625" bestFit="1" customWidth="1"/>
    <col min="2" max="2" width="10.85546875" bestFit="1" customWidth="1"/>
    <col min="4" max="5" width="5.5703125" bestFit="1" customWidth="1"/>
    <col min="6" max="6" width="10" bestFit="1" customWidth="1"/>
  </cols>
  <sheetData>
    <row r="1" spans="1:10" ht="27.6" customHeight="1" x14ac:dyDescent="0.25">
      <c r="A1" s="4" t="s">
        <v>12</v>
      </c>
      <c r="B1" s="4" t="s">
        <v>13</v>
      </c>
      <c r="C1" s="4" t="s">
        <v>14</v>
      </c>
      <c r="D1" s="4" t="s">
        <v>15</v>
      </c>
      <c r="E1" s="4" t="s">
        <v>16</v>
      </c>
      <c r="F1" s="4" t="s">
        <v>17</v>
      </c>
      <c r="I1" s="96" t="s">
        <v>102</v>
      </c>
      <c r="J1" s="96"/>
    </row>
    <row r="2" spans="1:10" ht="14.45" x14ac:dyDescent="0.3">
      <c r="A2" s="1" t="s">
        <v>8</v>
      </c>
      <c r="B2" s="5">
        <v>8.7641189309006897</v>
      </c>
      <c r="C2" s="2">
        <v>7456.5597648727498</v>
      </c>
      <c r="D2" s="5">
        <v>0.17528780421822601</v>
      </c>
    </row>
    <row r="3" spans="1:10" ht="14.45" x14ac:dyDescent="0.3">
      <c r="A3" s="1" t="s">
        <v>9</v>
      </c>
      <c r="B3" s="5">
        <v>1583.24928809208</v>
      </c>
      <c r="C3" s="2">
        <v>5.74712643678161E-3</v>
      </c>
      <c r="D3" s="5">
        <v>2.4406471017278901E-5</v>
      </c>
    </row>
  </sheetData>
  <mergeCells count="1">
    <mergeCell ref="I1:J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32BF9A7095C24F911B5782191175F8" ma:contentTypeVersion="" ma:contentTypeDescription="Create a new document." ma:contentTypeScope="" ma:versionID="5565101cf31e30004d82915445dce51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655EDFA9-2F89-459A-93E1-1C76D860A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A1E325-6732-4B37-8716-A41651ACCC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FAD539-FAC6-40CA-B508-410F8C21838A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85253b9-0a55-49a1-98ad-b5b6252d707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YTD Customers Var</vt:lpstr>
      <vt:lpstr>Data</vt:lpstr>
      <vt:lpstr>DStat</vt:lpstr>
      <vt:lpstr>Corr</vt:lpstr>
      <vt:lpstr>Coef</vt:lpstr>
      <vt:lpstr>MStat</vt:lpstr>
      <vt:lpstr>Err</vt:lpstr>
      <vt:lpstr>SMALL Annual Customers</vt:lpstr>
      <vt:lpstr>Elas</vt:lpstr>
      <vt:lpstr>BX</vt:lpstr>
      <vt:lpstr>YHat</vt:lpstr>
      <vt:lpstr>'SMALL Annual Customers'!Print_Area</vt:lpstr>
      <vt:lpstr>'YTD Customers Var'!Print_Area</vt:lpstr>
      <vt:lpstr>BX!Print_Titles</vt:lpstr>
      <vt:lpstr>Data!Print_Titles</vt:lpstr>
      <vt:lpstr>Err!Print_Titles</vt:lpstr>
      <vt:lpstr>YHat!Print_Titles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HAZ0UTF</dc:creator>
  <cp:lastModifiedBy>dxl0lpb</cp:lastModifiedBy>
  <cp:lastPrinted>2015-10-07T22:32:10Z</cp:lastPrinted>
  <dcterms:created xsi:type="dcterms:W3CDTF">2014-07-21T14:45:29Z</dcterms:created>
  <dcterms:modified xsi:type="dcterms:W3CDTF">2015-10-08T13:18:01Z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0x010100E732BF9A7095C24F911B5782191175F8</vt:lpwstr>
  </property>
</Properties>
</file>