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10" windowHeight="7995" firstSheet="1" activeTab="0"/>
  </bookViews>
  <sheets>
    <sheet name="Sheet3" sheetId="9" state="hidden" r:id="rId1"/>
    <sheet name="Cost Component Table" sheetId="13" r:id="rId2"/>
    <sheet name="Sheet2" sheetId="6" state="hidden" r:id="rId3"/>
    <sheet name="Sheet1" sheetId="5" state="hidden" r:id="rId4"/>
    <sheet name="FC Compare" sheetId="7" state="hidden" r:id="rId5"/>
    <sheet name="PC Compare" sheetId="8" state="hidden" r:id="rId6"/>
    <sheet name="Sheet4" sheetId="10" state="hidden" r:id="rId7"/>
  </sheets>
  <calcPr calcId="145620"/>
</workbook>
</file>

<file path=xl/sharedStrings.xml><?xml version="1.0" encoding="utf-8"?>
<sst xmlns="http://schemas.openxmlformats.org/spreadsheetml/2006/main" count="118" uniqueCount="64">
  <si>
    <t>Plan</t>
  </si>
  <si>
    <t>Year</t>
  </si>
  <si>
    <t>Table Staff - 28</t>
  </si>
  <si>
    <t>OKE 3X1 GE DF - OKE 3X1 GE PF</t>
  </si>
  <si>
    <t>Difference by components</t>
  </si>
  <si>
    <t>($ Million, CPVRR)</t>
  </si>
  <si>
    <t>Capital (Generation)</t>
  </si>
  <si>
    <t>Capital (Transmission)</t>
  </si>
  <si>
    <t>O&amp;M</t>
  </si>
  <si>
    <t>Fuel</t>
  </si>
  <si>
    <t>Environmental</t>
  </si>
  <si>
    <t>Total</t>
  </si>
  <si>
    <t>Note: Exhibit SRS-5, page 2 of 2, "second step", originally showed a $42 million CPVRR</t>
  </si>
  <si>
    <t xml:space="preserve">             differential between the first and second rows. Upon further review, that differential</t>
  </si>
  <si>
    <t xml:space="preserve">             is $48 million CPVRR.</t>
  </si>
  <si>
    <t>Fuel Cost M$</t>
  </si>
  <si>
    <t>VOM M$</t>
  </si>
  <si>
    <t>FOM M$</t>
  </si>
  <si>
    <t>Contract Purch M$</t>
  </si>
  <si>
    <t>Contract Sales M$</t>
  </si>
  <si>
    <t>Eco Interchange</t>
  </si>
  <si>
    <t>Emission Cost</t>
  </si>
  <si>
    <t>Allowance Credit</t>
  </si>
  <si>
    <t>Emission Cost -Allowance</t>
  </si>
  <si>
    <t>Unmet Energy</t>
  </si>
  <si>
    <t>plan</t>
  </si>
  <si>
    <t>year</t>
  </si>
  <si>
    <t>Prod Cost</t>
  </si>
  <si>
    <t>Cap Fixed Cost</t>
  </si>
  <si>
    <t>Detailed Cost</t>
  </si>
  <si>
    <t>Annual Cost</t>
  </si>
  <si>
    <t>Cum Annual Cost</t>
  </si>
  <si>
    <t>Present Worth</t>
  </si>
  <si>
    <t>Cum Present Worth</t>
  </si>
  <si>
    <t>YEAR</t>
  </si>
  <si>
    <t>COST</t>
  </si>
  <si>
    <t>BENEFITS</t>
  </si>
  <si>
    <t>DISTRIBUTION COSTS</t>
  </si>
  <si>
    <t>COSTS</t>
  </si>
  <si>
    <t>TOTAL</t>
  </si>
  <si>
    <t>EXT.</t>
  </si>
  <si>
    <t>EGEAS</t>
  </si>
  <si>
    <t>FCSS</t>
  </si>
  <si>
    <t>FCSS-EG</t>
  </si>
  <si>
    <t>3X1 GE w DF</t>
  </si>
  <si>
    <t>Capital</t>
  </si>
  <si>
    <t>Unit Cap</t>
  </si>
  <si>
    <t>CR</t>
  </si>
  <si>
    <t>FOM</t>
  </si>
  <si>
    <t>T + P</t>
  </si>
  <si>
    <t>T</t>
  </si>
  <si>
    <t>P</t>
  </si>
  <si>
    <t>NPV</t>
  </si>
  <si>
    <t>UPLAN</t>
  </si>
  <si>
    <t>U-E</t>
  </si>
  <si>
    <t>VOM</t>
  </si>
  <si>
    <t>Emissions</t>
  </si>
  <si>
    <t xml:space="preserve"> </t>
  </si>
  <si>
    <t>Florida Power &amp; Light Company</t>
  </si>
  <si>
    <t>Docket No. 150196-EI</t>
  </si>
  <si>
    <t>Staff's Second Set of Interrogatories</t>
  </si>
  <si>
    <t>Interrogatory No. 28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</si>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</sst>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1" fontId="0" fillId="0" borderId="0" xfId="0" applyNumberFormat="1" applyAlignment="1">
      <alignment horizontal="center"/>
    </xf>
    <xf numFmtId="4" fontId="0" fillId="2" borderId="0" xfId="0" applyNumberFormat="1" applyFill="1" applyAlignment="1">
      <alignment horizontal="center"/>
    </xf>
    <xf numFmtId="1" fontId="0" fillId="0" borderId="0" xfId="0" applyNumberFormat="1"/>
    <xf numFmtId="3" fontId="0" fillId="0" borderId="0" xfId="0" applyNumberFormat="1"/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9" Type="http://schemas.openxmlformats.org/officeDocument/2006/relationships/styles" Target="styles.xml" />
  <Relationship Id="rId1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13" Type="http://schemas.openxmlformats.org/officeDocument/2006/relationships/customXml" Target="../customXml/item2.xml" />
  <Relationship Id="rId12" Type="http://schemas.openxmlformats.org/officeDocument/2006/relationships/customXml" Target="../customXml/item1.xml" />
  <Relationship Id="rId14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1"/>
  <sheetViews>
    <sheetView topLeftCell="A260" workbookViewId="0">
      <selection activeCell="D272" sqref="D272:O301"/>
    </sheetView>
  </sheetViews>
  <sheetFormatPr defaultRowHeight="15" x14ac:dyDescent="0.25"/>
  <cols>
    <col min="4" max="15" width="9.140625" style="2"/>
  </cols>
  <sheetData>
    <row r="1" spans="2:15" x14ac:dyDescent="0.3">
      <c r="B1" t="s">
        <v>0</v>
      </c>
      <c r="C1" t="s">
        <v>1</v>
      </c>
    </row>
    <row r="2" spans="2:15" x14ac:dyDescent="0.3">
      <c r="B2">
        <v>1</v>
      </c>
      <c r="C2">
        <v>2014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</row>
    <row r="3" spans="2:15" x14ac:dyDescent="0.3">
      <c r="B3">
        <v>1</v>
      </c>
      <c r="C3">
        <v>2015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</row>
    <row r="4" spans="2:15" x14ac:dyDescent="0.3">
      <c r="B4">
        <v>1</v>
      </c>
      <c r="C4">
        <v>2016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</row>
    <row r="5" spans="2:15" x14ac:dyDescent="0.3">
      <c r="B5">
        <v>1</v>
      </c>
      <c r="C5">
        <v>2017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</row>
    <row r="6" spans="2:15" x14ac:dyDescent="0.3">
      <c r="B6">
        <v>1</v>
      </c>
      <c r="C6">
        <v>2018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</row>
    <row r="7" spans="2:15" x14ac:dyDescent="0.3">
      <c r="B7">
        <v>1</v>
      </c>
      <c r="C7">
        <v>2019</v>
      </c>
      <c r="D7" s="2">
        <v>0</v>
      </c>
      <c r="E7" s="2">
        <v>0</v>
      </c>
      <c r="F7" s="2">
        <v>0</v>
      </c>
      <c r="G7" s="2">
        <v>1582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</row>
    <row r="8" spans="2:15" x14ac:dyDescent="0.3">
      <c r="B8">
        <v>1</v>
      </c>
      <c r="C8">
        <v>2020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</row>
    <row r="9" spans="2:15" x14ac:dyDescent="0.3">
      <c r="B9">
        <v>1</v>
      </c>
      <c r="C9">
        <v>2021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2:15" x14ac:dyDescent="0.3">
      <c r="B10">
        <v>1</v>
      </c>
      <c r="C10">
        <v>2022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2:15" x14ac:dyDescent="0.3">
      <c r="B11">
        <v>1</v>
      </c>
      <c r="C11">
        <v>2023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1316.999</v>
      </c>
      <c r="M11" s="2">
        <v>0</v>
      </c>
      <c r="N11" s="2">
        <v>0</v>
      </c>
      <c r="O11" s="2">
        <v>0</v>
      </c>
    </row>
    <row r="12" spans="2:15" x14ac:dyDescent="0.3">
      <c r="B12">
        <v>1</v>
      </c>
      <c r="C12">
        <v>2024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x14ac:dyDescent="0.3">
      <c r="B13">
        <v>1</v>
      </c>
      <c r="C13">
        <v>2025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140</v>
      </c>
      <c r="O13" s="2">
        <v>0</v>
      </c>
    </row>
    <row r="14" spans="2:15" x14ac:dyDescent="0.3">
      <c r="B14">
        <v>1</v>
      </c>
      <c r="C14">
        <v>2026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50</v>
      </c>
      <c r="O14" s="2">
        <v>0</v>
      </c>
    </row>
    <row r="15" spans="2:15" x14ac:dyDescent="0.3">
      <c r="B15">
        <v>1</v>
      </c>
      <c r="C15">
        <v>2027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x14ac:dyDescent="0.3">
      <c r="B16">
        <v>1</v>
      </c>
      <c r="C16">
        <v>2028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1316.999</v>
      </c>
      <c r="M16" s="2">
        <v>0</v>
      </c>
      <c r="N16" s="2">
        <v>0</v>
      </c>
      <c r="O16" s="2">
        <v>0</v>
      </c>
    </row>
    <row r="17" spans="2:15" x14ac:dyDescent="0.3">
      <c r="B17">
        <v>1</v>
      </c>
      <c r="C17">
        <v>2029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x14ac:dyDescent="0.3">
      <c r="B18">
        <v>1</v>
      </c>
      <c r="C18">
        <v>2030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619.99900000000002</v>
      </c>
    </row>
    <row r="19" spans="2:15" x14ac:dyDescent="0.3">
      <c r="B19">
        <v>1</v>
      </c>
      <c r="C19">
        <v>2031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x14ac:dyDescent="0.3">
      <c r="B20">
        <v>1</v>
      </c>
      <c r="C20">
        <v>2032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x14ac:dyDescent="0.3">
      <c r="B21">
        <v>1</v>
      </c>
      <c r="C21">
        <v>2033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x14ac:dyDescent="0.3">
      <c r="B22">
        <v>1</v>
      </c>
      <c r="C22">
        <v>2034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x14ac:dyDescent="0.3">
      <c r="B23">
        <v>1</v>
      </c>
      <c r="C23">
        <v>2035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x14ac:dyDescent="0.3">
      <c r="B24">
        <v>1</v>
      </c>
      <c r="C24">
        <v>2036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x14ac:dyDescent="0.3">
      <c r="B25">
        <v>1</v>
      </c>
      <c r="C25">
        <v>2037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x14ac:dyDescent="0.3">
      <c r="B26">
        <v>1</v>
      </c>
      <c r="C26">
        <v>2038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x14ac:dyDescent="0.3">
      <c r="B27">
        <v>1</v>
      </c>
      <c r="C27">
        <v>2039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x14ac:dyDescent="0.3">
      <c r="B28">
        <v>1</v>
      </c>
      <c r="C28">
        <v>2040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x14ac:dyDescent="0.3">
      <c r="B29">
        <v>1</v>
      </c>
      <c r="C29">
        <v>2041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x14ac:dyDescent="0.3">
      <c r="B30">
        <v>1</v>
      </c>
      <c r="C30">
        <v>2042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x14ac:dyDescent="0.3">
      <c r="B31">
        <v>1</v>
      </c>
      <c r="C31">
        <v>2043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x14ac:dyDescent="0.3">
      <c r="B32">
        <v>2</v>
      </c>
      <c r="C32">
        <v>2014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x14ac:dyDescent="0.3">
      <c r="B33">
        <v>2</v>
      </c>
      <c r="C33">
        <v>2015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x14ac:dyDescent="0.3">
      <c r="B34">
        <v>2</v>
      </c>
      <c r="C34">
        <v>2016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x14ac:dyDescent="0.3">
      <c r="B35">
        <v>2</v>
      </c>
      <c r="C35">
        <v>2017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2:15" x14ac:dyDescent="0.3">
      <c r="B36">
        <v>2</v>
      </c>
      <c r="C36">
        <v>2018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</row>
    <row r="37" spans="2:15" x14ac:dyDescent="0.3">
      <c r="B37">
        <v>2</v>
      </c>
      <c r="C37">
        <v>2019</v>
      </c>
      <c r="D37" s="2">
        <v>0</v>
      </c>
      <c r="E37" s="2">
        <v>0</v>
      </c>
      <c r="F37" s="2">
        <v>1481.999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</row>
    <row r="38" spans="2:15" x14ac:dyDescent="0.3">
      <c r="B38">
        <v>2</v>
      </c>
      <c r="C38">
        <v>2020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</row>
    <row r="39" spans="2:15" x14ac:dyDescent="0.3">
      <c r="B39">
        <v>2</v>
      </c>
      <c r="C39">
        <v>2021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</row>
    <row r="40" spans="2:15" x14ac:dyDescent="0.3">
      <c r="B40">
        <v>2</v>
      </c>
      <c r="C40">
        <v>2022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</row>
    <row r="41" spans="2:15" x14ac:dyDescent="0.3">
      <c r="B41">
        <v>2</v>
      </c>
      <c r="C41">
        <v>2023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1316.999</v>
      </c>
      <c r="M41" s="2">
        <v>0</v>
      </c>
      <c r="N41" s="2">
        <v>0</v>
      </c>
      <c r="O41" s="2">
        <v>0</v>
      </c>
    </row>
    <row r="42" spans="2:15" x14ac:dyDescent="0.3">
      <c r="B42">
        <v>2</v>
      </c>
      <c r="C42">
        <v>2024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</row>
    <row r="43" spans="2:15" x14ac:dyDescent="0.3">
      <c r="B43">
        <v>2</v>
      </c>
      <c r="C43">
        <v>2025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1316.999</v>
      </c>
      <c r="M43" s="2">
        <v>0</v>
      </c>
      <c r="N43" s="2">
        <v>0</v>
      </c>
      <c r="O43" s="2">
        <v>0</v>
      </c>
    </row>
    <row r="44" spans="2:15" x14ac:dyDescent="0.3">
      <c r="B44">
        <v>2</v>
      </c>
      <c r="C44">
        <v>2026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</row>
    <row r="45" spans="2:15" x14ac:dyDescent="0.3">
      <c r="B45">
        <v>2</v>
      </c>
      <c r="C45">
        <v>2027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</row>
    <row r="46" spans="2:15" x14ac:dyDescent="0.3">
      <c r="B46">
        <v>2</v>
      </c>
      <c r="C46">
        <v>2028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</row>
    <row r="47" spans="2:15" x14ac:dyDescent="0.3">
      <c r="B47">
        <v>2</v>
      </c>
      <c r="C47">
        <v>2029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</row>
    <row r="48" spans="2:15" x14ac:dyDescent="0.3">
      <c r="B48">
        <v>2</v>
      </c>
      <c r="C48">
        <v>2030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719.99900000000002</v>
      </c>
    </row>
    <row r="49" spans="2:15" x14ac:dyDescent="0.3">
      <c r="B49">
        <v>2</v>
      </c>
      <c r="C49">
        <v>2031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</row>
    <row r="50" spans="2:15" x14ac:dyDescent="0.3">
      <c r="B50">
        <v>2</v>
      </c>
      <c r="C50">
        <v>2032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</row>
    <row r="51" spans="2:15" x14ac:dyDescent="0.3">
      <c r="B51">
        <v>2</v>
      </c>
      <c r="C51">
        <v>2033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</row>
    <row r="52" spans="2:15" x14ac:dyDescent="0.3">
      <c r="B52">
        <v>2</v>
      </c>
      <c r="C52">
        <v>2034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</row>
    <row r="53" spans="2:15" x14ac:dyDescent="0.3">
      <c r="B53">
        <v>2</v>
      </c>
      <c r="C53">
        <v>2035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</row>
    <row r="54" spans="2:15" x14ac:dyDescent="0.3">
      <c r="B54">
        <v>2</v>
      </c>
      <c r="C54">
        <v>2036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</row>
    <row r="55" spans="2:15" x14ac:dyDescent="0.3">
      <c r="B55">
        <v>2</v>
      </c>
      <c r="C55">
        <v>2037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</row>
    <row r="56" spans="2:15" x14ac:dyDescent="0.3">
      <c r="B56">
        <v>2</v>
      </c>
      <c r="C56">
        <v>2038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</row>
    <row r="57" spans="2:15" x14ac:dyDescent="0.3">
      <c r="B57">
        <v>2</v>
      </c>
      <c r="C57">
        <v>2039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</row>
    <row r="58" spans="2:15" x14ac:dyDescent="0.3">
      <c r="B58">
        <v>2</v>
      </c>
      <c r="C58">
        <v>2040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</row>
    <row r="59" spans="2:15" x14ac:dyDescent="0.3">
      <c r="B59">
        <v>2</v>
      </c>
      <c r="C59">
        <v>2041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</row>
    <row r="60" spans="2:15" x14ac:dyDescent="0.3">
      <c r="B60">
        <v>2</v>
      </c>
      <c r="C60">
        <v>2042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</row>
    <row r="61" spans="2:15" x14ac:dyDescent="0.3">
      <c r="B61">
        <v>2</v>
      </c>
      <c r="C61">
        <v>2043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</row>
    <row r="62" spans="2:15" x14ac:dyDescent="0.3">
      <c r="B62">
        <v>3</v>
      </c>
      <c r="C62">
        <v>2014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</row>
    <row r="63" spans="2:15" x14ac:dyDescent="0.3">
      <c r="B63">
        <v>3</v>
      </c>
      <c r="C63">
        <v>2015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</row>
    <row r="64" spans="2:15" x14ac:dyDescent="0.3">
      <c r="B64">
        <v>3</v>
      </c>
      <c r="C64">
        <v>2016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</row>
    <row r="65" spans="2:15" x14ac:dyDescent="0.3">
      <c r="B65">
        <v>3</v>
      </c>
      <c r="C65">
        <v>2017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</row>
    <row r="66" spans="2:15" x14ac:dyDescent="0.3">
      <c r="B66">
        <v>3</v>
      </c>
      <c r="C66">
        <v>2018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</row>
    <row r="67" spans="2:15" x14ac:dyDescent="0.3">
      <c r="B67">
        <v>3</v>
      </c>
      <c r="C67">
        <v>2019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1418</v>
      </c>
      <c r="N67" s="2">
        <v>0</v>
      </c>
      <c r="O67" s="2">
        <v>0</v>
      </c>
    </row>
    <row r="68" spans="2:15" x14ac:dyDescent="0.3">
      <c r="B68">
        <v>3</v>
      </c>
      <c r="C68">
        <v>2020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</row>
    <row r="69" spans="2:15" x14ac:dyDescent="0.3">
      <c r="B69">
        <v>3</v>
      </c>
      <c r="C69">
        <v>2021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</row>
    <row r="70" spans="2:15" x14ac:dyDescent="0.3">
      <c r="B70">
        <v>3</v>
      </c>
      <c r="C70">
        <v>2022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</row>
    <row r="71" spans="2:15" x14ac:dyDescent="0.3">
      <c r="B71">
        <v>3</v>
      </c>
      <c r="C71">
        <v>2023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1316.999</v>
      </c>
      <c r="M71" s="2">
        <v>0</v>
      </c>
      <c r="N71" s="2">
        <v>0</v>
      </c>
      <c r="O71" s="2">
        <v>0</v>
      </c>
    </row>
    <row r="72" spans="2:15" x14ac:dyDescent="0.3">
      <c r="B72">
        <v>3</v>
      </c>
      <c r="C72">
        <v>2024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</row>
    <row r="73" spans="2:15" x14ac:dyDescent="0.3">
      <c r="B73">
        <v>3</v>
      </c>
      <c r="C73">
        <v>2025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1316.999</v>
      </c>
      <c r="M73" s="2">
        <v>0</v>
      </c>
      <c r="N73" s="2">
        <v>0</v>
      </c>
      <c r="O73" s="2">
        <v>0</v>
      </c>
    </row>
    <row r="74" spans="2:15" x14ac:dyDescent="0.3">
      <c r="B74">
        <v>3</v>
      </c>
      <c r="C74">
        <v>2026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</row>
    <row r="75" spans="2:15" x14ac:dyDescent="0.3">
      <c r="B75">
        <v>3</v>
      </c>
      <c r="C75">
        <v>2027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</row>
    <row r="76" spans="2:15" x14ac:dyDescent="0.3">
      <c r="B76">
        <v>3</v>
      </c>
      <c r="C76">
        <v>2028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</row>
    <row r="77" spans="2:15" x14ac:dyDescent="0.3">
      <c r="B77">
        <v>3</v>
      </c>
      <c r="C77">
        <v>2029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20</v>
      </c>
      <c r="O77" s="2">
        <v>0</v>
      </c>
    </row>
    <row r="78" spans="2:15" x14ac:dyDescent="0.3">
      <c r="B78">
        <v>3</v>
      </c>
      <c r="C78">
        <v>2030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779.99900000000002</v>
      </c>
    </row>
    <row r="79" spans="2:15" x14ac:dyDescent="0.3">
      <c r="B79">
        <v>3</v>
      </c>
      <c r="C79">
        <v>2031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</row>
    <row r="80" spans="2:15" x14ac:dyDescent="0.3">
      <c r="B80">
        <v>3</v>
      </c>
      <c r="C80">
        <v>2032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</row>
    <row r="81" spans="2:15" x14ac:dyDescent="0.3">
      <c r="B81">
        <v>3</v>
      </c>
      <c r="C81">
        <v>2033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</row>
    <row r="82" spans="2:15" x14ac:dyDescent="0.3">
      <c r="B82">
        <v>3</v>
      </c>
      <c r="C82">
        <v>2034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</row>
    <row r="83" spans="2:15" x14ac:dyDescent="0.3">
      <c r="B83">
        <v>3</v>
      </c>
      <c r="C83">
        <v>2035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</row>
    <row r="84" spans="2:15" x14ac:dyDescent="0.3">
      <c r="B84">
        <v>3</v>
      </c>
      <c r="C84">
        <v>2036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</row>
    <row r="85" spans="2:15" x14ac:dyDescent="0.3">
      <c r="B85">
        <v>3</v>
      </c>
      <c r="C85">
        <v>2037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</row>
    <row r="86" spans="2:15" x14ac:dyDescent="0.3">
      <c r="B86">
        <v>3</v>
      </c>
      <c r="C86">
        <v>2038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</row>
    <row r="87" spans="2:15" x14ac:dyDescent="0.3">
      <c r="B87">
        <v>3</v>
      </c>
      <c r="C87">
        <v>2039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</row>
    <row r="88" spans="2:15" x14ac:dyDescent="0.3">
      <c r="B88">
        <v>3</v>
      </c>
      <c r="C88">
        <v>2040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</row>
    <row r="89" spans="2:15" x14ac:dyDescent="0.3">
      <c r="B89">
        <v>3</v>
      </c>
      <c r="C89">
        <v>2041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</row>
    <row r="90" spans="2:15" x14ac:dyDescent="0.3">
      <c r="B90">
        <v>3</v>
      </c>
      <c r="C90">
        <v>2042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</row>
    <row r="91" spans="2:15" x14ac:dyDescent="0.3">
      <c r="B91">
        <v>3</v>
      </c>
      <c r="C91">
        <v>2043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</row>
    <row r="92" spans="2:15" x14ac:dyDescent="0.3">
      <c r="B92">
        <v>5</v>
      </c>
      <c r="C92">
        <v>2014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</row>
    <row r="93" spans="2:15" x14ac:dyDescent="0.3">
      <c r="B93">
        <v>5</v>
      </c>
      <c r="C93">
        <v>2015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</row>
    <row r="94" spans="2:15" x14ac:dyDescent="0.3">
      <c r="B94">
        <v>5</v>
      </c>
      <c r="C94">
        <v>2016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</row>
    <row r="95" spans="2:15" x14ac:dyDescent="0.3">
      <c r="B95">
        <v>5</v>
      </c>
      <c r="C95">
        <v>2017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</row>
    <row r="96" spans="2:15" x14ac:dyDescent="0.3">
      <c r="B96">
        <v>5</v>
      </c>
      <c r="C96">
        <v>2018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</row>
    <row r="97" spans="2:15" x14ac:dyDescent="0.3">
      <c r="B97">
        <v>5</v>
      </c>
      <c r="C97">
        <v>2019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1054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</row>
    <row r="98" spans="2:15" x14ac:dyDescent="0.3">
      <c r="B98">
        <v>5</v>
      </c>
      <c r="C98">
        <v>2020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20</v>
      </c>
      <c r="O98" s="2">
        <v>0</v>
      </c>
    </row>
    <row r="99" spans="2:15" x14ac:dyDescent="0.3">
      <c r="B99">
        <v>5</v>
      </c>
      <c r="C99">
        <v>2021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</row>
    <row r="100" spans="2:15" x14ac:dyDescent="0.3">
      <c r="B100">
        <v>5</v>
      </c>
      <c r="C100">
        <v>2022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1316.999</v>
      </c>
      <c r="M100" s="2">
        <v>0</v>
      </c>
      <c r="N100" s="2">
        <v>0</v>
      </c>
      <c r="O100" s="2">
        <v>0</v>
      </c>
    </row>
    <row r="101" spans="2:15" x14ac:dyDescent="0.3">
      <c r="B101">
        <v>5</v>
      </c>
      <c r="C101">
        <v>2023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</row>
    <row r="102" spans="2:15" x14ac:dyDescent="0.3">
      <c r="B102">
        <v>5</v>
      </c>
      <c r="C102">
        <v>2024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30</v>
      </c>
      <c r="O102" s="2">
        <v>0</v>
      </c>
    </row>
    <row r="103" spans="2:15" x14ac:dyDescent="0.3">
      <c r="B103">
        <v>5</v>
      </c>
      <c r="C103">
        <v>2025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1316.999</v>
      </c>
      <c r="M103" s="2">
        <v>0</v>
      </c>
      <c r="N103" s="2">
        <v>0</v>
      </c>
      <c r="O103" s="2">
        <v>0</v>
      </c>
    </row>
    <row r="104" spans="2:15" x14ac:dyDescent="0.3">
      <c r="B104">
        <v>5</v>
      </c>
      <c r="C104">
        <v>2026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</row>
    <row r="105" spans="2:15" x14ac:dyDescent="0.3">
      <c r="B105">
        <v>5</v>
      </c>
      <c r="C105">
        <v>2027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</row>
    <row r="106" spans="2:15" x14ac:dyDescent="0.3">
      <c r="B106">
        <v>5</v>
      </c>
      <c r="C106">
        <v>2028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</row>
    <row r="107" spans="2:15" x14ac:dyDescent="0.3">
      <c r="B107">
        <v>5</v>
      </c>
      <c r="C107">
        <v>2029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200</v>
      </c>
      <c r="O107" s="2">
        <v>180</v>
      </c>
    </row>
    <row r="108" spans="2:15" x14ac:dyDescent="0.3">
      <c r="B108">
        <v>5</v>
      </c>
      <c r="C108">
        <v>2030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959.99900000000002</v>
      </c>
    </row>
    <row r="109" spans="2:15" x14ac:dyDescent="0.3">
      <c r="B109">
        <v>5</v>
      </c>
      <c r="C109">
        <v>2031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</row>
    <row r="110" spans="2:15" x14ac:dyDescent="0.3">
      <c r="B110">
        <v>5</v>
      </c>
      <c r="C110">
        <v>2032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</row>
    <row r="111" spans="2:15" x14ac:dyDescent="0.3">
      <c r="B111">
        <v>5</v>
      </c>
      <c r="C111">
        <v>2033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</row>
    <row r="112" spans="2:15" x14ac:dyDescent="0.3">
      <c r="B112">
        <v>5</v>
      </c>
      <c r="C112">
        <v>2034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</row>
    <row r="113" spans="2:15" x14ac:dyDescent="0.3">
      <c r="B113">
        <v>5</v>
      </c>
      <c r="C113">
        <v>2035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</row>
    <row r="114" spans="2:15" x14ac:dyDescent="0.3">
      <c r="B114">
        <v>5</v>
      </c>
      <c r="C114">
        <v>2036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</row>
    <row r="115" spans="2:15" x14ac:dyDescent="0.3">
      <c r="B115">
        <v>5</v>
      </c>
      <c r="C115">
        <v>2037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</row>
    <row r="116" spans="2:15" x14ac:dyDescent="0.3">
      <c r="B116">
        <v>5</v>
      </c>
      <c r="C116">
        <v>2038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</row>
    <row r="117" spans="2:15" x14ac:dyDescent="0.3">
      <c r="B117">
        <v>5</v>
      </c>
      <c r="C117">
        <v>2039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</row>
    <row r="118" spans="2:15" x14ac:dyDescent="0.3">
      <c r="B118">
        <v>5</v>
      </c>
      <c r="C118">
        <v>2040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</row>
    <row r="119" spans="2:15" x14ac:dyDescent="0.3">
      <c r="B119">
        <v>5</v>
      </c>
      <c r="C119">
        <v>2041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</row>
    <row r="120" spans="2:15" x14ac:dyDescent="0.3">
      <c r="B120">
        <v>5</v>
      </c>
      <c r="C120">
        <v>2042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</row>
    <row r="121" spans="2:15" x14ac:dyDescent="0.3">
      <c r="B121">
        <v>5</v>
      </c>
      <c r="C121">
        <v>2043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</row>
    <row r="122" spans="2:15" x14ac:dyDescent="0.3">
      <c r="B122">
        <v>16</v>
      </c>
      <c r="C122">
        <v>2014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</row>
    <row r="123" spans="2:15" x14ac:dyDescent="0.3">
      <c r="B123">
        <v>16</v>
      </c>
      <c r="C123">
        <v>2015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</row>
    <row r="124" spans="2:15" x14ac:dyDescent="0.3">
      <c r="B124">
        <v>16</v>
      </c>
      <c r="C124">
        <v>2016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</row>
    <row r="125" spans="2:15" x14ac:dyDescent="0.3">
      <c r="B125">
        <v>16</v>
      </c>
      <c r="C125">
        <v>2017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</row>
    <row r="126" spans="2:15" x14ac:dyDescent="0.3">
      <c r="B126">
        <v>16</v>
      </c>
      <c r="C126">
        <v>2018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</row>
    <row r="127" spans="2:15" x14ac:dyDescent="0.3">
      <c r="B127">
        <v>16</v>
      </c>
      <c r="C127">
        <v>2019</v>
      </c>
      <c r="D127" s="2">
        <v>0</v>
      </c>
      <c r="E127" s="2">
        <v>0</v>
      </c>
      <c r="F127" s="2">
        <v>0</v>
      </c>
      <c r="G127" s="2">
        <v>0</v>
      </c>
      <c r="H127" s="2">
        <v>988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</row>
    <row r="128" spans="2:15" x14ac:dyDescent="0.3">
      <c r="B128">
        <v>16</v>
      </c>
      <c r="C128">
        <v>2020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80</v>
      </c>
      <c r="O128" s="2">
        <v>0</v>
      </c>
    </row>
    <row r="129" spans="2:15" x14ac:dyDescent="0.3">
      <c r="B129">
        <v>16</v>
      </c>
      <c r="C129">
        <v>2021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70</v>
      </c>
      <c r="O129" s="2">
        <v>0</v>
      </c>
    </row>
    <row r="130" spans="2:15" x14ac:dyDescent="0.3">
      <c r="B130">
        <v>16</v>
      </c>
      <c r="C130">
        <v>2022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1316.999</v>
      </c>
      <c r="M130" s="2">
        <v>0</v>
      </c>
      <c r="N130" s="2">
        <v>0</v>
      </c>
      <c r="O130" s="2">
        <v>0</v>
      </c>
    </row>
    <row r="131" spans="2:15" x14ac:dyDescent="0.3">
      <c r="B131">
        <v>16</v>
      </c>
      <c r="C131">
        <v>2023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</row>
    <row r="132" spans="2:15" x14ac:dyDescent="0.3">
      <c r="B132">
        <v>16</v>
      </c>
      <c r="C132">
        <v>2024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100</v>
      </c>
      <c r="O132" s="2">
        <v>0</v>
      </c>
    </row>
    <row r="133" spans="2:15" x14ac:dyDescent="0.3">
      <c r="B133">
        <v>16</v>
      </c>
      <c r="C133">
        <v>2025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1316.999</v>
      </c>
      <c r="M133" s="2">
        <v>0</v>
      </c>
      <c r="N133" s="2">
        <v>0</v>
      </c>
      <c r="O133" s="2">
        <v>0</v>
      </c>
    </row>
    <row r="134" spans="2:15" x14ac:dyDescent="0.3">
      <c r="B134">
        <v>16</v>
      </c>
      <c r="C134">
        <v>2026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</row>
    <row r="135" spans="2:15" x14ac:dyDescent="0.3">
      <c r="B135">
        <v>16</v>
      </c>
      <c r="C135">
        <v>2027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</row>
    <row r="136" spans="2:15" x14ac:dyDescent="0.3">
      <c r="B136">
        <v>16</v>
      </c>
      <c r="C136">
        <v>2028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</row>
    <row r="137" spans="2:15" x14ac:dyDescent="0.3">
      <c r="B137">
        <v>16</v>
      </c>
      <c r="C137">
        <v>2029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190</v>
      </c>
      <c r="O137" s="2">
        <v>260</v>
      </c>
    </row>
    <row r="138" spans="2:15" x14ac:dyDescent="0.3">
      <c r="B138">
        <v>16</v>
      </c>
      <c r="C138">
        <v>2030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939.99900000000002</v>
      </c>
    </row>
    <row r="139" spans="2:15" x14ac:dyDescent="0.3">
      <c r="B139">
        <v>16</v>
      </c>
      <c r="C139">
        <v>2031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</row>
    <row r="140" spans="2:15" x14ac:dyDescent="0.3">
      <c r="B140">
        <v>16</v>
      </c>
      <c r="C140">
        <v>2032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</row>
    <row r="141" spans="2:15" x14ac:dyDescent="0.3">
      <c r="B141">
        <v>16</v>
      </c>
      <c r="C141">
        <v>2033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</row>
    <row r="142" spans="2:15" x14ac:dyDescent="0.3">
      <c r="B142">
        <v>16</v>
      </c>
      <c r="C142">
        <v>2034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</row>
    <row r="143" spans="2:15" x14ac:dyDescent="0.3">
      <c r="B143">
        <v>16</v>
      </c>
      <c r="C143">
        <v>2035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</row>
    <row r="144" spans="2:15" x14ac:dyDescent="0.3">
      <c r="B144">
        <v>16</v>
      </c>
      <c r="C144">
        <v>2036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</row>
    <row r="145" spans="2:15" x14ac:dyDescent="0.3">
      <c r="B145">
        <v>16</v>
      </c>
      <c r="C145">
        <v>2037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</row>
    <row r="146" spans="2:15" x14ac:dyDescent="0.3">
      <c r="B146">
        <v>16</v>
      </c>
      <c r="C146">
        <v>2038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</row>
    <row r="147" spans="2:15" x14ac:dyDescent="0.3">
      <c r="B147">
        <v>16</v>
      </c>
      <c r="C147">
        <v>2039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</row>
    <row r="148" spans="2:15" x14ac:dyDescent="0.3">
      <c r="B148">
        <v>16</v>
      </c>
      <c r="C148">
        <v>2040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</row>
    <row r="149" spans="2:15" x14ac:dyDescent="0.3">
      <c r="B149">
        <v>16</v>
      </c>
      <c r="C149">
        <v>2041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</row>
    <row r="150" spans="2:15" x14ac:dyDescent="0.3">
      <c r="B150">
        <v>16</v>
      </c>
      <c r="C150">
        <v>2042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</row>
    <row r="151" spans="2:15" x14ac:dyDescent="0.3">
      <c r="B151">
        <v>16</v>
      </c>
      <c r="C151">
        <v>2043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</row>
    <row r="152" spans="2:15" x14ac:dyDescent="0.3">
      <c r="B152">
        <v>27</v>
      </c>
      <c r="C152">
        <v>2014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</row>
    <row r="153" spans="2:15" x14ac:dyDescent="0.3">
      <c r="B153">
        <v>27</v>
      </c>
      <c r="C153">
        <v>2015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</row>
    <row r="154" spans="2:15" x14ac:dyDescent="0.3">
      <c r="B154">
        <v>27</v>
      </c>
      <c r="C154">
        <v>2016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</row>
    <row r="155" spans="2:15" x14ac:dyDescent="0.3">
      <c r="B155">
        <v>27</v>
      </c>
      <c r="C155">
        <v>2017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</row>
    <row r="156" spans="2:15" x14ac:dyDescent="0.3">
      <c r="B156">
        <v>27</v>
      </c>
      <c r="C156">
        <v>2018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</row>
    <row r="157" spans="2:15" x14ac:dyDescent="0.3">
      <c r="B157">
        <v>27</v>
      </c>
      <c r="C157">
        <v>2019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1316.999</v>
      </c>
      <c r="M157" s="2">
        <v>0</v>
      </c>
      <c r="N157" s="2">
        <v>0</v>
      </c>
      <c r="O157" s="2">
        <v>0</v>
      </c>
    </row>
    <row r="158" spans="2:15" x14ac:dyDescent="0.3">
      <c r="B158">
        <v>27</v>
      </c>
      <c r="C158">
        <v>2020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</row>
    <row r="159" spans="2:15" x14ac:dyDescent="0.3">
      <c r="B159">
        <v>27</v>
      </c>
      <c r="C159">
        <v>2021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</row>
    <row r="160" spans="2:15" x14ac:dyDescent="0.3">
      <c r="B160">
        <v>27</v>
      </c>
      <c r="C160">
        <v>2022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70</v>
      </c>
      <c r="O160" s="2">
        <v>0</v>
      </c>
    </row>
    <row r="161" spans="2:15" x14ac:dyDescent="0.3">
      <c r="B161">
        <v>27</v>
      </c>
      <c r="C161">
        <v>2023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1316.999</v>
      </c>
      <c r="M161" s="2">
        <v>0</v>
      </c>
      <c r="N161" s="2">
        <v>0</v>
      </c>
      <c r="O161" s="2">
        <v>0</v>
      </c>
    </row>
    <row r="162" spans="2:15" x14ac:dyDescent="0.3">
      <c r="B162">
        <v>27</v>
      </c>
      <c r="C162">
        <v>2024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</row>
    <row r="163" spans="2:15" x14ac:dyDescent="0.3">
      <c r="B163">
        <v>27</v>
      </c>
      <c r="C163">
        <v>2025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1316.999</v>
      </c>
      <c r="M163" s="2">
        <v>0</v>
      </c>
      <c r="N163" s="2">
        <v>0</v>
      </c>
      <c r="O163" s="2">
        <v>0</v>
      </c>
    </row>
    <row r="164" spans="2:15" x14ac:dyDescent="0.3">
      <c r="B164">
        <v>27</v>
      </c>
      <c r="C164">
        <v>2026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</row>
    <row r="165" spans="2:15" x14ac:dyDescent="0.3">
      <c r="B165">
        <v>27</v>
      </c>
      <c r="C165">
        <v>2027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</row>
    <row r="166" spans="2:15" x14ac:dyDescent="0.3">
      <c r="B166">
        <v>27</v>
      </c>
      <c r="C166">
        <v>2028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</row>
    <row r="167" spans="2:15" x14ac:dyDescent="0.3">
      <c r="B167">
        <v>27</v>
      </c>
      <c r="C167">
        <v>2029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120</v>
      </c>
      <c r="O167" s="2">
        <v>0</v>
      </c>
    </row>
    <row r="168" spans="2:15" x14ac:dyDescent="0.3">
      <c r="B168">
        <v>27</v>
      </c>
      <c r="C168">
        <v>2030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879.99900000000002</v>
      </c>
    </row>
    <row r="169" spans="2:15" x14ac:dyDescent="0.3">
      <c r="B169">
        <v>27</v>
      </c>
      <c r="C169">
        <v>2031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</row>
    <row r="170" spans="2:15" x14ac:dyDescent="0.3">
      <c r="B170">
        <v>27</v>
      </c>
      <c r="C170">
        <v>2032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</row>
    <row r="171" spans="2:15" x14ac:dyDescent="0.3">
      <c r="B171">
        <v>27</v>
      </c>
      <c r="C171">
        <v>2033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</row>
    <row r="172" spans="2:15" x14ac:dyDescent="0.3">
      <c r="B172">
        <v>27</v>
      </c>
      <c r="C172">
        <v>2034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</row>
    <row r="173" spans="2:15" x14ac:dyDescent="0.3">
      <c r="B173">
        <v>27</v>
      </c>
      <c r="C173">
        <v>2035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</row>
    <row r="174" spans="2:15" x14ac:dyDescent="0.3">
      <c r="B174">
        <v>27</v>
      </c>
      <c r="C174">
        <v>2036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</row>
    <row r="175" spans="2:15" x14ac:dyDescent="0.3">
      <c r="B175">
        <v>27</v>
      </c>
      <c r="C175">
        <v>2037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</row>
    <row r="176" spans="2:15" x14ac:dyDescent="0.3">
      <c r="B176">
        <v>27</v>
      </c>
      <c r="C176">
        <v>2038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</row>
    <row r="177" spans="2:15" x14ac:dyDescent="0.3">
      <c r="B177">
        <v>27</v>
      </c>
      <c r="C177">
        <v>2039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</row>
    <row r="178" spans="2:15" x14ac:dyDescent="0.3">
      <c r="B178">
        <v>27</v>
      </c>
      <c r="C178">
        <v>2040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</row>
    <row r="179" spans="2:15" x14ac:dyDescent="0.3">
      <c r="B179">
        <v>27</v>
      </c>
      <c r="C179">
        <v>2041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</row>
    <row r="180" spans="2:15" x14ac:dyDescent="0.3">
      <c r="B180">
        <v>27</v>
      </c>
      <c r="C180">
        <v>2042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</row>
    <row r="181" spans="2:15" x14ac:dyDescent="0.3">
      <c r="B181">
        <v>27</v>
      </c>
      <c r="C181">
        <v>2043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</row>
    <row r="182" spans="2:15" x14ac:dyDescent="0.3">
      <c r="B182">
        <v>34</v>
      </c>
      <c r="C182">
        <v>2014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</row>
    <row r="183" spans="2:15" x14ac:dyDescent="0.3">
      <c r="B183">
        <v>34</v>
      </c>
      <c r="C183">
        <v>2015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</row>
    <row r="184" spans="2:15" x14ac:dyDescent="0.3">
      <c r="B184">
        <v>34</v>
      </c>
      <c r="C184">
        <v>2016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</row>
    <row r="185" spans="2:15" x14ac:dyDescent="0.3">
      <c r="B185">
        <v>34</v>
      </c>
      <c r="C185">
        <v>2017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</row>
    <row r="186" spans="2:15" x14ac:dyDescent="0.3">
      <c r="B186">
        <v>34</v>
      </c>
      <c r="C186">
        <v>2018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</row>
    <row r="187" spans="2:15" x14ac:dyDescent="0.3">
      <c r="B187">
        <v>34</v>
      </c>
      <c r="C187">
        <v>2019</v>
      </c>
      <c r="D187" s="2">
        <v>0</v>
      </c>
      <c r="E187" s="2">
        <v>1322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</row>
    <row r="188" spans="2:15" x14ac:dyDescent="0.3">
      <c r="B188">
        <v>34</v>
      </c>
      <c r="C188">
        <v>2020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</row>
    <row r="189" spans="2:15" x14ac:dyDescent="0.3">
      <c r="B189">
        <v>34</v>
      </c>
      <c r="C189">
        <v>2021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</row>
    <row r="190" spans="2:15" x14ac:dyDescent="0.3">
      <c r="B190">
        <v>34</v>
      </c>
      <c r="C190">
        <v>2022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60</v>
      </c>
      <c r="O190" s="2">
        <v>0</v>
      </c>
    </row>
    <row r="191" spans="2:15" x14ac:dyDescent="0.3">
      <c r="B191">
        <v>34</v>
      </c>
      <c r="C191">
        <v>2023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1316.999</v>
      </c>
      <c r="M191" s="2">
        <v>0</v>
      </c>
      <c r="N191" s="2">
        <v>0</v>
      </c>
      <c r="O191" s="2">
        <v>0</v>
      </c>
    </row>
    <row r="192" spans="2:15" x14ac:dyDescent="0.3">
      <c r="B192">
        <v>34</v>
      </c>
      <c r="C192">
        <v>2024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</row>
    <row r="193" spans="2:15" x14ac:dyDescent="0.3">
      <c r="B193">
        <v>34</v>
      </c>
      <c r="C193">
        <v>2025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1316.999</v>
      </c>
      <c r="M193" s="2">
        <v>0</v>
      </c>
      <c r="N193" s="2">
        <v>0</v>
      </c>
      <c r="O193" s="2">
        <v>0</v>
      </c>
    </row>
    <row r="194" spans="2:15" x14ac:dyDescent="0.3">
      <c r="B194">
        <v>34</v>
      </c>
      <c r="C194">
        <v>2026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</row>
    <row r="195" spans="2:15" x14ac:dyDescent="0.3">
      <c r="B195">
        <v>34</v>
      </c>
      <c r="C195">
        <v>2027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</row>
    <row r="196" spans="2:15" x14ac:dyDescent="0.3">
      <c r="B196">
        <v>34</v>
      </c>
      <c r="C196">
        <v>2028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</row>
    <row r="197" spans="2:15" x14ac:dyDescent="0.3">
      <c r="B197">
        <v>34</v>
      </c>
      <c r="C197">
        <v>2029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120</v>
      </c>
      <c r="O197" s="2">
        <v>0</v>
      </c>
    </row>
    <row r="198" spans="2:15" x14ac:dyDescent="0.3">
      <c r="B198">
        <v>34</v>
      </c>
      <c r="C198">
        <v>2030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879.99900000000002</v>
      </c>
    </row>
    <row r="199" spans="2:15" x14ac:dyDescent="0.3">
      <c r="B199">
        <v>34</v>
      </c>
      <c r="C199">
        <v>2031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</row>
    <row r="200" spans="2:15" x14ac:dyDescent="0.3">
      <c r="B200">
        <v>34</v>
      </c>
      <c r="C200">
        <v>2032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</row>
    <row r="201" spans="2:15" x14ac:dyDescent="0.3">
      <c r="B201">
        <v>34</v>
      </c>
      <c r="C201">
        <v>2033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</row>
    <row r="202" spans="2:15" x14ac:dyDescent="0.3">
      <c r="B202">
        <v>34</v>
      </c>
      <c r="C202">
        <v>2034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</row>
    <row r="203" spans="2:15" x14ac:dyDescent="0.3">
      <c r="B203">
        <v>34</v>
      </c>
      <c r="C203">
        <v>2035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</row>
    <row r="204" spans="2:15" x14ac:dyDescent="0.3">
      <c r="B204">
        <v>34</v>
      </c>
      <c r="C204">
        <v>2036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</row>
    <row r="205" spans="2:15" x14ac:dyDescent="0.3">
      <c r="B205">
        <v>34</v>
      </c>
      <c r="C205">
        <v>2037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</row>
    <row r="206" spans="2:15" x14ac:dyDescent="0.3">
      <c r="B206">
        <v>34</v>
      </c>
      <c r="C206">
        <v>2038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</row>
    <row r="207" spans="2:15" x14ac:dyDescent="0.3">
      <c r="B207">
        <v>34</v>
      </c>
      <c r="C207">
        <v>2039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</row>
    <row r="208" spans="2:15" x14ac:dyDescent="0.3">
      <c r="B208">
        <v>34</v>
      </c>
      <c r="C208">
        <v>2040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</row>
    <row r="209" spans="2:15" x14ac:dyDescent="0.3">
      <c r="B209">
        <v>34</v>
      </c>
      <c r="C209">
        <v>2041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</row>
    <row r="210" spans="2:15" x14ac:dyDescent="0.3">
      <c r="B210">
        <v>34</v>
      </c>
      <c r="C210">
        <v>2042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</row>
    <row r="211" spans="2:15" x14ac:dyDescent="0.3">
      <c r="B211">
        <v>34</v>
      </c>
      <c r="C211">
        <v>2043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</row>
    <row r="212" spans="2:15" x14ac:dyDescent="0.3">
      <c r="B212">
        <v>43</v>
      </c>
      <c r="C212">
        <v>2014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</row>
    <row r="213" spans="2:15" x14ac:dyDescent="0.3">
      <c r="B213">
        <v>43</v>
      </c>
      <c r="C213">
        <v>2015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</row>
    <row r="214" spans="2:15" x14ac:dyDescent="0.3">
      <c r="B214">
        <v>43</v>
      </c>
      <c r="C214">
        <v>2016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</row>
    <row r="215" spans="2:15" x14ac:dyDescent="0.3">
      <c r="B215">
        <v>43</v>
      </c>
      <c r="C215">
        <v>2017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</row>
    <row r="216" spans="2:15" x14ac:dyDescent="0.3">
      <c r="B216">
        <v>43</v>
      </c>
      <c r="C216">
        <v>2018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</row>
    <row r="217" spans="2:15" x14ac:dyDescent="0.3">
      <c r="B217">
        <v>43</v>
      </c>
      <c r="C217">
        <v>2019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1350.001</v>
      </c>
      <c r="L217" s="2">
        <v>0</v>
      </c>
      <c r="M217" s="2">
        <v>0</v>
      </c>
      <c r="N217" s="2">
        <v>0</v>
      </c>
      <c r="O217" s="2">
        <v>0</v>
      </c>
    </row>
    <row r="218" spans="2:15" x14ac:dyDescent="0.3">
      <c r="B218">
        <v>43</v>
      </c>
      <c r="C218">
        <v>2020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</row>
    <row r="219" spans="2:15" x14ac:dyDescent="0.3">
      <c r="B219">
        <v>43</v>
      </c>
      <c r="C219">
        <v>2021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</row>
    <row r="220" spans="2:15" x14ac:dyDescent="0.3">
      <c r="B220">
        <v>43</v>
      </c>
      <c r="C220">
        <v>2022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40</v>
      </c>
      <c r="O220" s="2">
        <v>0</v>
      </c>
    </row>
    <row r="221" spans="2:15" x14ac:dyDescent="0.3">
      <c r="B221">
        <v>43</v>
      </c>
      <c r="C221">
        <v>2023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1316.999</v>
      </c>
      <c r="M221" s="2">
        <v>0</v>
      </c>
      <c r="N221" s="2">
        <v>0</v>
      </c>
      <c r="O221" s="2">
        <v>0</v>
      </c>
    </row>
    <row r="222" spans="2:15" x14ac:dyDescent="0.3">
      <c r="B222">
        <v>43</v>
      </c>
      <c r="C222">
        <v>2024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</row>
    <row r="223" spans="2:15" x14ac:dyDescent="0.3">
      <c r="B223">
        <v>43</v>
      </c>
      <c r="C223">
        <v>2025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1316.999</v>
      </c>
      <c r="M223" s="2">
        <v>0</v>
      </c>
      <c r="N223" s="2">
        <v>0</v>
      </c>
      <c r="O223" s="2">
        <v>0</v>
      </c>
    </row>
    <row r="224" spans="2:15" x14ac:dyDescent="0.3">
      <c r="B224">
        <v>43</v>
      </c>
      <c r="C224">
        <v>2026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</row>
    <row r="225" spans="2:15" x14ac:dyDescent="0.3">
      <c r="B225">
        <v>43</v>
      </c>
      <c r="C225">
        <v>2027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</row>
    <row r="226" spans="2:15" x14ac:dyDescent="0.3">
      <c r="B226">
        <v>43</v>
      </c>
      <c r="C226">
        <v>2028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</row>
    <row r="227" spans="2:15" x14ac:dyDescent="0.3">
      <c r="B227">
        <v>43</v>
      </c>
      <c r="C227">
        <v>2029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90</v>
      </c>
      <c r="O227" s="2">
        <v>0</v>
      </c>
    </row>
    <row r="228" spans="2:15" x14ac:dyDescent="0.3">
      <c r="B228">
        <v>43</v>
      </c>
      <c r="C228">
        <v>2030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839.99900000000002</v>
      </c>
    </row>
    <row r="229" spans="2:15" x14ac:dyDescent="0.3">
      <c r="B229">
        <v>43</v>
      </c>
      <c r="C229">
        <v>2031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</row>
    <row r="230" spans="2:15" x14ac:dyDescent="0.3">
      <c r="B230">
        <v>43</v>
      </c>
      <c r="C230">
        <v>2032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</row>
    <row r="231" spans="2:15" x14ac:dyDescent="0.3">
      <c r="B231">
        <v>43</v>
      </c>
      <c r="C231">
        <v>2033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</row>
    <row r="232" spans="2:15" x14ac:dyDescent="0.3">
      <c r="B232">
        <v>43</v>
      </c>
      <c r="C232">
        <v>2034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</row>
    <row r="233" spans="2:15" x14ac:dyDescent="0.3">
      <c r="B233">
        <v>43</v>
      </c>
      <c r="C233">
        <v>2035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</row>
    <row r="234" spans="2:15" x14ac:dyDescent="0.3">
      <c r="B234">
        <v>43</v>
      </c>
      <c r="C234">
        <v>2036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</row>
    <row r="235" spans="2:15" x14ac:dyDescent="0.3">
      <c r="B235">
        <v>43</v>
      </c>
      <c r="C235">
        <v>2037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</row>
    <row r="236" spans="2:15" x14ac:dyDescent="0.3">
      <c r="B236">
        <v>43</v>
      </c>
      <c r="C236">
        <v>2038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</row>
    <row r="237" spans="2:15" x14ac:dyDescent="0.3">
      <c r="B237">
        <v>43</v>
      </c>
      <c r="C237">
        <v>2039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</row>
    <row r="238" spans="2:15" x14ac:dyDescent="0.3">
      <c r="B238">
        <v>43</v>
      </c>
      <c r="C238">
        <v>2040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</row>
    <row r="239" spans="2:15" x14ac:dyDescent="0.3">
      <c r="B239">
        <v>43</v>
      </c>
      <c r="C239">
        <v>2041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</row>
    <row r="240" spans="2:15" x14ac:dyDescent="0.3">
      <c r="B240">
        <v>43</v>
      </c>
      <c r="C240">
        <v>2042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</row>
    <row r="241" spans="2:15" x14ac:dyDescent="0.3">
      <c r="B241">
        <v>43</v>
      </c>
      <c r="C241">
        <v>2043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</row>
    <row r="242" spans="2:15" x14ac:dyDescent="0.3">
      <c r="B242">
        <v>44</v>
      </c>
      <c r="C242">
        <v>2014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</row>
    <row r="243" spans="2:15" x14ac:dyDescent="0.3">
      <c r="B243">
        <v>44</v>
      </c>
      <c r="C243">
        <v>2015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</row>
    <row r="244" spans="2:15" x14ac:dyDescent="0.3">
      <c r="B244">
        <v>44</v>
      </c>
      <c r="C244">
        <v>2016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</row>
    <row r="245" spans="2:15" x14ac:dyDescent="0.3">
      <c r="B245">
        <v>44</v>
      </c>
      <c r="C245">
        <v>2017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</row>
    <row r="246" spans="2:15" x14ac:dyDescent="0.3">
      <c r="B246">
        <v>44</v>
      </c>
      <c r="C246">
        <v>2018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</row>
    <row r="247" spans="2:15" x14ac:dyDescent="0.3">
      <c r="B247">
        <v>44</v>
      </c>
      <c r="C247">
        <v>2019</v>
      </c>
      <c r="D247" s="2">
        <v>1221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</row>
    <row r="248" spans="2:15" x14ac:dyDescent="0.3">
      <c r="B248">
        <v>44</v>
      </c>
      <c r="C248">
        <v>2020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</row>
    <row r="249" spans="2:15" x14ac:dyDescent="0.3">
      <c r="B249">
        <v>44</v>
      </c>
      <c r="C249">
        <v>2021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</row>
    <row r="250" spans="2:15" x14ac:dyDescent="0.3">
      <c r="B250">
        <v>44</v>
      </c>
      <c r="C250">
        <v>2022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160</v>
      </c>
      <c r="O250" s="2">
        <v>0</v>
      </c>
    </row>
    <row r="251" spans="2:15" x14ac:dyDescent="0.3">
      <c r="B251">
        <v>44</v>
      </c>
      <c r="C251">
        <v>2023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1316.999</v>
      </c>
      <c r="M251" s="2">
        <v>0</v>
      </c>
      <c r="N251" s="2">
        <v>0</v>
      </c>
      <c r="O251" s="2">
        <v>0</v>
      </c>
    </row>
    <row r="252" spans="2:15" x14ac:dyDescent="0.3">
      <c r="B252">
        <v>44</v>
      </c>
      <c r="C252">
        <v>2024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</row>
    <row r="253" spans="2:15" x14ac:dyDescent="0.3">
      <c r="B253">
        <v>44</v>
      </c>
      <c r="C253">
        <v>2025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1316.999</v>
      </c>
      <c r="M253" s="2">
        <v>0</v>
      </c>
      <c r="N253" s="2">
        <v>0</v>
      </c>
      <c r="O253" s="2">
        <v>0</v>
      </c>
    </row>
    <row r="254" spans="2:15" x14ac:dyDescent="0.3">
      <c r="B254">
        <v>44</v>
      </c>
      <c r="C254">
        <v>2026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</row>
    <row r="255" spans="2:15" x14ac:dyDescent="0.3">
      <c r="B255">
        <v>44</v>
      </c>
      <c r="C255">
        <v>2027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</row>
    <row r="256" spans="2:15" x14ac:dyDescent="0.3">
      <c r="B256">
        <v>44</v>
      </c>
      <c r="C256">
        <v>2028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</row>
    <row r="257" spans="2:15" x14ac:dyDescent="0.3">
      <c r="B257">
        <v>44</v>
      </c>
      <c r="C257">
        <v>2029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200</v>
      </c>
      <c r="O257" s="2">
        <v>20</v>
      </c>
    </row>
    <row r="258" spans="2:15" x14ac:dyDescent="0.3">
      <c r="B258">
        <v>44</v>
      </c>
      <c r="C258">
        <v>2030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959.99900000000002</v>
      </c>
    </row>
    <row r="259" spans="2:15" x14ac:dyDescent="0.3">
      <c r="B259">
        <v>44</v>
      </c>
      <c r="C259">
        <v>2031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</row>
    <row r="260" spans="2:15" x14ac:dyDescent="0.3">
      <c r="B260">
        <v>44</v>
      </c>
      <c r="C260">
        <v>2032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</row>
    <row r="261" spans="2:15" x14ac:dyDescent="0.3">
      <c r="B261">
        <v>44</v>
      </c>
      <c r="C261">
        <v>2033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</row>
    <row r="262" spans="2:15" x14ac:dyDescent="0.3">
      <c r="B262">
        <v>44</v>
      </c>
      <c r="C262">
        <v>2034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</row>
    <row r="263" spans="2:15" x14ac:dyDescent="0.3">
      <c r="B263">
        <v>44</v>
      </c>
      <c r="C263">
        <v>2035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</row>
    <row r="264" spans="2:15" x14ac:dyDescent="0.3">
      <c r="B264">
        <v>44</v>
      </c>
      <c r="C264">
        <v>2036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</row>
    <row r="265" spans="2:15" x14ac:dyDescent="0.3">
      <c r="B265">
        <v>44</v>
      </c>
      <c r="C265">
        <v>2037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</row>
    <row r="266" spans="2:15" x14ac:dyDescent="0.3">
      <c r="B266">
        <v>44</v>
      </c>
      <c r="C266">
        <v>2038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</row>
    <row r="267" spans="2:15" x14ac:dyDescent="0.3">
      <c r="B267">
        <v>44</v>
      </c>
      <c r="C267">
        <v>2039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</row>
    <row r="268" spans="2:15" x14ac:dyDescent="0.3">
      <c r="B268">
        <v>44</v>
      </c>
      <c r="C268">
        <v>2040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</row>
    <row r="269" spans="2:15" x14ac:dyDescent="0.3">
      <c r="B269">
        <v>44</v>
      </c>
      <c r="C269">
        <v>2041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</row>
    <row r="270" spans="2:15" x14ac:dyDescent="0.3">
      <c r="B270">
        <v>44</v>
      </c>
      <c r="C270">
        <v>2042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</row>
    <row r="271" spans="2:15" x14ac:dyDescent="0.3">
      <c r="B271">
        <v>44</v>
      </c>
      <c r="C271">
        <v>2043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</row>
    <row r="272" spans="2:15" x14ac:dyDescent="0.3">
      <c r="B272" s="9">
        <v>62</v>
      </c>
      <c r="C272">
        <v>2014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</row>
    <row r="273" spans="2:15" x14ac:dyDescent="0.3">
      <c r="B273" s="9">
        <v>62</v>
      </c>
      <c r="C273">
        <v>2015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</row>
    <row r="274" spans="2:15" x14ac:dyDescent="0.3">
      <c r="B274" s="9">
        <v>62</v>
      </c>
      <c r="C274">
        <v>2016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</row>
    <row r="275" spans="2:15" x14ac:dyDescent="0.3">
      <c r="B275" s="9">
        <v>62</v>
      </c>
      <c r="C275">
        <v>2017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</row>
    <row r="276" spans="2:15" x14ac:dyDescent="0.3">
      <c r="B276" s="9">
        <v>62</v>
      </c>
      <c r="C276">
        <v>2018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</row>
    <row r="277" spans="2:15" x14ac:dyDescent="0.3">
      <c r="B277" s="9">
        <v>62</v>
      </c>
      <c r="C277">
        <v>2019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1251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</row>
    <row r="278" spans="2:15" x14ac:dyDescent="0.3">
      <c r="B278" s="9">
        <v>62</v>
      </c>
      <c r="C278">
        <v>2020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</row>
    <row r="279" spans="2:15" x14ac:dyDescent="0.3">
      <c r="B279" s="9">
        <v>62</v>
      </c>
      <c r="C279">
        <v>2021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</row>
    <row r="280" spans="2:15" x14ac:dyDescent="0.3">
      <c r="B280" s="9">
        <v>62</v>
      </c>
      <c r="C280">
        <v>2022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130</v>
      </c>
      <c r="O280" s="2">
        <v>0</v>
      </c>
    </row>
    <row r="281" spans="2:15" x14ac:dyDescent="0.3">
      <c r="B281" s="9">
        <v>62</v>
      </c>
      <c r="C281">
        <v>2023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1316.999</v>
      </c>
      <c r="M281" s="2">
        <v>0</v>
      </c>
      <c r="N281" s="2">
        <v>0</v>
      </c>
      <c r="O281" s="2">
        <v>0</v>
      </c>
    </row>
    <row r="282" spans="2:15" x14ac:dyDescent="0.3">
      <c r="B282" s="9">
        <v>62</v>
      </c>
      <c r="C282">
        <v>2024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</row>
    <row r="283" spans="2:15" x14ac:dyDescent="0.3">
      <c r="B283" s="9">
        <v>62</v>
      </c>
      <c r="C283">
        <v>2025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1316.999</v>
      </c>
      <c r="M283" s="2">
        <v>0</v>
      </c>
      <c r="N283" s="2">
        <v>0</v>
      </c>
      <c r="O283" s="2">
        <v>0</v>
      </c>
    </row>
    <row r="284" spans="2:15" x14ac:dyDescent="0.3">
      <c r="B284" s="9">
        <v>62</v>
      </c>
      <c r="C284">
        <v>2026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</row>
    <row r="285" spans="2:15" x14ac:dyDescent="0.3">
      <c r="B285" s="9">
        <v>62</v>
      </c>
      <c r="C285">
        <v>2027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</row>
    <row r="286" spans="2:15" x14ac:dyDescent="0.3">
      <c r="B286" s="9">
        <v>62</v>
      </c>
      <c r="C286">
        <v>2028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</row>
    <row r="287" spans="2:15" x14ac:dyDescent="0.3">
      <c r="B287" s="9">
        <v>62</v>
      </c>
      <c r="C287">
        <v>2029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190</v>
      </c>
      <c r="O287" s="2">
        <v>0</v>
      </c>
    </row>
    <row r="288" spans="2:15" x14ac:dyDescent="0.3">
      <c r="B288" s="9">
        <v>62</v>
      </c>
      <c r="C288">
        <v>2030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939.99900000000002</v>
      </c>
    </row>
    <row r="289" spans="2:15" x14ac:dyDescent="0.3">
      <c r="B289" s="9">
        <v>62</v>
      </c>
      <c r="C289">
        <v>2031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</row>
    <row r="290" spans="2:15" x14ac:dyDescent="0.3">
      <c r="B290" s="9">
        <v>62</v>
      </c>
      <c r="C290">
        <v>2032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</row>
    <row r="291" spans="2:15" x14ac:dyDescent="0.3">
      <c r="B291" s="9">
        <v>62</v>
      </c>
      <c r="C291">
        <v>2033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</row>
    <row r="292" spans="2:15" x14ac:dyDescent="0.3">
      <c r="B292" s="9">
        <v>62</v>
      </c>
      <c r="C292">
        <v>2034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</row>
    <row r="293" spans="2:15" x14ac:dyDescent="0.3">
      <c r="B293" s="9">
        <v>62</v>
      </c>
      <c r="C293">
        <v>2035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</row>
    <row r="294" spans="2:15" x14ac:dyDescent="0.3">
      <c r="B294" s="9">
        <v>62</v>
      </c>
      <c r="C294">
        <v>2036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</row>
    <row r="295" spans="2:15" x14ac:dyDescent="0.3">
      <c r="B295" s="9">
        <v>62</v>
      </c>
      <c r="C295">
        <v>2037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</row>
    <row r="296" spans="2:15" x14ac:dyDescent="0.3">
      <c r="B296" s="9">
        <v>62</v>
      </c>
      <c r="C296">
        <v>2038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</row>
    <row r="297" spans="2:15" x14ac:dyDescent="0.3">
      <c r="B297" s="9">
        <v>62</v>
      </c>
      <c r="C297">
        <v>2039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</row>
    <row r="298" spans="2:15" x14ac:dyDescent="0.3">
      <c r="B298" s="9">
        <v>62</v>
      </c>
      <c r="C298">
        <v>2040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</row>
    <row r="299" spans="2:15" x14ac:dyDescent="0.3">
      <c r="B299" s="9">
        <v>62</v>
      </c>
      <c r="C299">
        <v>2041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</row>
    <row r="300" spans="2:15" x14ac:dyDescent="0.3">
      <c r="B300" s="9">
        <v>62</v>
      </c>
      <c r="C300">
        <v>2042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</row>
    <row r="301" spans="2:15" x14ac:dyDescent="0.3">
      <c r="B301" s="9">
        <v>62</v>
      </c>
      <c r="C301">
        <v>2043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1"/>
  <sheetViews>
    <sheetView showGridLines="0" tabSelected="1" workbookViewId="0">
      <selection activeCell="D6" sqref="D6"/>
    </sheetView>
  </sheetViews>
  <sheetFormatPr defaultRowHeight="15" x14ac:dyDescent="0.25"/>
  <cols>
    <col min="2" max="2" width="11" bestFit="1" customWidth="1"/>
    <col min="3" max="3" width="20.85546875" bestFit="1" customWidth="1"/>
    <col min="4" max="4" width="21.85546875" bestFit="1" customWidth="1"/>
    <col min="5" max="6" width="11" bestFit="1" customWidth="1"/>
    <col min="7" max="7" width="12.7109375" bestFit="1" customWidth="1"/>
    <col min="8" max="8" width="11" bestFit="1" customWidth="1"/>
  </cols>
  <sheetData>
    <row r="1" spans="2:4" ht="14.45" x14ac:dyDescent="0.3">
      <c r="B1" s="23" t="s">
        <v>58</v>
      </c>
    </row>
    <row r="2" spans="2:4" ht="14.45" x14ac:dyDescent="0.3">
      <c r="B2" s="23" t="s">
        <v>59</v>
      </c>
    </row>
    <row r="3" spans="2:4" ht="14.45" x14ac:dyDescent="0.3">
      <c r="B3" s="23" t="s">
        <v>60</v>
      </c>
    </row>
    <row r="4" spans="2:4" ht="14.45" x14ac:dyDescent="0.3">
      <c r="B4" s="23" t="s">
        <v>61</v>
      </c>
    </row>
    <row r="5" spans="2:4" ht="14.45" x14ac:dyDescent="0.3">
      <c r="B5" s="23" t="s">
        <v>62</v>
      </c>
    </row>
    <row r="6" spans="2:4" ht="14.45" x14ac:dyDescent="0.3">
      <c r="B6" s="23" t="s">
        <v>63</v>
      </c>
    </row>
    <row r="7" spans="2:4" ht="14.45" x14ac:dyDescent="0.3">
      <c r="C7" s="16"/>
    </row>
    <row r="8" spans="2:4" ht="18.75" customHeight="1" x14ac:dyDescent="0.3">
      <c r="C8" s="26" t="s">
        <v>2</v>
      </c>
      <c r="D8" s="26"/>
    </row>
    <row r="9" spans="2:4" ht="18" x14ac:dyDescent="0.3">
      <c r="B9" s="17"/>
      <c r="C9" s="25" t="s">
        <v>3</v>
      </c>
      <c r="D9" s="25"/>
    </row>
    <row r="10" spans="2:4" ht="14.25" customHeight="1" x14ac:dyDescent="0.3">
      <c r="C10" s="24" t="s">
        <v>4</v>
      </c>
      <c r="D10" s="24"/>
    </row>
    <row r="11" spans="2:4" ht="15" customHeight="1" x14ac:dyDescent="0.3">
      <c r="C11" s="19"/>
      <c r="D11" s="18" t="s">
        <v>5</v>
      </c>
    </row>
    <row r="12" spans="2:4" ht="14.45" x14ac:dyDescent="0.3">
      <c r="C12" s="20" t="s">
        <v>6</v>
      </c>
      <c r="D12" s="15">
        <v>12.27344299716151</v>
      </c>
    </row>
    <row r="13" spans="2:4" ht="14.45" x14ac:dyDescent="0.3">
      <c r="C13" s="20" t="s">
        <v>7</v>
      </c>
      <c r="D13" s="15">
        <v>0</v>
      </c>
    </row>
    <row r="14" spans="2:4" ht="14.45" x14ac:dyDescent="0.3">
      <c r="C14" s="20" t="s">
        <v>8</v>
      </c>
      <c r="D14" s="15">
        <v>1.0003128676089545E-2</v>
      </c>
    </row>
    <row r="15" spans="2:4" ht="14.45" x14ac:dyDescent="0.3">
      <c r="C15" s="20" t="s">
        <v>9</v>
      </c>
      <c r="D15" s="15">
        <v>27.40670309055713</v>
      </c>
    </row>
    <row r="16" spans="2:4" ht="14.45" x14ac:dyDescent="0.3">
      <c r="C16" s="20" t="s">
        <v>10</v>
      </c>
      <c r="D16" s="15">
        <v>8.7346777531201951</v>
      </c>
    </row>
    <row r="17" spans="3:4" ht="14.45" x14ac:dyDescent="0.3">
      <c r="C17" s="20" t="s">
        <v>11</v>
      </c>
      <c r="D17" s="15">
        <v>48.424826969514925</v>
      </c>
    </row>
    <row r="19" spans="3:4" ht="14.45" x14ac:dyDescent="0.3">
      <c r="C19" s="21" t="s">
        <v>12</v>
      </c>
    </row>
    <row r="20" spans="3:4" ht="14.45" x14ac:dyDescent="0.3">
      <c r="C20" s="21" t="s">
        <v>13</v>
      </c>
    </row>
    <row r="21" spans="3:4" ht="14.45" x14ac:dyDescent="0.3">
      <c r="C21" t="s">
        <v>14</v>
      </c>
    </row>
  </sheetData>
  <mergeCells count="3">
    <mergeCell ref="C10:D10"/>
    <mergeCell ref="C9:D9"/>
    <mergeCell ref="C8:D8"/>
  </mergeCells>
  <pageMargins left="0.7" right="0.7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2"/>
  <sheetViews>
    <sheetView topLeftCell="C117" workbookViewId="0">
      <selection activeCell="E141" sqref="E141"/>
    </sheetView>
  </sheetViews>
  <sheetFormatPr defaultRowHeight="15" x14ac:dyDescent="0.25"/>
  <cols>
    <col min="4" max="4" width="12.28515625" style="5" bestFit="1" customWidth="1"/>
    <col min="5" max="5" width="8.5703125" style="5" bestFit="1" customWidth="1"/>
    <col min="6" max="6" width="9.140625" style="5"/>
    <col min="7" max="7" width="17.28515625" style="5" bestFit="1" customWidth="1"/>
    <col min="8" max="8" width="16.7109375" style="5" bestFit="1" customWidth="1"/>
    <col min="9" max="9" width="15.140625" style="5" bestFit="1" customWidth="1"/>
    <col min="10" max="10" width="13.28515625" style="5" bestFit="1" customWidth="1"/>
    <col min="11" max="11" width="16.28515625" style="5" bestFit="1" customWidth="1"/>
    <col min="12" max="12" width="24" style="5" bestFit="1" customWidth="1"/>
    <col min="13" max="13" width="13.5703125" style="5" bestFit="1" customWidth="1"/>
    <col min="14" max="14" width="13.5703125" style="5" customWidth="1"/>
    <col min="15" max="15" width="9.140625" style="5"/>
  </cols>
  <sheetData>
    <row r="2" spans="2:15" ht="14.45" x14ac:dyDescent="0.3">
      <c r="B2" s="22" t="s">
        <v>0</v>
      </c>
      <c r="C2" s="22" t="s">
        <v>1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  <c r="M2" s="4" t="s">
        <v>24</v>
      </c>
      <c r="N2" s="4"/>
      <c r="O2" s="4" t="s">
        <v>11</v>
      </c>
    </row>
    <row r="3" spans="2:15" ht="14.45" x14ac:dyDescent="0.3">
      <c r="B3" s="22">
        <v>1</v>
      </c>
      <c r="C3" s="22">
        <v>2014</v>
      </c>
      <c r="D3" s="4">
        <v>2955.8679999999999</v>
      </c>
      <c r="E3" s="4">
        <v>14.958</v>
      </c>
      <c r="F3" s="4">
        <v>0</v>
      </c>
      <c r="G3" s="4">
        <v>0</v>
      </c>
      <c r="H3" s="4">
        <v>0</v>
      </c>
      <c r="I3" s="4">
        <v>0</v>
      </c>
      <c r="J3" s="4">
        <v>9.5150000000000006</v>
      </c>
      <c r="K3" s="4">
        <v>-5.657</v>
      </c>
      <c r="L3" s="4">
        <f>J3+K3</f>
        <v>3.8580000000000005</v>
      </c>
      <c r="M3" s="4">
        <v>0</v>
      </c>
      <c r="N3" s="4"/>
      <c r="O3" s="4">
        <v>2974.6840000000002</v>
      </c>
    </row>
    <row r="4" spans="2:15" ht="14.45" x14ac:dyDescent="0.3">
      <c r="B4" s="22">
        <v>1</v>
      </c>
      <c r="C4" s="22">
        <v>2015</v>
      </c>
      <c r="D4" s="4">
        <v>2846.424</v>
      </c>
      <c r="E4" s="4">
        <v>12.882999999999999</v>
      </c>
      <c r="F4" s="4">
        <v>0</v>
      </c>
      <c r="G4" s="4">
        <v>0</v>
      </c>
      <c r="H4" s="4">
        <v>0</v>
      </c>
      <c r="I4" s="4">
        <v>0</v>
      </c>
      <c r="J4" s="4">
        <v>8.7279999999999998</v>
      </c>
      <c r="K4" s="4">
        <v>-3.847</v>
      </c>
      <c r="L4" s="4">
        <f t="shared" ref="L4:L67" si="0">J4+K4</f>
        <v>4.8810000000000002</v>
      </c>
      <c r="M4" s="4">
        <v>0</v>
      </c>
      <c r="N4" s="4"/>
      <c r="O4" s="4">
        <v>2864.1889999999999</v>
      </c>
    </row>
    <row r="5" spans="2:15" ht="14.45" x14ac:dyDescent="0.3">
      <c r="B5" s="22">
        <v>1</v>
      </c>
      <c r="C5" s="22">
        <v>2016</v>
      </c>
      <c r="D5" s="4">
        <v>3063.94</v>
      </c>
      <c r="E5" s="4">
        <v>11.964</v>
      </c>
      <c r="F5" s="4">
        <v>0</v>
      </c>
      <c r="G5" s="4">
        <v>0</v>
      </c>
      <c r="H5" s="4">
        <v>0</v>
      </c>
      <c r="I5" s="4">
        <v>0</v>
      </c>
      <c r="J5" s="4">
        <v>6.7160000000000002</v>
      </c>
      <c r="K5" s="4">
        <v>-0.91200000000000003</v>
      </c>
      <c r="L5" s="4">
        <f t="shared" si="0"/>
        <v>5.8040000000000003</v>
      </c>
      <c r="M5" s="4">
        <v>0</v>
      </c>
      <c r="N5" s="4"/>
      <c r="O5" s="4">
        <v>3081.7089999999998</v>
      </c>
    </row>
    <row r="6" spans="2:15" ht="14.45" x14ac:dyDescent="0.3">
      <c r="B6" s="22">
        <v>1</v>
      </c>
      <c r="C6" s="22">
        <v>2017</v>
      </c>
      <c r="D6" s="4">
        <v>3302.703</v>
      </c>
      <c r="E6" s="4">
        <v>12.571</v>
      </c>
      <c r="F6" s="4">
        <v>0</v>
      </c>
      <c r="G6" s="4">
        <v>0</v>
      </c>
      <c r="H6" s="4">
        <v>0</v>
      </c>
      <c r="I6" s="4">
        <v>0</v>
      </c>
      <c r="J6" s="4">
        <v>9.2479999999999993</v>
      </c>
      <c r="K6" s="4">
        <v>-0.876</v>
      </c>
      <c r="L6" s="4">
        <f t="shared" si="0"/>
        <v>8.3719999999999999</v>
      </c>
      <c r="M6" s="4">
        <v>0</v>
      </c>
      <c r="N6" s="4"/>
      <c r="O6" s="4">
        <v>3323.645</v>
      </c>
    </row>
    <row r="7" spans="2:15" ht="14.45" x14ac:dyDescent="0.3">
      <c r="B7" s="22">
        <v>1</v>
      </c>
      <c r="C7" s="22">
        <v>2018</v>
      </c>
      <c r="D7" s="4">
        <v>3521.9029999999998</v>
      </c>
      <c r="E7" s="4">
        <v>13.045</v>
      </c>
      <c r="F7" s="4">
        <v>0</v>
      </c>
      <c r="G7" s="4">
        <v>0</v>
      </c>
      <c r="H7" s="4">
        <v>0</v>
      </c>
      <c r="I7" s="4">
        <v>0</v>
      </c>
      <c r="J7" s="4">
        <v>9.8789999999999996</v>
      </c>
      <c r="K7" s="4">
        <v>-0.91100000000000003</v>
      </c>
      <c r="L7" s="4">
        <f t="shared" si="0"/>
        <v>8.968</v>
      </c>
      <c r="M7" s="4">
        <v>0</v>
      </c>
      <c r="N7" s="4"/>
      <c r="O7" s="4">
        <v>3543.9160000000002</v>
      </c>
    </row>
    <row r="8" spans="2:15" ht="14.45" x14ac:dyDescent="0.3">
      <c r="B8" s="22">
        <v>1</v>
      </c>
      <c r="C8" s="22">
        <v>2019</v>
      </c>
      <c r="D8" s="4">
        <v>3782.355</v>
      </c>
      <c r="E8" s="4">
        <v>15.074</v>
      </c>
      <c r="F8" s="4">
        <v>8.4160000000000004</v>
      </c>
      <c r="G8" s="4">
        <v>0</v>
      </c>
      <c r="H8" s="4">
        <v>0</v>
      </c>
      <c r="I8" s="4">
        <v>0</v>
      </c>
      <c r="J8" s="4">
        <v>9.6820000000000004</v>
      </c>
      <c r="K8" s="4">
        <v>-1.0009999999999999</v>
      </c>
      <c r="L8" s="4">
        <f t="shared" si="0"/>
        <v>8.6810000000000009</v>
      </c>
      <c r="M8" s="4">
        <v>0</v>
      </c>
      <c r="N8" s="4"/>
      <c r="O8" s="4">
        <v>3814.5259999999998</v>
      </c>
    </row>
    <row r="9" spans="2:15" ht="14.45" x14ac:dyDescent="0.3">
      <c r="B9" s="22">
        <v>1</v>
      </c>
      <c r="C9" s="22">
        <v>2020</v>
      </c>
      <c r="D9" s="4">
        <v>3969.4050000000002</v>
      </c>
      <c r="E9" s="4">
        <v>14.933</v>
      </c>
      <c r="F9" s="4">
        <v>8.6270000000000007</v>
      </c>
      <c r="G9" s="4">
        <v>0</v>
      </c>
      <c r="H9" s="4">
        <v>0</v>
      </c>
      <c r="I9" s="4">
        <v>0</v>
      </c>
      <c r="J9" s="4">
        <v>384.04599999999999</v>
      </c>
      <c r="K9" s="4">
        <v>-1.117</v>
      </c>
      <c r="L9" s="4">
        <f t="shared" si="0"/>
        <v>382.92899999999997</v>
      </c>
      <c r="M9" s="4">
        <v>0</v>
      </c>
      <c r="N9" s="4"/>
      <c r="O9" s="4">
        <v>4375.8940000000002</v>
      </c>
    </row>
    <row r="10" spans="2:15" ht="14.45" x14ac:dyDescent="0.3">
      <c r="B10" s="22">
        <v>1</v>
      </c>
      <c r="C10" s="22">
        <v>2021</v>
      </c>
      <c r="D10" s="4">
        <v>4133.9030000000002</v>
      </c>
      <c r="E10" s="4">
        <v>15.156000000000001</v>
      </c>
      <c r="F10" s="4">
        <v>8.8420000000000005</v>
      </c>
      <c r="G10" s="4">
        <v>0</v>
      </c>
      <c r="H10" s="4">
        <v>0</v>
      </c>
      <c r="I10" s="4">
        <v>0</v>
      </c>
      <c r="J10" s="4">
        <v>564.88199999999995</v>
      </c>
      <c r="K10" s="4">
        <v>-1.1240000000000001</v>
      </c>
      <c r="L10" s="4">
        <f t="shared" si="0"/>
        <v>563.75799999999992</v>
      </c>
      <c r="M10" s="4">
        <v>0</v>
      </c>
      <c r="N10" s="4"/>
      <c r="O10" s="4">
        <v>4721.6580000000004</v>
      </c>
    </row>
    <row r="11" spans="2:15" ht="14.45" x14ac:dyDescent="0.3">
      <c r="B11" s="22">
        <v>1</v>
      </c>
      <c r="C11" s="22">
        <v>2022</v>
      </c>
      <c r="D11" s="4">
        <v>4291.6450000000004</v>
      </c>
      <c r="E11" s="4">
        <v>15.638</v>
      </c>
      <c r="F11" s="4">
        <v>9.0630000000000006</v>
      </c>
      <c r="G11" s="4">
        <v>0</v>
      </c>
      <c r="H11" s="4">
        <v>0</v>
      </c>
      <c r="I11" s="4">
        <v>0</v>
      </c>
      <c r="J11" s="4">
        <v>504.69900000000001</v>
      </c>
      <c r="K11" s="4">
        <v>-1.179</v>
      </c>
      <c r="L11" s="4">
        <f t="shared" si="0"/>
        <v>503.52000000000004</v>
      </c>
      <c r="M11" s="4">
        <v>0</v>
      </c>
      <c r="N11" s="4"/>
      <c r="O11" s="4">
        <v>4819.8670000000002</v>
      </c>
    </row>
    <row r="12" spans="2:15" ht="14.45" x14ac:dyDescent="0.3">
      <c r="B12" s="22">
        <v>1</v>
      </c>
      <c r="C12" s="22">
        <v>2023</v>
      </c>
      <c r="D12" s="4">
        <v>4440.0330000000004</v>
      </c>
      <c r="E12" s="4">
        <v>18.43</v>
      </c>
      <c r="F12" s="4">
        <v>18.579000000000001</v>
      </c>
      <c r="G12" s="4">
        <v>0</v>
      </c>
      <c r="H12" s="4">
        <v>0</v>
      </c>
      <c r="I12" s="4">
        <v>0</v>
      </c>
      <c r="J12" s="4">
        <v>571.73699999999997</v>
      </c>
      <c r="K12" s="4">
        <v>-1.2110000000000001</v>
      </c>
      <c r="L12" s="4">
        <f t="shared" si="0"/>
        <v>570.52599999999995</v>
      </c>
      <c r="M12" s="4">
        <v>0</v>
      </c>
      <c r="N12" s="4"/>
      <c r="O12" s="4">
        <v>5047.5690000000004</v>
      </c>
    </row>
    <row r="13" spans="2:15" ht="14.45" x14ac:dyDescent="0.3">
      <c r="B13" s="22">
        <v>1</v>
      </c>
      <c r="C13" s="22">
        <v>2024</v>
      </c>
      <c r="D13" s="4">
        <v>4695.1329999999998</v>
      </c>
      <c r="E13" s="4">
        <v>19.007999999999999</v>
      </c>
      <c r="F13" s="4">
        <v>19.044</v>
      </c>
      <c r="G13" s="4">
        <v>0</v>
      </c>
      <c r="H13" s="4">
        <v>0</v>
      </c>
      <c r="I13" s="4">
        <v>0</v>
      </c>
      <c r="J13" s="4">
        <v>654.44799999999998</v>
      </c>
      <c r="K13" s="4">
        <v>-1.272</v>
      </c>
      <c r="L13" s="4">
        <f t="shared" si="0"/>
        <v>653.17599999999993</v>
      </c>
      <c r="M13" s="4">
        <v>0</v>
      </c>
      <c r="N13" s="4"/>
      <c r="O13" s="4">
        <v>5386.36</v>
      </c>
    </row>
    <row r="14" spans="2:15" ht="14.45" x14ac:dyDescent="0.3">
      <c r="B14" s="22">
        <v>1</v>
      </c>
      <c r="C14" s="22">
        <v>2025</v>
      </c>
      <c r="D14" s="4">
        <v>4869.183</v>
      </c>
      <c r="E14" s="4">
        <v>19.515999999999998</v>
      </c>
      <c r="F14" s="4">
        <v>24.283999999999999</v>
      </c>
      <c r="G14" s="4">
        <v>0</v>
      </c>
      <c r="H14" s="4">
        <v>0</v>
      </c>
      <c r="I14" s="4">
        <v>0</v>
      </c>
      <c r="J14" s="4">
        <v>746.77800000000002</v>
      </c>
      <c r="K14" s="4">
        <v>-1.2649999999999999</v>
      </c>
      <c r="L14" s="4">
        <f t="shared" si="0"/>
        <v>745.51300000000003</v>
      </c>
      <c r="M14" s="4">
        <v>0</v>
      </c>
      <c r="N14" s="4"/>
      <c r="O14" s="4">
        <v>5658.4960000000001</v>
      </c>
    </row>
    <row r="15" spans="2:15" ht="14.45" x14ac:dyDescent="0.3">
      <c r="B15" s="22">
        <v>1</v>
      </c>
      <c r="C15" s="22">
        <v>2026</v>
      </c>
      <c r="D15" s="4">
        <v>4904.5919999999996</v>
      </c>
      <c r="E15" s="4">
        <v>19.693000000000001</v>
      </c>
      <c r="F15" s="4">
        <v>21.76</v>
      </c>
      <c r="G15" s="4">
        <v>0</v>
      </c>
      <c r="H15" s="4">
        <v>0</v>
      </c>
      <c r="I15" s="4">
        <v>0</v>
      </c>
      <c r="J15" s="4">
        <v>831.20399999999995</v>
      </c>
      <c r="K15" s="4">
        <v>-1.272</v>
      </c>
      <c r="L15" s="4">
        <f t="shared" si="0"/>
        <v>829.9319999999999</v>
      </c>
      <c r="M15" s="4">
        <v>0</v>
      </c>
      <c r="N15" s="4"/>
      <c r="O15" s="4">
        <v>5775.9769999999999</v>
      </c>
    </row>
    <row r="16" spans="2:15" ht="14.45" x14ac:dyDescent="0.3">
      <c r="B16" s="22">
        <v>1</v>
      </c>
      <c r="C16" s="22">
        <v>2027</v>
      </c>
      <c r="D16" s="4">
        <v>4824.9549999999999</v>
      </c>
      <c r="E16" s="4">
        <v>19.100000000000001</v>
      </c>
      <c r="F16" s="4">
        <v>20.507999999999999</v>
      </c>
      <c r="G16" s="4">
        <v>0</v>
      </c>
      <c r="H16" s="4">
        <v>0</v>
      </c>
      <c r="I16" s="4">
        <v>0</v>
      </c>
      <c r="J16" s="4">
        <v>877.20699999999999</v>
      </c>
      <c r="K16" s="4">
        <v>-1.357</v>
      </c>
      <c r="L16" s="4">
        <f t="shared" si="0"/>
        <v>875.85</v>
      </c>
      <c r="M16" s="4">
        <v>0</v>
      </c>
      <c r="N16" s="4"/>
      <c r="O16" s="4">
        <v>5740.4129999999996</v>
      </c>
    </row>
    <row r="17" spans="2:15" ht="14.45" x14ac:dyDescent="0.3">
      <c r="B17" s="22">
        <v>1</v>
      </c>
      <c r="C17" s="22">
        <v>2028</v>
      </c>
      <c r="D17" s="4">
        <v>4921.9129999999996</v>
      </c>
      <c r="E17" s="4">
        <v>21.655999999999999</v>
      </c>
      <c r="F17" s="4">
        <v>31.530999999999999</v>
      </c>
      <c r="G17" s="4">
        <v>0</v>
      </c>
      <c r="H17" s="4">
        <v>0</v>
      </c>
      <c r="I17" s="4">
        <v>0</v>
      </c>
      <c r="J17" s="4">
        <v>969.14</v>
      </c>
      <c r="K17" s="4">
        <v>-1.3740000000000001</v>
      </c>
      <c r="L17" s="4">
        <f t="shared" si="0"/>
        <v>967.76599999999996</v>
      </c>
      <c r="M17" s="4">
        <v>0</v>
      </c>
      <c r="N17" s="4"/>
      <c r="O17" s="4">
        <v>5942.8649999999998</v>
      </c>
    </row>
    <row r="18" spans="2:15" ht="14.45" x14ac:dyDescent="0.3">
      <c r="B18" s="22">
        <v>1</v>
      </c>
      <c r="C18" s="22">
        <v>2029</v>
      </c>
      <c r="D18" s="4">
        <v>5230.0659999999998</v>
      </c>
      <c r="E18" s="4">
        <v>22.465</v>
      </c>
      <c r="F18" s="4">
        <v>32.319000000000003</v>
      </c>
      <c r="G18" s="4">
        <v>0</v>
      </c>
      <c r="H18" s="4">
        <v>0</v>
      </c>
      <c r="I18" s="4">
        <v>0</v>
      </c>
      <c r="J18" s="4">
        <v>1117.3119999999999</v>
      </c>
      <c r="K18" s="4">
        <v>-1.429</v>
      </c>
      <c r="L18" s="4">
        <f t="shared" si="0"/>
        <v>1115.8829999999998</v>
      </c>
      <c r="M18" s="4">
        <v>0</v>
      </c>
      <c r="N18" s="4"/>
      <c r="O18" s="4">
        <v>6400.732</v>
      </c>
    </row>
    <row r="19" spans="2:15" ht="14.45" x14ac:dyDescent="0.3">
      <c r="B19" s="22">
        <v>1</v>
      </c>
      <c r="C19" s="22">
        <v>2030</v>
      </c>
      <c r="D19" s="4">
        <v>5548.4139999999998</v>
      </c>
      <c r="E19" s="4">
        <v>24.495000000000001</v>
      </c>
      <c r="F19" s="4">
        <v>38.325000000000003</v>
      </c>
      <c r="G19" s="4">
        <v>0</v>
      </c>
      <c r="H19" s="4">
        <v>0</v>
      </c>
      <c r="I19" s="4">
        <v>0</v>
      </c>
      <c r="J19" s="4">
        <v>1280.5909999999999</v>
      </c>
      <c r="K19" s="4">
        <v>-1.43</v>
      </c>
      <c r="L19" s="4">
        <f t="shared" si="0"/>
        <v>1279.1609999999998</v>
      </c>
      <c r="M19" s="4">
        <v>0</v>
      </c>
      <c r="N19" s="4"/>
      <c r="O19" s="4">
        <v>6890.3950000000004</v>
      </c>
    </row>
    <row r="20" spans="2:15" ht="14.45" x14ac:dyDescent="0.3">
      <c r="B20" s="22">
        <v>1</v>
      </c>
      <c r="C20" s="22">
        <v>2031</v>
      </c>
      <c r="D20" s="4">
        <v>5775.7489999999998</v>
      </c>
      <c r="E20" s="4">
        <v>26.620999999999999</v>
      </c>
      <c r="F20" s="4">
        <v>44.942</v>
      </c>
      <c r="G20" s="4">
        <v>0</v>
      </c>
      <c r="H20" s="4">
        <v>0</v>
      </c>
      <c r="I20" s="4">
        <v>0</v>
      </c>
      <c r="J20" s="4">
        <v>1460.33</v>
      </c>
      <c r="K20" s="4">
        <v>-1.498</v>
      </c>
      <c r="L20" s="4">
        <f t="shared" si="0"/>
        <v>1458.8319999999999</v>
      </c>
      <c r="M20" s="4">
        <v>0</v>
      </c>
      <c r="N20" s="4"/>
      <c r="O20" s="4">
        <v>7306.1440000000002</v>
      </c>
    </row>
    <row r="21" spans="2:15" ht="14.45" x14ac:dyDescent="0.3">
      <c r="B21" s="22">
        <v>1</v>
      </c>
      <c r="C21" s="22">
        <v>2032</v>
      </c>
      <c r="D21" s="4">
        <v>6281.875</v>
      </c>
      <c r="E21" s="4">
        <v>32.322000000000003</v>
      </c>
      <c r="F21" s="4">
        <v>63.466999999999999</v>
      </c>
      <c r="G21" s="4">
        <v>0</v>
      </c>
      <c r="H21" s="4">
        <v>0</v>
      </c>
      <c r="I21" s="4">
        <v>0</v>
      </c>
      <c r="J21" s="4">
        <v>1761.998</v>
      </c>
      <c r="K21" s="4">
        <v>-1.5209999999999999</v>
      </c>
      <c r="L21" s="4">
        <f t="shared" si="0"/>
        <v>1760.4770000000001</v>
      </c>
      <c r="M21" s="4">
        <v>0</v>
      </c>
      <c r="N21" s="4"/>
      <c r="O21" s="4">
        <v>8138.1419999999998</v>
      </c>
    </row>
    <row r="22" spans="2:15" ht="14.45" x14ac:dyDescent="0.3">
      <c r="B22" s="22">
        <v>1</v>
      </c>
      <c r="C22" s="22">
        <v>2033</v>
      </c>
      <c r="D22" s="4">
        <v>6806.527</v>
      </c>
      <c r="E22" s="4">
        <v>37.036999999999999</v>
      </c>
      <c r="F22" s="4">
        <v>76.944999999999993</v>
      </c>
      <c r="G22" s="4">
        <v>0</v>
      </c>
      <c r="H22" s="4">
        <v>0</v>
      </c>
      <c r="I22" s="4">
        <v>0</v>
      </c>
      <c r="J22" s="4">
        <v>2104.4830000000002</v>
      </c>
      <c r="K22" s="4">
        <v>-1.57</v>
      </c>
      <c r="L22" s="4">
        <f t="shared" si="0"/>
        <v>2102.913</v>
      </c>
      <c r="M22" s="4">
        <v>0</v>
      </c>
      <c r="N22" s="4"/>
      <c r="O22" s="4">
        <v>9023.4210000000003</v>
      </c>
    </row>
    <row r="23" spans="2:15" ht="14.45" x14ac:dyDescent="0.3">
      <c r="B23" s="22">
        <v>1</v>
      </c>
      <c r="C23" s="22">
        <v>2034</v>
      </c>
      <c r="D23" s="4">
        <v>7034.85</v>
      </c>
      <c r="E23" s="4">
        <v>39.218000000000004</v>
      </c>
      <c r="F23" s="4">
        <v>84.962999999999994</v>
      </c>
      <c r="G23" s="4">
        <v>0</v>
      </c>
      <c r="H23" s="4">
        <v>0</v>
      </c>
      <c r="I23" s="4">
        <v>0</v>
      </c>
      <c r="J23" s="4">
        <v>2355.8139999999999</v>
      </c>
      <c r="K23" s="4">
        <v>-1.5720000000000001</v>
      </c>
      <c r="L23" s="4">
        <f t="shared" si="0"/>
        <v>2354.2419999999997</v>
      </c>
      <c r="M23" s="4">
        <v>0</v>
      </c>
      <c r="N23" s="4"/>
      <c r="O23" s="4">
        <v>9513.2720000000008</v>
      </c>
    </row>
    <row r="24" spans="2:15" ht="14.45" x14ac:dyDescent="0.3">
      <c r="B24" s="22">
        <v>1</v>
      </c>
      <c r="C24" s="22">
        <v>2035</v>
      </c>
      <c r="D24" s="4">
        <v>7291.24</v>
      </c>
      <c r="E24" s="4">
        <v>41.555999999999997</v>
      </c>
      <c r="F24" s="4">
        <v>93.332999999999998</v>
      </c>
      <c r="G24" s="4">
        <v>0</v>
      </c>
      <c r="H24" s="4">
        <v>0</v>
      </c>
      <c r="I24" s="4">
        <v>0</v>
      </c>
      <c r="J24" s="4">
        <v>2643.4929999999999</v>
      </c>
      <c r="K24" s="4">
        <v>-1.64</v>
      </c>
      <c r="L24" s="4">
        <f t="shared" si="0"/>
        <v>2641.8530000000001</v>
      </c>
      <c r="M24" s="4">
        <v>0</v>
      </c>
      <c r="N24" s="4"/>
      <c r="O24" s="4">
        <v>10067.982</v>
      </c>
    </row>
    <row r="25" spans="2:15" ht="14.45" x14ac:dyDescent="0.3">
      <c r="B25" s="22">
        <v>1</v>
      </c>
      <c r="C25" s="22">
        <v>2036</v>
      </c>
      <c r="D25" s="4">
        <v>7969.6279999999997</v>
      </c>
      <c r="E25" s="4">
        <v>47.207999999999998</v>
      </c>
      <c r="F25" s="4">
        <v>108.47199999999999</v>
      </c>
      <c r="G25" s="4">
        <v>0</v>
      </c>
      <c r="H25" s="4">
        <v>0</v>
      </c>
      <c r="I25" s="4">
        <v>0</v>
      </c>
      <c r="J25" s="4">
        <v>3168.2080000000001</v>
      </c>
      <c r="K25" s="4">
        <v>-1.702</v>
      </c>
      <c r="L25" s="4">
        <f t="shared" si="0"/>
        <v>3166.5059999999999</v>
      </c>
      <c r="M25" s="4">
        <v>0</v>
      </c>
      <c r="N25" s="4"/>
      <c r="O25" s="4">
        <v>11291.813</v>
      </c>
    </row>
    <row r="26" spans="2:15" ht="14.45" x14ac:dyDescent="0.3">
      <c r="B26" s="22">
        <v>1</v>
      </c>
      <c r="C26" s="22">
        <v>2037</v>
      </c>
      <c r="D26" s="4">
        <v>8204.8700000000008</v>
      </c>
      <c r="E26" s="4">
        <v>49.566000000000003</v>
      </c>
      <c r="F26" s="4">
        <v>117.747</v>
      </c>
      <c r="G26" s="4">
        <v>0</v>
      </c>
      <c r="H26" s="4">
        <v>0</v>
      </c>
      <c r="I26" s="4">
        <v>0</v>
      </c>
      <c r="J26" s="4">
        <v>3511.0889999999999</v>
      </c>
      <c r="K26" s="4">
        <v>-1.734</v>
      </c>
      <c r="L26" s="4">
        <f t="shared" si="0"/>
        <v>3509.355</v>
      </c>
      <c r="M26" s="4">
        <v>0</v>
      </c>
      <c r="N26" s="4"/>
      <c r="O26" s="4">
        <v>11881.538</v>
      </c>
    </row>
    <row r="27" spans="2:15" ht="14.45" x14ac:dyDescent="0.3">
      <c r="B27" s="22">
        <v>1</v>
      </c>
      <c r="C27" s="22">
        <v>2038</v>
      </c>
      <c r="D27" s="4">
        <v>8539.1450000000004</v>
      </c>
      <c r="E27" s="4">
        <v>52.350999999999999</v>
      </c>
      <c r="F27" s="4">
        <v>127.417</v>
      </c>
      <c r="G27" s="4">
        <v>0</v>
      </c>
      <c r="H27" s="4">
        <v>0</v>
      </c>
      <c r="I27" s="4">
        <v>0</v>
      </c>
      <c r="J27" s="4">
        <v>3927.5529999999999</v>
      </c>
      <c r="K27" s="4">
        <v>-1.77</v>
      </c>
      <c r="L27" s="4">
        <f t="shared" si="0"/>
        <v>3925.7829999999999</v>
      </c>
      <c r="M27" s="4">
        <v>0</v>
      </c>
      <c r="N27" s="4"/>
      <c r="O27" s="4">
        <v>12644.696</v>
      </c>
    </row>
    <row r="28" spans="2:15" ht="14.45" x14ac:dyDescent="0.3">
      <c r="B28" s="22">
        <v>1</v>
      </c>
      <c r="C28" s="22">
        <v>2039</v>
      </c>
      <c r="D28" s="4">
        <v>8876.34</v>
      </c>
      <c r="E28" s="4">
        <v>55.215000000000003</v>
      </c>
      <c r="F28" s="4">
        <v>137.49700000000001</v>
      </c>
      <c r="G28" s="4">
        <v>0</v>
      </c>
      <c r="H28" s="4">
        <v>0</v>
      </c>
      <c r="I28" s="4">
        <v>0</v>
      </c>
      <c r="J28" s="4">
        <v>4380.9309999999996</v>
      </c>
      <c r="K28" s="4">
        <v>-1.8360000000000001</v>
      </c>
      <c r="L28" s="4">
        <f t="shared" si="0"/>
        <v>4379.0949999999993</v>
      </c>
      <c r="M28" s="4">
        <v>0</v>
      </c>
      <c r="N28" s="4"/>
      <c r="O28" s="4">
        <v>13448.147999999999</v>
      </c>
    </row>
    <row r="29" spans="2:15" ht="14.45" x14ac:dyDescent="0.3">
      <c r="B29" s="22">
        <v>1</v>
      </c>
      <c r="C29" s="22">
        <v>2040</v>
      </c>
      <c r="D29" s="4">
        <v>9204.0349999999999</v>
      </c>
      <c r="E29" s="4">
        <v>57.93</v>
      </c>
      <c r="F29" s="4">
        <v>148.00200000000001</v>
      </c>
      <c r="G29" s="4">
        <v>0</v>
      </c>
      <c r="H29" s="4">
        <v>0</v>
      </c>
      <c r="I29" s="4">
        <v>0</v>
      </c>
      <c r="J29" s="4">
        <v>4857.1620000000003</v>
      </c>
      <c r="K29" s="4">
        <v>-1.837</v>
      </c>
      <c r="L29" s="4">
        <f t="shared" si="0"/>
        <v>4855.3249999999998</v>
      </c>
      <c r="M29" s="4">
        <v>0</v>
      </c>
      <c r="N29" s="4"/>
      <c r="O29" s="4">
        <v>14265.291999999999</v>
      </c>
    </row>
    <row r="30" spans="2:15" ht="14.45" x14ac:dyDescent="0.3">
      <c r="B30" s="22">
        <v>1</v>
      </c>
      <c r="C30" s="22">
        <v>2041</v>
      </c>
      <c r="D30" s="4">
        <v>9542.61</v>
      </c>
      <c r="E30" s="4">
        <v>60.868000000000002</v>
      </c>
      <c r="F30" s="4">
        <v>158.946</v>
      </c>
      <c r="G30" s="4">
        <v>0</v>
      </c>
      <c r="H30" s="4">
        <v>0</v>
      </c>
      <c r="I30" s="4">
        <v>0</v>
      </c>
      <c r="J30" s="4">
        <v>5383.7269999999999</v>
      </c>
      <c r="K30" s="4">
        <v>-1.903</v>
      </c>
      <c r="L30" s="4">
        <f t="shared" si="0"/>
        <v>5381.8239999999996</v>
      </c>
      <c r="M30" s="4">
        <v>0</v>
      </c>
      <c r="N30" s="4"/>
      <c r="O30" s="4">
        <v>15144.248</v>
      </c>
    </row>
    <row r="31" spans="2:15" ht="14.45" x14ac:dyDescent="0.3">
      <c r="B31" s="22">
        <v>1</v>
      </c>
      <c r="C31" s="22">
        <v>2042</v>
      </c>
      <c r="D31" s="4">
        <v>9989.4169999999995</v>
      </c>
      <c r="E31" s="4">
        <v>62.877000000000002</v>
      </c>
      <c r="F31" s="4">
        <v>162.91999999999999</v>
      </c>
      <c r="G31" s="4">
        <v>0</v>
      </c>
      <c r="H31" s="4">
        <v>0</v>
      </c>
      <c r="I31" s="4">
        <v>0</v>
      </c>
      <c r="J31" s="4">
        <v>5940.0360000000001</v>
      </c>
      <c r="K31" s="4">
        <v>-1.968</v>
      </c>
      <c r="L31" s="4">
        <f t="shared" si="0"/>
        <v>5938.0680000000002</v>
      </c>
      <c r="M31" s="4">
        <v>0</v>
      </c>
      <c r="N31" s="4"/>
      <c r="O31" s="4">
        <v>16153.282999999999</v>
      </c>
    </row>
    <row r="32" spans="2:15" ht="14.45" x14ac:dyDescent="0.3">
      <c r="B32" s="22">
        <v>1</v>
      </c>
      <c r="C32" s="22">
        <v>2043</v>
      </c>
      <c r="D32" s="4">
        <v>10675.017</v>
      </c>
      <c r="E32" s="4">
        <v>69.134</v>
      </c>
      <c r="F32" s="4">
        <v>182.215</v>
      </c>
      <c r="G32" s="4">
        <v>0</v>
      </c>
      <c r="H32" s="4">
        <v>0</v>
      </c>
      <c r="I32" s="4">
        <v>0</v>
      </c>
      <c r="J32" s="4">
        <v>6852.8239999999996</v>
      </c>
      <c r="K32" s="4">
        <v>-2.0310000000000001</v>
      </c>
      <c r="L32" s="4">
        <f t="shared" si="0"/>
        <v>6850.7929999999997</v>
      </c>
      <c r="M32" s="4">
        <v>0</v>
      </c>
      <c r="N32" s="4"/>
      <c r="O32" s="4">
        <v>17777.157999999999</v>
      </c>
    </row>
    <row r="33" spans="2:15" ht="14.45" x14ac:dyDescent="0.3">
      <c r="B33" s="22">
        <v>1</v>
      </c>
      <c r="C33" s="22"/>
      <c r="D33" s="4">
        <v>6540.14</v>
      </c>
      <c r="E33" s="4">
        <v>42.738</v>
      </c>
      <c r="F33" s="4">
        <v>112.642</v>
      </c>
      <c r="G33" s="4">
        <v>0</v>
      </c>
      <c r="H33" s="4">
        <v>0</v>
      </c>
      <c r="I33" s="4">
        <v>0</v>
      </c>
      <c r="J33" s="4">
        <v>4540.2920000000004</v>
      </c>
      <c r="K33" s="4">
        <v>-1.157</v>
      </c>
      <c r="L33" s="4">
        <f t="shared" si="0"/>
        <v>4539.1350000000002</v>
      </c>
      <c r="M33" s="4">
        <v>0</v>
      </c>
      <c r="N33" s="4"/>
      <c r="O33" s="4">
        <v>11234.655000000001</v>
      </c>
    </row>
    <row r="34" spans="2:15" ht="14.45" x14ac:dyDescent="0.3">
      <c r="B34" s="22">
        <v>2</v>
      </c>
      <c r="C34" s="22">
        <v>2014</v>
      </c>
      <c r="D34" s="4">
        <v>2955.8679999999999</v>
      </c>
      <c r="E34" s="4">
        <v>14.958</v>
      </c>
      <c r="F34" s="4">
        <v>0</v>
      </c>
      <c r="G34" s="4">
        <v>0</v>
      </c>
      <c r="H34" s="4">
        <v>0</v>
      </c>
      <c r="I34" s="4">
        <v>0</v>
      </c>
      <c r="J34" s="4">
        <v>9.5150000000000006</v>
      </c>
      <c r="K34" s="4">
        <v>-5.657</v>
      </c>
      <c r="L34" s="4">
        <f t="shared" si="0"/>
        <v>3.8580000000000005</v>
      </c>
      <c r="M34" s="4">
        <v>0</v>
      </c>
      <c r="N34" s="4"/>
      <c r="O34" s="4">
        <v>2974.6840000000002</v>
      </c>
    </row>
    <row r="35" spans="2:15" ht="14.45" x14ac:dyDescent="0.3">
      <c r="B35" s="22">
        <v>2</v>
      </c>
      <c r="C35" s="22">
        <v>2015</v>
      </c>
      <c r="D35" s="4">
        <v>2846.424</v>
      </c>
      <c r="E35" s="4">
        <v>12.882999999999999</v>
      </c>
      <c r="F35" s="4">
        <v>0</v>
      </c>
      <c r="G35" s="4">
        <v>0</v>
      </c>
      <c r="H35" s="4">
        <v>0</v>
      </c>
      <c r="I35" s="4">
        <v>0</v>
      </c>
      <c r="J35" s="4">
        <v>8.7279999999999998</v>
      </c>
      <c r="K35" s="4">
        <v>-3.847</v>
      </c>
      <c r="L35" s="4">
        <f t="shared" si="0"/>
        <v>4.8810000000000002</v>
      </c>
      <c r="M35" s="4">
        <v>0</v>
      </c>
      <c r="N35" s="4"/>
      <c r="O35" s="4">
        <v>2864.1889999999999</v>
      </c>
    </row>
    <row r="36" spans="2:15" ht="14.45" x14ac:dyDescent="0.3">
      <c r="B36" s="22">
        <v>2</v>
      </c>
      <c r="C36" s="22">
        <v>2016</v>
      </c>
      <c r="D36" s="4">
        <v>3063.94</v>
      </c>
      <c r="E36" s="4">
        <v>11.964</v>
      </c>
      <c r="F36" s="4">
        <v>0</v>
      </c>
      <c r="G36" s="4">
        <v>0</v>
      </c>
      <c r="H36" s="4">
        <v>0</v>
      </c>
      <c r="I36" s="4">
        <v>0</v>
      </c>
      <c r="J36" s="4">
        <v>6.7160000000000002</v>
      </c>
      <c r="K36" s="4">
        <v>-0.91200000000000003</v>
      </c>
      <c r="L36" s="4">
        <f t="shared" si="0"/>
        <v>5.8040000000000003</v>
      </c>
      <c r="M36" s="4">
        <v>0</v>
      </c>
      <c r="N36" s="4"/>
      <c r="O36" s="4">
        <v>3081.7089999999998</v>
      </c>
    </row>
    <row r="37" spans="2:15" ht="14.45" x14ac:dyDescent="0.3">
      <c r="B37" s="22">
        <v>2</v>
      </c>
      <c r="C37" s="22">
        <v>2017</v>
      </c>
      <c r="D37" s="4">
        <v>3302.703</v>
      </c>
      <c r="E37" s="4">
        <v>12.571</v>
      </c>
      <c r="F37" s="4">
        <v>0</v>
      </c>
      <c r="G37" s="4">
        <v>0</v>
      </c>
      <c r="H37" s="4">
        <v>0</v>
      </c>
      <c r="I37" s="4">
        <v>0</v>
      </c>
      <c r="J37" s="4">
        <v>9.2479999999999993</v>
      </c>
      <c r="K37" s="4">
        <v>-0.876</v>
      </c>
      <c r="L37" s="4">
        <f t="shared" si="0"/>
        <v>8.3719999999999999</v>
      </c>
      <c r="M37" s="4">
        <v>0</v>
      </c>
      <c r="N37" s="4"/>
      <c r="O37" s="4">
        <v>3323.645</v>
      </c>
    </row>
    <row r="38" spans="2:15" ht="14.45" x14ac:dyDescent="0.3">
      <c r="B38" s="22">
        <v>2</v>
      </c>
      <c r="C38" s="22">
        <v>2018</v>
      </c>
      <c r="D38" s="4">
        <v>3521.9029999999998</v>
      </c>
      <c r="E38" s="4">
        <v>13.045</v>
      </c>
      <c r="F38" s="4">
        <v>0</v>
      </c>
      <c r="G38" s="4">
        <v>0</v>
      </c>
      <c r="H38" s="4">
        <v>0</v>
      </c>
      <c r="I38" s="4">
        <v>0</v>
      </c>
      <c r="J38" s="4">
        <v>9.8789999999999996</v>
      </c>
      <c r="K38" s="4">
        <v>-0.91100000000000003</v>
      </c>
      <c r="L38" s="4">
        <f t="shared" si="0"/>
        <v>8.968</v>
      </c>
      <c r="M38" s="4">
        <v>0</v>
      </c>
      <c r="N38" s="4"/>
      <c r="O38" s="4">
        <v>3543.9160000000002</v>
      </c>
    </row>
    <row r="39" spans="2:15" ht="14.45" x14ac:dyDescent="0.3">
      <c r="B39" s="22">
        <v>2</v>
      </c>
      <c r="C39" s="22">
        <v>2019</v>
      </c>
      <c r="D39" s="4">
        <v>3782.3789999999999</v>
      </c>
      <c r="E39" s="4">
        <v>15.327</v>
      </c>
      <c r="F39" s="4">
        <v>8.4179999999999993</v>
      </c>
      <c r="G39" s="4">
        <v>0</v>
      </c>
      <c r="H39" s="4">
        <v>0</v>
      </c>
      <c r="I39" s="4">
        <v>0</v>
      </c>
      <c r="J39" s="4">
        <v>9.6980000000000004</v>
      </c>
      <c r="K39" s="4">
        <v>-0.999</v>
      </c>
      <c r="L39" s="4">
        <f t="shared" si="0"/>
        <v>8.6989999999999998</v>
      </c>
      <c r="M39" s="4">
        <v>0</v>
      </c>
      <c r="N39" s="4"/>
      <c r="O39" s="4">
        <v>3814.8229999999999</v>
      </c>
    </row>
    <row r="40" spans="2:15" ht="14.45" x14ac:dyDescent="0.3">
      <c r="B40" s="22">
        <v>2</v>
      </c>
      <c r="C40" s="22">
        <v>2020</v>
      </c>
      <c r="D40" s="4">
        <v>3968.8870000000002</v>
      </c>
      <c r="E40" s="4">
        <v>15.166</v>
      </c>
      <c r="F40" s="4">
        <v>8.6280000000000001</v>
      </c>
      <c r="G40" s="4">
        <v>0</v>
      </c>
      <c r="H40" s="4">
        <v>0</v>
      </c>
      <c r="I40" s="4">
        <v>0</v>
      </c>
      <c r="J40" s="4">
        <v>383.89400000000001</v>
      </c>
      <c r="K40" s="4">
        <v>-1.1140000000000001</v>
      </c>
      <c r="L40" s="4">
        <f t="shared" si="0"/>
        <v>382.78000000000003</v>
      </c>
      <c r="M40" s="4">
        <v>0</v>
      </c>
      <c r="N40" s="4"/>
      <c r="O40" s="4">
        <v>4375.4620000000004</v>
      </c>
    </row>
    <row r="41" spans="2:15" ht="14.45" x14ac:dyDescent="0.3">
      <c r="B41" s="22">
        <v>2</v>
      </c>
      <c r="C41" s="22">
        <v>2021</v>
      </c>
      <c r="D41" s="4">
        <v>4133.1189999999997</v>
      </c>
      <c r="E41" s="4">
        <v>15.398</v>
      </c>
      <c r="F41" s="4">
        <v>8.8439999999999994</v>
      </c>
      <c r="G41" s="4">
        <v>0</v>
      </c>
      <c r="H41" s="4">
        <v>0</v>
      </c>
      <c r="I41" s="4">
        <v>0</v>
      </c>
      <c r="J41" s="4">
        <v>564.63099999999997</v>
      </c>
      <c r="K41" s="4">
        <v>-1.1220000000000001</v>
      </c>
      <c r="L41" s="4">
        <f t="shared" si="0"/>
        <v>563.50900000000001</v>
      </c>
      <c r="M41" s="4">
        <v>0</v>
      </c>
      <c r="N41" s="4"/>
      <c r="O41" s="4">
        <v>4720.87</v>
      </c>
    </row>
    <row r="42" spans="2:15" ht="14.45" x14ac:dyDescent="0.3">
      <c r="B42" s="22">
        <v>2</v>
      </c>
      <c r="C42" s="22">
        <v>2022</v>
      </c>
      <c r="D42" s="4">
        <v>4291.8270000000002</v>
      </c>
      <c r="E42" s="4">
        <v>15.882999999999999</v>
      </c>
      <c r="F42" s="4">
        <v>9.0649999999999995</v>
      </c>
      <c r="G42" s="4">
        <v>0</v>
      </c>
      <c r="H42" s="4">
        <v>0</v>
      </c>
      <c r="I42" s="4">
        <v>0</v>
      </c>
      <c r="J42" s="4">
        <v>504.52699999999999</v>
      </c>
      <c r="K42" s="4">
        <v>-1.175</v>
      </c>
      <c r="L42" s="4">
        <f t="shared" si="0"/>
        <v>503.35199999999998</v>
      </c>
      <c r="M42" s="4">
        <v>0</v>
      </c>
      <c r="N42" s="4"/>
      <c r="O42" s="4">
        <v>4820.1270000000004</v>
      </c>
    </row>
    <row r="43" spans="2:15" ht="14.45" x14ac:dyDescent="0.3">
      <c r="B43" s="22">
        <v>2</v>
      </c>
      <c r="C43" s="22">
        <v>2023</v>
      </c>
      <c r="D43" s="4">
        <v>4438.7439999999997</v>
      </c>
      <c r="E43" s="4">
        <v>18.684000000000001</v>
      </c>
      <c r="F43" s="4">
        <v>18.581</v>
      </c>
      <c r="G43" s="4">
        <v>0</v>
      </c>
      <c r="H43" s="4">
        <v>0</v>
      </c>
      <c r="I43" s="4">
        <v>0</v>
      </c>
      <c r="J43" s="4">
        <v>571.49</v>
      </c>
      <c r="K43" s="4">
        <v>-1.2090000000000001</v>
      </c>
      <c r="L43" s="4">
        <f t="shared" si="0"/>
        <v>570.28100000000006</v>
      </c>
      <c r="M43" s="4">
        <v>0</v>
      </c>
      <c r="N43" s="4"/>
      <c r="O43" s="4">
        <v>5046.2889999999998</v>
      </c>
    </row>
    <row r="44" spans="2:15" ht="14.45" x14ac:dyDescent="0.3">
      <c r="B44" s="22">
        <v>2</v>
      </c>
      <c r="C44" s="22">
        <v>2024</v>
      </c>
      <c r="D44" s="4">
        <v>4694.1639999999998</v>
      </c>
      <c r="E44" s="4">
        <v>19.265000000000001</v>
      </c>
      <c r="F44" s="4">
        <v>19.045000000000002</v>
      </c>
      <c r="G44" s="4">
        <v>0</v>
      </c>
      <c r="H44" s="4">
        <v>0</v>
      </c>
      <c r="I44" s="4">
        <v>0</v>
      </c>
      <c r="J44" s="4">
        <v>654.18499999999995</v>
      </c>
      <c r="K44" s="4">
        <v>-1.27</v>
      </c>
      <c r="L44" s="4">
        <f t="shared" si="0"/>
        <v>652.91499999999996</v>
      </c>
      <c r="M44" s="4">
        <v>0</v>
      </c>
      <c r="N44" s="4"/>
      <c r="O44" s="4">
        <v>5385.39</v>
      </c>
    </row>
    <row r="45" spans="2:15" ht="14.45" x14ac:dyDescent="0.3">
      <c r="B45" s="22">
        <v>2</v>
      </c>
      <c r="C45" s="22">
        <v>2025</v>
      </c>
      <c r="D45" s="4">
        <v>4798.0420000000004</v>
      </c>
      <c r="E45" s="4">
        <v>21.992000000000001</v>
      </c>
      <c r="F45" s="4">
        <v>29.280999999999999</v>
      </c>
      <c r="G45" s="4">
        <v>0</v>
      </c>
      <c r="H45" s="4">
        <v>0</v>
      </c>
      <c r="I45" s="4">
        <v>0</v>
      </c>
      <c r="J45" s="4">
        <v>733.94399999999996</v>
      </c>
      <c r="K45" s="4">
        <v>-1.296</v>
      </c>
      <c r="L45" s="4">
        <f t="shared" si="0"/>
        <v>732.64799999999991</v>
      </c>
      <c r="M45" s="4">
        <v>0</v>
      </c>
      <c r="N45" s="4"/>
      <c r="O45" s="4">
        <v>5581.9629999999997</v>
      </c>
    </row>
    <row r="46" spans="2:15" ht="14.45" x14ac:dyDescent="0.3">
      <c r="B46" s="22">
        <v>2</v>
      </c>
      <c r="C46" s="22">
        <v>2026</v>
      </c>
      <c r="D46" s="4">
        <v>4832.3890000000001</v>
      </c>
      <c r="E46" s="4">
        <v>22.222000000000001</v>
      </c>
      <c r="F46" s="4">
        <v>30.013000000000002</v>
      </c>
      <c r="G46" s="4">
        <v>0</v>
      </c>
      <c r="H46" s="4">
        <v>0</v>
      </c>
      <c r="I46" s="4">
        <v>0</v>
      </c>
      <c r="J46" s="4">
        <v>817.46299999999997</v>
      </c>
      <c r="K46" s="4">
        <v>-1.302</v>
      </c>
      <c r="L46" s="4">
        <f t="shared" si="0"/>
        <v>816.16099999999994</v>
      </c>
      <c r="M46" s="4">
        <v>0</v>
      </c>
      <c r="N46" s="4"/>
      <c r="O46" s="4">
        <v>5700.7860000000001</v>
      </c>
    </row>
    <row r="47" spans="2:15" ht="14.45" x14ac:dyDescent="0.3">
      <c r="B47" s="22">
        <v>2</v>
      </c>
      <c r="C47" s="22">
        <v>2027</v>
      </c>
      <c r="D47" s="4">
        <v>4763.7389999999996</v>
      </c>
      <c r="E47" s="4">
        <v>21.645</v>
      </c>
      <c r="F47" s="4">
        <v>30.763000000000002</v>
      </c>
      <c r="G47" s="4">
        <v>0</v>
      </c>
      <c r="H47" s="4">
        <v>0</v>
      </c>
      <c r="I47" s="4">
        <v>0</v>
      </c>
      <c r="J47" s="4">
        <v>864.721</v>
      </c>
      <c r="K47" s="4">
        <v>-1.3779999999999999</v>
      </c>
      <c r="L47" s="4">
        <f t="shared" si="0"/>
        <v>863.34299999999996</v>
      </c>
      <c r="M47" s="4">
        <v>0</v>
      </c>
      <c r="N47" s="4"/>
      <c r="O47" s="4">
        <v>5679.491</v>
      </c>
    </row>
    <row r="48" spans="2:15" ht="14.45" x14ac:dyDescent="0.3">
      <c r="B48" s="22">
        <v>2</v>
      </c>
      <c r="C48" s="22">
        <v>2028</v>
      </c>
      <c r="D48" s="4">
        <v>4920.3819999999996</v>
      </c>
      <c r="E48" s="4">
        <v>21.952999999999999</v>
      </c>
      <c r="F48" s="4">
        <v>31.533000000000001</v>
      </c>
      <c r="G48" s="4">
        <v>0</v>
      </c>
      <c r="H48" s="4">
        <v>0</v>
      </c>
      <c r="I48" s="4">
        <v>0</v>
      </c>
      <c r="J48" s="4">
        <v>968.476</v>
      </c>
      <c r="K48" s="4">
        <v>-1.373</v>
      </c>
      <c r="L48" s="4">
        <f t="shared" si="0"/>
        <v>967.10299999999995</v>
      </c>
      <c r="M48" s="4">
        <v>0</v>
      </c>
      <c r="N48" s="4"/>
      <c r="O48" s="4">
        <v>5940.97</v>
      </c>
    </row>
    <row r="49" spans="2:15" ht="14.45" x14ac:dyDescent="0.3">
      <c r="B49" s="22">
        <v>2</v>
      </c>
      <c r="C49" s="22">
        <v>2029</v>
      </c>
      <c r="D49" s="4">
        <v>5228.4110000000001</v>
      </c>
      <c r="E49" s="4">
        <v>22.757000000000001</v>
      </c>
      <c r="F49" s="4">
        <v>32.320999999999998</v>
      </c>
      <c r="G49" s="4">
        <v>0</v>
      </c>
      <c r="H49" s="4">
        <v>0</v>
      </c>
      <c r="I49" s="4">
        <v>0</v>
      </c>
      <c r="J49" s="4">
        <v>1116.808</v>
      </c>
      <c r="K49" s="4">
        <v>-1.4279999999999999</v>
      </c>
      <c r="L49" s="4">
        <f t="shared" si="0"/>
        <v>1115.3799999999999</v>
      </c>
      <c r="M49" s="4">
        <v>0</v>
      </c>
      <c r="N49" s="4"/>
      <c r="O49" s="4">
        <v>6398.87</v>
      </c>
    </row>
    <row r="50" spans="2:15" ht="14.45" x14ac:dyDescent="0.3">
      <c r="B50" s="22">
        <v>2</v>
      </c>
      <c r="C50" s="22">
        <v>2030</v>
      </c>
      <c r="D50" s="4">
        <v>5541.3230000000003</v>
      </c>
      <c r="E50" s="4">
        <v>24.966999999999999</v>
      </c>
      <c r="F50" s="4">
        <v>39.164999999999999</v>
      </c>
      <c r="G50" s="4">
        <v>0</v>
      </c>
      <c r="H50" s="4">
        <v>0</v>
      </c>
      <c r="I50" s="4">
        <v>0</v>
      </c>
      <c r="J50" s="4">
        <v>1278.8240000000001</v>
      </c>
      <c r="K50" s="4">
        <v>-1.431</v>
      </c>
      <c r="L50" s="4">
        <f t="shared" si="0"/>
        <v>1277.393</v>
      </c>
      <c r="M50" s="4">
        <v>0</v>
      </c>
      <c r="N50" s="4"/>
      <c r="O50" s="4">
        <v>6882.848</v>
      </c>
    </row>
    <row r="51" spans="2:15" ht="14.45" x14ac:dyDescent="0.3">
      <c r="B51" s="22">
        <v>2</v>
      </c>
      <c r="C51" s="22">
        <v>2031</v>
      </c>
      <c r="D51" s="4">
        <v>5768.6869999999999</v>
      </c>
      <c r="E51" s="4">
        <v>27.088999999999999</v>
      </c>
      <c r="F51" s="4">
        <v>45.804000000000002</v>
      </c>
      <c r="G51" s="4">
        <v>0</v>
      </c>
      <c r="H51" s="4">
        <v>0</v>
      </c>
      <c r="I51" s="4">
        <v>0</v>
      </c>
      <c r="J51" s="4">
        <v>1458.5239999999999</v>
      </c>
      <c r="K51" s="4">
        <v>-1.5589999999999999</v>
      </c>
      <c r="L51" s="4">
        <f t="shared" si="0"/>
        <v>1456.9649999999999</v>
      </c>
      <c r="M51" s="4">
        <v>0</v>
      </c>
      <c r="N51" s="4"/>
      <c r="O51" s="4">
        <v>7298.5460000000003</v>
      </c>
    </row>
    <row r="52" spans="2:15" ht="14.45" x14ac:dyDescent="0.3">
      <c r="B52" s="22">
        <v>2</v>
      </c>
      <c r="C52" s="22">
        <v>2032</v>
      </c>
      <c r="D52" s="4">
        <v>6275.5249999999996</v>
      </c>
      <c r="E52" s="4">
        <v>32.780999999999999</v>
      </c>
      <c r="F52" s="4">
        <v>64.349999999999994</v>
      </c>
      <c r="G52" s="4">
        <v>0</v>
      </c>
      <c r="H52" s="4">
        <v>0</v>
      </c>
      <c r="I52" s="4">
        <v>0</v>
      </c>
      <c r="J52" s="4">
        <v>1760.068</v>
      </c>
      <c r="K52" s="4">
        <v>-1.5069999999999999</v>
      </c>
      <c r="L52" s="4">
        <f t="shared" si="0"/>
        <v>1758.5609999999999</v>
      </c>
      <c r="M52" s="4">
        <v>0</v>
      </c>
      <c r="N52" s="4"/>
      <c r="O52" s="4">
        <v>8131.2169999999996</v>
      </c>
    </row>
    <row r="53" spans="2:15" ht="14.45" x14ac:dyDescent="0.3">
      <c r="B53" s="22">
        <v>2</v>
      </c>
      <c r="C53" s="22">
        <v>2033</v>
      </c>
      <c r="D53" s="4">
        <v>6799.0879999999997</v>
      </c>
      <c r="E53" s="4">
        <v>37.512999999999998</v>
      </c>
      <c r="F53" s="4">
        <v>77.849999999999994</v>
      </c>
      <c r="G53" s="4">
        <v>0</v>
      </c>
      <c r="H53" s="4">
        <v>0</v>
      </c>
      <c r="I53" s="4">
        <v>0</v>
      </c>
      <c r="J53" s="4">
        <v>2101.9899999999998</v>
      </c>
      <c r="K53" s="4">
        <v>-1.571</v>
      </c>
      <c r="L53" s="4">
        <f t="shared" si="0"/>
        <v>2100.4189999999999</v>
      </c>
      <c r="M53" s="4">
        <v>0</v>
      </c>
      <c r="N53" s="4"/>
      <c r="O53" s="4">
        <v>9014.8690000000006</v>
      </c>
    </row>
    <row r="54" spans="2:15" ht="14.45" x14ac:dyDescent="0.3">
      <c r="B54" s="22">
        <v>2</v>
      </c>
      <c r="C54" s="22">
        <v>2034</v>
      </c>
      <c r="D54" s="4">
        <v>7028.5389999999998</v>
      </c>
      <c r="E54" s="4">
        <v>39.652000000000001</v>
      </c>
      <c r="F54" s="4">
        <v>85.891000000000005</v>
      </c>
      <c r="G54" s="4">
        <v>0</v>
      </c>
      <c r="H54" s="4">
        <v>0</v>
      </c>
      <c r="I54" s="4">
        <v>0</v>
      </c>
      <c r="J54" s="4">
        <v>2353.6909999999998</v>
      </c>
      <c r="K54" s="4">
        <v>-1.6240000000000001</v>
      </c>
      <c r="L54" s="4">
        <f t="shared" si="0"/>
        <v>2352.067</v>
      </c>
      <c r="M54" s="4">
        <v>0</v>
      </c>
      <c r="N54" s="4"/>
      <c r="O54" s="4">
        <v>9506.1479999999992</v>
      </c>
    </row>
    <row r="55" spans="2:15" ht="14.45" x14ac:dyDescent="0.3">
      <c r="B55" s="22">
        <v>2</v>
      </c>
      <c r="C55" s="22">
        <v>2035</v>
      </c>
      <c r="D55" s="4">
        <v>7284.7439999999997</v>
      </c>
      <c r="E55" s="4">
        <v>41.970999999999997</v>
      </c>
      <c r="F55" s="4">
        <v>94.284000000000006</v>
      </c>
      <c r="G55" s="4">
        <v>0</v>
      </c>
      <c r="H55" s="4">
        <v>0</v>
      </c>
      <c r="I55" s="4">
        <v>0</v>
      </c>
      <c r="J55" s="4">
        <v>2641.2440000000001</v>
      </c>
      <c r="K55" s="4">
        <v>-1.64</v>
      </c>
      <c r="L55" s="4">
        <f t="shared" si="0"/>
        <v>2639.6040000000003</v>
      </c>
      <c r="M55" s="4">
        <v>0</v>
      </c>
      <c r="N55" s="4"/>
      <c r="O55" s="4">
        <v>10060.602000000001</v>
      </c>
    </row>
    <row r="56" spans="2:15" ht="14.45" x14ac:dyDescent="0.3">
      <c r="B56" s="22">
        <v>2</v>
      </c>
      <c r="C56" s="22">
        <v>2036</v>
      </c>
      <c r="D56" s="4">
        <v>7963.0429999999997</v>
      </c>
      <c r="E56" s="4">
        <v>47.63</v>
      </c>
      <c r="F56" s="4">
        <v>109.447</v>
      </c>
      <c r="G56" s="4">
        <v>0</v>
      </c>
      <c r="H56" s="4">
        <v>0</v>
      </c>
      <c r="I56" s="4">
        <v>0</v>
      </c>
      <c r="J56" s="4">
        <v>3165.701</v>
      </c>
      <c r="K56" s="4">
        <v>-1.7030000000000001</v>
      </c>
      <c r="L56" s="4">
        <f t="shared" si="0"/>
        <v>3163.998</v>
      </c>
      <c r="M56" s="4">
        <v>0</v>
      </c>
      <c r="N56" s="4"/>
      <c r="O56" s="4">
        <v>11284.119000000001</v>
      </c>
    </row>
    <row r="57" spans="2:15" ht="14.45" x14ac:dyDescent="0.3">
      <c r="B57" s="22">
        <v>2</v>
      </c>
      <c r="C57" s="22">
        <v>2037</v>
      </c>
      <c r="D57" s="4">
        <v>8198.4330000000009</v>
      </c>
      <c r="E57" s="4">
        <v>49.966999999999999</v>
      </c>
      <c r="F57" s="4">
        <v>118.746</v>
      </c>
      <c r="G57" s="4">
        <v>0</v>
      </c>
      <c r="H57" s="4">
        <v>0</v>
      </c>
      <c r="I57" s="4">
        <v>0</v>
      </c>
      <c r="J57" s="4">
        <v>3508.4169999999999</v>
      </c>
      <c r="K57" s="4">
        <v>-1.704</v>
      </c>
      <c r="L57" s="4">
        <f t="shared" si="0"/>
        <v>3506.7129999999997</v>
      </c>
      <c r="M57" s="4">
        <v>0</v>
      </c>
      <c r="N57" s="4"/>
      <c r="O57" s="4">
        <v>11873.858</v>
      </c>
    </row>
    <row r="58" spans="2:15" ht="14.45" x14ac:dyDescent="0.3">
      <c r="B58" s="22">
        <v>2</v>
      </c>
      <c r="C58" s="22">
        <v>2038</v>
      </c>
      <c r="D58" s="4">
        <v>8529.8330000000005</v>
      </c>
      <c r="E58" s="4">
        <v>52.75</v>
      </c>
      <c r="F58" s="4">
        <v>128.441</v>
      </c>
      <c r="G58" s="4">
        <v>0</v>
      </c>
      <c r="H58" s="4">
        <v>0</v>
      </c>
      <c r="I58" s="4">
        <v>0</v>
      </c>
      <c r="J58" s="4">
        <v>3923.6350000000002</v>
      </c>
      <c r="K58" s="4">
        <v>-1.7709999999999999</v>
      </c>
      <c r="L58" s="4">
        <f t="shared" si="0"/>
        <v>3921.864</v>
      </c>
      <c r="M58" s="4">
        <v>0</v>
      </c>
      <c r="N58" s="4"/>
      <c r="O58" s="4">
        <v>12632.888999999999</v>
      </c>
    </row>
    <row r="59" spans="2:15" ht="14.45" x14ac:dyDescent="0.3">
      <c r="B59" s="22">
        <v>2</v>
      </c>
      <c r="C59" s="22">
        <v>2039</v>
      </c>
      <c r="D59" s="4">
        <v>8869.9580000000005</v>
      </c>
      <c r="E59" s="4">
        <v>55.591999999999999</v>
      </c>
      <c r="F59" s="4">
        <v>138.547</v>
      </c>
      <c r="G59" s="4">
        <v>0</v>
      </c>
      <c r="H59" s="4">
        <v>0</v>
      </c>
      <c r="I59" s="4">
        <v>0</v>
      </c>
      <c r="J59" s="4">
        <v>4377.8289999999997</v>
      </c>
      <c r="K59" s="4">
        <v>-1.8360000000000001</v>
      </c>
      <c r="L59" s="4">
        <f t="shared" si="0"/>
        <v>4375.9929999999995</v>
      </c>
      <c r="M59" s="4">
        <v>0</v>
      </c>
      <c r="N59" s="4"/>
      <c r="O59" s="4">
        <v>13440.089</v>
      </c>
    </row>
    <row r="60" spans="2:15" ht="14.45" x14ac:dyDescent="0.3">
      <c r="B60" s="22">
        <v>2</v>
      </c>
      <c r="C60" s="22">
        <v>2040</v>
      </c>
      <c r="D60" s="4">
        <v>9197.634</v>
      </c>
      <c r="E60" s="4">
        <v>58.292000000000002</v>
      </c>
      <c r="F60" s="4">
        <v>149.078</v>
      </c>
      <c r="G60" s="4">
        <v>0</v>
      </c>
      <c r="H60" s="4">
        <v>0</v>
      </c>
      <c r="I60" s="4">
        <v>0</v>
      </c>
      <c r="J60" s="4">
        <v>4853.7950000000001</v>
      </c>
      <c r="K60" s="4">
        <v>-1.837</v>
      </c>
      <c r="L60" s="4">
        <f t="shared" si="0"/>
        <v>4851.9579999999996</v>
      </c>
      <c r="M60" s="4">
        <v>0</v>
      </c>
      <c r="N60" s="4"/>
      <c r="O60" s="4">
        <v>14256.962</v>
      </c>
    </row>
    <row r="61" spans="2:15" ht="14.45" x14ac:dyDescent="0.3">
      <c r="B61" s="22">
        <v>2</v>
      </c>
      <c r="C61" s="22">
        <v>2041</v>
      </c>
      <c r="D61" s="4">
        <v>9533.9760000000006</v>
      </c>
      <c r="E61" s="4">
        <v>61.222999999999999</v>
      </c>
      <c r="F61" s="4">
        <v>160.04900000000001</v>
      </c>
      <c r="G61" s="4">
        <v>0</v>
      </c>
      <c r="H61" s="4">
        <v>0</v>
      </c>
      <c r="I61" s="4">
        <v>0</v>
      </c>
      <c r="J61" s="4">
        <v>5380.393</v>
      </c>
      <c r="K61" s="4">
        <v>-1.9039999999999999</v>
      </c>
      <c r="L61" s="4">
        <f t="shared" si="0"/>
        <v>5378.4889999999996</v>
      </c>
      <c r="M61" s="4">
        <v>0</v>
      </c>
      <c r="N61" s="4"/>
      <c r="O61" s="4">
        <v>15133.736999999999</v>
      </c>
    </row>
    <row r="62" spans="2:15" ht="14.45" x14ac:dyDescent="0.3">
      <c r="B62" s="22">
        <v>2</v>
      </c>
      <c r="C62" s="22">
        <v>2042</v>
      </c>
      <c r="D62" s="4">
        <v>9987.6659999999993</v>
      </c>
      <c r="E62" s="4">
        <v>63.222999999999999</v>
      </c>
      <c r="F62" s="4">
        <v>164.05</v>
      </c>
      <c r="G62" s="4">
        <v>0</v>
      </c>
      <c r="H62" s="4">
        <v>0</v>
      </c>
      <c r="I62" s="4">
        <v>0</v>
      </c>
      <c r="J62" s="4">
        <v>5937.4920000000002</v>
      </c>
      <c r="K62" s="4">
        <v>-1.968</v>
      </c>
      <c r="L62" s="4">
        <f t="shared" si="0"/>
        <v>5935.5240000000003</v>
      </c>
      <c r="M62" s="4">
        <v>0</v>
      </c>
      <c r="N62" s="4"/>
      <c r="O62" s="4">
        <v>16150.465</v>
      </c>
    </row>
    <row r="63" spans="2:15" ht="14.45" x14ac:dyDescent="0.3">
      <c r="B63" s="22">
        <v>2</v>
      </c>
      <c r="C63" s="22">
        <v>2043</v>
      </c>
      <c r="D63" s="4">
        <v>10668.489</v>
      </c>
      <c r="E63" s="4">
        <v>69.486999999999995</v>
      </c>
      <c r="F63" s="4">
        <v>183.37299999999999</v>
      </c>
      <c r="G63" s="4">
        <v>0</v>
      </c>
      <c r="H63" s="4">
        <v>0</v>
      </c>
      <c r="I63" s="4">
        <v>0</v>
      </c>
      <c r="J63" s="4">
        <v>6848.7139999999999</v>
      </c>
      <c r="K63" s="4">
        <v>-2.0310000000000001</v>
      </c>
      <c r="L63" s="4">
        <f t="shared" si="0"/>
        <v>6846.683</v>
      </c>
      <c r="M63" s="4">
        <v>0</v>
      </c>
      <c r="N63" s="4"/>
      <c r="O63" s="4">
        <v>17768.031999999999</v>
      </c>
    </row>
    <row r="64" spans="2:15" ht="14.45" x14ac:dyDescent="0.3">
      <c r="B64" s="22">
        <v>2</v>
      </c>
      <c r="C64" s="22"/>
      <c r="D64" s="4">
        <v>6536.134</v>
      </c>
      <c r="E64" s="4">
        <v>42.956000000000003</v>
      </c>
      <c r="F64" s="4">
        <v>113.358</v>
      </c>
      <c r="G64" s="4">
        <v>0</v>
      </c>
      <c r="H64" s="4">
        <v>0</v>
      </c>
      <c r="I64" s="4">
        <v>0</v>
      </c>
      <c r="J64" s="4">
        <v>4537.5690000000004</v>
      </c>
      <c r="K64" s="4">
        <v>-1.157</v>
      </c>
      <c r="L64" s="4">
        <f t="shared" si="0"/>
        <v>4536.4120000000003</v>
      </c>
      <c r="M64" s="4">
        <v>0</v>
      </c>
      <c r="N64" s="4"/>
      <c r="O64" s="4">
        <v>11228.86</v>
      </c>
    </row>
    <row r="65" spans="2:15" ht="14.45" x14ac:dyDescent="0.3">
      <c r="B65" s="22">
        <v>3</v>
      </c>
      <c r="C65" s="22">
        <v>2014</v>
      </c>
      <c r="D65" s="4">
        <v>2955.8679999999999</v>
      </c>
      <c r="E65" s="4">
        <v>14.958</v>
      </c>
      <c r="F65" s="4">
        <v>0</v>
      </c>
      <c r="G65" s="4">
        <v>0</v>
      </c>
      <c r="H65" s="4">
        <v>0</v>
      </c>
      <c r="I65" s="4">
        <v>0</v>
      </c>
      <c r="J65" s="4">
        <v>9.5150000000000006</v>
      </c>
      <c r="K65" s="4">
        <v>-5.657</v>
      </c>
      <c r="L65" s="4">
        <f t="shared" si="0"/>
        <v>3.8580000000000005</v>
      </c>
      <c r="M65" s="4">
        <v>0</v>
      </c>
      <c r="N65" s="4"/>
      <c r="O65" s="4">
        <v>2974.6840000000002</v>
      </c>
    </row>
    <row r="66" spans="2:15" ht="14.45" x14ac:dyDescent="0.3">
      <c r="B66" s="22">
        <v>3</v>
      </c>
      <c r="C66" s="22">
        <v>2015</v>
      </c>
      <c r="D66" s="4">
        <v>2846.424</v>
      </c>
      <c r="E66" s="4">
        <v>12.882999999999999</v>
      </c>
      <c r="F66" s="4">
        <v>0</v>
      </c>
      <c r="G66" s="4">
        <v>0</v>
      </c>
      <c r="H66" s="4">
        <v>0</v>
      </c>
      <c r="I66" s="4">
        <v>0</v>
      </c>
      <c r="J66" s="4">
        <v>8.7279999999999998</v>
      </c>
      <c r="K66" s="4">
        <v>-3.847</v>
      </c>
      <c r="L66" s="4">
        <f t="shared" si="0"/>
        <v>4.8810000000000002</v>
      </c>
      <c r="M66" s="4">
        <v>0</v>
      </c>
      <c r="N66" s="4"/>
      <c r="O66" s="4">
        <v>2864.1889999999999</v>
      </c>
    </row>
    <row r="67" spans="2:15" ht="14.45" x14ac:dyDescent="0.3">
      <c r="B67" s="22">
        <v>3</v>
      </c>
      <c r="C67" s="22">
        <v>2016</v>
      </c>
      <c r="D67" s="4">
        <v>3063.94</v>
      </c>
      <c r="E67" s="4">
        <v>11.964</v>
      </c>
      <c r="F67" s="4">
        <v>0</v>
      </c>
      <c r="G67" s="4">
        <v>0</v>
      </c>
      <c r="H67" s="4">
        <v>0</v>
      </c>
      <c r="I67" s="4">
        <v>0</v>
      </c>
      <c r="J67" s="4">
        <v>6.7160000000000002</v>
      </c>
      <c r="K67" s="4">
        <v>-0.91200000000000003</v>
      </c>
      <c r="L67" s="4">
        <f t="shared" si="0"/>
        <v>5.8040000000000003</v>
      </c>
      <c r="M67" s="4">
        <v>0</v>
      </c>
      <c r="N67" s="4"/>
      <c r="O67" s="4">
        <v>3081.7089999999998</v>
      </c>
    </row>
    <row r="68" spans="2:15" ht="14.45" x14ac:dyDescent="0.3">
      <c r="B68" s="22">
        <v>3</v>
      </c>
      <c r="C68" s="22">
        <v>2017</v>
      </c>
      <c r="D68" s="4">
        <v>3302.703</v>
      </c>
      <c r="E68" s="4">
        <v>12.571</v>
      </c>
      <c r="F68" s="4">
        <v>0</v>
      </c>
      <c r="G68" s="4">
        <v>0</v>
      </c>
      <c r="H68" s="4">
        <v>0</v>
      </c>
      <c r="I68" s="4">
        <v>0</v>
      </c>
      <c r="J68" s="4">
        <v>9.2479999999999993</v>
      </c>
      <c r="K68" s="4">
        <v>-0.876</v>
      </c>
      <c r="L68" s="4">
        <f t="shared" ref="L68:L132" si="1">J68+K68</f>
        <v>8.3719999999999999</v>
      </c>
      <c r="M68" s="4">
        <v>0</v>
      </c>
      <c r="N68" s="4"/>
      <c r="O68" s="4">
        <v>3323.645</v>
      </c>
    </row>
    <row r="69" spans="2:15" ht="14.45" x14ac:dyDescent="0.3">
      <c r="B69" s="22">
        <v>3</v>
      </c>
      <c r="C69" s="22">
        <v>2018</v>
      </c>
      <c r="D69" s="4">
        <v>3521.9029999999998</v>
      </c>
      <c r="E69" s="4">
        <v>13.045</v>
      </c>
      <c r="F69" s="4">
        <v>0</v>
      </c>
      <c r="G69" s="4">
        <v>0</v>
      </c>
      <c r="H69" s="4">
        <v>0</v>
      </c>
      <c r="I69" s="4">
        <v>0</v>
      </c>
      <c r="J69" s="4">
        <v>9.8789999999999996</v>
      </c>
      <c r="K69" s="4">
        <v>-0.91100000000000003</v>
      </c>
      <c r="L69" s="4">
        <f t="shared" si="1"/>
        <v>8.968</v>
      </c>
      <c r="M69" s="4">
        <v>0</v>
      </c>
      <c r="N69" s="4"/>
      <c r="O69" s="4">
        <v>3543.9160000000002</v>
      </c>
    </row>
    <row r="70" spans="2:15" ht="14.45" x14ac:dyDescent="0.3">
      <c r="B70" s="22">
        <v>3</v>
      </c>
      <c r="C70" s="22">
        <v>2019</v>
      </c>
      <c r="D70" s="4">
        <v>3791.2730000000001</v>
      </c>
      <c r="E70" s="4">
        <v>14.839</v>
      </c>
      <c r="F70" s="4">
        <v>8.423</v>
      </c>
      <c r="G70" s="4">
        <v>0</v>
      </c>
      <c r="H70" s="4">
        <v>0</v>
      </c>
      <c r="I70" s="4">
        <v>0</v>
      </c>
      <c r="J70" s="4">
        <v>9.7050000000000001</v>
      </c>
      <c r="K70" s="4">
        <v>-0.997</v>
      </c>
      <c r="L70" s="4">
        <f t="shared" si="1"/>
        <v>8.7080000000000002</v>
      </c>
      <c r="M70" s="4">
        <v>0</v>
      </c>
      <c r="N70" s="4"/>
      <c r="O70" s="4">
        <v>3823.2420000000002</v>
      </c>
    </row>
    <row r="71" spans="2:15" ht="14.45" x14ac:dyDescent="0.3">
      <c r="B71" s="22">
        <v>3</v>
      </c>
      <c r="C71" s="22">
        <v>2020</v>
      </c>
      <c r="D71" s="4">
        <v>3979.16</v>
      </c>
      <c r="E71" s="4">
        <v>14.67</v>
      </c>
      <c r="F71" s="4">
        <v>8.6329999999999991</v>
      </c>
      <c r="G71" s="4">
        <v>0</v>
      </c>
      <c r="H71" s="4">
        <v>0</v>
      </c>
      <c r="I71" s="4">
        <v>0</v>
      </c>
      <c r="J71" s="4">
        <v>385.11500000000001</v>
      </c>
      <c r="K71" s="4">
        <v>-1.111</v>
      </c>
      <c r="L71" s="4">
        <f t="shared" si="1"/>
        <v>384.00400000000002</v>
      </c>
      <c r="M71" s="4">
        <v>0</v>
      </c>
      <c r="N71" s="4"/>
      <c r="O71" s="4">
        <v>4386.4669999999996</v>
      </c>
    </row>
    <row r="72" spans="2:15" ht="14.45" x14ac:dyDescent="0.3">
      <c r="B72" s="22">
        <v>3</v>
      </c>
      <c r="C72" s="22">
        <v>2021</v>
      </c>
      <c r="D72" s="4">
        <v>4143.6350000000002</v>
      </c>
      <c r="E72" s="4">
        <v>14.888999999999999</v>
      </c>
      <c r="F72" s="4">
        <v>8.8490000000000002</v>
      </c>
      <c r="G72" s="4">
        <v>0</v>
      </c>
      <c r="H72" s="4">
        <v>0</v>
      </c>
      <c r="I72" s="4">
        <v>0</v>
      </c>
      <c r="J72" s="4">
        <v>566.1</v>
      </c>
      <c r="K72" s="4">
        <v>-1.1180000000000001</v>
      </c>
      <c r="L72" s="4">
        <f t="shared" si="1"/>
        <v>564.98199999999997</v>
      </c>
      <c r="M72" s="4">
        <v>0</v>
      </c>
      <c r="N72" s="4"/>
      <c r="O72" s="4">
        <v>4732.3559999999998</v>
      </c>
    </row>
    <row r="73" spans="2:15" ht="14.45" x14ac:dyDescent="0.3">
      <c r="B73" s="22">
        <v>3</v>
      </c>
      <c r="C73" s="22">
        <v>2022</v>
      </c>
      <c r="D73" s="4">
        <v>4303.0540000000001</v>
      </c>
      <c r="E73" s="4">
        <v>15.363</v>
      </c>
      <c r="F73" s="4">
        <v>9.0709999999999997</v>
      </c>
      <c r="G73" s="4">
        <v>0</v>
      </c>
      <c r="H73" s="4">
        <v>0</v>
      </c>
      <c r="I73" s="4">
        <v>0</v>
      </c>
      <c r="J73" s="4">
        <v>506.14699999999999</v>
      </c>
      <c r="K73" s="4">
        <v>-1.171</v>
      </c>
      <c r="L73" s="4">
        <f t="shared" si="1"/>
        <v>504.976</v>
      </c>
      <c r="M73" s="4">
        <v>0</v>
      </c>
      <c r="N73" s="4"/>
      <c r="O73" s="4">
        <v>4832.4639999999999</v>
      </c>
    </row>
    <row r="74" spans="2:15" ht="14.45" x14ac:dyDescent="0.3">
      <c r="B74" s="22">
        <v>3</v>
      </c>
      <c r="C74" s="22">
        <v>2023</v>
      </c>
      <c r="D74" s="4">
        <v>4448.5219999999999</v>
      </c>
      <c r="E74" s="4">
        <v>18.163</v>
      </c>
      <c r="F74" s="4">
        <v>18.587</v>
      </c>
      <c r="G74" s="4">
        <v>0</v>
      </c>
      <c r="H74" s="4">
        <v>0</v>
      </c>
      <c r="I74" s="4">
        <v>0</v>
      </c>
      <c r="J74" s="4">
        <v>573.125</v>
      </c>
      <c r="K74" s="4">
        <v>-1.2070000000000001</v>
      </c>
      <c r="L74" s="4">
        <f t="shared" si="1"/>
        <v>571.91800000000001</v>
      </c>
      <c r="M74" s="4">
        <v>0</v>
      </c>
      <c r="N74" s="4"/>
      <c r="O74" s="4">
        <v>5057.1890000000003</v>
      </c>
    </row>
    <row r="75" spans="2:15" ht="14.45" x14ac:dyDescent="0.3">
      <c r="B75" s="22">
        <v>3</v>
      </c>
      <c r="C75" s="22">
        <v>2024</v>
      </c>
      <c r="D75" s="4">
        <v>4704.5529999999999</v>
      </c>
      <c r="E75" s="4">
        <v>18.728000000000002</v>
      </c>
      <c r="F75" s="4">
        <v>19.050999999999998</v>
      </c>
      <c r="G75" s="4">
        <v>0</v>
      </c>
      <c r="H75" s="4">
        <v>0</v>
      </c>
      <c r="I75" s="4">
        <v>0</v>
      </c>
      <c r="J75" s="4">
        <v>656.00099999999998</v>
      </c>
      <c r="K75" s="4">
        <v>-1.2669999999999999</v>
      </c>
      <c r="L75" s="4">
        <f t="shared" si="1"/>
        <v>654.73399999999992</v>
      </c>
      <c r="M75" s="4">
        <v>0</v>
      </c>
      <c r="N75" s="4"/>
      <c r="O75" s="4">
        <v>5397.0680000000002</v>
      </c>
    </row>
    <row r="76" spans="2:15" ht="14.45" x14ac:dyDescent="0.3">
      <c r="B76" s="22">
        <v>3</v>
      </c>
      <c r="C76" s="22">
        <v>2025</v>
      </c>
      <c r="D76" s="4">
        <v>4808.0379999999996</v>
      </c>
      <c r="E76" s="4">
        <v>21.448</v>
      </c>
      <c r="F76" s="4">
        <v>29.286999999999999</v>
      </c>
      <c r="G76" s="4">
        <v>0</v>
      </c>
      <c r="H76" s="4">
        <v>0</v>
      </c>
      <c r="I76" s="4">
        <v>0</v>
      </c>
      <c r="J76" s="4">
        <v>735.71500000000003</v>
      </c>
      <c r="K76" s="4">
        <v>-1.294</v>
      </c>
      <c r="L76" s="4">
        <f t="shared" si="1"/>
        <v>734.42100000000005</v>
      </c>
      <c r="M76" s="4">
        <v>0</v>
      </c>
      <c r="N76" s="4"/>
      <c r="O76" s="4">
        <v>5593.1940000000004</v>
      </c>
    </row>
    <row r="77" spans="2:15" ht="14.45" x14ac:dyDescent="0.3">
      <c r="B77" s="22">
        <v>3</v>
      </c>
      <c r="C77" s="22">
        <v>2026</v>
      </c>
      <c r="D77" s="4">
        <v>4843.1480000000001</v>
      </c>
      <c r="E77" s="4">
        <v>21.678000000000001</v>
      </c>
      <c r="F77" s="4">
        <v>30.018999999999998</v>
      </c>
      <c r="G77" s="4">
        <v>0</v>
      </c>
      <c r="H77" s="4">
        <v>0</v>
      </c>
      <c r="I77" s="4">
        <v>0</v>
      </c>
      <c r="J77" s="4">
        <v>819.53499999999997</v>
      </c>
      <c r="K77" s="4">
        <v>-1.3180000000000001</v>
      </c>
      <c r="L77" s="4">
        <f t="shared" si="1"/>
        <v>818.21699999999998</v>
      </c>
      <c r="M77" s="4">
        <v>0</v>
      </c>
      <c r="N77" s="4"/>
      <c r="O77" s="4">
        <v>5713.0630000000001</v>
      </c>
    </row>
    <row r="78" spans="2:15" ht="14.45" x14ac:dyDescent="0.3">
      <c r="B78" s="22">
        <v>3</v>
      </c>
      <c r="C78" s="22">
        <v>2027</v>
      </c>
      <c r="D78" s="4">
        <v>4772.6229999999996</v>
      </c>
      <c r="E78" s="4">
        <v>21.091000000000001</v>
      </c>
      <c r="F78" s="4">
        <v>30.77</v>
      </c>
      <c r="G78" s="4">
        <v>0</v>
      </c>
      <c r="H78" s="4">
        <v>0</v>
      </c>
      <c r="I78" s="4">
        <v>0</v>
      </c>
      <c r="J78" s="4">
        <v>866.55899999999997</v>
      </c>
      <c r="K78" s="4">
        <v>-1.377</v>
      </c>
      <c r="L78" s="4">
        <f t="shared" si="1"/>
        <v>865.18200000000002</v>
      </c>
      <c r="M78" s="4">
        <v>0</v>
      </c>
      <c r="N78" s="4"/>
      <c r="O78" s="4">
        <v>5689.6660000000002</v>
      </c>
    </row>
    <row r="79" spans="2:15" ht="14.45" x14ac:dyDescent="0.3">
      <c r="B79" s="22">
        <v>3</v>
      </c>
      <c r="C79" s="22">
        <v>2028</v>
      </c>
      <c r="D79" s="4">
        <v>4929.8990000000003</v>
      </c>
      <c r="E79" s="4">
        <v>21.388999999999999</v>
      </c>
      <c r="F79" s="4">
        <v>31.539000000000001</v>
      </c>
      <c r="G79" s="4">
        <v>0</v>
      </c>
      <c r="H79" s="4">
        <v>0</v>
      </c>
      <c r="I79" s="4">
        <v>0</v>
      </c>
      <c r="J79" s="4">
        <v>970.49400000000003</v>
      </c>
      <c r="K79" s="4">
        <v>-1.3720000000000001</v>
      </c>
      <c r="L79" s="4">
        <f t="shared" si="1"/>
        <v>969.12200000000007</v>
      </c>
      <c r="M79" s="4">
        <v>0</v>
      </c>
      <c r="N79" s="4"/>
      <c r="O79" s="4">
        <v>5951.9489999999996</v>
      </c>
    </row>
    <row r="80" spans="2:15" ht="14.45" x14ac:dyDescent="0.3">
      <c r="B80" s="22">
        <v>3</v>
      </c>
      <c r="C80" s="22">
        <v>2029</v>
      </c>
      <c r="D80" s="4">
        <v>5238.7299999999996</v>
      </c>
      <c r="E80" s="4">
        <v>22.178000000000001</v>
      </c>
      <c r="F80" s="4">
        <v>33.093000000000004</v>
      </c>
      <c r="G80" s="4">
        <v>0</v>
      </c>
      <c r="H80" s="4">
        <v>0</v>
      </c>
      <c r="I80" s="4">
        <v>0</v>
      </c>
      <c r="J80" s="4">
        <v>1119.1790000000001</v>
      </c>
      <c r="K80" s="4">
        <v>-1.4259999999999999</v>
      </c>
      <c r="L80" s="4">
        <f t="shared" si="1"/>
        <v>1117.7530000000002</v>
      </c>
      <c r="M80" s="4">
        <v>0</v>
      </c>
      <c r="N80" s="4"/>
      <c r="O80" s="4">
        <v>6411.7550000000001</v>
      </c>
    </row>
    <row r="81" spans="2:15" ht="14.45" x14ac:dyDescent="0.3">
      <c r="B81" s="22">
        <v>3</v>
      </c>
      <c r="C81" s="22">
        <v>2030</v>
      </c>
      <c r="D81" s="4">
        <v>5548.9080000000004</v>
      </c>
      <c r="E81" s="4">
        <v>24.488</v>
      </c>
      <c r="F81" s="4">
        <v>39.674999999999997</v>
      </c>
      <c r="G81" s="4">
        <v>0</v>
      </c>
      <c r="H81" s="4">
        <v>0</v>
      </c>
      <c r="I81" s="4">
        <v>0</v>
      </c>
      <c r="J81" s="4">
        <v>1280.7049999999999</v>
      </c>
      <c r="K81" s="4">
        <v>-1.43</v>
      </c>
      <c r="L81" s="4">
        <f t="shared" si="1"/>
        <v>1279.2749999999999</v>
      </c>
      <c r="M81" s="4">
        <v>0</v>
      </c>
      <c r="N81" s="4"/>
      <c r="O81" s="4">
        <v>6892.3459999999995</v>
      </c>
    </row>
    <row r="82" spans="2:15" ht="14.45" x14ac:dyDescent="0.3">
      <c r="B82" s="22">
        <v>3</v>
      </c>
      <c r="C82" s="22">
        <v>2031</v>
      </c>
      <c r="D82" s="4">
        <v>5776.2139999999999</v>
      </c>
      <c r="E82" s="4">
        <v>26.606999999999999</v>
      </c>
      <c r="F82" s="4">
        <v>46.326000000000001</v>
      </c>
      <c r="G82" s="4">
        <v>0</v>
      </c>
      <c r="H82" s="4">
        <v>0</v>
      </c>
      <c r="I82" s="4">
        <v>0</v>
      </c>
      <c r="J82" s="4">
        <v>1460.5350000000001</v>
      </c>
      <c r="K82" s="4">
        <v>-1.5580000000000001</v>
      </c>
      <c r="L82" s="4">
        <f t="shared" si="1"/>
        <v>1458.9770000000001</v>
      </c>
      <c r="M82" s="4">
        <v>0</v>
      </c>
      <c r="N82" s="4"/>
      <c r="O82" s="4">
        <v>7308.125</v>
      </c>
    </row>
    <row r="83" spans="2:15" ht="14.45" x14ac:dyDescent="0.3">
      <c r="B83" s="22">
        <v>3</v>
      </c>
      <c r="C83" s="22">
        <v>2032</v>
      </c>
      <c r="D83" s="4">
        <v>6282.4979999999996</v>
      </c>
      <c r="E83" s="4">
        <v>32.323</v>
      </c>
      <c r="F83" s="4">
        <v>64.885999999999996</v>
      </c>
      <c r="G83" s="4">
        <v>0</v>
      </c>
      <c r="H83" s="4">
        <v>0</v>
      </c>
      <c r="I83" s="4">
        <v>0</v>
      </c>
      <c r="J83" s="4">
        <v>1762.0740000000001</v>
      </c>
      <c r="K83" s="4">
        <v>-1.5069999999999999</v>
      </c>
      <c r="L83" s="4">
        <f t="shared" si="1"/>
        <v>1760.567</v>
      </c>
      <c r="M83" s="4">
        <v>0</v>
      </c>
      <c r="N83" s="4"/>
      <c r="O83" s="4">
        <v>8140.2749999999996</v>
      </c>
    </row>
    <row r="84" spans="2:15" ht="14.45" x14ac:dyDescent="0.3">
      <c r="B84" s="22">
        <v>3</v>
      </c>
      <c r="C84" s="22">
        <v>2033</v>
      </c>
      <c r="D84" s="4">
        <v>6807.0590000000002</v>
      </c>
      <c r="E84" s="4">
        <v>37.033000000000001</v>
      </c>
      <c r="F84" s="4">
        <v>78.399000000000001</v>
      </c>
      <c r="G84" s="4">
        <v>0</v>
      </c>
      <c r="H84" s="4">
        <v>0</v>
      </c>
      <c r="I84" s="4">
        <v>0</v>
      </c>
      <c r="J84" s="4">
        <v>2104.6379999999999</v>
      </c>
      <c r="K84" s="4">
        <v>-1.57</v>
      </c>
      <c r="L84" s="4">
        <f t="shared" si="1"/>
        <v>2103.0679999999998</v>
      </c>
      <c r="M84" s="4">
        <v>0</v>
      </c>
      <c r="N84" s="4"/>
      <c r="O84" s="4">
        <v>9025.56</v>
      </c>
    </row>
    <row r="85" spans="2:15" ht="14.45" x14ac:dyDescent="0.3">
      <c r="B85" s="22">
        <v>3</v>
      </c>
      <c r="C85" s="22">
        <v>2034</v>
      </c>
      <c r="D85" s="4">
        <v>7035.19</v>
      </c>
      <c r="E85" s="4">
        <v>39.223999999999997</v>
      </c>
      <c r="F85" s="4">
        <v>86.453000000000003</v>
      </c>
      <c r="G85" s="4">
        <v>0</v>
      </c>
      <c r="H85" s="4">
        <v>0</v>
      </c>
      <c r="I85" s="4">
        <v>0</v>
      </c>
      <c r="J85" s="4">
        <v>2356.0830000000001</v>
      </c>
      <c r="K85" s="4">
        <v>-1.61</v>
      </c>
      <c r="L85" s="4">
        <f t="shared" si="1"/>
        <v>2354.473</v>
      </c>
      <c r="M85" s="4">
        <v>0</v>
      </c>
      <c r="N85" s="4"/>
      <c r="O85" s="4">
        <v>9515.3389999999999</v>
      </c>
    </row>
    <row r="86" spans="2:15" ht="14.45" x14ac:dyDescent="0.3">
      <c r="B86" s="22">
        <v>3</v>
      </c>
      <c r="C86" s="22">
        <v>2035</v>
      </c>
      <c r="D86" s="4">
        <v>7291.0190000000002</v>
      </c>
      <c r="E86" s="4">
        <v>41.551000000000002</v>
      </c>
      <c r="F86" s="4">
        <v>94.861000000000004</v>
      </c>
      <c r="G86" s="4">
        <v>0</v>
      </c>
      <c r="H86" s="4">
        <v>0</v>
      </c>
      <c r="I86" s="4">
        <v>0</v>
      </c>
      <c r="J86" s="4">
        <v>2643.5189999999998</v>
      </c>
      <c r="K86" s="4">
        <v>-1.64</v>
      </c>
      <c r="L86" s="4">
        <f t="shared" si="1"/>
        <v>2641.8789999999999</v>
      </c>
      <c r="M86" s="4">
        <v>0</v>
      </c>
      <c r="N86" s="4"/>
      <c r="O86" s="4">
        <v>10069.31</v>
      </c>
    </row>
    <row r="87" spans="2:15" ht="14.45" x14ac:dyDescent="0.3">
      <c r="B87" s="22">
        <v>3</v>
      </c>
      <c r="C87" s="22">
        <v>2036</v>
      </c>
      <c r="D87" s="4">
        <v>7969.4960000000001</v>
      </c>
      <c r="E87" s="4">
        <v>47.201999999999998</v>
      </c>
      <c r="F87" s="4">
        <v>110.038</v>
      </c>
      <c r="G87" s="4">
        <v>0</v>
      </c>
      <c r="H87" s="4">
        <v>0</v>
      </c>
      <c r="I87" s="4">
        <v>0</v>
      </c>
      <c r="J87" s="4">
        <v>3168.25</v>
      </c>
      <c r="K87" s="4">
        <v>-1.702</v>
      </c>
      <c r="L87" s="4">
        <f t="shared" si="1"/>
        <v>3166.5479999999998</v>
      </c>
      <c r="M87" s="4">
        <v>0</v>
      </c>
      <c r="N87" s="4"/>
      <c r="O87" s="4">
        <v>11293.284</v>
      </c>
    </row>
    <row r="88" spans="2:15" ht="14.45" x14ac:dyDescent="0.3">
      <c r="B88" s="22">
        <v>3</v>
      </c>
      <c r="C88" s="22">
        <v>2037</v>
      </c>
      <c r="D88" s="4">
        <v>8204.9290000000001</v>
      </c>
      <c r="E88" s="4">
        <v>49.558</v>
      </c>
      <c r="F88" s="4">
        <v>119.352</v>
      </c>
      <c r="G88" s="4">
        <v>0</v>
      </c>
      <c r="H88" s="4">
        <v>0</v>
      </c>
      <c r="I88" s="4">
        <v>0</v>
      </c>
      <c r="J88" s="4">
        <v>3511.0839999999998</v>
      </c>
      <c r="K88" s="4">
        <v>-1.704</v>
      </c>
      <c r="L88" s="4">
        <f t="shared" si="1"/>
        <v>3509.3799999999997</v>
      </c>
      <c r="M88" s="4">
        <v>0</v>
      </c>
      <c r="N88" s="4"/>
      <c r="O88" s="4">
        <v>11883.218000000001</v>
      </c>
    </row>
    <row r="89" spans="2:15" ht="14.45" x14ac:dyDescent="0.3">
      <c r="B89" s="22">
        <v>3</v>
      </c>
      <c r="C89" s="22">
        <v>2038</v>
      </c>
      <c r="D89" s="4">
        <v>8536.1810000000005</v>
      </c>
      <c r="E89" s="4">
        <v>52.356000000000002</v>
      </c>
      <c r="F89" s="4">
        <v>129.06299999999999</v>
      </c>
      <c r="G89" s="4">
        <v>0</v>
      </c>
      <c r="H89" s="4">
        <v>0</v>
      </c>
      <c r="I89" s="4">
        <v>0</v>
      </c>
      <c r="J89" s="4">
        <v>3926.5169999999998</v>
      </c>
      <c r="K89" s="4">
        <v>-1.77</v>
      </c>
      <c r="L89" s="4">
        <f t="shared" si="1"/>
        <v>3924.7469999999998</v>
      </c>
      <c r="M89" s="4">
        <v>0</v>
      </c>
      <c r="N89" s="4"/>
      <c r="O89" s="4">
        <v>12642.347</v>
      </c>
    </row>
    <row r="90" spans="2:15" ht="14.45" x14ac:dyDescent="0.3">
      <c r="B90" s="22">
        <v>3</v>
      </c>
      <c r="C90" s="22">
        <v>2039</v>
      </c>
      <c r="D90" s="4">
        <v>8876.3510000000006</v>
      </c>
      <c r="E90" s="4">
        <v>55.206000000000003</v>
      </c>
      <c r="F90" s="4">
        <v>139.18299999999999</v>
      </c>
      <c r="G90" s="4">
        <v>0</v>
      </c>
      <c r="H90" s="4">
        <v>0</v>
      </c>
      <c r="I90" s="4">
        <v>0</v>
      </c>
      <c r="J90" s="4">
        <v>4380.9430000000002</v>
      </c>
      <c r="K90" s="4">
        <v>-1.8360000000000001</v>
      </c>
      <c r="L90" s="4">
        <f t="shared" si="1"/>
        <v>4379.107</v>
      </c>
      <c r="M90" s="4">
        <v>0</v>
      </c>
      <c r="N90" s="4"/>
      <c r="O90" s="4">
        <v>13449.848</v>
      </c>
    </row>
    <row r="91" spans="2:15" ht="14.45" x14ac:dyDescent="0.3">
      <c r="B91" s="22">
        <v>3</v>
      </c>
      <c r="C91" s="22">
        <v>2040</v>
      </c>
      <c r="D91" s="4">
        <v>9204.0370000000003</v>
      </c>
      <c r="E91" s="4">
        <v>57.93</v>
      </c>
      <c r="F91" s="4">
        <v>149.73099999999999</v>
      </c>
      <c r="G91" s="4">
        <v>0</v>
      </c>
      <c r="H91" s="4">
        <v>0</v>
      </c>
      <c r="I91" s="4">
        <v>0</v>
      </c>
      <c r="J91" s="4">
        <v>4857.03</v>
      </c>
      <c r="K91" s="4">
        <v>-1.837</v>
      </c>
      <c r="L91" s="4">
        <f t="shared" si="1"/>
        <v>4855.1929999999993</v>
      </c>
      <c r="M91" s="4">
        <v>0</v>
      </c>
      <c r="N91" s="4"/>
      <c r="O91" s="4">
        <v>14266.89</v>
      </c>
    </row>
    <row r="92" spans="2:15" ht="14.45" x14ac:dyDescent="0.3">
      <c r="B92" s="22">
        <v>3</v>
      </c>
      <c r="C92" s="22">
        <v>2041</v>
      </c>
      <c r="D92" s="4">
        <v>9540.3259999999991</v>
      </c>
      <c r="E92" s="4">
        <v>60.866999999999997</v>
      </c>
      <c r="F92" s="4">
        <v>160.71799999999999</v>
      </c>
      <c r="G92" s="4">
        <v>0</v>
      </c>
      <c r="H92" s="4">
        <v>0</v>
      </c>
      <c r="I92" s="4">
        <v>0</v>
      </c>
      <c r="J92" s="4">
        <v>5383.7460000000001</v>
      </c>
      <c r="K92" s="4">
        <v>-1.903</v>
      </c>
      <c r="L92" s="4">
        <f t="shared" si="1"/>
        <v>5381.8429999999998</v>
      </c>
      <c r="M92" s="4">
        <v>0</v>
      </c>
      <c r="N92" s="4"/>
      <c r="O92" s="4">
        <v>15143.753000000001</v>
      </c>
    </row>
    <row r="93" spans="2:15" ht="14.45" x14ac:dyDescent="0.3">
      <c r="B93" s="22">
        <v>3</v>
      </c>
      <c r="C93" s="22">
        <v>2042</v>
      </c>
      <c r="D93" s="4">
        <v>9994.0310000000009</v>
      </c>
      <c r="E93" s="4">
        <v>62.856000000000002</v>
      </c>
      <c r="F93" s="4">
        <v>164.73599999999999</v>
      </c>
      <c r="G93" s="4">
        <v>0</v>
      </c>
      <c r="H93" s="4">
        <v>0</v>
      </c>
      <c r="I93" s="4">
        <v>0</v>
      </c>
      <c r="J93" s="4">
        <v>5941.2439999999997</v>
      </c>
      <c r="K93" s="4">
        <v>-1.968</v>
      </c>
      <c r="L93" s="4">
        <f t="shared" si="1"/>
        <v>5939.2759999999998</v>
      </c>
      <c r="M93" s="4">
        <v>0</v>
      </c>
      <c r="N93" s="4"/>
      <c r="O93" s="4">
        <v>16160.898999999999</v>
      </c>
    </row>
    <row r="94" spans="2:15" ht="14.45" x14ac:dyDescent="0.3">
      <c r="B94" s="22">
        <v>3</v>
      </c>
      <c r="C94" s="22">
        <v>2043</v>
      </c>
      <c r="D94" s="4">
        <v>10674.161</v>
      </c>
      <c r="E94" s="4">
        <v>69.128</v>
      </c>
      <c r="F94" s="4">
        <v>184.07599999999999</v>
      </c>
      <c r="G94" s="4">
        <v>0</v>
      </c>
      <c r="H94" s="4">
        <v>0</v>
      </c>
      <c r="I94" s="4">
        <v>0</v>
      </c>
      <c r="J94" s="4">
        <v>6852.64</v>
      </c>
      <c r="K94" s="4">
        <v>-2.0310000000000001</v>
      </c>
      <c r="L94" s="4">
        <f t="shared" si="1"/>
        <v>6850.6090000000004</v>
      </c>
      <c r="M94" s="4">
        <v>0</v>
      </c>
      <c r="N94" s="4"/>
      <c r="O94" s="4">
        <v>17777.973000000002</v>
      </c>
    </row>
    <row r="95" spans="2:15" ht="14.45" x14ac:dyDescent="0.3">
      <c r="B95" s="22">
        <v>3</v>
      </c>
      <c r="C95" s="22"/>
      <c r="D95" s="4">
        <v>6539.6149999999998</v>
      </c>
      <c r="E95" s="4">
        <v>42.734000000000002</v>
      </c>
      <c r="F95" s="4">
        <v>113.79300000000001</v>
      </c>
      <c r="G95" s="4">
        <v>0</v>
      </c>
      <c r="H95" s="4">
        <v>0</v>
      </c>
      <c r="I95" s="4">
        <v>0</v>
      </c>
      <c r="J95" s="4">
        <v>4540.1710000000003</v>
      </c>
      <c r="K95" s="4">
        <v>-1.157</v>
      </c>
      <c r="L95" s="4">
        <f t="shared" si="1"/>
        <v>4539.0140000000001</v>
      </c>
      <c r="M95" s="4">
        <v>0</v>
      </c>
      <c r="N95" s="4"/>
      <c r="O95" s="4">
        <v>11235.156000000001</v>
      </c>
    </row>
    <row r="96" spans="2:15" ht="14.45" x14ac:dyDescent="0.3">
      <c r="B96" s="22">
        <v>5</v>
      </c>
      <c r="C96" s="22">
        <v>2014</v>
      </c>
      <c r="D96" s="4">
        <v>2955.8679999999999</v>
      </c>
      <c r="E96" s="4">
        <v>14.958</v>
      </c>
      <c r="F96" s="4">
        <v>0</v>
      </c>
      <c r="G96" s="4">
        <v>0</v>
      </c>
      <c r="H96" s="4">
        <v>0</v>
      </c>
      <c r="I96" s="4">
        <v>0</v>
      </c>
      <c r="J96" s="4">
        <v>9.5150000000000006</v>
      </c>
      <c r="K96" s="4">
        <v>-5.657</v>
      </c>
      <c r="L96" s="4">
        <f t="shared" si="1"/>
        <v>3.8580000000000005</v>
      </c>
      <c r="M96" s="4">
        <v>0</v>
      </c>
      <c r="N96" s="4"/>
      <c r="O96" s="4">
        <v>2974.6840000000002</v>
      </c>
    </row>
    <row r="97" spans="2:15" ht="14.45" x14ac:dyDescent="0.3">
      <c r="B97" s="22">
        <v>5</v>
      </c>
      <c r="C97" s="22">
        <v>2015</v>
      </c>
      <c r="D97" s="4">
        <v>2846.424</v>
      </c>
      <c r="E97" s="4">
        <v>12.882999999999999</v>
      </c>
      <c r="F97" s="4">
        <v>0</v>
      </c>
      <c r="G97" s="4">
        <v>0</v>
      </c>
      <c r="H97" s="4">
        <v>0</v>
      </c>
      <c r="I97" s="4">
        <v>0</v>
      </c>
      <c r="J97" s="4">
        <v>8.7279999999999998</v>
      </c>
      <c r="K97" s="4">
        <v>-3.847</v>
      </c>
      <c r="L97" s="4">
        <f t="shared" si="1"/>
        <v>4.8810000000000002</v>
      </c>
      <c r="M97" s="4">
        <v>0</v>
      </c>
      <c r="N97" s="4"/>
      <c r="O97" s="4">
        <v>2864.1889999999999</v>
      </c>
    </row>
    <row r="98" spans="2:15" ht="14.45" x14ac:dyDescent="0.3">
      <c r="B98" s="22">
        <v>5</v>
      </c>
      <c r="C98" s="22">
        <v>2016</v>
      </c>
      <c r="D98" s="4">
        <v>3063.94</v>
      </c>
      <c r="E98" s="4">
        <v>11.964</v>
      </c>
      <c r="F98" s="4">
        <v>0</v>
      </c>
      <c r="G98" s="4">
        <v>0</v>
      </c>
      <c r="H98" s="4">
        <v>0</v>
      </c>
      <c r="I98" s="4">
        <v>0</v>
      </c>
      <c r="J98" s="4">
        <v>6.7160000000000002</v>
      </c>
      <c r="K98" s="4">
        <v>-0.91200000000000003</v>
      </c>
      <c r="L98" s="4">
        <f t="shared" si="1"/>
        <v>5.8040000000000003</v>
      </c>
      <c r="M98" s="4">
        <v>0</v>
      </c>
      <c r="N98" s="4"/>
      <c r="O98" s="4">
        <v>3081.7089999999998</v>
      </c>
    </row>
    <row r="99" spans="2:15" ht="14.45" x14ac:dyDescent="0.3">
      <c r="B99" s="22">
        <v>5</v>
      </c>
      <c r="C99" s="22">
        <v>2017</v>
      </c>
      <c r="D99" s="4">
        <v>3302.703</v>
      </c>
      <c r="E99" s="4">
        <v>12.571</v>
      </c>
      <c r="F99" s="4">
        <v>0</v>
      </c>
      <c r="G99" s="4">
        <v>0</v>
      </c>
      <c r="H99" s="4">
        <v>0</v>
      </c>
      <c r="I99" s="4">
        <v>0</v>
      </c>
      <c r="J99" s="4">
        <v>9.2479999999999993</v>
      </c>
      <c r="K99" s="4">
        <v>-0.876</v>
      </c>
      <c r="L99" s="4">
        <f t="shared" si="1"/>
        <v>8.3719999999999999</v>
      </c>
      <c r="M99" s="4">
        <v>0</v>
      </c>
      <c r="N99" s="4"/>
      <c r="O99" s="4">
        <v>3323.645</v>
      </c>
    </row>
    <row r="100" spans="2:15" ht="14.45" x14ac:dyDescent="0.3">
      <c r="B100" s="22">
        <v>5</v>
      </c>
      <c r="C100" s="22">
        <v>2018</v>
      </c>
      <c r="D100" s="4">
        <v>3521.9029999999998</v>
      </c>
      <c r="E100" s="4">
        <v>13.045</v>
      </c>
      <c r="F100" s="4">
        <v>0</v>
      </c>
      <c r="G100" s="4">
        <v>0</v>
      </c>
      <c r="H100" s="4">
        <v>0</v>
      </c>
      <c r="I100" s="4">
        <v>0</v>
      </c>
      <c r="J100" s="4">
        <v>9.8789999999999996</v>
      </c>
      <c r="K100" s="4">
        <v>-0.91100000000000003</v>
      </c>
      <c r="L100" s="4">
        <f t="shared" si="1"/>
        <v>8.968</v>
      </c>
      <c r="M100" s="4">
        <v>0</v>
      </c>
      <c r="N100" s="4"/>
      <c r="O100" s="4">
        <v>3543.9160000000002</v>
      </c>
    </row>
    <row r="101" spans="2:15" ht="14.45" x14ac:dyDescent="0.3">
      <c r="B101" s="22">
        <v>5</v>
      </c>
      <c r="C101" s="22">
        <v>2019</v>
      </c>
      <c r="D101" s="4">
        <v>3809.2379999999998</v>
      </c>
      <c r="E101" s="4">
        <v>14.177</v>
      </c>
      <c r="F101" s="4">
        <v>9.0009999999999994</v>
      </c>
      <c r="G101" s="4">
        <v>0</v>
      </c>
      <c r="H101" s="4">
        <v>0</v>
      </c>
      <c r="I101" s="4">
        <v>0</v>
      </c>
      <c r="J101" s="4">
        <v>9.7479999999999993</v>
      </c>
      <c r="K101" s="4">
        <v>-0.98499999999999999</v>
      </c>
      <c r="L101" s="4">
        <f t="shared" si="1"/>
        <v>8.7629999999999999</v>
      </c>
      <c r="M101" s="4">
        <v>0</v>
      </c>
      <c r="N101" s="4"/>
      <c r="O101" s="4">
        <v>3841.1790000000001</v>
      </c>
    </row>
    <row r="102" spans="2:15" ht="14.45" x14ac:dyDescent="0.3">
      <c r="B102" s="22">
        <v>5</v>
      </c>
      <c r="C102" s="22">
        <v>2020</v>
      </c>
      <c r="D102" s="4">
        <v>4001.2510000000002</v>
      </c>
      <c r="E102" s="4">
        <v>13.994</v>
      </c>
      <c r="F102" s="4">
        <v>9.8130000000000006</v>
      </c>
      <c r="G102" s="4">
        <v>0</v>
      </c>
      <c r="H102" s="4">
        <v>0</v>
      </c>
      <c r="I102" s="4">
        <v>0</v>
      </c>
      <c r="J102" s="4">
        <v>387.28300000000002</v>
      </c>
      <c r="K102" s="4">
        <v>-1.095</v>
      </c>
      <c r="L102" s="4">
        <f t="shared" si="1"/>
        <v>386.18799999999999</v>
      </c>
      <c r="M102" s="4">
        <v>0</v>
      </c>
      <c r="N102" s="4"/>
      <c r="O102" s="4">
        <v>4411.2460000000001</v>
      </c>
    </row>
    <row r="103" spans="2:15" ht="14.45" x14ac:dyDescent="0.3">
      <c r="B103" s="22">
        <v>5</v>
      </c>
      <c r="C103" s="22">
        <v>2021</v>
      </c>
      <c r="D103" s="4">
        <v>4164.2920000000004</v>
      </c>
      <c r="E103" s="4">
        <v>14.178000000000001</v>
      </c>
      <c r="F103" s="4">
        <v>9.4570000000000007</v>
      </c>
      <c r="G103" s="4">
        <v>0</v>
      </c>
      <c r="H103" s="4">
        <v>0</v>
      </c>
      <c r="I103" s="4">
        <v>0</v>
      </c>
      <c r="J103" s="4">
        <v>569.16899999999998</v>
      </c>
      <c r="K103" s="4">
        <v>-1.101</v>
      </c>
      <c r="L103" s="4">
        <f t="shared" si="1"/>
        <v>568.06799999999998</v>
      </c>
      <c r="M103" s="4">
        <v>0</v>
      </c>
      <c r="N103" s="4"/>
      <c r="O103" s="4">
        <v>4755.9949999999999</v>
      </c>
    </row>
    <row r="104" spans="2:15" ht="14.45" x14ac:dyDescent="0.3">
      <c r="B104" s="22">
        <v>5</v>
      </c>
      <c r="C104" s="22">
        <v>2022</v>
      </c>
      <c r="D104" s="4">
        <v>4244.1260000000002</v>
      </c>
      <c r="E104" s="4">
        <v>16.843</v>
      </c>
      <c r="F104" s="4">
        <v>18.756</v>
      </c>
      <c r="G104" s="4">
        <v>0</v>
      </c>
      <c r="H104" s="4">
        <v>0</v>
      </c>
      <c r="I104" s="4">
        <v>0</v>
      </c>
      <c r="J104" s="4">
        <v>498.11799999999999</v>
      </c>
      <c r="K104" s="4">
        <v>-1.2070000000000001</v>
      </c>
      <c r="L104" s="4">
        <f t="shared" si="1"/>
        <v>496.911</v>
      </c>
      <c r="M104" s="4">
        <v>0</v>
      </c>
      <c r="N104" s="4"/>
      <c r="O104" s="4">
        <v>4776.6360000000004</v>
      </c>
    </row>
    <row r="105" spans="2:15" ht="14.45" x14ac:dyDescent="0.3">
      <c r="B105" s="22">
        <v>5</v>
      </c>
      <c r="C105" s="22">
        <v>2023</v>
      </c>
      <c r="D105" s="4">
        <v>4465.9809999999998</v>
      </c>
      <c r="E105" s="4">
        <v>17.478999999999999</v>
      </c>
      <c r="F105" s="4">
        <v>19.225000000000001</v>
      </c>
      <c r="G105" s="4">
        <v>0</v>
      </c>
      <c r="H105" s="4">
        <v>0</v>
      </c>
      <c r="I105" s="4">
        <v>0</v>
      </c>
      <c r="J105" s="4">
        <v>575.99199999999996</v>
      </c>
      <c r="K105" s="4">
        <v>-1.1970000000000001</v>
      </c>
      <c r="L105" s="4">
        <f t="shared" si="1"/>
        <v>574.79499999999996</v>
      </c>
      <c r="M105" s="4">
        <v>0</v>
      </c>
      <c r="N105" s="4"/>
      <c r="O105" s="4">
        <v>5077.4799999999996</v>
      </c>
    </row>
    <row r="106" spans="2:15" ht="14.45" x14ac:dyDescent="0.3">
      <c r="B106" s="22">
        <v>5</v>
      </c>
      <c r="C106" s="22">
        <v>2024</v>
      </c>
      <c r="D106" s="4">
        <v>4724.9579999999996</v>
      </c>
      <c r="E106" s="4">
        <v>18.013000000000002</v>
      </c>
      <c r="F106" s="4">
        <v>20.696999999999999</v>
      </c>
      <c r="G106" s="4">
        <v>0</v>
      </c>
      <c r="H106" s="4">
        <v>0</v>
      </c>
      <c r="I106" s="4">
        <v>0</v>
      </c>
      <c r="J106" s="4">
        <v>659.21400000000006</v>
      </c>
      <c r="K106" s="4">
        <v>-1.2529999999999999</v>
      </c>
      <c r="L106" s="4">
        <f t="shared" si="1"/>
        <v>657.96100000000001</v>
      </c>
      <c r="M106" s="4">
        <v>0</v>
      </c>
      <c r="N106" s="4"/>
      <c r="O106" s="4">
        <v>5421.6279999999997</v>
      </c>
    </row>
    <row r="107" spans="2:15" ht="14.45" x14ac:dyDescent="0.3">
      <c r="B107" s="22">
        <v>5</v>
      </c>
      <c r="C107" s="22">
        <v>2025</v>
      </c>
      <c r="D107" s="4">
        <v>4823.7020000000002</v>
      </c>
      <c r="E107" s="4">
        <v>20.757000000000001</v>
      </c>
      <c r="F107" s="4">
        <v>29.957999999999998</v>
      </c>
      <c r="G107" s="4">
        <v>0</v>
      </c>
      <c r="H107" s="4">
        <v>0</v>
      </c>
      <c r="I107" s="4">
        <v>0</v>
      </c>
      <c r="J107" s="4">
        <v>738.57899999999995</v>
      </c>
      <c r="K107" s="4">
        <v>-1.2869999999999999</v>
      </c>
      <c r="L107" s="4">
        <f t="shared" si="1"/>
        <v>737.29199999999992</v>
      </c>
      <c r="M107" s="4">
        <v>0</v>
      </c>
      <c r="N107" s="4"/>
      <c r="O107" s="4">
        <v>5611.7079999999996</v>
      </c>
    </row>
    <row r="108" spans="2:15" ht="14.45" x14ac:dyDescent="0.3">
      <c r="B108" s="22">
        <v>5</v>
      </c>
      <c r="C108" s="22">
        <v>2026</v>
      </c>
      <c r="D108" s="4">
        <v>4857.6850000000004</v>
      </c>
      <c r="E108" s="4">
        <v>20.963999999999999</v>
      </c>
      <c r="F108" s="4">
        <v>30.707000000000001</v>
      </c>
      <c r="G108" s="4">
        <v>0</v>
      </c>
      <c r="H108" s="4">
        <v>0</v>
      </c>
      <c r="I108" s="4">
        <v>0</v>
      </c>
      <c r="J108" s="4">
        <v>822.447</v>
      </c>
      <c r="K108" s="4">
        <v>-1.3129999999999999</v>
      </c>
      <c r="L108" s="4">
        <f t="shared" si="1"/>
        <v>821.13400000000001</v>
      </c>
      <c r="M108" s="4">
        <v>0</v>
      </c>
      <c r="N108" s="4"/>
      <c r="O108" s="4">
        <v>5730.4889999999996</v>
      </c>
    </row>
    <row r="109" spans="2:15" ht="14.45" x14ac:dyDescent="0.3">
      <c r="B109" s="22">
        <v>5</v>
      </c>
      <c r="C109" s="22">
        <v>2027</v>
      </c>
      <c r="D109" s="4">
        <v>4785.7269999999999</v>
      </c>
      <c r="E109" s="4">
        <v>20.38</v>
      </c>
      <c r="F109" s="4">
        <v>31.474</v>
      </c>
      <c r="G109" s="4">
        <v>0</v>
      </c>
      <c r="H109" s="4">
        <v>0</v>
      </c>
      <c r="I109" s="4">
        <v>0</v>
      </c>
      <c r="J109" s="4">
        <v>869.22</v>
      </c>
      <c r="K109" s="4">
        <v>-1.373</v>
      </c>
      <c r="L109" s="4">
        <f t="shared" si="1"/>
        <v>867.84699999999998</v>
      </c>
      <c r="M109" s="4">
        <v>0</v>
      </c>
      <c r="N109" s="4"/>
      <c r="O109" s="4">
        <v>5705.4279999999999</v>
      </c>
    </row>
    <row r="110" spans="2:15" ht="14.45" x14ac:dyDescent="0.3">
      <c r="B110" s="22">
        <v>5</v>
      </c>
      <c r="C110" s="22">
        <v>2028</v>
      </c>
      <c r="D110" s="4">
        <v>4945.3530000000001</v>
      </c>
      <c r="E110" s="4">
        <v>20.678999999999998</v>
      </c>
      <c r="F110" s="4">
        <v>32.261000000000003</v>
      </c>
      <c r="G110" s="4">
        <v>0</v>
      </c>
      <c r="H110" s="4">
        <v>0</v>
      </c>
      <c r="I110" s="4">
        <v>0</v>
      </c>
      <c r="J110" s="4">
        <v>973.36400000000003</v>
      </c>
      <c r="K110" s="4">
        <v>-1.375</v>
      </c>
      <c r="L110" s="4">
        <f t="shared" si="1"/>
        <v>971.98900000000003</v>
      </c>
      <c r="M110" s="4">
        <v>0</v>
      </c>
      <c r="N110" s="4"/>
      <c r="O110" s="4">
        <v>5970.2809999999999</v>
      </c>
    </row>
    <row r="111" spans="2:15" ht="14.45" x14ac:dyDescent="0.3">
      <c r="B111" s="22">
        <v>5</v>
      </c>
      <c r="C111" s="22">
        <v>2029</v>
      </c>
      <c r="D111" s="4">
        <v>5243.1809999999996</v>
      </c>
      <c r="E111" s="4">
        <v>21.757999999999999</v>
      </c>
      <c r="F111" s="4">
        <v>42.2</v>
      </c>
      <c r="G111" s="4">
        <v>0</v>
      </c>
      <c r="H111" s="4">
        <v>0</v>
      </c>
      <c r="I111" s="4">
        <v>0</v>
      </c>
      <c r="J111" s="4">
        <v>1120.7070000000001</v>
      </c>
      <c r="K111" s="4">
        <v>-1.425</v>
      </c>
      <c r="L111" s="4">
        <f t="shared" si="1"/>
        <v>1119.2820000000002</v>
      </c>
      <c r="M111" s="4">
        <v>0</v>
      </c>
      <c r="N111" s="4"/>
      <c r="O111" s="4">
        <v>6426.4210000000003</v>
      </c>
    </row>
    <row r="112" spans="2:15" ht="14.45" x14ac:dyDescent="0.3">
      <c r="B112" s="22">
        <v>5</v>
      </c>
      <c r="C112" s="22">
        <v>2030</v>
      </c>
      <c r="D112" s="4">
        <v>5544.7860000000001</v>
      </c>
      <c r="E112" s="4">
        <v>24.376999999999999</v>
      </c>
      <c r="F112" s="4">
        <v>43.451999999999998</v>
      </c>
      <c r="G112" s="4">
        <v>0</v>
      </c>
      <c r="H112" s="4">
        <v>0</v>
      </c>
      <c r="I112" s="4">
        <v>0</v>
      </c>
      <c r="J112" s="4">
        <v>1280.046</v>
      </c>
      <c r="K112" s="4">
        <v>-1.498</v>
      </c>
      <c r="L112" s="4">
        <f t="shared" si="1"/>
        <v>1278.548</v>
      </c>
      <c r="M112" s="4">
        <v>0</v>
      </c>
      <c r="N112" s="4"/>
      <c r="O112" s="4">
        <v>6891.1629999999996</v>
      </c>
    </row>
    <row r="113" spans="2:15" ht="14.45" x14ac:dyDescent="0.3">
      <c r="B113" s="22">
        <v>5</v>
      </c>
      <c r="C113" s="22">
        <v>2031</v>
      </c>
      <c r="D113" s="4">
        <v>5773.7550000000001</v>
      </c>
      <c r="E113" s="4">
        <v>26.452999999999999</v>
      </c>
      <c r="F113" s="4">
        <v>50.198</v>
      </c>
      <c r="G113" s="4">
        <v>0</v>
      </c>
      <c r="H113" s="4">
        <v>0</v>
      </c>
      <c r="I113" s="4">
        <v>0</v>
      </c>
      <c r="J113" s="4">
        <v>1460.538</v>
      </c>
      <c r="K113" s="4">
        <v>-1.498</v>
      </c>
      <c r="L113" s="4">
        <f t="shared" si="1"/>
        <v>1459.04</v>
      </c>
      <c r="M113" s="4">
        <v>0</v>
      </c>
      <c r="N113" s="4"/>
      <c r="O113" s="4">
        <v>7309.4459999999999</v>
      </c>
    </row>
    <row r="114" spans="2:15" ht="14.45" x14ac:dyDescent="0.3">
      <c r="B114" s="22">
        <v>5</v>
      </c>
      <c r="C114" s="22">
        <v>2032</v>
      </c>
      <c r="D114" s="4">
        <v>6281.4179999999997</v>
      </c>
      <c r="E114" s="4">
        <v>32.241</v>
      </c>
      <c r="F114" s="4">
        <v>68.853999999999999</v>
      </c>
      <c r="G114" s="4">
        <v>0</v>
      </c>
      <c r="H114" s="4">
        <v>0</v>
      </c>
      <c r="I114" s="4">
        <v>0</v>
      </c>
      <c r="J114" s="4">
        <v>1761.133</v>
      </c>
      <c r="K114" s="4">
        <v>-1.5069999999999999</v>
      </c>
      <c r="L114" s="4">
        <f t="shared" si="1"/>
        <v>1759.626</v>
      </c>
      <c r="M114" s="4">
        <v>0</v>
      </c>
      <c r="N114" s="4"/>
      <c r="O114" s="4">
        <v>8142.1390000000001</v>
      </c>
    </row>
    <row r="115" spans="2:15" ht="14.45" x14ac:dyDescent="0.3">
      <c r="B115" s="22">
        <v>5</v>
      </c>
      <c r="C115" s="22">
        <v>2033</v>
      </c>
      <c r="D115" s="4">
        <v>6806.3010000000004</v>
      </c>
      <c r="E115" s="4">
        <v>36.917999999999999</v>
      </c>
      <c r="F115" s="4">
        <v>82.465999999999994</v>
      </c>
      <c r="G115" s="4">
        <v>0</v>
      </c>
      <c r="H115" s="4">
        <v>0</v>
      </c>
      <c r="I115" s="4">
        <v>0</v>
      </c>
      <c r="J115" s="4">
        <v>2103.6239999999998</v>
      </c>
      <c r="K115" s="4">
        <v>-1.571</v>
      </c>
      <c r="L115" s="4">
        <f t="shared" si="1"/>
        <v>2102.0529999999999</v>
      </c>
      <c r="M115" s="4">
        <v>0</v>
      </c>
      <c r="N115" s="4"/>
      <c r="O115" s="4">
        <v>9027.74</v>
      </c>
    </row>
    <row r="116" spans="2:15" ht="14.45" x14ac:dyDescent="0.3">
      <c r="B116" s="22">
        <v>5</v>
      </c>
      <c r="C116" s="22">
        <v>2034</v>
      </c>
      <c r="D116" s="4">
        <v>7030.7910000000002</v>
      </c>
      <c r="E116" s="4">
        <v>39.106999999999999</v>
      </c>
      <c r="F116" s="4">
        <v>90.622</v>
      </c>
      <c r="G116" s="4">
        <v>0</v>
      </c>
      <c r="H116" s="4">
        <v>0</v>
      </c>
      <c r="I116" s="4">
        <v>0</v>
      </c>
      <c r="J116" s="4">
        <v>2355.2199999999998</v>
      </c>
      <c r="K116" s="4">
        <v>-1.6240000000000001</v>
      </c>
      <c r="L116" s="4">
        <f t="shared" si="1"/>
        <v>2353.596</v>
      </c>
      <c r="M116" s="4">
        <v>0</v>
      </c>
      <c r="N116" s="4"/>
      <c r="O116" s="4">
        <v>9514.116</v>
      </c>
    </row>
    <row r="117" spans="2:15" ht="14.45" x14ac:dyDescent="0.3">
      <c r="B117" s="22">
        <v>5</v>
      </c>
      <c r="C117" s="22">
        <v>2035</v>
      </c>
      <c r="D117" s="4">
        <v>7288.8530000000001</v>
      </c>
      <c r="E117" s="4">
        <v>41.451999999999998</v>
      </c>
      <c r="F117" s="4">
        <v>99.134</v>
      </c>
      <c r="G117" s="4">
        <v>0</v>
      </c>
      <c r="H117" s="4">
        <v>0</v>
      </c>
      <c r="I117" s="4">
        <v>0</v>
      </c>
      <c r="J117" s="4">
        <v>2642.7489999999998</v>
      </c>
      <c r="K117" s="4">
        <v>-1.64</v>
      </c>
      <c r="L117" s="4">
        <f t="shared" si="1"/>
        <v>2641.1089999999999</v>
      </c>
      <c r="M117" s="4">
        <v>0</v>
      </c>
      <c r="N117" s="4"/>
      <c r="O117" s="4">
        <v>10070.548000000001</v>
      </c>
    </row>
    <row r="118" spans="2:15" ht="14.45" x14ac:dyDescent="0.3">
      <c r="B118" s="22">
        <v>5</v>
      </c>
      <c r="C118" s="22">
        <v>2036</v>
      </c>
      <c r="D118" s="4">
        <v>7968.5360000000001</v>
      </c>
      <c r="E118" s="4">
        <v>47.152000000000001</v>
      </c>
      <c r="F118" s="4">
        <v>114.41800000000001</v>
      </c>
      <c r="G118" s="4">
        <v>0</v>
      </c>
      <c r="H118" s="4">
        <v>0</v>
      </c>
      <c r="I118" s="4">
        <v>0</v>
      </c>
      <c r="J118" s="4">
        <v>3166.9830000000002</v>
      </c>
      <c r="K118" s="4">
        <v>-1.702</v>
      </c>
      <c r="L118" s="4">
        <f t="shared" si="1"/>
        <v>3165.2809999999999</v>
      </c>
      <c r="M118" s="4">
        <v>0</v>
      </c>
      <c r="N118" s="4"/>
      <c r="O118" s="4">
        <v>11295.386</v>
      </c>
    </row>
    <row r="119" spans="2:15" ht="14.45" x14ac:dyDescent="0.3">
      <c r="B119" s="22">
        <v>5</v>
      </c>
      <c r="C119" s="22">
        <v>2037</v>
      </c>
      <c r="D119" s="4">
        <v>8202.9529999999995</v>
      </c>
      <c r="E119" s="4">
        <v>49.46</v>
      </c>
      <c r="F119" s="4">
        <v>123.84099999999999</v>
      </c>
      <c r="G119" s="4">
        <v>0</v>
      </c>
      <c r="H119" s="4">
        <v>0</v>
      </c>
      <c r="I119" s="4">
        <v>0</v>
      </c>
      <c r="J119" s="4">
        <v>3510.1729999999998</v>
      </c>
      <c r="K119" s="4">
        <v>-1.704</v>
      </c>
      <c r="L119" s="4">
        <f t="shared" si="1"/>
        <v>3508.4689999999996</v>
      </c>
      <c r="M119" s="4">
        <v>0</v>
      </c>
      <c r="N119" s="4"/>
      <c r="O119" s="4">
        <v>11884.722</v>
      </c>
    </row>
    <row r="120" spans="2:15" ht="14.45" x14ac:dyDescent="0.3">
      <c r="B120" s="22">
        <v>5</v>
      </c>
      <c r="C120" s="22">
        <v>2038</v>
      </c>
      <c r="D120" s="4">
        <v>8533.8629999999994</v>
      </c>
      <c r="E120" s="4">
        <v>52.284999999999997</v>
      </c>
      <c r="F120" s="4">
        <v>133.66499999999999</v>
      </c>
      <c r="G120" s="4">
        <v>0</v>
      </c>
      <c r="H120" s="4">
        <v>0</v>
      </c>
      <c r="I120" s="4">
        <v>0</v>
      </c>
      <c r="J120" s="4">
        <v>3925.375</v>
      </c>
      <c r="K120" s="4">
        <v>-1.77</v>
      </c>
      <c r="L120" s="4">
        <f t="shared" si="1"/>
        <v>3923.605</v>
      </c>
      <c r="M120" s="4">
        <v>0</v>
      </c>
      <c r="N120" s="4"/>
      <c r="O120" s="4">
        <v>12643.416999999999</v>
      </c>
    </row>
    <row r="121" spans="2:15" ht="14.45" x14ac:dyDescent="0.3">
      <c r="B121" s="22">
        <v>5</v>
      </c>
      <c r="C121" s="22">
        <v>2039</v>
      </c>
      <c r="D121" s="4">
        <v>8876.9459999999999</v>
      </c>
      <c r="E121" s="4">
        <v>55.115000000000002</v>
      </c>
      <c r="F121" s="4">
        <v>143.9</v>
      </c>
      <c r="G121" s="4">
        <v>0</v>
      </c>
      <c r="H121" s="4">
        <v>0</v>
      </c>
      <c r="I121" s="4">
        <v>0</v>
      </c>
      <c r="J121" s="4">
        <v>4380.933</v>
      </c>
      <c r="K121" s="4">
        <v>-1.8360000000000001</v>
      </c>
      <c r="L121" s="4">
        <f t="shared" si="1"/>
        <v>4379.0969999999998</v>
      </c>
      <c r="M121" s="4">
        <v>0</v>
      </c>
      <c r="N121" s="4"/>
      <c r="O121" s="4">
        <v>13455.058000000001</v>
      </c>
    </row>
    <row r="122" spans="2:15" ht="14.45" x14ac:dyDescent="0.3">
      <c r="B122" s="22">
        <v>5</v>
      </c>
      <c r="C122" s="22">
        <v>2040</v>
      </c>
      <c r="D122" s="4">
        <v>9198.6280000000006</v>
      </c>
      <c r="E122" s="4">
        <v>57.851999999999997</v>
      </c>
      <c r="F122" s="4">
        <v>154.566</v>
      </c>
      <c r="G122" s="4">
        <v>0</v>
      </c>
      <c r="H122" s="4">
        <v>0</v>
      </c>
      <c r="I122" s="4">
        <v>0</v>
      </c>
      <c r="J122" s="4">
        <v>4854.4160000000002</v>
      </c>
      <c r="K122" s="4">
        <v>-1.837</v>
      </c>
      <c r="L122" s="4">
        <f t="shared" si="1"/>
        <v>4852.5789999999997</v>
      </c>
      <c r="M122" s="4">
        <v>0</v>
      </c>
      <c r="N122" s="4"/>
      <c r="O122" s="4">
        <v>14263.625</v>
      </c>
    </row>
    <row r="123" spans="2:15" ht="14.45" x14ac:dyDescent="0.3">
      <c r="B123" s="22">
        <v>5</v>
      </c>
      <c r="C123" s="22">
        <v>2041</v>
      </c>
      <c r="D123" s="4">
        <v>9535.2029999999995</v>
      </c>
      <c r="E123" s="4">
        <v>60.801000000000002</v>
      </c>
      <c r="F123" s="4">
        <v>165.67400000000001</v>
      </c>
      <c r="G123" s="4">
        <v>0</v>
      </c>
      <c r="H123" s="4">
        <v>0</v>
      </c>
      <c r="I123" s="4">
        <v>0</v>
      </c>
      <c r="J123" s="4">
        <v>5381.5110000000004</v>
      </c>
      <c r="K123" s="4">
        <v>-1.9039999999999999</v>
      </c>
      <c r="L123" s="4">
        <f t="shared" si="1"/>
        <v>5379.607</v>
      </c>
      <c r="M123" s="4">
        <v>0</v>
      </c>
      <c r="N123" s="4"/>
      <c r="O123" s="4">
        <v>15141.285</v>
      </c>
    </row>
    <row r="124" spans="2:15" ht="14.45" x14ac:dyDescent="0.3">
      <c r="B124" s="22">
        <v>5</v>
      </c>
      <c r="C124" s="22">
        <v>2042</v>
      </c>
      <c r="D124" s="4">
        <v>9991.5640000000003</v>
      </c>
      <c r="E124" s="4">
        <v>62.792999999999999</v>
      </c>
      <c r="F124" s="4">
        <v>169.816</v>
      </c>
      <c r="G124" s="4">
        <v>0</v>
      </c>
      <c r="H124" s="4">
        <v>0</v>
      </c>
      <c r="I124" s="4">
        <v>0</v>
      </c>
      <c r="J124" s="4">
        <v>5939.8040000000001</v>
      </c>
      <c r="K124" s="4">
        <v>-1.968</v>
      </c>
      <c r="L124" s="4">
        <f t="shared" si="1"/>
        <v>5937.8360000000002</v>
      </c>
      <c r="M124" s="4">
        <v>0</v>
      </c>
      <c r="N124" s="4"/>
      <c r="O124" s="4">
        <v>16162.009</v>
      </c>
    </row>
    <row r="125" spans="2:15" ht="14.45" x14ac:dyDescent="0.3">
      <c r="B125" s="22">
        <v>5</v>
      </c>
      <c r="C125" s="22">
        <v>2043</v>
      </c>
      <c r="D125" s="4">
        <v>10672.502</v>
      </c>
      <c r="E125" s="4">
        <v>69.051000000000002</v>
      </c>
      <c r="F125" s="4">
        <v>189.28299999999999</v>
      </c>
      <c r="G125" s="4">
        <v>0</v>
      </c>
      <c r="H125" s="4">
        <v>0</v>
      </c>
      <c r="I125" s="4">
        <v>0</v>
      </c>
      <c r="J125" s="4">
        <v>6851.2420000000002</v>
      </c>
      <c r="K125" s="4">
        <v>-2.0310000000000001</v>
      </c>
      <c r="L125" s="4">
        <f t="shared" si="1"/>
        <v>6849.2110000000002</v>
      </c>
      <c r="M125" s="4">
        <v>0</v>
      </c>
      <c r="N125" s="4"/>
      <c r="O125" s="4">
        <v>17780.045999999998</v>
      </c>
    </row>
    <row r="126" spans="2:15" ht="14.45" x14ac:dyDescent="0.3">
      <c r="B126" s="22">
        <v>5</v>
      </c>
      <c r="C126" s="22"/>
      <c r="D126" s="22">
        <v>6538.5959999999995</v>
      </c>
      <c r="E126" s="22">
        <v>42.686</v>
      </c>
      <c r="F126" s="22">
        <v>117.011</v>
      </c>
      <c r="G126" s="22">
        <v>0</v>
      </c>
      <c r="H126" s="22">
        <v>0</v>
      </c>
      <c r="I126" s="22">
        <v>0</v>
      </c>
      <c r="J126" s="22">
        <v>4539.2449999999999</v>
      </c>
      <c r="K126" s="22">
        <v>-1.157</v>
      </c>
      <c r="L126" s="22">
        <v>0</v>
      </c>
      <c r="M126" s="22">
        <v>0</v>
      </c>
      <c r="N126" s="4"/>
      <c r="O126" s="4">
        <v>11236.382</v>
      </c>
    </row>
    <row r="127" spans="2:15" ht="14.45" x14ac:dyDescent="0.3">
      <c r="B127" s="22">
        <v>16</v>
      </c>
      <c r="C127" s="22">
        <v>2014</v>
      </c>
      <c r="D127" s="4">
        <v>2955.8679999999999</v>
      </c>
      <c r="E127" s="4">
        <v>14.958</v>
      </c>
      <c r="F127" s="4">
        <v>0</v>
      </c>
      <c r="G127" s="4">
        <v>0</v>
      </c>
      <c r="H127" s="4">
        <v>0</v>
      </c>
      <c r="I127" s="4">
        <v>0</v>
      </c>
      <c r="J127" s="4">
        <v>9.5150000000000006</v>
      </c>
      <c r="K127" s="4">
        <v>-5.657</v>
      </c>
      <c r="L127" s="4">
        <f t="shared" si="1"/>
        <v>3.8580000000000005</v>
      </c>
      <c r="M127" s="4">
        <v>0</v>
      </c>
      <c r="N127" s="4"/>
      <c r="O127" s="4">
        <v>2974.6840000000002</v>
      </c>
    </row>
    <row r="128" spans="2:15" ht="14.45" x14ac:dyDescent="0.3">
      <c r="B128" s="22">
        <v>16</v>
      </c>
      <c r="C128" s="22">
        <v>2015</v>
      </c>
      <c r="D128" s="4">
        <v>2846.424</v>
      </c>
      <c r="E128" s="4">
        <v>12.882999999999999</v>
      </c>
      <c r="F128" s="4">
        <v>0</v>
      </c>
      <c r="G128" s="4">
        <v>0</v>
      </c>
      <c r="H128" s="4">
        <v>0</v>
      </c>
      <c r="I128" s="4">
        <v>0</v>
      </c>
      <c r="J128" s="4">
        <v>8.7279999999999998</v>
      </c>
      <c r="K128" s="4">
        <v>-3.847</v>
      </c>
      <c r="L128" s="4">
        <f t="shared" si="1"/>
        <v>4.8810000000000002</v>
      </c>
      <c r="M128" s="4">
        <v>0</v>
      </c>
      <c r="N128" s="4"/>
      <c r="O128" s="4">
        <v>2864.1889999999999</v>
      </c>
    </row>
    <row r="129" spans="2:15" ht="14.45" x14ac:dyDescent="0.3">
      <c r="B129" s="22">
        <v>16</v>
      </c>
      <c r="C129" s="22">
        <v>2016</v>
      </c>
      <c r="D129" s="4">
        <v>3063.94</v>
      </c>
      <c r="E129" s="4">
        <v>11.964</v>
      </c>
      <c r="F129" s="4">
        <v>0</v>
      </c>
      <c r="G129" s="4">
        <v>0</v>
      </c>
      <c r="H129" s="4">
        <v>0</v>
      </c>
      <c r="I129" s="4">
        <v>0</v>
      </c>
      <c r="J129" s="4">
        <v>6.7160000000000002</v>
      </c>
      <c r="K129" s="4">
        <v>-0.91200000000000003</v>
      </c>
      <c r="L129" s="4">
        <f t="shared" si="1"/>
        <v>5.8040000000000003</v>
      </c>
      <c r="M129" s="4">
        <v>0</v>
      </c>
      <c r="N129" s="4"/>
      <c r="O129" s="4">
        <v>3081.7089999999998</v>
      </c>
    </row>
    <row r="130" spans="2:15" ht="14.45" x14ac:dyDescent="0.3">
      <c r="B130" s="22">
        <v>16</v>
      </c>
      <c r="C130" s="22">
        <v>2017</v>
      </c>
      <c r="D130" s="4">
        <v>3302.703</v>
      </c>
      <c r="E130" s="4">
        <v>12.571</v>
      </c>
      <c r="F130" s="4">
        <v>0</v>
      </c>
      <c r="G130" s="4">
        <v>0</v>
      </c>
      <c r="H130" s="4">
        <v>0</v>
      </c>
      <c r="I130" s="4">
        <v>0</v>
      </c>
      <c r="J130" s="4">
        <v>9.2479999999999993</v>
      </c>
      <c r="K130" s="4">
        <v>-0.876</v>
      </c>
      <c r="L130" s="4">
        <f t="shared" si="1"/>
        <v>8.3719999999999999</v>
      </c>
      <c r="M130" s="4">
        <v>0</v>
      </c>
      <c r="N130" s="4"/>
      <c r="O130" s="4">
        <v>3323.645</v>
      </c>
    </row>
    <row r="131" spans="2:15" ht="14.45" x14ac:dyDescent="0.3">
      <c r="B131" s="22">
        <v>16</v>
      </c>
      <c r="C131" s="22">
        <v>2018</v>
      </c>
      <c r="D131" s="4">
        <v>3521.9029999999998</v>
      </c>
      <c r="E131" s="4">
        <v>13.045</v>
      </c>
      <c r="F131" s="4">
        <v>0</v>
      </c>
      <c r="G131" s="4">
        <v>0</v>
      </c>
      <c r="H131" s="4">
        <v>0</v>
      </c>
      <c r="I131" s="4">
        <v>0</v>
      </c>
      <c r="J131" s="4">
        <v>9.8789999999999996</v>
      </c>
      <c r="K131" s="4">
        <v>-0.91100000000000003</v>
      </c>
      <c r="L131" s="4">
        <f t="shared" si="1"/>
        <v>8.968</v>
      </c>
      <c r="M131" s="4">
        <v>0</v>
      </c>
      <c r="N131" s="4"/>
      <c r="O131" s="4">
        <v>3543.9160000000002</v>
      </c>
    </row>
    <row r="132" spans="2:15" ht="14.45" x14ac:dyDescent="0.3">
      <c r="B132" s="22">
        <v>16</v>
      </c>
      <c r="C132" s="22">
        <v>2019</v>
      </c>
      <c r="D132" s="4">
        <v>3808.2750000000001</v>
      </c>
      <c r="E132" s="4">
        <v>14.176</v>
      </c>
      <c r="F132" s="4">
        <v>9.0009999999999994</v>
      </c>
      <c r="G132" s="4">
        <v>0</v>
      </c>
      <c r="H132" s="4">
        <v>0</v>
      </c>
      <c r="I132" s="4">
        <v>0</v>
      </c>
      <c r="J132" s="4">
        <v>9.7530000000000001</v>
      </c>
      <c r="K132" s="4">
        <v>-0.98299999999999998</v>
      </c>
      <c r="L132" s="4">
        <f t="shared" si="1"/>
        <v>8.77</v>
      </c>
      <c r="M132" s="4">
        <v>0</v>
      </c>
      <c r="N132" s="4"/>
      <c r="O132" s="4">
        <v>3840.2220000000002</v>
      </c>
    </row>
    <row r="133" spans="2:15" ht="14.45" x14ac:dyDescent="0.3">
      <c r="B133" s="22">
        <v>16</v>
      </c>
      <c r="C133" s="22">
        <v>2020</v>
      </c>
      <c r="D133" s="4">
        <v>4001.107</v>
      </c>
      <c r="E133" s="4">
        <v>13.993</v>
      </c>
      <c r="F133" s="4">
        <v>11.574</v>
      </c>
      <c r="G133" s="4">
        <v>0</v>
      </c>
      <c r="H133" s="4">
        <v>0</v>
      </c>
      <c r="I133" s="4">
        <v>0</v>
      </c>
      <c r="J133" s="4">
        <v>387.23599999999999</v>
      </c>
      <c r="K133" s="4">
        <v>-1.095</v>
      </c>
      <c r="L133" s="4">
        <f t="shared" ref="L133:L196" si="2">J133+K133</f>
        <v>386.14099999999996</v>
      </c>
      <c r="M133" s="4">
        <v>0</v>
      </c>
      <c r="N133" s="4"/>
      <c r="O133" s="4">
        <v>4412.8149999999996</v>
      </c>
    </row>
    <row r="134" spans="2:15" ht="14.45" x14ac:dyDescent="0.3">
      <c r="B134" s="22">
        <v>16</v>
      </c>
      <c r="C134" s="22">
        <v>2021</v>
      </c>
      <c r="D134" s="4">
        <v>4162.75</v>
      </c>
      <c r="E134" s="4">
        <v>14.191000000000001</v>
      </c>
      <c r="F134" s="4">
        <v>11.573</v>
      </c>
      <c r="G134" s="4">
        <v>0</v>
      </c>
      <c r="H134" s="4">
        <v>0</v>
      </c>
      <c r="I134" s="4">
        <v>0</v>
      </c>
      <c r="J134" s="4">
        <v>569.14400000000001</v>
      </c>
      <c r="K134" s="4">
        <v>-1.101</v>
      </c>
      <c r="L134" s="4">
        <f t="shared" si="2"/>
        <v>568.04300000000001</v>
      </c>
      <c r="M134" s="4">
        <v>0</v>
      </c>
      <c r="N134" s="4"/>
      <c r="O134" s="4">
        <v>4756.5569999999998</v>
      </c>
    </row>
    <row r="135" spans="2:15" ht="14.45" x14ac:dyDescent="0.3">
      <c r="B135" s="22">
        <v>16</v>
      </c>
      <c r="C135" s="22">
        <v>2022</v>
      </c>
      <c r="D135" s="4">
        <v>4244.0730000000003</v>
      </c>
      <c r="E135" s="4">
        <v>16.84</v>
      </c>
      <c r="F135" s="4">
        <v>18.754999999999999</v>
      </c>
      <c r="G135" s="4">
        <v>0</v>
      </c>
      <c r="H135" s="4">
        <v>0</v>
      </c>
      <c r="I135" s="4">
        <v>0</v>
      </c>
      <c r="J135" s="4">
        <v>498.01799999999997</v>
      </c>
      <c r="K135" s="4">
        <v>-1.206</v>
      </c>
      <c r="L135" s="4">
        <f t="shared" si="2"/>
        <v>496.81199999999995</v>
      </c>
      <c r="M135" s="4">
        <v>0</v>
      </c>
      <c r="N135" s="4"/>
      <c r="O135" s="4">
        <v>4776.4809999999998</v>
      </c>
    </row>
    <row r="136" spans="2:15" ht="14.45" x14ac:dyDescent="0.3">
      <c r="B136" s="22">
        <v>16</v>
      </c>
      <c r="C136" s="22">
        <v>2023</v>
      </c>
      <c r="D136" s="4">
        <v>4466.6210000000001</v>
      </c>
      <c r="E136" s="4">
        <v>17.466000000000001</v>
      </c>
      <c r="F136" s="4">
        <v>19.224</v>
      </c>
      <c r="G136" s="4">
        <v>0</v>
      </c>
      <c r="H136" s="4">
        <v>0</v>
      </c>
      <c r="I136" s="4">
        <v>0</v>
      </c>
      <c r="J136" s="4">
        <v>574.95100000000002</v>
      </c>
      <c r="K136" s="4">
        <v>-1.196</v>
      </c>
      <c r="L136" s="4">
        <f t="shared" si="2"/>
        <v>573.755</v>
      </c>
      <c r="M136" s="4">
        <v>0</v>
      </c>
      <c r="N136" s="4"/>
      <c r="O136" s="4">
        <v>5077.0649999999996</v>
      </c>
    </row>
    <row r="137" spans="2:15" ht="14.45" x14ac:dyDescent="0.3">
      <c r="B137" s="22">
        <v>16</v>
      </c>
      <c r="C137" s="22">
        <v>2024</v>
      </c>
      <c r="D137" s="4">
        <v>4724.2879999999996</v>
      </c>
      <c r="E137" s="4">
        <v>18.015000000000001</v>
      </c>
      <c r="F137" s="4">
        <v>23.009</v>
      </c>
      <c r="G137" s="4">
        <v>0</v>
      </c>
      <c r="H137" s="4">
        <v>0</v>
      </c>
      <c r="I137" s="4">
        <v>0</v>
      </c>
      <c r="J137" s="4">
        <v>659.15300000000002</v>
      </c>
      <c r="K137" s="4">
        <v>-1.2529999999999999</v>
      </c>
      <c r="L137" s="4">
        <f t="shared" si="2"/>
        <v>657.9</v>
      </c>
      <c r="M137" s="4">
        <v>0</v>
      </c>
      <c r="N137" s="4"/>
      <c r="O137" s="4">
        <v>5423.2120000000004</v>
      </c>
    </row>
    <row r="138" spans="2:15" ht="14.45" x14ac:dyDescent="0.3">
      <c r="B138" s="22">
        <v>16</v>
      </c>
      <c r="C138" s="22">
        <v>2025</v>
      </c>
      <c r="D138" s="4">
        <v>4823.6329999999998</v>
      </c>
      <c r="E138" s="4">
        <v>20.748000000000001</v>
      </c>
      <c r="F138" s="4">
        <v>29.957000000000001</v>
      </c>
      <c r="G138" s="4">
        <v>0</v>
      </c>
      <c r="H138" s="4">
        <v>0</v>
      </c>
      <c r="I138" s="4">
        <v>0</v>
      </c>
      <c r="J138" s="4">
        <v>738.47900000000004</v>
      </c>
      <c r="K138" s="4">
        <v>-1.286</v>
      </c>
      <c r="L138" s="4">
        <f t="shared" si="2"/>
        <v>737.1930000000001</v>
      </c>
      <c r="M138" s="4">
        <v>0</v>
      </c>
      <c r="N138" s="4"/>
      <c r="O138" s="4">
        <v>5611.5320000000002</v>
      </c>
    </row>
    <row r="139" spans="2:15" ht="14.45" x14ac:dyDescent="0.3">
      <c r="B139" s="22">
        <v>16</v>
      </c>
      <c r="C139" s="22">
        <v>2026</v>
      </c>
      <c r="D139" s="4">
        <v>4857.6040000000003</v>
      </c>
      <c r="E139" s="4">
        <v>20.957000000000001</v>
      </c>
      <c r="F139" s="4">
        <v>30.706</v>
      </c>
      <c r="G139" s="4">
        <v>0</v>
      </c>
      <c r="H139" s="4">
        <v>0</v>
      </c>
      <c r="I139" s="4">
        <v>0</v>
      </c>
      <c r="J139" s="4">
        <v>822.25599999999997</v>
      </c>
      <c r="K139" s="4">
        <v>-1.3120000000000001</v>
      </c>
      <c r="L139" s="4">
        <f t="shared" si="2"/>
        <v>820.94399999999996</v>
      </c>
      <c r="M139" s="4">
        <v>0</v>
      </c>
      <c r="N139" s="4"/>
      <c r="O139" s="4">
        <v>5730.21</v>
      </c>
    </row>
    <row r="140" spans="2:15" ht="14.45" x14ac:dyDescent="0.3">
      <c r="B140" s="22">
        <v>16</v>
      </c>
      <c r="C140" s="22">
        <v>2027</v>
      </c>
      <c r="D140" s="4">
        <v>4784.8890000000001</v>
      </c>
      <c r="E140" s="4">
        <v>20.373999999999999</v>
      </c>
      <c r="F140" s="4">
        <v>31.474</v>
      </c>
      <c r="G140" s="4">
        <v>0</v>
      </c>
      <c r="H140" s="4">
        <v>0</v>
      </c>
      <c r="I140" s="4">
        <v>0</v>
      </c>
      <c r="J140" s="4">
        <v>868.83299999999997</v>
      </c>
      <c r="K140" s="4">
        <v>-1.3720000000000001</v>
      </c>
      <c r="L140" s="4">
        <f t="shared" si="2"/>
        <v>867.46100000000001</v>
      </c>
      <c r="M140" s="4">
        <v>0</v>
      </c>
      <c r="N140" s="4"/>
      <c r="O140" s="4">
        <v>5704.1970000000001</v>
      </c>
    </row>
    <row r="141" spans="2:15" ht="14.45" x14ac:dyDescent="0.3">
      <c r="B141" s="22">
        <v>16</v>
      </c>
      <c r="C141" s="22">
        <v>2028</v>
      </c>
      <c r="D141" s="4">
        <v>4944.3370000000004</v>
      </c>
      <c r="E141" s="4">
        <v>20.686</v>
      </c>
      <c r="F141" s="4">
        <v>32.261000000000003</v>
      </c>
      <c r="G141" s="4">
        <v>0</v>
      </c>
      <c r="H141" s="4">
        <v>0</v>
      </c>
      <c r="I141" s="4">
        <v>0</v>
      </c>
      <c r="J141" s="4">
        <v>973.16200000000003</v>
      </c>
      <c r="K141" s="4">
        <v>-1.4339999999999999</v>
      </c>
      <c r="L141" s="4">
        <f t="shared" si="2"/>
        <v>971.72800000000007</v>
      </c>
      <c r="M141" s="4">
        <v>0</v>
      </c>
      <c r="N141" s="4"/>
      <c r="O141" s="4">
        <v>5969.0119999999997</v>
      </c>
    </row>
    <row r="142" spans="2:15" ht="14.45" x14ac:dyDescent="0.3">
      <c r="B142" s="22">
        <v>16</v>
      </c>
      <c r="C142" s="22">
        <v>2029</v>
      </c>
      <c r="D142" s="4">
        <v>5239.9560000000001</v>
      </c>
      <c r="E142" s="4">
        <v>21.879000000000001</v>
      </c>
      <c r="F142" s="4">
        <v>42.470999999999997</v>
      </c>
      <c r="G142" s="4">
        <v>0</v>
      </c>
      <c r="H142" s="4">
        <v>0</v>
      </c>
      <c r="I142" s="4">
        <v>0</v>
      </c>
      <c r="J142" s="4">
        <v>1119.9100000000001</v>
      </c>
      <c r="K142" s="4">
        <v>-1.4259999999999999</v>
      </c>
      <c r="L142" s="4">
        <f t="shared" si="2"/>
        <v>1118.4840000000002</v>
      </c>
      <c r="M142" s="4">
        <v>0</v>
      </c>
      <c r="N142" s="4"/>
      <c r="O142" s="4">
        <v>6422.7910000000002</v>
      </c>
    </row>
    <row r="143" spans="2:15" ht="14.45" x14ac:dyDescent="0.3">
      <c r="B143" s="22">
        <v>16</v>
      </c>
      <c r="C143" s="22">
        <v>2030</v>
      </c>
      <c r="D143" s="4">
        <v>5539.5429999999997</v>
      </c>
      <c r="E143" s="4">
        <v>24.484000000000002</v>
      </c>
      <c r="F143" s="4">
        <v>43.954999999999998</v>
      </c>
      <c r="G143" s="4">
        <v>0</v>
      </c>
      <c r="H143" s="4">
        <v>0</v>
      </c>
      <c r="I143" s="4">
        <v>0</v>
      </c>
      <c r="J143" s="4">
        <v>1278.8019999999999</v>
      </c>
      <c r="K143" s="4">
        <v>-1.498</v>
      </c>
      <c r="L143" s="4">
        <f t="shared" si="2"/>
        <v>1277.3039999999999</v>
      </c>
      <c r="M143" s="4">
        <v>0</v>
      </c>
      <c r="N143" s="4"/>
      <c r="O143" s="4">
        <v>6885.2849999999999</v>
      </c>
    </row>
    <row r="144" spans="2:15" ht="14.45" x14ac:dyDescent="0.3">
      <c r="B144" s="22">
        <v>16</v>
      </c>
      <c r="C144" s="22">
        <v>2031</v>
      </c>
      <c r="D144" s="4">
        <v>5766.9279999999999</v>
      </c>
      <c r="E144" s="4">
        <v>26.562000000000001</v>
      </c>
      <c r="F144" s="4">
        <v>50.713000000000001</v>
      </c>
      <c r="G144" s="4">
        <v>0</v>
      </c>
      <c r="H144" s="4">
        <v>0</v>
      </c>
      <c r="I144" s="4">
        <v>0</v>
      </c>
      <c r="J144" s="4">
        <v>1458.7929999999999</v>
      </c>
      <c r="K144" s="4">
        <v>-1.4990000000000001</v>
      </c>
      <c r="L144" s="4">
        <f t="shared" si="2"/>
        <v>1457.2939999999999</v>
      </c>
      <c r="M144" s="4">
        <v>0</v>
      </c>
      <c r="N144" s="4"/>
      <c r="O144" s="4">
        <v>7301.4970000000003</v>
      </c>
    </row>
    <row r="145" spans="2:15" ht="14.45" x14ac:dyDescent="0.3">
      <c r="B145" s="22">
        <v>16</v>
      </c>
      <c r="C145" s="22">
        <v>2032</v>
      </c>
      <c r="D145" s="4">
        <v>6279.7510000000002</v>
      </c>
      <c r="E145" s="4">
        <v>32.271000000000001</v>
      </c>
      <c r="F145" s="4">
        <v>69.382000000000005</v>
      </c>
      <c r="G145" s="4">
        <v>0</v>
      </c>
      <c r="H145" s="4">
        <v>0</v>
      </c>
      <c r="I145" s="4">
        <v>0</v>
      </c>
      <c r="J145" s="4">
        <v>1760.537</v>
      </c>
      <c r="K145" s="4">
        <v>-1.5069999999999999</v>
      </c>
      <c r="L145" s="4">
        <f t="shared" si="2"/>
        <v>1759.03</v>
      </c>
      <c r="M145" s="4">
        <v>0</v>
      </c>
      <c r="N145" s="4"/>
      <c r="O145" s="4">
        <v>8140.4350000000004</v>
      </c>
    </row>
    <row r="146" spans="2:15" ht="14.45" x14ac:dyDescent="0.3">
      <c r="B146" s="22">
        <v>16</v>
      </c>
      <c r="C146" s="22">
        <v>2033</v>
      </c>
      <c r="D146" s="4">
        <v>6800.1090000000004</v>
      </c>
      <c r="E146" s="4">
        <v>36.933</v>
      </c>
      <c r="F146" s="4">
        <v>83.007999999999996</v>
      </c>
      <c r="G146" s="4">
        <v>0</v>
      </c>
      <c r="H146" s="4">
        <v>0</v>
      </c>
      <c r="I146" s="4">
        <v>0</v>
      </c>
      <c r="J146" s="4">
        <v>2102.529</v>
      </c>
      <c r="K146" s="4">
        <v>-1.571</v>
      </c>
      <c r="L146" s="4">
        <f t="shared" si="2"/>
        <v>2100.9580000000001</v>
      </c>
      <c r="M146" s="4">
        <v>0</v>
      </c>
      <c r="N146" s="4"/>
      <c r="O146" s="4">
        <v>9021.0079999999998</v>
      </c>
    </row>
    <row r="147" spans="2:15" ht="14.45" x14ac:dyDescent="0.3">
      <c r="B147" s="22">
        <v>16</v>
      </c>
      <c r="C147" s="22">
        <v>2034</v>
      </c>
      <c r="D147" s="4">
        <v>7025.893</v>
      </c>
      <c r="E147" s="4">
        <v>39.139000000000003</v>
      </c>
      <c r="F147" s="4">
        <v>91.177000000000007</v>
      </c>
      <c r="G147" s="4">
        <v>0</v>
      </c>
      <c r="H147" s="4">
        <v>0</v>
      </c>
      <c r="I147" s="4">
        <v>0</v>
      </c>
      <c r="J147" s="4">
        <v>2353.643</v>
      </c>
      <c r="K147" s="4">
        <v>-1.6779999999999999</v>
      </c>
      <c r="L147" s="4">
        <f t="shared" si="2"/>
        <v>2351.9650000000001</v>
      </c>
      <c r="M147" s="4">
        <v>0</v>
      </c>
      <c r="N147" s="4"/>
      <c r="O147" s="4">
        <v>9508.1749999999993</v>
      </c>
    </row>
    <row r="148" spans="2:15" ht="14.45" x14ac:dyDescent="0.3">
      <c r="B148" s="22">
        <v>16</v>
      </c>
      <c r="C148" s="22">
        <v>2035</v>
      </c>
      <c r="D148" s="4">
        <v>7282.6729999999998</v>
      </c>
      <c r="E148" s="4">
        <v>41.433999999999997</v>
      </c>
      <c r="F148" s="4">
        <v>99.703000000000003</v>
      </c>
      <c r="G148" s="4">
        <v>0</v>
      </c>
      <c r="H148" s="4">
        <v>0</v>
      </c>
      <c r="I148" s="4">
        <v>0</v>
      </c>
      <c r="J148" s="4">
        <v>2640.654</v>
      </c>
      <c r="K148" s="4">
        <v>-1.64</v>
      </c>
      <c r="L148" s="4">
        <f t="shared" si="2"/>
        <v>2639.0140000000001</v>
      </c>
      <c r="M148" s="4">
        <v>0</v>
      </c>
      <c r="N148" s="4"/>
      <c r="O148" s="4">
        <v>10062.823</v>
      </c>
    </row>
    <row r="149" spans="2:15" ht="14.45" x14ac:dyDescent="0.3">
      <c r="B149" s="22">
        <v>16</v>
      </c>
      <c r="C149" s="22">
        <v>2036</v>
      </c>
      <c r="D149" s="4">
        <v>7963.07</v>
      </c>
      <c r="E149" s="4">
        <v>47.106999999999999</v>
      </c>
      <c r="F149" s="4">
        <v>115.001</v>
      </c>
      <c r="G149" s="4">
        <v>0</v>
      </c>
      <c r="H149" s="4">
        <v>0</v>
      </c>
      <c r="I149" s="4">
        <v>0</v>
      </c>
      <c r="J149" s="4">
        <v>3164.9850000000001</v>
      </c>
      <c r="K149" s="4">
        <v>-1.7230000000000001</v>
      </c>
      <c r="L149" s="4">
        <f t="shared" si="2"/>
        <v>3163.2620000000002</v>
      </c>
      <c r="M149" s="4">
        <v>0</v>
      </c>
      <c r="N149" s="4"/>
      <c r="O149" s="4">
        <v>11288.441000000001</v>
      </c>
    </row>
    <row r="150" spans="2:15" ht="14.45" x14ac:dyDescent="0.3">
      <c r="B150" s="22">
        <v>16</v>
      </c>
      <c r="C150" s="22">
        <v>2037</v>
      </c>
      <c r="D150" s="4">
        <v>8199.2630000000008</v>
      </c>
      <c r="E150" s="4">
        <v>49.392000000000003</v>
      </c>
      <c r="F150" s="4">
        <v>124.438</v>
      </c>
      <c r="G150" s="4">
        <v>0</v>
      </c>
      <c r="H150" s="4">
        <v>0</v>
      </c>
      <c r="I150" s="4">
        <v>0</v>
      </c>
      <c r="J150" s="4">
        <v>3508.654</v>
      </c>
      <c r="K150" s="4">
        <v>-1.704</v>
      </c>
      <c r="L150" s="4">
        <f t="shared" si="2"/>
        <v>3506.95</v>
      </c>
      <c r="M150" s="4">
        <v>0</v>
      </c>
      <c r="N150" s="4"/>
      <c r="O150" s="4">
        <v>11880.041999999999</v>
      </c>
    </row>
    <row r="151" spans="2:15" ht="14.45" x14ac:dyDescent="0.3">
      <c r="B151" s="22">
        <v>16</v>
      </c>
      <c r="C151" s="22">
        <v>2038</v>
      </c>
      <c r="D151" s="4">
        <v>8530.7330000000002</v>
      </c>
      <c r="E151" s="4">
        <v>52.161999999999999</v>
      </c>
      <c r="F151" s="4">
        <v>134.27699999999999</v>
      </c>
      <c r="G151" s="4">
        <v>0</v>
      </c>
      <c r="H151" s="4">
        <v>0</v>
      </c>
      <c r="I151" s="4">
        <v>0</v>
      </c>
      <c r="J151" s="4">
        <v>3923.7979999999998</v>
      </c>
      <c r="K151" s="4">
        <v>-1.77</v>
      </c>
      <c r="L151" s="4">
        <f t="shared" si="2"/>
        <v>3922.0279999999998</v>
      </c>
      <c r="M151" s="4">
        <v>0</v>
      </c>
      <c r="N151" s="4"/>
      <c r="O151" s="4">
        <v>12639.2</v>
      </c>
    </row>
    <row r="152" spans="2:15" ht="14.45" x14ac:dyDescent="0.3">
      <c r="B152" s="22">
        <v>16</v>
      </c>
      <c r="C152" s="22">
        <v>2039</v>
      </c>
      <c r="D152" s="4">
        <v>8870.3330000000005</v>
      </c>
      <c r="E152" s="4">
        <v>54.99</v>
      </c>
      <c r="F152" s="4">
        <v>144.52799999999999</v>
      </c>
      <c r="G152" s="4">
        <v>0</v>
      </c>
      <c r="H152" s="4">
        <v>0</v>
      </c>
      <c r="I152" s="4">
        <v>0</v>
      </c>
      <c r="J152" s="4">
        <v>4377.9449999999997</v>
      </c>
      <c r="K152" s="4">
        <v>-1.8360000000000001</v>
      </c>
      <c r="L152" s="4">
        <f t="shared" si="2"/>
        <v>4376.1089999999995</v>
      </c>
      <c r="M152" s="4">
        <v>0</v>
      </c>
      <c r="N152" s="4"/>
      <c r="O152" s="4">
        <v>13445.96</v>
      </c>
    </row>
    <row r="153" spans="2:15" ht="14.45" x14ac:dyDescent="0.3">
      <c r="B153" s="22">
        <v>16</v>
      </c>
      <c r="C153" s="22">
        <v>2040</v>
      </c>
      <c r="D153" s="4">
        <v>9195.5210000000006</v>
      </c>
      <c r="E153" s="4">
        <v>57.665999999999997</v>
      </c>
      <c r="F153" s="4">
        <v>155.209</v>
      </c>
      <c r="G153" s="4">
        <v>0</v>
      </c>
      <c r="H153" s="4">
        <v>0</v>
      </c>
      <c r="I153" s="4">
        <v>0</v>
      </c>
      <c r="J153" s="4">
        <v>4852.6850000000004</v>
      </c>
      <c r="K153" s="4">
        <v>-1.837</v>
      </c>
      <c r="L153" s="4">
        <f t="shared" si="2"/>
        <v>4850.848</v>
      </c>
      <c r="M153" s="4">
        <v>0</v>
      </c>
      <c r="N153" s="4"/>
      <c r="O153" s="4">
        <v>14259.244000000001</v>
      </c>
    </row>
    <row r="154" spans="2:15" ht="14.45" x14ac:dyDescent="0.3">
      <c r="B154" s="22">
        <v>16</v>
      </c>
      <c r="C154" s="22">
        <v>2041</v>
      </c>
      <c r="D154" s="4">
        <v>9531.7950000000001</v>
      </c>
      <c r="E154" s="4">
        <v>60.610999999999997</v>
      </c>
      <c r="F154" s="4">
        <v>166.333</v>
      </c>
      <c r="G154" s="4">
        <v>0</v>
      </c>
      <c r="H154" s="4">
        <v>0</v>
      </c>
      <c r="I154" s="4">
        <v>0</v>
      </c>
      <c r="J154" s="4">
        <v>5379.5450000000001</v>
      </c>
      <c r="K154" s="4">
        <v>-1.9039999999999999</v>
      </c>
      <c r="L154" s="4">
        <f t="shared" si="2"/>
        <v>5377.6409999999996</v>
      </c>
      <c r="M154" s="4">
        <v>0</v>
      </c>
      <c r="N154" s="4"/>
      <c r="O154" s="4">
        <v>15136.380999999999</v>
      </c>
    </row>
    <row r="155" spans="2:15" ht="14.45" x14ac:dyDescent="0.3">
      <c r="B155" s="22">
        <v>16</v>
      </c>
      <c r="C155" s="22">
        <v>2042</v>
      </c>
      <c r="D155" s="4">
        <v>9983.143</v>
      </c>
      <c r="E155" s="4">
        <v>62.603000000000002</v>
      </c>
      <c r="F155" s="4">
        <v>170.49199999999999</v>
      </c>
      <c r="G155" s="4">
        <v>0</v>
      </c>
      <c r="H155" s="4">
        <v>0</v>
      </c>
      <c r="I155" s="4">
        <v>0</v>
      </c>
      <c r="J155" s="4">
        <v>5936.759</v>
      </c>
      <c r="K155" s="4">
        <v>-1.968</v>
      </c>
      <c r="L155" s="4">
        <f t="shared" si="2"/>
        <v>5934.7910000000002</v>
      </c>
      <c r="M155" s="4">
        <v>0</v>
      </c>
      <c r="N155" s="4"/>
      <c r="O155" s="4">
        <v>16151.029</v>
      </c>
    </row>
    <row r="156" spans="2:15" ht="14.45" x14ac:dyDescent="0.3">
      <c r="B156" s="22">
        <v>16</v>
      </c>
      <c r="C156" s="22">
        <v>2043</v>
      </c>
      <c r="D156" s="4">
        <v>10672.253000000001</v>
      </c>
      <c r="E156" s="4">
        <v>68.793000000000006</v>
      </c>
      <c r="F156" s="4">
        <v>189.97499999999999</v>
      </c>
      <c r="G156" s="4">
        <v>0</v>
      </c>
      <c r="H156" s="4">
        <v>0</v>
      </c>
      <c r="I156" s="4">
        <v>0</v>
      </c>
      <c r="J156" s="4">
        <v>6850.8239999999996</v>
      </c>
      <c r="K156" s="4">
        <v>-2.0310000000000001</v>
      </c>
      <c r="L156" s="4">
        <f t="shared" si="2"/>
        <v>6848.7929999999997</v>
      </c>
      <c r="M156" s="4">
        <v>0</v>
      </c>
      <c r="N156" s="4"/>
      <c r="O156" s="4">
        <v>17779.813999999998</v>
      </c>
    </row>
    <row r="157" spans="2:15" ht="14.45" x14ac:dyDescent="0.3">
      <c r="B157" s="22">
        <v>16</v>
      </c>
      <c r="C157" s="22"/>
      <c r="D157" s="4">
        <v>6538.4449999999997</v>
      </c>
      <c r="E157" s="4">
        <v>42.527000000000001</v>
      </c>
      <c r="F157" s="4">
        <v>117.43899999999999</v>
      </c>
      <c r="G157" s="4">
        <v>0</v>
      </c>
      <c r="H157" s="4">
        <v>0</v>
      </c>
      <c r="I157" s="4">
        <v>0</v>
      </c>
      <c r="J157" s="4">
        <v>4538.9679999999998</v>
      </c>
      <c r="K157" s="4">
        <v>-1.157</v>
      </c>
      <c r="L157" s="4">
        <f t="shared" si="2"/>
        <v>4537.8109999999997</v>
      </c>
      <c r="M157" s="4">
        <v>0</v>
      </c>
      <c r="N157" s="4"/>
      <c r="O157" s="4">
        <v>11236.222</v>
      </c>
    </row>
    <row r="158" spans="2:15" ht="14.45" x14ac:dyDescent="0.3">
      <c r="B158" s="22">
        <v>27</v>
      </c>
      <c r="C158" s="22">
        <v>2014</v>
      </c>
      <c r="D158" s="4">
        <v>2955.8679999999999</v>
      </c>
      <c r="E158" s="4">
        <v>14.958</v>
      </c>
      <c r="F158" s="4">
        <v>0</v>
      </c>
      <c r="G158" s="4">
        <v>0</v>
      </c>
      <c r="H158" s="4">
        <v>0</v>
      </c>
      <c r="I158" s="4">
        <v>0</v>
      </c>
      <c r="J158" s="4">
        <v>9.5150000000000006</v>
      </c>
      <c r="K158" s="4">
        <v>-5.657</v>
      </c>
      <c r="L158" s="4">
        <f t="shared" si="2"/>
        <v>3.8580000000000005</v>
      </c>
      <c r="M158" s="4">
        <v>0</v>
      </c>
      <c r="N158" s="4"/>
      <c r="O158" s="4">
        <v>2974.6840000000002</v>
      </c>
    </row>
    <row r="159" spans="2:15" ht="14.45" x14ac:dyDescent="0.3">
      <c r="B159" s="22">
        <v>27</v>
      </c>
      <c r="C159" s="22">
        <v>2015</v>
      </c>
      <c r="D159" s="4">
        <v>2846.424</v>
      </c>
      <c r="E159" s="4">
        <v>12.882999999999999</v>
      </c>
      <c r="F159" s="4">
        <v>0</v>
      </c>
      <c r="G159" s="4">
        <v>0</v>
      </c>
      <c r="H159" s="4">
        <v>0</v>
      </c>
      <c r="I159" s="4">
        <v>0</v>
      </c>
      <c r="J159" s="4">
        <v>8.7279999999999998</v>
      </c>
      <c r="K159" s="4">
        <v>-3.847</v>
      </c>
      <c r="L159" s="4">
        <f t="shared" si="2"/>
        <v>4.8810000000000002</v>
      </c>
      <c r="M159" s="4">
        <v>0</v>
      </c>
      <c r="N159" s="4"/>
      <c r="O159" s="4">
        <v>2864.1889999999999</v>
      </c>
    </row>
    <row r="160" spans="2:15" x14ac:dyDescent="0.25">
      <c r="B160" s="22">
        <v>27</v>
      </c>
      <c r="C160" s="22">
        <v>2016</v>
      </c>
      <c r="D160" s="4">
        <v>3063.94</v>
      </c>
      <c r="E160" s="4">
        <v>11.964</v>
      </c>
      <c r="F160" s="4">
        <v>0</v>
      </c>
      <c r="G160" s="4">
        <v>0</v>
      </c>
      <c r="H160" s="4">
        <v>0</v>
      </c>
      <c r="I160" s="4">
        <v>0</v>
      </c>
      <c r="J160" s="4">
        <v>6.7160000000000002</v>
      </c>
      <c r="K160" s="4">
        <v>-0.91200000000000003</v>
      </c>
      <c r="L160" s="4">
        <f t="shared" si="2"/>
        <v>5.8040000000000003</v>
      </c>
      <c r="M160" s="4">
        <v>0</v>
      </c>
      <c r="N160" s="4"/>
      <c r="O160" s="4">
        <v>3081.7089999999998</v>
      </c>
    </row>
    <row r="161" spans="2:15" x14ac:dyDescent="0.25">
      <c r="B161" s="22">
        <v>27</v>
      </c>
      <c r="C161" s="22">
        <v>2017</v>
      </c>
      <c r="D161" s="4">
        <v>3302.703</v>
      </c>
      <c r="E161" s="4">
        <v>12.571</v>
      </c>
      <c r="F161" s="4">
        <v>0</v>
      </c>
      <c r="G161" s="4">
        <v>0</v>
      </c>
      <c r="H161" s="4">
        <v>0</v>
      </c>
      <c r="I161" s="4">
        <v>0</v>
      </c>
      <c r="J161" s="4">
        <v>9.2479999999999993</v>
      </c>
      <c r="K161" s="4">
        <v>-0.876</v>
      </c>
      <c r="L161" s="4">
        <f t="shared" si="2"/>
        <v>8.3719999999999999</v>
      </c>
      <c r="M161" s="4">
        <v>0</v>
      </c>
      <c r="N161" s="4"/>
      <c r="O161" s="4">
        <v>3323.645</v>
      </c>
    </row>
    <row r="162" spans="2:15" x14ac:dyDescent="0.25">
      <c r="B162" s="22">
        <v>27</v>
      </c>
      <c r="C162" s="22">
        <v>2018</v>
      </c>
      <c r="D162" s="4">
        <v>3521.9029999999998</v>
      </c>
      <c r="E162" s="4">
        <v>13.045</v>
      </c>
      <c r="F162" s="4">
        <v>0</v>
      </c>
      <c r="G162" s="4">
        <v>0</v>
      </c>
      <c r="H162" s="4">
        <v>0</v>
      </c>
      <c r="I162" s="4">
        <v>0</v>
      </c>
      <c r="J162" s="4">
        <v>9.8789999999999996</v>
      </c>
      <c r="K162" s="4">
        <v>-0.91100000000000003</v>
      </c>
      <c r="L162" s="4">
        <f t="shared" si="2"/>
        <v>8.968</v>
      </c>
      <c r="M162" s="4">
        <v>0</v>
      </c>
      <c r="N162" s="4"/>
      <c r="O162" s="4">
        <v>3543.9160000000002</v>
      </c>
    </row>
    <row r="163" spans="2:15" x14ac:dyDescent="0.25">
      <c r="B163" s="22">
        <v>27</v>
      </c>
      <c r="C163" s="22">
        <v>2019</v>
      </c>
      <c r="D163" s="4">
        <v>3792.154</v>
      </c>
      <c r="E163" s="4">
        <v>15.048999999999999</v>
      </c>
      <c r="F163" s="4">
        <v>8.4160000000000004</v>
      </c>
      <c r="G163" s="4">
        <v>0</v>
      </c>
      <c r="H163" s="4">
        <v>0</v>
      </c>
      <c r="I163" s="4">
        <v>0</v>
      </c>
      <c r="J163" s="4">
        <v>9.7080000000000002</v>
      </c>
      <c r="K163" s="4">
        <v>-0.995</v>
      </c>
      <c r="L163" s="4">
        <f t="shared" si="2"/>
        <v>8.713000000000001</v>
      </c>
      <c r="M163" s="4">
        <v>0</v>
      </c>
      <c r="N163" s="4"/>
      <c r="O163" s="4">
        <v>3824.3319999999999</v>
      </c>
    </row>
    <row r="164" spans="2:15" x14ac:dyDescent="0.25">
      <c r="B164" s="22">
        <v>27</v>
      </c>
      <c r="C164" s="22">
        <v>2020</v>
      </c>
      <c r="D164" s="4">
        <v>3979.5219999999999</v>
      </c>
      <c r="E164" s="4">
        <v>14.879</v>
      </c>
      <c r="F164" s="4">
        <v>8.6259999999999994</v>
      </c>
      <c r="G164" s="4">
        <v>0</v>
      </c>
      <c r="H164" s="4">
        <v>0</v>
      </c>
      <c r="I164" s="4">
        <v>0</v>
      </c>
      <c r="J164" s="4">
        <v>385.04599999999999</v>
      </c>
      <c r="K164" s="4">
        <v>-1.1080000000000001</v>
      </c>
      <c r="L164" s="4">
        <f t="shared" si="2"/>
        <v>383.93799999999999</v>
      </c>
      <c r="M164" s="4">
        <v>0</v>
      </c>
      <c r="N164" s="4"/>
      <c r="O164" s="4">
        <v>4386.9660000000003</v>
      </c>
    </row>
    <row r="165" spans="2:15" x14ac:dyDescent="0.25">
      <c r="B165" s="22">
        <v>27</v>
      </c>
      <c r="C165" s="22">
        <v>2021</v>
      </c>
      <c r="D165" s="4">
        <v>4146.5739999999996</v>
      </c>
      <c r="E165" s="4">
        <v>15.109</v>
      </c>
      <c r="F165" s="4">
        <v>8.8420000000000005</v>
      </c>
      <c r="G165" s="4">
        <v>0</v>
      </c>
      <c r="H165" s="4">
        <v>0</v>
      </c>
      <c r="I165" s="4">
        <v>0</v>
      </c>
      <c r="J165" s="4">
        <v>566.18700000000001</v>
      </c>
      <c r="K165" s="4">
        <v>-1.115</v>
      </c>
      <c r="L165" s="4">
        <f t="shared" si="2"/>
        <v>565.072</v>
      </c>
      <c r="M165" s="4">
        <v>0</v>
      </c>
      <c r="N165" s="4"/>
      <c r="O165" s="4">
        <v>4735.5959999999995</v>
      </c>
    </row>
    <row r="166" spans="2:15" x14ac:dyDescent="0.25">
      <c r="B166" s="22">
        <v>27</v>
      </c>
      <c r="C166" s="22">
        <v>2022</v>
      </c>
      <c r="D166" s="4">
        <v>4301.4629999999997</v>
      </c>
      <c r="E166" s="4">
        <v>15.605</v>
      </c>
      <c r="F166" s="4">
        <v>11.243</v>
      </c>
      <c r="G166" s="4">
        <v>0</v>
      </c>
      <c r="H166" s="4">
        <v>0</v>
      </c>
      <c r="I166" s="4">
        <v>0</v>
      </c>
      <c r="J166" s="4">
        <v>506.61200000000002</v>
      </c>
      <c r="K166" s="4">
        <v>-1.169</v>
      </c>
      <c r="L166" s="4">
        <f t="shared" si="2"/>
        <v>505.44300000000004</v>
      </c>
      <c r="M166" s="4">
        <v>0</v>
      </c>
      <c r="N166" s="4"/>
      <c r="O166" s="4">
        <v>4833.7529999999997</v>
      </c>
    </row>
    <row r="167" spans="2:15" x14ac:dyDescent="0.25">
      <c r="B167" s="22">
        <v>27</v>
      </c>
      <c r="C167" s="22">
        <v>2023</v>
      </c>
      <c r="D167" s="4">
        <v>4447.8869999999997</v>
      </c>
      <c r="E167" s="4">
        <v>18.393999999999998</v>
      </c>
      <c r="F167" s="4">
        <v>18.579000000000001</v>
      </c>
      <c r="G167" s="4">
        <v>0</v>
      </c>
      <c r="H167" s="4">
        <v>0</v>
      </c>
      <c r="I167" s="4">
        <v>0</v>
      </c>
      <c r="J167" s="4">
        <v>573.00300000000004</v>
      </c>
      <c r="K167" s="4">
        <v>-1.2050000000000001</v>
      </c>
      <c r="L167" s="4">
        <f t="shared" si="2"/>
        <v>571.798</v>
      </c>
      <c r="M167" s="4">
        <v>0</v>
      </c>
      <c r="N167" s="4"/>
      <c r="O167" s="4">
        <v>5056.6570000000002</v>
      </c>
    </row>
    <row r="168" spans="2:15" x14ac:dyDescent="0.25">
      <c r="B168" s="22">
        <v>27</v>
      </c>
      <c r="C168" s="22">
        <v>2024</v>
      </c>
      <c r="D168" s="4">
        <v>4704.4970000000003</v>
      </c>
      <c r="E168" s="4">
        <v>18.965</v>
      </c>
      <c r="F168" s="4">
        <v>19.042999999999999</v>
      </c>
      <c r="G168" s="4">
        <v>0</v>
      </c>
      <c r="H168" s="4">
        <v>0</v>
      </c>
      <c r="I168" s="4">
        <v>0</v>
      </c>
      <c r="J168" s="4">
        <v>655.87300000000005</v>
      </c>
      <c r="K168" s="4">
        <v>-1.264</v>
      </c>
      <c r="L168" s="4">
        <f t="shared" si="2"/>
        <v>654.60900000000004</v>
      </c>
      <c r="M168" s="4">
        <v>0</v>
      </c>
      <c r="N168" s="4"/>
      <c r="O168" s="4">
        <v>5397.1130000000003</v>
      </c>
    </row>
    <row r="169" spans="2:15" x14ac:dyDescent="0.25">
      <c r="B169" s="22">
        <v>27</v>
      </c>
      <c r="C169" s="22">
        <v>2025</v>
      </c>
      <c r="D169" s="4">
        <v>4807.4059999999999</v>
      </c>
      <c r="E169" s="4">
        <v>21.693000000000001</v>
      </c>
      <c r="F169" s="4">
        <v>29.279</v>
      </c>
      <c r="G169" s="4">
        <v>0</v>
      </c>
      <c r="H169" s="4">
        <v>0</v>
      </c>
      <c r="I169" s="4">
        <v>0</v>
      </c>
      <c r="J169" s="4">
        <v>735.529</v>
      </c>
      <c r="K169" s="4">
        <v>-1.2929999999999999</v>
      </c>
      <c r="L169" s="4">
        <f t="shared" si="2"/>
        <v>734.23599999999999</v>
      </c>
      <c r="M169" s="4">
        <v>0</v>
      </c>
      <c r="N169" s="4"/>
      <c r="O169" s="4">
        <v>5592.6130000000003</v>
      </c>
    </row>
    <row r="170" spans="2:15" x14ac:dyDescent="0.25">
      <c r="B170" s="22">
        <v>27</v>
      </c>
      <c r="C170" s="22">
        <v>2026</v>
      </c>
      <c r="D170" s="4">
        <v>4842.1779999999999</v>
      </c>
      <c r="E170" s="4">
        <v>21.928999999999998</v>
      </c>
      <c r="F170" s="4">
        <v>30.010999999999999</v>
      </c>
      <c r="G170" s="4">
        <v>0</v>
      </c>
      <c r="H170" s="4">
        <v>0</v>
      </c>
      <c r="I170" s="4">
        <v>0</v>
      </c>
      <c r="J170" s="4">
        <v>819.31</v>
      </c>
      <c r="K170" s="4">
        <v>-1.3169999999999999</v>
      </c>
      <c r="L170" s="4">
        <f t="shared" si="2"/>
        <v>817.99299999999994</v>
      </c>
      <c r="M170" s="4">
        <v>0</v>
      </c>
      <c r="N170" s="4"/>
      <c r="O170" s="4">
        <v>5712.11</v>
      </c>
    </row>
    <row r="171" spans="2:15" x14ac:dyDescent="0.25">
      <c r="B171" s="22">
        <v>27</v>
      </c>
      <c r="C171" s="22">
        <v>2027</v>
      </c>
      <c r="D171" s="4">
        <v>4771.3559999999998</v>
      </c>
      <c r="E171" s="4">
        <v>21.347999999999999</v>
      </c>
      <c r="F171" s="4">
        <v>30.760999999999999</v>
      </c>
      <c r="G171" s="4">
        <v>0</v>
      </c>
      <c r="H171" s="4">
        <v>0</v>
      </c>
      <c r="I171" s="4">
        <v>0</v>
      </c>
      <c r="J171" s="4">
        <v>866.28200000000004</v>
      </c>
      <c r="K171" s="4">
        <v>-1.3759999999999999</v>
      </c>
      <c r="L171" s="4">
        <f t="shared" si="2"/>
        <v>864.90600000000006</v>
      </c>
      <c r="M171" s="4">
        <v>0</v>
      </c>
      <c r="N171" s="4"/>
      <c r="O171" s="4">
        <v>5688.3710000000001</v>
      </c>
    </row>
    <row r="172" spans="2:15" x14ac:dyDescent="0.25">
      <c r="B172" s="22">
        <v>27</v>
      </c>
      <c r="C172" s="22">
        <v>2028</v>
      </c>
      <c r="D172" s="4">
        <v>4927.8689999999997</v>
      </c>
      <c r="E172" s="4">
        <v>21.643000000000001</v>
      </c>
      <c r="F172" s="4">
        <v>31.53</v>
      </c>
      <c r="G172" s="4">
        <v>0</v>
      </c>
      <c r="H172" s="4">
        <v>0</v>
      </c>
      <c r="I172" s="4">
        <v>0</v>
      </c>
      <c r="J172" s="4">
        <v>970.33399999999995</v>
      </c>
      <c r="K172" s="4">
        <v>-1.371</v>
      </c>
      <c r="L172" s="4">
        <f t="shared" si="2"/>
        <v>968.96299999999997</v>
      </c>
      <c r="M172" s="4">
        <v>0</v>
      </c>
      <c r="N172" s="4"/>
      <c r="O172" s="4">
        <v>5950.0060000000003</v>
      </c>
    </row>
    <row r="173" spans="2:15" x14ac:dyDescent="0.25">
      <c r="B173" s="22">
        <v>27</v>
      </c>
      <c r="C173" s="22">
        <v>2029</v>
      </c>
      <c r="D173" s="4">
        <v>5239.3670000000002</v>
      </c>
      <c r="E173" s="4">
        <v>22.439</v>
      </c>
      <c r="F173" s="4">
        <v>36.914000000000001</v>
      </c>
      <c r="G173" s="4">
        <v>0</v>
      </c>
      <c r="H173" s="4">
        <v>0</v>
      </c>
      <c r="I173" s="4">
        <v>0</v>
      </c>
      <c r="J173" s="4">
        <v>1119.075</v>
      </c>
      <c r="K173" s="4">
        <v>-1.4259999999999999</v>
      </c>
      <c r="L173" s="4">
        <f t="shared" si="2"/>
        <v>1117.6490000000001</v>
      </c>
      <c r="M173" s="4">
        <v>0</v>
      </c>
      <c r="N173" s="4"/>
      <c r="O173" s="4">
        <v>6416.3689999999997</v>
      </c>
    </row>
    <row r="174" spans="2:15" x14ac:dyDescent="0.25">
      <c r="B174" s="22">
        <v>27</v>
      </c>
      <c r="C174" s="22">
        <v>2030</v>
      </c>
      <c r="D174" s="4">
        <v>5542.4579999999996</v>
      </c>
      <c r="E174" s="4">
        <v>24.934000000000001</v>
      </c>
      <c r="F174" s="4">
        <v>40.503999999999998</v>
      </c>
      <c r="G174" s="4">
        <v>0</v>
      </c>
      <c r="H174" s="4">
        <v>0</v>
      </c>
      <c r="I174" s="4">
        <v>0</v>
      </c>
      <c r="J174" s="4">
        <v>1279.1500000000001</v>
      </c>
      <c r="K174" s="4">
        <v>-1.431</v>
      </c>
      <c r="L174" s="4">
        <f t="shared" si="2"/>
        <v>1277.7190000000001</v>
      </c>
      <c r="M174" s="4">
        <v>0</v>
      </c>
      <c r="N174" s="4"/>
      <c r="O174" s="4">
        <v>6885.6149999999998</v>
      </c>
    </row>
    <row r="175" spans="2:15" x14ac:dyDescent="0.25">
      <c r="B175" s="22">
        <v>27</v>
      </c>
      <c r="C175" s="22">
        <v>2031</v>
      </c>
      <c r="D175" s="4">
        <v>5770.6710000000003</v>
      </c>
      <c r="E175" s="4">
        <v>27.071000000000002</v>
      </c>
      <c r="F175" s="4">
        <v>47.176000000000002</v>
      </c>
      <c r="G175" s="4">
        <v>0</v>
      </c>
      <c r="H175" s="4">
        <v>0</v>
      </c>
      <c r="I175" s="4">
        <v>0</v>
      </c>
      <c r="J175" s="4">
        <v>1459.0509999999999</v>
      </c>
      <c r="K175" s="4">
        <v>-1.5580000000000001</v>
      </c>
      <c r="L175" s="4">
        <f t="shared" si="2"/>
        <v>1457.4929999999999</v>
      </c>
      <c r="M175" s="4">
        <v>0</v>
      </c>
      <c r="N175" s="4"/>
      <c r="O175" s="4">
        <v>7302.41</v>
      </c>
    </row>
    <row r="176" spans="2:15" x14ac:dyDescent="0.25">
      <c r="B176" s="22">
        <v>27</v>
      </c>
      <c r="C176" s="22">
        <v>2032</v>
      </c>
      <c r="D176" s="4">
        <v>6276.5959999999995</v>
      </c>
      <c r="E176" s="4">
        <v>32.75</v>
      </c>
      <c r="F176" s="4">
        <v>65.757000000000005</v>
      </c>
      <c r="G176" s="4">
        <v>0</v>
      </c>
      <c r="H176" s="4">
        <v>0</v>
      </c>
      <c r="I176" s="4">
        <v>0</v>
      </c>
      <c r="J176" s="4">
        <v>1760.37</v>
      </c>
      <c r="K176" s="4">
        <v>-1.5069999999999999</v>
      </c>
      <c r="L176" s="4">
        <f t="shared" si="2"/>
        <v>1758.8629999999998</v>
      </c>
      <c r="M176" s="4">
        <v>0</v>
      </c>
      <c r="N176" s="4"/>
      <c r="O176" s="4">
        <v>8133.9660000000003</v>
      </c>
    </row>
    <row r="177" spans="2:15" x14ac:dyDescent="0.25">
      <c r="B177" s="22">
        <v>27</v>
      </c>
      <c r="C177" s="22">
        <v>2033</v>
      </c>
      <c r="D177" s="4">
        <v>6800.5389999999998</v>
      </c>
      <c r="E177" s="4">
        <v>37.478999999999999</v>
      </c>
      <c r="F177" s="4">
        <v>79.292000000000002</v>
      </c>
      <c r="G177" s="4">
        <v>0</v>
      </c>
      <c r="H177" s="4">
        <v>0</v>
      </c>
      <c r="I177" s="4">
        <v>0</v>
      </c>
      <c r="J177" s="4">
        <v>2102.4180000000001</v>
      </c>
      <c r="K177" s="4">
        <v>-1.571</v>
      </c>
      <c r="L177" s="4">
        <f t="shared" si="2"/>
        <v>2100.8470000000002</v>
      </c>
      <c r="M177" s="4">
        <v>0</v>
      </c>
      <c r="N177" s="4"/>
      <c r="O177" s="4">
        <v>9018.1569999999992</v>
      </c>
    </row>
    <row r="178" spans="2:15" x14ac:dyDescent="0.25">
      <c r="B178" s="22">
        <v>27</v>
      </c>
      <c r="C178" s="22">
        <v>2034</v>
      </c>
      <c r="D178" s="4">
        <v>7030.2060000000001</v>
      </c>
      <c r="E178" s="4">
        <v>39.630000000000003</v>
      </c>
      <c r="F178" s="4">
        <v>87.367999999999995</v>
      </c>
      <c r="G178" s="4">
        <v>0</v>
      </c>
      <c r="H178" s="4">
        <v>0</v>
      </c>
      <c r="I178" s="4">
        <v>0</v>
      </c>
      <c r="J178" s="4">
        <v>2354.21</v>
      </c>
      <c r="K178" s="4">
        <v>-1.573</v>
      </c>
      <c r="L178" s="4">
        <f t="shared" si="2"/>
        <v>2352.6370000000002</v>
      </c>
      <c r="M178" s="4">
        <v>0</v>
      </c>
      <c r="N178" s="4"/>
      <c r="O178" s="4">
        <v>9509.8410000000003</v>
      </c>
    </row>
    <row r="179" spans="2:15" x14ac:dyDescent="0.25">
      <c r="B179" s="22">
        <v>27</v>
      </c>
      <c r="C179" s="22">
        <v>2035</v>
      </c>
      <c r="D179" s="4">
        <v>7285.9560000000001</v>
      </c>
      <c r="E179" s="4">
        <v>41.938000000000002</v>
      </c>
      <c r="F179" s="4">
        <v>95.799000000000007</v>
      </c>
      <c r="G179" s="4">
        <v>0</v>
      </c>
      <c r="H179" s="4">
        <v>0</v>
      </c>
      <c r="I179" s="4">
        <v>0</v>
      </c>
      <c r="J179" s="4">
        <v>2641.7440000000001</v>
      </c>
      <c r="K179" s="4">
        <v>-1.6419999999999999</v>
      </c>
      <c r="L179" s="4">
        <f t="shared" si="2"/>
        <v>2640.1020000000003</v>
      </c>
      <c r="M179" s="4">
        <v>0</v>
      </c>
      <c r="N179" s="4"/>
      <c r="O179" s="4">
        <v>10063.794</v>
      </c>
    </row>
    <row r="180" spans="2:15" x14ac:dyDescent="0.25">
      <c r="B180" s="22">
        <v>27</v>
      </c>
      <c r="C180" s="22">
        <v>2036</v>
      </c>
      <c r="D180" s="4">
        <v>7964.5429999999997</v>
      </c>
      <c r="E180" s="4">
        <v>47.593000000000004</v>
      </c>
      <c r="F180" s="4">
        <v>110.999</v>
      </c>
      <c r="G180" s="4">
        <v>0</v>
      </c>
      <c r="H180" s="4">
        <v>0</v>
      </c>
      <c r="I180" s="4">
        <v>0</v>
      </c>
      <c r="J180" s="4">
        <v>3166.366</v>
      </c>
      <c r="K180" s="4">
        <v>-1.7030000000000001</v>
      </c>
      <c r="L180" s="4">
        <f t="shared" si="2"/>
        <v>3164.663</v>
      </c>
      <c r="M180" s="4">
        <v>0</v>
      </c>
      <c r="N180" s="4"/>
      <c r="O180" s="4">
        <v>11287.799000000001</v>
      </c>
    </row>
    <row r="181" spans="2:15" x14ac:dyDescent="0.25">
      <c r="B181" s="22">
        <v>27</v>
      </c>
      <c r="C181" s="22">
        <v>2037</v>
      </c>
      <c r="D181" s="4">
        <v>8200.4930000000004</v>
      </c>
      <c r="E181" s="4">
        <v>49.926000000000002</v>
      </c>
      <c r="F181" s="4">
        <v>120.337</v>
      </c>
      <c r="G181" s="4">
        <v>0</v>
      </c>
      <c r="H181" s="4">
        <v>0</v>
      </c>
      <c r="I181" s="4">
        <v>0</v>
      </c>
      <c r="J181" s="4">
        <v>3509.1460000000002</v>
      </c>
      <c r="K181" s="4">
        <v>-1.704</v>
      </c>
      <c r="L181" s="4">
        <f t="shared" si="2"/>
        <v>3507.442</v>
      </c>
      <c r="M181" s="4">
        <v>0</v>
      </c>
      <c r="N181" s="4"/>
      <c r="O181" s="4">
        <v>11878.197</v>
      </c>
    </row>
    <row r="182" spans="2:15" x14ac:dyDescent="0.25">
      <c r="B182" s="22">
        <v>27</v>
      </c>
      <c r="C182" s="22">
        <v>2038</v>
      </c>
      <c r="D182" s="4">
        <v>8531.8349999999991</v>
      </c>
      <c r="E182" s="4">
        <v>52.709000000000003</v>
      </c>
      <c r="F182" s="4">
        <v>130.072</v>
      </c>
      <c r="G182" s="4">
        <v>0</v>
      </c>
      <c r="H182" s="4">
        <v>0</v>
      </c>
      <c r="I182" s="4">
        <v>0</v>
      </c>
      <c r="J182" s="4">
        <v>3924.569</v>
      </c>
      <c r="K182" s="4">
        <v>-1.77</v>
      </c>
      <c r="L182" s="4">
        <f t="shared" si="2"/>
        <v>3922.799</v>
      </c>
      <c r="M182" s="4">
        <v>0</v>
      </c>
      <c r="N182" s="4"/>
      <c r="O182" s="4">
        <v>12637.415000000001</v>
      </c>
    </row>
    <row r="183" spans="2:15" x14ac:dyDescent="0.25">
      <c r="B183" s="22">
        <v>27</v>
      </c>
      <c r="C183" s="22">
        <v>2039</v>
      </c>
      <c r="D183" s="4">
        <v>8871.9279999999999</v>
      </c>
      <c r="E183" s="4">
        <v>55.551000000000002</v>
      </c>
      <c r="F183" s="4">
        <v>140.21799999999999</v>
      </c>
      <c r="G183" s="4">
        <v>0</v>
      </c>
      <c r="H183" s="4">
        <v>0</v>
      </c>
      <c r="I183" s="4">
        <v>0</v>
      </c>
      <c r="J183" s="4">
        <v>4378.8370000000004</v>
      </c>
      <c r="K183" s="4">
        <v>-1.8360000000000001</v>
      </c>
      <c r="L183" s="4">
        <f t="shared" si="2"/>
        <v>4377.0010000000002</v>
      </c>
      <c r="M183" s="4">
        <v>0</v>
      </c>
      <c r="N183" s="4"/>
      <c r="O183" s="4">
        <v>13444.698</v>
      </c>
    </row>
    <row r="184" spans="2:15" x14ac:dyDescent="0.25">
      <c r="B184" s="22">
        <v>27</v>
      </c>
      <c r="C184" s="22">
        <v>2040</v>
      </c>
      <c r="D184" s="4">
        <v>9200.3870000000006</v>
      </c>
      <c r="E184" s="4">
        <v>58.253</v>
      </c>
      <c r="F184" s="4">
        <v>150.792</v>
      </c>
      <c r="G184" s="4">
        <v>0</v>
      </c>
      <c r="H184" s="4">
        <v>0</v>
      </c>
      <c r="I184" s="4">
        <v>0</v>
      </c>
      <c r="J184" s="4">
        <v>4855.0420000000004</v>
      </c>
      <c r="K184" s="4">
        <v>-1.837</v>
      </c>
      <c r="L184" s="4">
        <f t="shared" si="2"/>
        <v>4853.2049999999999</v>
      </c>
      <c r="M184" s="4">
        <v>0</v>
      </c>
      <c r="N184" s="4"/>
      <c r="O184" s="4">
        <v>14262.637000000001</v>
      </c>
    </row>
    <row r="185" spans="2:15" x14ac:dyDescent="0.25">
      <c r="B185" s="22">
        <v>27</v>
      </c>
      <c r="C185" s="22">
        <v>2041</v>
      </c>
      <c r="D185" s="4">
        <v>9536.4519999999993</v>
      </c>
      <c r="E185" s="4">
        <v>61.183999999999997</v>
      </c>
      <c r="F185" s="4">
        <v>161.80500000000001</v>
      </c>
      <c r="G185" s="4">
        <v>0</v>
      </c>
      <c r="H185" s="4">
        <v>0</v>
      </c>
      <c r="I185" s="4">
        <v>0</v>
      </c>
      <c r="J185" s="4">
        <v>5381.683</v>
      </c>
      <c r="K185" s="4">
        <v>-1.9039999999999999</v>
      </c>
      <c r="L185" s="4">
        <f t="shared" si="2"/>
        <v>5379.7789999999995</v>
      </c>
      <c r="M185" s="4">
        <v>0</v>
      </c>
      <c r="N185" s="4"/>
      <c r="O185" s="4">
        <v>15139.22</v>
      </c>
    </row>
    <row r="186" spans="2:15" x14ac:dyDescent="0.25">
      <c r="B186" s="22">
        <v>27</v>
      </c>
      <c r="C186" s="22">
        <v>2042</v>
      </c>
      <c r="D186" s="4">
        <v>9990.0380000000005</v>
      </c>
      <c r="E186" s="4">
        <v>63.188000000000002</v>
      </c>
      <c r="F186" s="4">
        <v>165.851</v>
      </c>
      <c r="G186" s="4">
        <v>0</v>
      </c>
      <c r="H186" s="4">
        <v>0</v>
      </c>
      <c r="I186" s="4">
        <v>0</v>
      </c>
      <c r="J186" s="4">
        <v>5938.8919999999998</v>
      </c>
      <c r="K186" s="4">
        <v>-1.968</v>
      </c>
      <c r="L186" s="4">
        <f t="shared" si="2"/>
        <v>5936.924</v>
      </c>
      <c r="M186" s="4">
        <v>0</v>
      </c>
      <c r="N186" s="4"/>
      <c r="O186" s="4">
        <v>16156.001</v>
      </c>
    </row>
    <row r="187" spans="2:15" x14ac:dyDescent="0.25">
      <c r="B187" s="22">
        <v>27</v>
      </c>
      <c r="C187" s="22">
        <v>2043</v>
      </c>
      <c r="D187" s="4">
        <v>10670.992</v>
      </c>
      <c r="E187" s="4">
        <v>69.451999999999998</v>
      </c>
      <c r="F187" s="4">
        <v>185.21799999999999</v>
      </c>
      <c r="G187" s="4">
        <v>0</v>
      </c>
      <c r="H187" s="4">
        <v>0</v>
      </c>
      <c r="I187" s="4">
        <v>0</v>
      </c>
      <c r="J187" s="4">
        <v>6850.2690000000002</v>
      </c>
      <c r="K187" s="4">
        <v>-2.0310000000000001</v>
      </c>
      <c r="L187" s="4">
        <f t="shared" si="2"/>
        <v>6848.2380000000003</v>
      </c>
      <c r="M187" s="4">
        <v>0</v>
      </c>
      <c r="N187" s="4"/>
      <c r="O187" s="4">
        <v>17773.900000000001</v>
      </c>
    </row>
    <row r="188" spans="2:15" x14ac:dyDescent="0.25">
      <c r="B188" s="22">
        <v>27</v>
      </c>
      <c r="C188" s="22"/>
      <c r="D188" s="4">
        <v>6537.6710000000003</v>
      </c>
      <c r="E188" s="4">
        <v>42.933999999999997</v>
      </c>
      <c r="F188" s="4">
        <v>114.499</v>
      </c>
      <c r="G188" s="4">
        <v>0</v>
      </c>
      <c r="H188" s="4">
        <v>0</v>
      </c>
      <c r="I188" s="4">
        <v>0</v>
      </c>
      <c r="J188" s="4">
        <v>4538.6000000000004</v>
      </c>
      <c r="K188" s="4">
        <v>-1.157</v>
      </c>
      <c r="L188" s="4">
        <f t="shared" si="2"/>
        <v>4537.4430000000002</v>
      </c>
      <c r="M188" s="4">
        <v>0</v>
      </c>
      <c r="N188" s="4"/>
      <c r="O188" s="4">
        <v>11232.547</v>
      </c>
    </row>
    <row r="189" spans="2:15" x14ac:dyDescent="0.25">
      <c r="B189" s="22">
        <v>34</v>
      </c>
      <c r="C189" s="22">
        <v>2014</v>
      </c>
      <c r="D189" s="4">
        <v>2955.8679999999999</v>
      </c>
      <c r="E189" s="4">
        <v>14.958</v>
      </c>
      <c r="F189" s="4">
        <v>0</v>
      </c>
      <c r="G189" s="4">
        <v>0</v>
      </c>
      <c r="H189" s="4">
        <v>0</v>
      </c>
      <c r="I189" s="4">
        <v>0</v>
      </c>
      <c r="J189" s="4">
        <v>9.5150000000000006</v>
      </c>
      <c r="K189" s="4">
        <v>-5.657</v>
      </c>
      <c r="L189" s="4">
        <f t="shared" si="2"/>
        <v>3.8580000000000005</v>
      </c>
      <c r="M189" s="4">
        <v>0</v>
      </c>
      <c r="N189" s="4"/>
      <c r="O189" s="4">
        <v>2974.6840000000002</v>
      </c>
    </row>
    <row r="190" spans="2:15" x14ac:dyDescent="0.25">
      <c r="B190" s="22">
        <v>34</v>
      </c>
      <c r="C190" s="22">
        <v>2015</v>
      </c>
      <c r="D190" s="4">
        <v>2846.424</v>
      </c>
      <c r="E190" s="4">
        <v>12.882999999999999</v>
      </c>
      <c r="F190" s="4">
        <v>0</v>
      </c>
      <c r="G190" s="4">
        <v>0</v>
      </c>
      <c r="H190" s="4">
        <v>0</v>
      </c>
      <c r="I190" s="4">
        <v>0</v>
      </c>
      <c r="J190" s="4">
        <v>8.7279999999999998</v>
      </c>
      <c r="K190" s="4">
        <v>-3.847</v>
      </c>
      <c r="L190" s="4">
        <f t="shared" si="2"/>
        <v>4.8810000000000002</v>
      </c>
      <c r="M190" s="4">
        <v>0</v>
      </c>
      <c r="N190" s="4"/>
      <c r="O190" s="4">
        <v>2864.1889999999999</v>
      </c>
    </row>
    <row r="191" spans="2:15" x14ac:dyDescent="0.25">
      <c r="B191" s="22">
        <v>34</v>
      </c>
      <c r="C191" s="22">
        <v>2016</v>
      </c>
      <c r="D191" s="4">
        <v>3063.94</v>
      </c>
      <c r="E191" s="4">
        <v>11.964</v>
      </c>
      <c r="F191" s="4">
        <v>0</v>
      </c>
      <c r="G191" s="4">
        <v>0</v>
      </c>
      <c r="H191" s="4">
        <v>0</v>
      </c>
      <c r="I191" s="4">
        <v>0</v>
      </c>
      <c r="J191" s="4">
        <v>6.7160000000000002</v>
      </c>
      <c r="K191" s="4">
        <v>-0.91200000000000003</v>
      </c>
      <c r="L191" s="4">
        <f t="shared" si="2"/>
        <v>5.8040000000000003</v>
      </c>
      <c r="M191" s="4">
        <v>0</v>
      </c>
      <c r="N191" s="4"/>
      <c r="O191" s="4">
        <v>3081.7089999999998</v>
      </c>
    </row>
    <row r="192" spans="2:15" x14ac:dyDescent="0.25">
      <c r="B192" s="22">
        <v>34</v>
      </c>
      <c r="C192" s="22">
        <v>2017</v>
      </c>
      <c r="D192" s="4">
        <v>3302.703</v>
      </c>
      <c r="E192" s="4">
        <v>12.571</v>
      </c>
      <c r="F192" s="4">
        <v>0</v>
      </c>
      <c r="G192" s="4">
        <v>0</v>
      </c>
      <c r="H192" s="4">
        <v>0</v>
      </c>
      <c r="I192" s="4">
        <v>0</v>
      </c>
      <c r="J192" s="4">
        <v>9.2479999999999993</v>
      </c>
      <c r="K192" s="4">
        <v>-0.876</v>
      </c>
      <c r="L192" s="4">
        <f t="shared" si="2"/>
        <v>8.3719999999999999</v>
      </c>
      <c r="M192" s="4">
        <v>0</v>
      </c>
      <c r="N192" s="4"/>
      <c r="O192" s="4">
        <v>3323.645</v>
      </c>
    </row>
    <row r="193" spans="2:15" x14ac:dyDescent="0.25">
      <c r="B193" s="22">
        <v>34</v>
      </c>
      <c r="C193" s="22">
        <v>2018</v>
      </c>
      <c r="D193" s="4">
        <v>3521.9029999999998</v>
      </c>
      <c r="E193" s="4">
        <v>13.045</v>
      </c>
      <c r="F193" s="4">
        <v>0</v>
      </c>
      <c r="G193" s="4">
        <v>0</v>
      </c>
      <c r="H193" s="4">
        <v>0</v>
      </c>
      <c r="I193" s="4">
        <v>0</v>
      </c>
      <c r="J193" s="4">
        <v>9.8789999999999996</v>
      </c>
      <c r="K193" s="4">
        <v>-0.91100000000000003</v>
      </c>
      <c r="L193" s="4">
        <f t="shared" si="2"/>
        <v>8.968</v>
      </c>
      <c r="M193" s="4">
        <v>0</v>
      </c>
      <c r="N193" s="4"/>
      <c r="O193" s="4">
        <v>3543.9160000000002</v>
      </c>
    </row>
    <row r="194" spans="2:15" x14ac:dyDescent="0.25">
      <c r="B194" s="22">
        <v>34</v>
      </c>
      <c r="C194" s="22">
        <v>2019</v>
      </c>
      <c r="D194" s="4">
        <v>3808.0279999999998</v>
      </c>
      <c r="E194" s="4">
        <v>14.412000000000001</v>
      </c>
      <c r="F194" s="4">
        <v>8.7650000000000006</v>
      </c>
      <c r="G194" s="4">
        <v>0</v>
      </c>
      <c r="H194" s="4">
        <v>0</v>
      </c>
      <c r="I194" s="4">
        <v>0</v>
      </c>
      <c r="J194" s="4">
        <v>9.7159999999999993</v>
      </c>
      <c r="K194" s="4">
        <v>-0.99399999999999999</v>
      </c>
      <c r="L194" s="4">
        <f t="shared" si="2"/>
        <v>8.7219999999999995</v>
      </c>
      <c r="M194" s="4">
        <v>0</v>
      </c>
      <c r="N194" s="4"/>
      <c r="O194" s="4">
        <v>3839.9259999999999</v>
      </c>
    </row>
    <row r="195" spans="2:15" x14ac:dyDescent="0.25">
      <c r="B195" s="22">
        <v>34</v>
      </c>
      <c r="C195" s="22">
        <v>2020</v>
      </c>
      <c r="D195" s="4">
        <v>3995.7570000000001</v>
      </c>
      <c r="E195" s="4">
        <v>14.24</v>
      </c>
      <c r="F195" s="4">
        <v>8.984</v>
      </c>
      <c r="G195" s="4">
        <v>0</v>
      </c>
      <c r="H195" s="4">
        <v>0</v>
      </c>
      <c r="I195" s="4">
        <v>0</v>
      </c>
      <c r="J195" s="4">
        <v>386.75</v>
      </c>
      <c r="K195" s="4">
        <v>-1.107</v>
      </c>
      <c r="L195" s="4">
        <f t="shared" si="2"/>
        <v>385.64299999999997</v>
      </c>
      <c r="M195" s="4">
        <v>0</v>
      </c>
      <c r="N195" s="4"/>
      <c r="O195" s="4">
        <v>4404.6239999999998</v>
      </c>
    </row>
    <row r="196" spans="2:15" x14ac:dyDescent="0.25">
      <c r="B196" s="22">
        <v>34</v>
      </c>
      <c r="C196" s="22">
        <v>2021</v>
      </c>
      <c r="D196" s="4">
        <v>4163.3630000000003</v>
      </c>
      <c r="E196" s="4">
        <v>14.452</v>
      </c>
      <c r="F196" s="4">
        <v>9.2089999999999996</v>
      </c>
      <c r="G196" s="4">
        <v>0</v>
      </c>
      <c r="H196" s="4">
        <v>0</v>
      </c>
      <c r="I196" s="4">
        <v>0</v>
      </c>
      <c r="J196" s="4">
        <v>568.74099999999999</v>
      </c>
      <c r="K196" s="4">
        <v>-1.1140000000000001</v>
      </c>
      <c r="L196" s="4">
        <f t="shared" si="2"/>
        <v>567.62699999999995</v>
      </c>
      <c r="M196" s="4">
        <v>0</v>
      </c>
      <c r="N196" s="4"/>
      <c r="O196" s="4">
        <v>4754.6509999999998</v>
      </c>
    </row>
    <row r="197" spans="2:15" x14ac:dyDescent="0.25">
      <c r="B197" s="22">
        <v>34</v>
      </c>
      <c r="C197" s="22">
        <v>2022</v>
      </c>
      <c r="D197" s="4">
        <v>4318.9930000000004</v>
      </c>
      <c r="E197" s="4">
        <v>14.933999999999999</v>
      </c>
      <c r="F197" s="4">
        <v>11.307</v>
      </c>
      <c r="G197" s="4">
        <v>0</v>
      </c>
      <c r="H197" s="4">
        <v>0</v>
      </c>
      <c r="I197" s="4">
        <v>0</v>
      </c>
      <c r="J197" s="4">
        <v>508.88299999999998</v>
      </c>
      <c r="K197" s="4">
        <v>-1.1679999999999999</v>
      </c>
      <c r="L197" s="4">
        <f t="shared" ref="L197:L260" si="3">J197+K197</f>
        <v>507.71499999999997</v>
      </c>
      <c r="M197" s="4">
        <v>0</v>
      </c>
      <c r="N197" s="4"/>
      <c r="O197" s="4">
        <v>4852.9489999999996</v>
      </c>
    </row>
    <row r="198" spans="2:15" x14ac:dyDescent="0.25">
      <c r="B198" s="22">
        <v>34</v>
      </c>
      <c r="C198" s="22">
        <v>2023</v>
      </c>
      <c r="D198" s="4">
        <v>4465.3609999999999</v>
      </c>
      <c r="E198" s="4">
        <v>17.686</v>
      </c>
      <c r="F198" s="4">
        <v>18.963999999999999</v>
      </c>
      <c r="G198" s="4">
        <v>0</v>
      </c>
      <c r="H198" s="4">
        <v>0</v>
      </c>
      <c r="I198" s="4">
        <v>0</v>
      </c>
      <c r="J198" s="4">
        <v>575.54300000000001</v>
      </c>
      <c r="K198" s="4">
        <v>-1.2050000000000001</v>
      </c>
      <c r="L198" s="4">
        <f t="shared" si="3"/>
        <v>574.33799999999997</v>
      </c>
      <c r="M198" s="4">
        <v>0</v>
      </c>
      <c r="N198" s="4"/>
      <c r="O198" s="4">
        <v>5076.3500000000004</v>
      </c>
    </row>
    <row r="199" spans="2:15" x14ac:dyDescent="0.25">
      <c r="B199" s="22">
        <v>34</v>
      </c>
      <c r="C199" s="22">
        <v>2024</v>
      </c>
      <c r="D199" s="4">
        <v>4722.7269999999999</v>
      </c>
      <c r="E199" s="4">
        <v>18.241</v>
      </c>
      <c r="F199" s="4">
        <v>19.437999999999999</v>
      </c>
      <c r="G199" s="4">
        <v>0</v>
      </c>
      <c r="H199" s="4">
        <v>0</v>
      </c>
      <c r="I199" s="4">
        <v>0</v>
      </c>
      <c r="J199" s="4">
        <v>658.68200000000002</v>
      </c>
      <c r="K199" s="4">
        <v>-1.2629999999999999</v>
      </c>
      <c r="L199" s="4">
        <f t="shared" si="3"/>
        <v>657.41899999999998</v>
      </c>
      <c r="M199" s="4">
        <v>0</v>
      </c>
      <c r="N199" s="4"/>
      <c r="O199" s="4">
        <v>5417.8239999999996</v>
      </c>
    </row>
    <row r="200" spans="2:15" x14ac:dyDescent="0.25">
      <c r="B200" s="22">
        <v>34</v>
      </c>
      <c r="C200" s="22">
        <v>2025</v>
      </c>
      <c r="D200" s="4">
        <v>4825.7610000000004</v>
      </c>
      <c r="E200" s="4">
        <v>20.885999999999999</v>
      </c>
      <c r="F200" s="4">
        <v>29.684000000000001</v>
      </c>
      <c r="G200" s="4">
        <v>0</v>
      </c>
      <c r="H200" s="4">
        <v>0</v>
      </c>
      <c r="I200" s="4">
        <v>0</v>
      </c>
      <c r="J200" s="4">
        <v>738.59699999999998</v>
      </c>
      <c r="K200" s="4">
        <v>-1.292</v>
      </c>
      <c r="L200" s="4">
        <f t="shared" si="3"/>
        <v>737.30499999999995</v>
      </c>
      <c r="M200" s="4">
        <v>0</v>
      </c>
      <c r="N200" s="4"/>
      <c r="O200" s="4">
        <v>5613.6360000000004</v>
      </c>
    </row>
    <row r="201" spans="2:15" x14ac:dyDescent="0.25">
      <c r="B201" s="22">
        <v>34</v>
      </c>
      <c r="C201" s="22">
        <v>2026</v>
      </c>
      <c r="D201" s="4">
        <v>4860.9570000000003</v>
      </c>
      <c r="E201" s="4">
        <v>21.065000000000001</v>
      </c>
      <c r="F201" s="4">
        <v>30.425999999999998</v>
      </c>
      <c r="G201" s="4">
        <v>0</v>
      </c>
      <c r="H201" s="4">
        <v>0</v>
      </c>
      <c r="I201" s="4">
        <v>0</v>
      </c>
      <c r="J201" s="4">
        <v>822.66700000000003</v>
      </c>
      <c r="K201" s="4">
        <v>-1.3149999999999999</v>
      </c>
      <c r="L201" s="4">
        <f t="shared" si="3"/>
        <v>821.35199999999998</v>
      </c>
      <c r="M201" s="4">
        <v>0</v>
      </c>
      <c r="N201" s="4"/>
      <c r="O201" s="4">
        <v>5733.799</v>
      </c>
    </row>
    <row r="202" spans="2:15" x14ac:dyDescent="0.25">
      <c r="B202" s="22">
        <v>34</v>
      </c>
      <c r="C202" s="22">
        <v>2027</v>
      </c>
      <c r="D202" s="4">
        <v>4790.1509999999998</v>
      </c>
      <c r="E202" s="4">
        <v>20.37</v>
      </c>
      <c r="F202" s="4">
        <v>31.186</v>
      </c>
      <c r="G202" s="4">
        <v>0</v>
      </c>
      <c r="H202" s="4">
        <v>0</v>
      </c>
      <c r="I202" s="4">
        <v>0</v>
      </c>
      <c r="J202" s="4">
        <v>869.92399999999998</v>
      </c>
      <c r="K202" s="4">
        <v>-1.3759999999999999</v>
      </c>
      <c r="L202" s="4">
        <f t="shared" si="3"/>
        <v>868.548</v>
      </c>
      <c r="M202" s="4">
        <v>0</v>
      </c>
      <c r="N202" s="4"/>
      <c r="O202" s="4">
        <v>5710.2560000000003</v>
      </c>
    </row>
    <row r="203" spans="2:15" x14ac:dyDescent="0.25">
      <c r="B203" s="22">
        <v>34</v>
      </c>
      <c r="C203" s="22">
        <v>2028</v>
      </c>
      <c r="D203" s="4">
        <v>4947.3249999999998</v>
      </c>
      <c r="E203" s="4">
        <v>20.603000000000002</v>
      </c>
      <c r="F203" s="4">
        <v>31.966000000000001</v>
      </c>
      <c r="G203" s="4">
        <v>0</v>
      </c>
      <c r="H203" s="4">
        <v>0</v>
      </c>
      <c r="I203" s="4">
        <v>0</v>
      </c>
      <c r="J203" s="4">
        <v>974.37699999999995</v>
      </c>
      <c r="K203" s="4">
        <v>-1.37</v>
      </c>
      <c r="L203" s="4">
        <f t="shared" si="3"/>
        <v>973.00699999999995</v>
      </c>
      <c r="M203" s="4">
        <v>0</v>
      </c>
      <c r="N203" s="4"/>
      <c r="O203" s="4">
        <v>5972.9009999999998</v>
      </c>
    </row>
    <row r="204" spans="2:15" x14ac:dyDescent="0.25">
      <c r="B204" s="22">
        <v>34</v>
      </c>
      <c r="C204" s="22">
        <v>2029</v>
      </c>
      <c r="D204" s="4">
        <v>5259.7730000000001</v>
      </c>
      <c r="E204" s="4">
        <v>21.414999999999999</v>
      </c>
      <c r="F204" s="4">
        <v>37.360999999999997</v>
      </c>
      <c r="G204" s="4">
        <v>0</v>
      </c>
      <c r="H204" s="4">
        <v>0</v>
      </c>
      <c r="I204" s="4">
        <v>0</v>
      </c>
      <c r="J204" s="4">
        <v>1123.7</v>
      </c>
      <c r="K204" s="4">
        <v>-1.4259999999999999</v>
      </c>
      <c r="L204" s="4">
        <f t="shared" si="3"/>
        <v>1122.2740000000001</v>
      </c>
      <c r="M204" s="4">
        <v>0</v>
      </c>
      <c r="N204" s="4"/>
      <c r="O204" s="4">
        <v>6440.8239999999996</v>
      </c>
    </row>
    <row r="205" spans="2:15" x14ac:dyDescent="0.25">
      <c r="B205" s="22">
        <v>34</v>
      </c>
      <c r="C205" s="22">
        <v>2030</v>
      </c>
      <c r="D205" s="4">
        <v>5563.1540000000005</v>
      </c>
      <c r="E205" s="4">
        <v>23.82</v>
      </c>
      <c r="F205" s="4">
        <v>40.962000000000003</v>
      </c>
      <c r="G205" s="4">
        <v>0</v>
      </c>
      <c r="H205" s="4">
        <v>0</v>
      </c>
      <c r="I205" s="4">
        <v>0</v>
      </c>
      <c r="J205" s="4">
        <v>1284.1659999999999</v>
      </c>
      <c r="K205" s="4">
        <v>-1.43</v>
      </c>
      <c r="L205" s="4">
        <f t="shared" si="3"/>
        <v>1282.7359999999999</v>
      </c>
      <c r="M205" s="4">
        <v>0</v>
      </c>
      <c r="N205" s="4"/>
      <c r="O205" s="4">
        <v>6910.6719999999996</v>
      </c>
    </row>
    <row r="206" spans="2:15" x14ac:dyDescent="0.25">
      <c r="B206" s="22">
        <v>34</v>
      </c>
      <c r="C206" s="22">
        <v>2031</v>
      </c>
      <c r="D206" s="4">
        <v>5791.0240000000003</v>
      </c>
      <c r="E206" s="4">
        <v>25.859000000000002</v>
      </c>
      <c r="F206" s="4">
        <v>47.646000000000001</v>
      </c>
      <c r="G206" s="4">
        <v>0</v>
      </c>
      <c r="H206" s="4">
        <v>0</v>
      </c>
      <c r="I206" s="4">
        <v>0</v>
      </c>
      <c r="J206" s="4">
        <v>1464.4259999999999</v>
      </c>
      <c r="K206" s="4">
        <v>-1.5569999999999999</v>
      </c>
      <c r="L206" s="4">
        <f t="shared" si="3"/>
        <v>1462.8689999999999</v>
      </c>
      <c r="M206" s="4">
        <v>0</v>
      </c>
      <c r="N206" s="4"/>
      <c r="O206" s="4">
        <v>7327.3959999999997</v>
      </c>
    </row>
    <row r="207" spans="2:15" x14ac:dyDescent="0.25">
      <c r="B207" s="22">
        <v>34</v>
      </c>
      <c r="C207" s="22">
        <v>2032</v>
      </c>
      <c r="D207" s="4">
        <v>6295.4660000000003</v>
      </c>
      <c r="E207" s="4">
        <v>31.539000000000001</v>
      </c>
      <c r="F207" s="4">
        <v>66.238</v>
      </c>
      <c r="G207" s="4">
        <v>0</v>
      </c>
      <c r="H207" s="4">
        <v>0</v>
      </c>
      <c r="I207" s="4">
        <v>0</v>
      </c>
      <c r="J207" s="4">
        <v>1765.777</v>
      </c>
      <c r="K207" s="4">
        <v>-1.5069999999999999</v>
      </c>
      <c r="L207" s="4">
        <f t="shared" si="3"/>
        <v>1764.27</v>
      </c>
      <c r="M207" s="4">
        <v>0</v>
      </c>
      <c r="N207" s="4"/>
      <c r="O207" s="4">
        <v>8157.5129999999999</v>
      </c>
    </row>
    <row r="208" spans="2:15" x14ac:dyDescent="0.25">
      <c r="B208" s="22">
        <v>34</v>
      </c>
      <c r="C208" s="22">
        <v>2033</v>
      </c>
      <c r="D208" s="4">
        <v>6819.11</v>
      </c>
      <c r="E208" s="4">
        <v>36.222999999999999</v>
      </c>
      <c r="F208" s="4">
        <v>79.784999999999997</v>
      </c>
      <c r="G208" s="4">
        <v>0</v>
      </c>
      <c r="H208" s="4">
        <v>0</v>
      </c>
      <c r="I208" s="4">
        <v>0</v>
      </c>
      <c r="J208" s="4">
        <v>2108.1819999999998</v>
      </c>
      <c r="K208" s="4">
        <v>-1.571</v>
      </c>
      <c r="L208" s="4">
        <f t="shared" si="3"/>
        <v>2106.6109999999999</v>
      </c>
      <c r="M208" s="4">
        <v>0</v>
      </c>
      <c r="N208" s="4"/>
      <c r="O208" s="4">
        <v>9041.7309999999998</v>
      </c>
    </row>
    <row r="209" spans="2:15" x14ac:dyDescent="0.25">
      <c r="B209" s="22">
        <v>34</v>
      </c>
      <c r="C209" s="22">
        <v>2034</v>
      </c>
      <c r="D209" s="4">
        <v>7047.5370000000003</v>
      </c>
      <c r="E209" s="4">
        <v>38.402000000000001</v>
      </c>
      <c r="F209" s="4">
        <v>87.873999999999995</v>
      </c>
      <c r="G209" s="4">
        <v>0</v>
      </c>
      <c r="H209" s="4">
        <v>0</v>
      </c>
      <c r="I209" s="4">
        <v>0</v>
      </c>
      <c r="J209" s="4">
        <v>2360.0509999999999</v>
      </c>
      <c r="K209" s="4">
        <v>-1.5720000000000001</v>
      </c>
      <c r="L209" s="4">
        <f t="shared" si="3"/>
        <v>2358.4789999999998</v>
      </c>
      <c r="M209" s="4">
        <v>0</v>
      </c>
      <c r="N209" s="4"/>
      <c r="O209" s="4">
        <v>9532.2909999999993</v>
      </c>
    </row>
    <row r="210" spans="2:15" x14ac:dyDescent="0.25">
      <c r="B210" s="22">
        <v>34</v>
      </c>
      <c r="C210" s="22">
        <v>2035</v>
      </c>
      <c r="D210" s="4">
        <v>7302.268</v>
      </c>
      <c r="E210" s="4">
        <v>40.753999999999998</v>
      </c>
      <c r="F210" s="4">
        <v>96.316999999999993</v>
      </c>
      <c r="G210" s="4">
        <v>0</v>
      </c>
      <c r="H210" s="4">
        <v>0</v>
      </c>
      <c r="I210" s="4">
        <v>0</v>
      </c>
      <c r="J210" s="4">
        <v>2647.6970000000001</v>
      </c>
      <c r="K210" s="4">
        <v>-1.6419999999999999</v>
      </c>
      <c r="L210" s="4">
        <f t="shared" si="3"/>
        <v>2646.0550000000003</v>
      </c>
      <c r="M210" s="4">
        <v>0</v>
      </c>
      <c r="N210" s="4"/>
      <c r="O210" s="4">
        <v>10085.394</v>
      </c>
    </row>
    <row r="211" spans="2:15" x14ac:dyDescent="0.25">
      <c r="B211" s="22">
        <v>34</v>
      </c>
      <c r="C211" s="22">
        <v>2036</v>
      </c>
      <c r="D211" s="4">
        <v>7981.1189999999997</v>
      </c>
      <c r="E211" s="4">
        <v>46.366</v>
      </c>
      <c r="F211" s="4">
        <v>111.53100000000001</v>
      </c>
      <c r="G211" s="4">
        <v>0</v>
      </c>
      <c r="H211" s="4">
        <v>0</v>
      </c>
      <c r="I211" s="4">
        <v>0</v>
      </c>
      <c r="J211" s="4">
        <v>3172.9070000000002</v>
      </c>
      <c r="K211" s="4">
        <v>-1.702</v>
      </c>
      <c r="L211" s="4">
        <f t="shared" si="3"/>
        <v>3171.2049999999999</v>
      </c>
      <c r="M211" s="4">
        <v>0</v>
      </c>
      <c r="N211" s="4"/>
      <c r="O211" s="4">
        <v>11310.221</v>
      </c>
    </row>
    <row r="212" spans="2:15" x14ac:dyDescent="0.25">
      <c r="B212" s="22">
        <v>34</v>
      </c>
      <c r="C212" s="22">
        <v>2037</v>
      </c>
      <c r="D212" s="4">
        <v>8215.8179999999993</v>
      </c>
      <c r="E212" s="4">
        <v>48.771000000000001</v>
      </c>
      <c r="F212" s="4">
        <v>120.881</v>
      </c>
      <c r="G212" s="4">
        <v>0</v>
      </c>
      <c r="H212" s="4">
        <v>0</v>
      </c>
      <c r="I212" s="4">
        <v>0</v>
      </c>
      <c r="J212" s="4">
        <v>3515.6579999999999</v>
      </c>
      <c r="K212" s="4">
        <v>-1.704</v>
      </c>
      <c r="L212" s="4">
        <f t="shared" si="3"/>
        <v>3513.9539999999997</v>
      </c>
      <c r="M212" s="4">
        <v>0</v>
      </c>
      <c r="N212" s="4"/>
      <c r="O212" s="4">
        <v>11899.424999999999</v>
      </c>
    </row>
    <row r="213" spans="2:15" x14ac:dyDescent="0.25">
      <c r="B213" s="22">
        <v>34</v>
      </c>
      <c r="C213" s="22">
        <v>2038</v>
      </c>
      <c r="D213" s="4">
        <v>8546.4920000000002</v>
      </c>
      <c r="E213" s="4">
        <v>51.567</v>
      </c>
      <c r="F213" s="4">
        <v>130.631</v>
      </c>
      <c r="G213" s="4">
        <v>0</v>
      </c>
      <c r="H213" s="4">
        <v>0</v>
      </c>
      <c r="I213" s="4">
        <v>0</v>
      </c>
      <c r="J213" s="4">
        <v>3931.2669999999998</v>
      </c>
      <c r="K213" s="4">
        <v>-1.77</v>
      </c>
      <c r="L213" s="4">
        <f t="shared" si="3"/>
        <v>3929.4969999999998</v>
      </c>
      <c r="M213" s="4">
        <v>0</v>
      </c>
      <c r="N213" s="4"/>
      <c r="O213" s="4">
        <v>12658.186</v>
      </c>
    </row>
    <row r="214" spans="2:15" x14ac:dyDescent="0.25">
      <c r="B214" s="22">
        <v>34</v>
      </c>
      <c r="C214" s="22">
        <v>2039</v>
      </c>
      <c r="D214" s="4">
        <v>8885.9940000000006</v>
      </c>
      <c r="E214" s="4">
        <v>54.454999999999998</v>
      </c>
      <c r="F214" s="4">
        <v>140.791</v>
      </c>
      <c r="G214" s="4">
        <v>0</v>
      </c>
      <c r="H214" s="4">
        <v>0</v>
      </c>
      <c r="I214" s="4">
        <v>0</v>
      </c>
      <c r="J214" s="4">
        <v>4385.7219999999998</v>
      </c>
      <c r="K214" s="4">
        <v>-1.8360000000000001</v>
      </c>
      <c r="L214" s="4">
        <f t="shared" si="3"/>
        <v>4383.8859999999995</v>
      </c>
      <c r="M214" s="4">
        <v>0</v>
      </c>
      <c r="N214" s="4"/>
      <c r="O214" s="4">
        <v>13465.126</v>
      </c>
    </row>
    <row r="215" spans="2:15" x14ac:dyDescent="0.25">
      <c r="B215" s="22">
        <v>34</v>
      </c>
      <c r="C215" s="22">
        <v>2040</v>
      </c>
      <c r="D215" s="4">
        <v>9213.1779999999999</v>
      </c>
      <c r="E215" s="4">
        <v>57.194000000000003</v>
      </c>
      <c r="F215" s="4">
        <v>151.37799999999999</v>
      </c>
      <c r="G215" s="4">
        <v>0</v>
      </c>
      <c r="H215" s="4">
        <v>0</v>
      </c>
      <c r="I215" s="4">
        <v>0</v>
      </c>
      <c r="J215" s="4">
        <v>4861.7659999999996</v>
      </c>
      <c r="K215" s="4">
        <v>-1.837</v>
      </c>
      <c r="L215" s="4">
        <f t="shared" si="3"/>
        <v>4859.9289999999992</v>
      </c>
      <c r="M215" s="4">
        <v>0</v>
      </c>
      <c r="N215" s="4"/>
      <c r="O215" s="4">
        <v>14281.679</v>
      </c>
    </row>
    <row r="216" spans="2:15" x14ac:dyDescent="0.25">
      <c r="B216" s="22">
        <v>34</v>
      </c>
      <c r="C216" s="22">
        <v>2041</v>
      </c>
      <c r="D216" s="4">
        <v>9549.0470000000005</v>
      </c>
      <c r="E216" s="4">
        <v>60.154000000000003</v>
      </c>
      <c r="F216" s="4">
        <v>162.40700000000001</v>
      </c>
      <c r="G216" s="4">
        <v>0</v>
      </c>
      <c r="H216" s="4">
        <v>0</v>
      </c>
      <c r="I216" s="4">
        <v>0</v>
      </c>
      <c r="J216" s="4">
        <v>5388.7529999999997</v>
      </c>
      <c r="K216" s="4">
        <v>-1.903</v>
      </c>
      <c r="L216" s="4">
        <f t="shared" si="3"/>
        <v>5386.8499999999995</v>
      </c>
      <c r="M216" s="4">
        <v>0</v>
      </c>
      <c r="N216" s="4"/>
      <c r="O216" s="4">
        <v>15158.456</v>
      </c>
    </row>
    <row r="217" spans="2:15" x14ac:dyDescent="0.25">
      <c r="B217" s="22">
        <v>34</v>
      </c>
      <c r="C217" s="22">
        <v>2042</v>
      </c>
      <c r="D217" s="4">
        <v>10003.557000000001</v>
      </c>
      <c r="E217" s="4">
        <v>62.121000000000002</v>
      </c>
      <c r="F217" s="4">
        <v>166.46700000000001</v>
      </c>
      <c r="G217" s="4">
        <v>0</v>
      </c>
      <c r="H217" s="4">
        <v>0</v>
      </c>
      <c r="I217" s="4">
        <v>0</v>
      </c>
      <c r="J217" s="4">
        <v>5946.9629999999997</v>
      </c>
      <c r="K217" s="4">
        <v>-1.968</v>
      </c>
      <c r="L217" s="4">
        <f t="shared" si="3"/>
        <v>5944.9949999999999</v>
      </c>
      <c r="M217" s="4">
        <v>0</v>
      </c>
      <c r="N217" s="4"/>
      <c r="O217" s="4">
        <v>16177.142</v>
      </c>
    </row>
    <row r="218" spans="2:15" x14ac:dyDescent="0.25">
      <c r="B218" s="22">
        <v>34</v>
      </c>
      <c r="C218" s="22">
        <v>2043</v>
      </c>
      <c r="D218" s="4">
        <v>10683.877</v>
      </c>
      <c r="E218" s="4">
        <v>68.430999999999997</v>
      </c>
      <c r="F218" s="4">
        <v>185.85</v>
      </c>
      <c r="G218" s="4">
        <v>0</v>
      </c>
      <c r="H218" s="4">
        <v>0</v>
      </c>
      <c r="I218" s="4">
        <v>0</v>
      </c>
      <c r="J218" s="4">
        <v>6858.4639999999999</v>
      </c>
      <c r="K218" s="4">
        <v>-2.0310000000000001</v>
      </c>
      <c r="L218" s="4">
        <f t="shared" si="3"/>
        <v>6856.433</v>
      </c>
      <c r="M218" s="4">
        <v>0</v>
      </c>
      <c r="N218" s="4"/>
      <c r="O218" s="4">
        <v>17794.593000000001</v>
      </c>
    </row>
    <row r="219" spans="2:15" x14ac:dyDescent="0.25">
      <c r="B219" s="22">
        <v>34</v>
      </c>
      <c r="C219" s="22"/>
      <c r="D219" s="4">
        <v>6545.5820000000003</v>
      </c>
      <c r="E219" s="4">
        <v>42.302999999999997</v>
      </c>
      <c r="F219" s="4">
        <v>114.89</v>
      </c>
      <c r="G219" s="4">
        <v>0</v>
      </c>
      <c r="H219" s="4">
        <v>0</v>
      </c>
      <c r="I219" s="4">
        <v>0</v>
      </c>
      <c r="J219" s="4">
        <v>4544.03</v>
      </c>
      <c r="K219" s="4">
        <v>-1.157</v>
      </c>
      <c r="L219" s="4">
        <f t="shared" si="3"/>
        <v>4542.8729999999996</v>
      </c>
      <c r="M219" s="4">
        <v>0</v>
      </c>
      <c r="N219" s="4"/>
      <c r="O219" s="4">
        <v>11245.647999999999</v>
      </c>
    </row>
    <row r="220" spans="2:15" x14ac:dyDescent="0.25">
      <c r="B220" s="22">
        <v>43</v>
      </c>
      <c r="C220" s="22">
        <v>2014</v>
      </c>
      <c r="D220" s="4">
        <v>2955.8679999999999</v>
      </c>
      <c r="E220" s="4">
        <v>14.958</v>
      </c>
      <c r="F220" s="4">
        <v>0</v>
      </c>
      <c r="G220" s="4">
        <v>0</v>
      </c>
      <c r="H220" s="4">
        <v>0</v>
      </c>
      <c r="I220" s="4">
        <v>0</v>
      </c>
      <c r="J220" s="4">
        <v>9.5150000000000006</v>
      </c>
      <c r="K220" s="4">
        <v>-5.657</v>
      </c>
      <c r="L220" s="4">
        <f t="shared" si="3"/>
        <v>3.8580000000000005</v>
      </c>
      <c r="M220" s="4">
        <v>0</v>
      </c>
      <c r="N220" s="4"/>
      <c r="O220" s="4">
        <v>2974.6840000000002</v>
      </c>
    </row>
    <row r="221" spans="2:15" x14ac:dyDescent="0.25">
      <c r="B221" s="22">
        <v>43</v>
      </c>
      <c r="C221" s="22">
        <v>2015</v>
      </c>
      <c r="D221" s="4">
        <v>2846.424</v>
      </c>
      <c r="E221" s="4">
        <v>12.882999999999999</v>
      </c>
      <c r="F221" s="4">
        <v>0</v>
      </c>
      <c r="G221" s="4">
        <v>0</v>
      </c>
      <c r="H221" s="4">
        <v>0</v>
      </c>
      <c r="I221" s="4">
        <v>0</v>
      </c>
      <c r="J221" s="4">
        <v>8.7279999999999998</v>
      </c>
      <c r="K221" s="4">
        <v>-3.847</v>
      </c>
      <c r="L221" s="4">
        <f t="shared" si="3"/>
        <v>4.8810000000000002</v>
      </c>
      <c r="M221" s="4">
        <v>0</v>
      </c>
      <c r="N221" s="4"/>
      <c r="O221" s="4">
        <v>2864.1889999999999</v>
      </c>
    </row>
    <row r="222" spans="2:15" x14ac:dyDescent="0.25">
      <c r="B222" s="22">
        <v>43</v>
      </c>
      <c r="C222" s="22">
        <v>2016</v>
      </c>
      <c r="D222" s="4">
        <v>3063.94</v>
      </c>
      <c r="E222" s="4">
        <v>11.964</v>
      </c>
      <c r="F222" s="4">
        <v>0</v>
      </c>
      <c r="G222" s="4">
        <v>0</v>
      </c>
      <c r="H222" s="4">
        <v>0</v>
      </c>
      <c r="I222" s="4">
        <v>0</v>
      </c>
      <c r="J222" s="4">
        <v>6.7160000000000002</v>
      </c>
      <c r="K222" s="4">
        <v>-0.91200000000000003</v>
      </c>
      <c r="L222" s="4">
        <f t="shared" si="3"/>
        <v>5.8040000000000003</v>
      </c>
      <c r="M222" s="4">
        <v>0</v>
      </c>
      <c r="N222" s="4"/>
      <c r="O222" s="4">
        <v>3081.7089999999998</v>
      </c>
    </row>
    <row r="223" spans="2:15" x14ac:dyDescent="0.25">
      <c r="B223" s="22">
        <v>43</v>
      </c>
      <c r="C223" s="22">
        <v>2017</v>
      </c>
      <c r="D223" s="4">
        <v>3302.703</v>
      </c>
      <c r="E223" s="4">
        <v>12.571</v>
      </c>
      <c r="F223" s="4">
        <v>0</v>
      </c>
      <c r="G223" s="4">
        <v>0</v>
      </c>
      <c r="H223" s="4">
        <v>0</v>
      </c>
      <c r="I223" s="4">
        <v>0</v>
      </c>
      <c r="J223" s="4">
        <v>9.2479999999999993</v>
      </c>
      <c r="K223" s="4">
        <v>-0.876</v>
      </c>
      <c r="L223" s="4">
        <f t="shared" si="3"/>
        <v>8.3719999999999999</v>
      </c>
      <c r="M223" s="4">
        <v>0</v>
      </c>
      <c r="N223" s="4"/>
      <c r="O223" s="4">
        <v>3323.645</v>
      </c>
    </row>
    <row r="224" spans="2:15" x14ac:dyDescent="0.25">
      <c r="B224" s="22">
        <v>43</v>
      </c>
      <c r="C224" s="22">
        <v>2018</v>
      </c>
      <c r="D224" s="4">
        <v>3521.9029999999998</v>
      </c>
      <c r="E224" s="4">
        <v>13.045</v>
      </c>
      <c r="F224" s="4">
        <v>0</v>
      </c>
      <c r="G224" s="4">
        <v>0</v>
      </c>
      <c r="H224" s="4">
        <v>0</v>
      </c>
      <c r="I224" s="4">
        <v>0</v>
      </c>
      <c r="J224" s="4">
        <v>9.8789999999999996</v>
      </c>
      <c r="K224" s="4">
        <v>-0.91100000000000003</v>
      </c>
      <c r="L224" s="4">
        <f t="shared" si="3"/>
        <v>8.968</v>
      </c>
      <c r="M224" s="4">
        <v>0</v>
      </c>
      <c r="N224" s="4"/>
      <c r="O224" s="4">
        <v>3543.9160000000002</v>
      </c>
    </row>
    <row r="225" spans="2:15" x14ac:dyDescent="0.25">
      <c r="B225" s="22">
        <v>43</v>
      </c>
      <c r="C225" s="22">
        <v>2019</v>
      </c>
      <c r="D225" s="4">
        <v>3799.2919999999999</v>
      </c>
      <c r="E225" s="4">
        <v>14.744</v>
      </c>
      <c r="F225" s="4">
        <v>8.4239999999999995</v>
      </c>
      <c r="G225" s="4">
        <v>0</v>
      </c>
      <c r="H225" s="4">
        <v>0</v>
      </c>
      <c r="I225" s="4">
        <v>0</v>
      </c>
      <c r="J225" s="4">
        <v>9.7100000000000009</v>
      </c>
      <c r="K225" s="4">
        <v>-0.995</v>
      </c>
      <c r="L225" s="4">
        <f t="shared" si="3"/>
        <v>8.7150000000000016</v>
      </c>
      <c r="M225" s="4">
        <v>0</v>
      </c>
      <c r="N225" s="4"/>
      <c r="O225" s="4">
        <v>3831.1759999999999</v>
      </c>
    </row>
    <row r="226" spans="2:15" x14ac:dyDescent="0.25">
      <c r="B226" s="22">
        <v>43</v>
      </c>
      <c r="C226" s="22">
        <v>2020</v>
      </c>
      <c r="D226" s="4">
        <v>3986.7939999999999</v>
      </c>
      <c r="E226" s="4">
        <v>14.568</v>
      </c>
      <c r="F226" s="4">
        <v>8.6349999999999998</v>
      </c>
      <c r="G226" s="4">
        <v>0</v>
      </c>
      <c r="H226" s="4">
        <v>0</v>
      </c>
      <c r="I226" s="4">
        <v>0</v>
      </c>
      <c r="J226" s="4">
        <v>385.88400000000001</v>
      </c>
      <c r="K226" s="4">
        <v>-1.1080000000000001</v>
      </c>
      <c r="L226" s="4">
        <f t="shared" si="3"/>
        <v>384.77600000000001</v>
      </c>
      <c r="M226" s="4">
        <v>0</v>
      </c>
      <c r="N226" s="4"/>
      <c r="O226" s="4">
        <v>4394.7730000000001</v>
      </c>
    </row>
    <row r="227" spans="2:15" x14ac:dyDescent="0.25">
      <c r="B227" s="22">
        <v>43</v>
      </c>
      <c r="C227" s="22">
        <v>2021</v>
      </c>
      <c r="D227" s="4">
        <v>4151.5550000000003</v>
      </c>
      <c r="E227" s="4">
        <v>14.787000000000001</v>
      </c>
      <c r="F227" s="4">
        <v>8.85</v>
      </c>
      <c r="G227" s="4">
        <v>0</v>
      </c>
      <c r="H227" s="4">
        <v>0</v>
      </c>
      <c r="I227" s="4">
        <v>0</v>
      </c>
      <c r="J227" s="4">
        <v>567.25400000000002</v>
      </c>
      <c r="K227" s="4">
        <v>-1.115</v>
      </c>
      <c r="L227" s="4">
        <f t="shared" si="3"/>
        <v>566.13900000000001</v>
      </c>
      <c r="M227" s="4">
        <v>0</v>
      </c>
      <c r="N227" s="4"/>
      <c r="O227" s="4">
        <v>4741.33</v>
      </c>
    </row>
    <row r="228" spans="2:15" x14ac:dyDescent="0.25">
      <c r="B228" s="22">
        <v>43</v>
      </c>
      <c r="C228" s="22">
        <v>2022</v>
      </c>
      <c r="D228" s="4">
        <v>4309.6480000000001</v>
      </c>
      <c r="E228" s="4">
        <v>15.276</v>
      </c>
      <c r="F228" s="4">
        <v>10.317</v>
      </c>
      <c r="G228" s="4">
        <v>0</v>
      </c>
      <c r="H228" s="4">
        <v>0</v>
      </c>
      <c r="I228" s="4">
        <v>0</v>
      </c>
      <c r="J228" s="4">
        <v>507.73500000000001</v>
      </c>
      <c r="K228" s="4">
        <v>-1.169</v>
      </c>
      <c r="L228" s="4">
        <f t="shared" si="3"/>
        <v>506.56600000000003</v>
      </c>
      <c r="M228" s="4">
        <v>0</v>
      </c>
      <c r="N228" s="4"/>
      <c r="O228" s="4">
        <v>4841.808</v>
      </c>
    </row>
    <row r="229" spans="2:15" x14ac:dyDescent="0.25">
      <c r="B229" s="22">
        <v>43</v>
      </c>
      <c r="C229" s="22">
        <v>2023</v>
      </c>
      <c r="D229" s="4">
        <v>4455.7619999999997</v>
      </c>
      <c r="E229" s="4">
        <v>18.062999999999999</v>
      </c>
      <c r="F229" s="4">
        <v>18.588000000000001</v>
      </c>
      <c r="G229" s="4">
        <v>0</v>
      </c>
      <c r="H229" s="4">
        <v>0</v>
      </c>
      <c r="I229" s="4">
        <v>0</v>
      </c>
      <c r="J229" s="4">
        <v>574.20100000000002</v>
      </c>
      <c r="K229" s="4">
        <v>-1.2050000000000001</v>
      </c>
      <c r="L229" s="4">
        <f t="shared" si="3"/>
        <v>572.99599999999998</v>
      </c>
      <c r="M229" s="4">
        <v>0</v>
      </c>
      <c r="N229" s="4"/>
      <c r="O229" s="4">
        <v>5065.4089999999997</v>
      </c>
    </row>
    <row r="230" spans="2:15" x14ac:dyDescent="0.25">
      <c r="B230" s="22">
        <v>43</v>
      </c>
      <c r="C230" s="22">
        <v>2024</v>
      </c>
      <c r="D230" s="4">
        <v>4712.5309999999999</v>
      </c>
      <c r="E230" s="4">
        <v>18.625</v>
      </c>
      <c r="F230" s="4">
        <v>19.052</v>
      </c>
      <c r="G230" s="4">
        <v>0</v>
      </c>
      <c r="H230" s="4">
        <v>0</v>
      </c>
      <c r="I230" s="4">
        <v>0</v>
      </c>
      <c r="J230" s="4">
        <v>657.22199999999998</v>
      </c>
      <c r="K230" s="4">
        <v>-1.264</v>
      </c>
      <c r="L230" s="4">
        <f t="shared" si="3"/>
        <v>655.95799999999997</v>
      </c>
      <c r="M230" s="4">
        <v>0</v>
      </c>
      <c r="N230" s="4"/>
      <c r="O230" s="4">
        <v>5406.1670000000004</v>
      </c>
    </row>
    <row r="231" spans="2:15" x14ac:dyDescent="0.25">
      <c r="B231" s="22">
        <v>43</v>
      </c>
      <c r="C231" s="22">
        <v>2025</v>
      </c>
      <c r="D231" s="4">
        <v>4815.3549999999996</v>
      </c>
      <c r="E231" s="4">
        <v>21.338999999999999</v>
      </c>
      <c r="F231" s="4">
        <v>29.288</v>
      </c>
      <c r="G231" s="4">
        <v>0</v>
      </c>
      <c r="H231" s="4">
        <v>0</v>
      </c>
      <c r="I231" s="4">
        <v>0</v>
      </c>
      <c r="J231" s="4">
        <v>736.95500000000004</v>
      </c>
      <c r="K231" s="4">
        <v>-1.2929999999999999</v>
      </c>
      <c r="L231" s="4">
        <f t="shared" si="3"/>
        <v>735.66200000000003</v>
      </c>
      <c r="M231" s="4">
        <v>0</v>
      </c>
      <c r="N231" s="4"/>
      <c r="O231" s="4">
        <v>5601.6450000000004</v>
      </c>
    </row>
    <row r="232" spans="2:15" x14ac:dyDescent="0.25">
      <c r="B232" s="22">
        <v>43</v>
      </c>
      <c r="C232" s="22">
        <v>2026</v>
      </c>
      <c r="D232" s="4">
        <v>4850.5789999999997</v>
      </c>
      <c r="E232" s="4">
        <v>21.559000000000001</v>
      </c>
      <c r="F232" s="4">
        <v>30.021000000000001</v>
      </c>
      <c r="G232" s="4">
        <v>0</v>
      </c>
      <c r="H232" s="4">
        <v>0</v>
      </c>
      <c r="I232" s="4">
        <v>0</v>
      </c>
      <c r="J232" s="4">
        <v>820.86199999999997</v>
      </c>
      <c r="K232" s="4">
        <v>-1.3160000000000001</v>
      </c>
      <c r="L232" s="4">
        <f t="shared" si="3"/>
        <v>819.54599999999994</v>
      </c>
      <c r="M232" s="4">
        <v>0</v>
      </c>
      <c r="N232" s="4"/>
      <c r="O232" s="4">
        <v>5721.7039999999997</v>
      </c>
    </row>
    <row r="233" spans="2:15" x14ac:dyDescent="0.25">
      <c r="B233" s="22">
        <v>43</v>
      </c>
      <c r="C233" s="22">
        <v>2027</v>
      </c>
      <c r="D233" s="4">
        <v>4779.8590000000004</v>
      </c>
      <c r="E233" s="4">
        <v>20.934000000000001</v>
      </c>
      <c r="F233" s="4">
        <v>30.771000000000001</v>
      </c>
      <c r="G233" s="4">
        <v>0</v>
      </c>
      <c r="H233" s="4">
        <v>0</v>
      </c>
      <c r="I233" s="4">
        <v>0</v>
      </c>
      <c r="J233" s="4">
        <v>867.96400000000006</v>
      </c>
      <c r="K233" s="4">
        <v>-1.3759999999999999</v>
      </c>
      <c r="L233" s="4">
        <f t="shared" si="3"/>
        <v>866.58800000000008</v>
      </c>
      <c r="M233" s="4">
        <v>0</v>
      </c>
      <c r="N233" s="4"/>
      <c r="O233" s="4">
        <v>5698.152</v>
      </c>
    </row>
    <row r="234" spans="2:15" x14ac:dyDescent="0.25">
      <c r="B234" s="22">
        <v>43</v>
      </c>
      <c r="C234" s="22">
        <v>2028</v>
      </c>
      <c r="D234" s="4">
        <v>4937.5969999999998</v>
      </c>
      <c r="E234" s="4">
        <v>21.21</v>
      </c>
      <c r="F234" s="4">
        <v>31.54</v>
      </c>
      <c r="G234" s="4">
        <v>0</v>
      </c>
      <c r="H234" s="4">
        <v>0</v>
      </c>
      <c r="I234" s="4">
        <v>0</v>
      </c>
      <c r="J234" s="4">
        <v>972.07</v>
      </c>
      <c r="K234" s="4">
        <v>-1.371</v>
      </c>
      <c r="L234" s="4">
        <f t="shared" si="3"/>
        <v>970.69900000000007</v>
      </c>
      <c r="M234" s="4">
        <v>0</v>
      </c>
      <c r="N234" s="4"/>
      <c r="O234" s="4">
        <v>5961.0469999999996</v>
      </c>
    </row>
    <row r="235" spans="2:15" x14ac:dyDescent="0.25">
      <c r="B235" s="22">
        <v>43</v>
      </c>
      <c r="C235" s="22">
        <v>2029</v>
      </c>
      <c r="D235" s="4">
        <v>5248.7160000000003</v>
      </c>
      <c r="E235" s="4">
        <v>21.995999999999999</v>
      </c>
      <c r="F235" s="4">
        <v>35.776000000000003</v>
      </c>
      <c r="G235" s="4">
        <v>0</v>
      </c>
      <c r="H235" s="4">
        <v>0</v>
      </c>
      <c r="I235" s="4">
        <v>0</v>
      </c>
      <c r="J235" s="4">
        <v>1121.21</v>
      </c>
      <c r="K235" s="4">
        <v>-1.4259999999999999</v>
      </c>
      <c r="L235" s="4">
        <f t="shared" si="3"/>
        <v>1119.7840000000001</v>
      </c>
      <c r="M235" s="4">
        <v>0</v>
      </c>
      <c r="N235" s="4"/>
      <c r="O235" s="4">
        <v>6426.2730000000001</v>
      </c>
    </row>
    <row r="236" spans="2:15" x14ac:dyDescent="0.25">
      <c r="B236" s="22">
        <v>43</v>
      </c>
      <c r="C236" s="22">
        <v>2030</v>
      </c>
      <c r="D236" s="4">
        <v>5553.9520000000002</v>
      </c>
      <c r="E236" s="4">
        <v>24.373000000000001</v>
      </c>
      <c r="F236" s="4">
        <v>40.18</v>
      </c>
      <c r="G236" s="4">
        <v>0</v>
      </c>
      <c r="H236" s="4">
        <v>0</v>
      </c>
      <c r="I236" s="4">
        <v>0</v>
      </c>
      <c r="J236" s="4">
        <v>1282.058</v>
      </c>
      <c r="K236" s="4">
        <v>-1.4870000000000001</v>
      </c>
      <c r="L236" s="4">
        <f t="shared" si="3"/>
        <v>1280.5709999999999</v>
      </c>
      <c r="M236" s="4">
        <v>0</v>
      </c>
      <c r="N236" s="4"/>
      <c r="O236" s="4">
        <v>6899.0749999999998</v>
      </c>
    </row>
    <row r="237" spans="2:15" x14ac:dyDescent="0.25">
      <c r="B237" s="22">
        <v>43</v>
      </c>
      <c r="C237" s="22">
        <v>2031</v>
      </c>
      <c r="D237" s="4">
        <v>5781.4260000000004</v>
      </c>
      <c r="E237" s="4">
        <v>26.448</v>
      </c>
      <c r="F237" s="4">
        <v>46.843000000000004</v>
      </c>
      <c r="G237" s="4">
        <v>0</v>
      </c>
      <c r="H237" s="4">
        <v>0</v>
      </c>
      <c r="I237" s="4">
        <v>0</v>
      </c>
      <c r="J237" s="4">
        <v>1461.903</v>
      </c>
      <c r="K237" s="4">
        <v>-1.498</v>
      </c>
      <c r="L237" s="4">
        <f t="shared" si="3"/>
        <v>1460.405</v>
      </c>
      <c r="M237" s="4">
        <v>0</v>
      </c>
      <c r="N237" s="4"/>
      <c r="O237" s="4">
        <v>7315.1220000000003</v>
      </c>
    </row>
    <row r="238" spans="2:15" x14ac:dyDescent="0.25">
      <c r="B238" s="22">
        <v>43</v>
      </c>
      <c r="C238" s="22">
        <v>2032</v>
      </c>
      <c r="D238" s="4">
        <v>6287.4859999999999</v>
      </c>
      <c r="E238" s="4">
        <v>32.094999999999999</v>
      </c>
      <c r="F238" s="4">
        <v>65.415999999999997</v>
      </c>
      <c r="G238" s="4">
        <v>0</v>
      </c>
      <c r="H238" s="4">
        <v>0</v>
      </c>
      <c r="I238" s="4">
        <v>0</v>
      </c>
      <c r="J238" s="4">
        <v>1763.473</v>
      </c>
      <c r="K238" s="4">
        <v>-1.5069999999999999</v>
      </c>
      <c r="L238" s="4">
        <f t="shared" si="3"/>
        <v>1761.9659999999999</v>
      </c>
      <c r="M238" s="4">
        <v>0</v>
      </c>
      <c r="N238" s="4"/>
      <c r="O238" s="4">
        <v>8146.9629999999997</v>
      </c>
    </row>
    <row r="239" spans="2:15" x14ac:dyDescent="0.25">
      <c r="B239" s="22">
        <v>43</v>
      </c>
      <c r="C239" s="22">
        <v>2033</v>
      </c>
      <c r="D239" s="4">
        <v>6811.2579999999998</v>
      </c>
      <c r="E239" s="4">
        <v>36.796999999999997</v>
      </c>
      <c r="F239" s="4">
        <v>78.941999999999993</v>
      </c>
      <c r="G239" s="4">
        <v>0</v>
      </c>
      <c r="H239" s="4">
        <v>0</v>
      </c>
      <c r="I239" s="4">
        <v>0</v>
      </c>
      <c r="J239" s="4">
        <v>2105.7249999999999</v>
      </c>
      <c r="K239" s="4">
        <v>-1.57</v>
      </c>
      <c r="L239" s="4">
        <f t="shared" si="3"/>
        <v>2104.1549999999997</v>
      </c>
      <c r="M239" s="4">
        <v>0</v>
      </c>
      <c r="N239" s="4"/>
      <c r="O239" s="4">
        <v>9031.152</v>
      </c>
    </row>
    <row r="240" spans="2:15" x14ac:dyDescent="0.25">
      <c r="B240" s="22">
        <v>43</v>
      </c>
      <c r="C240" s="22">
        <v>2034</v>
      </c>
      <c r="D240" s="4">
        <v>7040.0060000000003</v>
      </c>
      <c r="E240" s="4">
        <v>38.951999999999998</v>
      </c>
      <c r="F240" s="4">
        <v>87.01</v>
      </c>
      <c r="G240" s="4">
        <v>0</v>
      </c>
      <c r="H240" s="4">
        <v>0</v>
      </c>
      <c r="I240" s="4">
        <v>0</v>
      </c>
      <c r="J240" s="4">
        <v>2357.5970000000002</v>
      </c>
      <c r="K240" s="4">
        <v>-1.5720000000000001</v>
      </c>
      <c r="L240" s="4">
        <f t="shared" si="3"/>
        <v>2356.0250000000001</v>
      </c>
      <c r="M240" s="4">
        <v>0</v>
      </c>
      <c r="N240" s="4"/>
      <c r="O240" s="4">
        <v>9521.9930000000004</v>
      </c>
    </row>
    <row r="241" spans="2:15" x14ac:dyDescent="0.25">
      <c r="B241" s="22">
        <v>43</v>
      </c>
      <c r="C241" s="22">
        <v>2035</v>
      </c>
      <c r="D241" s="4">
        <v>7295.4080000000004</v>
      </c>
      <c r="E241" s="4">
        <v>41.283000000000001</v>
      </c>
      <c r="F241" s="4">
        <v>95.432000000000002</v>
      </c>
      <c r="G241" s="4">
        <v>0</v>
      </c>
      <c r="H241" s="4">
        <v>0</v>
      </c>
      <c r="I241" s="4">
        <v>0</v>
      </c>
      <c r="J241" s="4">
        <v>2645.1770000000001</v>
      </c>
      <c r="K241" s="4">
        <v>-1.6419999999999999</v>
      </c>
      <c r="L241" s="4">
        <f t="shared" si="3"/>
        <v>2643.5350000000003</v>
      </c>
      <c r="M241" s="4">
        <v>0</v>
      </c>
      <c r="N241" s="4"/>
      <c r="O241" s="4">
        <v>10075.657999999999</v>
      </c>
    </row>
    <row r="242" spans="2:15" x14ac:dyDescent="0.25">
      <c r="B242" s="22">
        <v>43</v>
      </c>
      <c r="C242" s="22">
        <v>2036</v>
      </c>
      <c r="D242" s="4">
        <v>7974.3770000000004</v>
      </c>
      <c r="E242" s="4">
        <v>46.917999999999999</v>
      </c>
      <c r="F242" s="4">
        <v>110.623</v>
      </c>
      <c r="G242" s="4">
        <v>0</v>
      </c>
      <c r="H242" s="4">
        <v>0</v>
      </c>
      <c r="I242" s="4">
        <v>0</v>
      </c>
      <c r="J242" s="4">
        <v>3170.1669999999999</v>
      </c>
      <c r="K242" s="4">
        <v>-1.702</v>
      </c>
      <c r="L242" s="4">
        <f t="shared" si="3"/>
        <v>3168.4649999999997</v>
      </c>
      <c r="M242" s="4">
        <v>0</v>
      </c>
      <c r="N242" s="4"/>
      <c r="O242" s="4">
        <v>11300.383</v>
      </c>
    </row>
    <row r="243" spans="2:15" x14ac:dyDescent="0.25">
      <c r="B243" s="22">
        <v>43</v>
      </c>
      <c r="C243" s="22">
        <v>2037</v>
      </c>
      <c r="D243" s="4">
        <v>8209.2450000000008</v>
      </c>
      <c r="E243" s="4">
        <v>49.402000000000001</v>
      </c>
      <c r="F243" s="4">
        <v>119.95099999999999</v>
      </c>
      <c r="G243" s="4">
        <v>0</v>
      </c>
      <c r="H243" s="4">
        <v>0</v>
      </c>
      <c r="I243" s="4">
        <v>0</v>
      </c>
      <c r="J243" s="4">
        <v>3512.848</v>
      </c>
      <c r="K243" s="4">
        <v>-1.704</v>
      </c>
      <c r="L243" s="4">
        <f t="shared" si="3"/>
        <v>3511.1439999999998</v>
      </c>
      <c r="M243" s="4">
        <v>0</v>
      </c>
      <c r="N243" s="4"/>
      <c r="O243" s="4">
        <v>11889.742</v>
      </c>
    </row>
    <row r="244" spans="2:15" x14ac:dyDescent="0.25">
      <c r="B244" s="22">
        <v>43</v>
      </c>
      <c r="C244" s="22">
        <v>2038</v>
      </c>
      <c r="D244" s="4">
        <v>8540.3520000000008</v>
      </c>
      <c r="E244" s="4">
        <v>52.19</v>
      </c>
      <c r="F244" s="4">
        <v>129.67699999999999</v>
      </c>
      <c r="G244" s="4">
        <v>0</v>
      </c>
      <c r="H244" s="4">
        <v>0</v>
      </c>
      <c r="I244" s="4">
        <v>0</v>
      </c>
      <c r="J244" s="4">
        <v>3928.4459999999999</v>
      </c>
      <c r="K244" s="4">
        <v>-1.77</v>
      </c>
      <c r="L244" s="4">
        <f t="shared" si="3"/>
        <v>3926.6759999999999</v>
      </c>
      <c r="M244" s="4">
        <v>0</v>
      </c>
      <c r="N244" s="4"/>
      <c r="O244" s="4">
        <v>12648.895</v>
      </c>
    </row>
    <row r="245" spans="2:15" x14ac:dyDescent="0.25">
      <c r="B245" s="22">
        <v>43</v>
      </c>
      <c r="C245" s="22">
        <v>2039</v>
      </c>
      <c r="D245" s="4">
        <v>8879.9709999999995</v>
      </c>
      <c r="E245" s="4">
        <v>55.15</v>
      </c>
      <c r="F245" s="4">
        <v>139.81299999999999</v>
      </c>
      <c r="G245" s="4">
        <v>0</v>
      </c>
      <c r="H245" s="4">
        <v>0</v>
      </c>
      <c r="I245" s="4">
        <v>0</v>
      </c>
      <c r="J245" s="4">
        <v>4382.7489999999998</v>
      </c>
      <c r="K245" s="4">
        <v>-1.8360000000000001</v>
      </c>
      <c r="L245" s="4">
        <f t="shared" si="3"/>
        <v>4380.9129999999996</v>
      </c>
      <c r="M245" s="4">
        <v>0</v>
      </c>
      <c r="N245" s="4"/>
      <c r="O245" s="4">
        <v>13455.846</v>
      </c>
    </row>
    <row r="246" spans="2:15" x14ac:dyDescent="0.25">
      <c r="B246" s="22">
        <v>43</v>
      </c>
      <c r="C246" s="22">
        <v>2040</v>
      </c>
      <c r="D246" s="4">
        <v>9207.8909999999996</v>
      </c>
      <c r="E246" s="4">
        <v>57.927999999999997</v>
      </c>
      <c r="F246" s="4">
        <v>150.37700000000001</v>
      </c>
      <c r="G246" s="4">
        <v>0</v>
      </c>
      <c r="H246" s="4">
        <v>0</v>
      </c>
      <c r="I246" s="4">
        <v>0</v>
      </c>
      <c r="J246" s="4">
        <v>4858.97</v>
      </c>
      <c r="K246" s="4">
        <v>-1.837</v>
      </c>
      <c r="L246" s="4">
        <f t="shared" si="3"/>
        <v>4857.1329999999998</v>
      </c>
      <c r="M246" s="4">
        <v>0</v>
      </c>
      <c r="N246" s="4"/>
      <c r="O246" s="4">
        <v>14273.329</v>
      </c>
    </row>
    <row r="247" spans="2:15" x14ac:dyDescent="0.25">
      <c r="B247" s="22">
        <v>43</v>
      </c>
      <c r="C247" s="22">
        <v>2041</v>
      </c>
      <c r="D247" s="4">
        <v>9543.6309999999994</v>
      </c>
      <c r="E247" s="4">
        <v>60.869</v>
      </c>
      <c r="F247" s="4">
        <v>161.38</v>
      </c>
      <c r="G247" s="4">
        <v>0</v>
      </c>
      <c r="H247" s="4">
        <v>0</v>
      </c>
      <c r="I247" s="4">
        <v>0</v>
      </c>
      <c r="J247" s="4">
        <v>5385.6989999999996</v>
      </c>
      <c r="K247" s="4">
        <v>-1.903</v>
      </c>
      <c r="L247" s="4">
        <f t="shared" si="3"/>
        <v>5383.7959999999994</v>
      </c>
      <c r="M247" s="4">
        <v>0</v>
      </c>
      <c r="N247" s="4"/>
      <c r="O247" s="4">
        <v>15149.675999999999</v>
      </c>
    </row>
    <row r="248" spans="2:15" x14ac:dyDescent="0.25">
      <c r="B248" s="22">
        <v>43</v>
      </c>
      <c r="C248" s="22">
        <v>2042</v>
      </c>
      <c r="D248" s="4">
        <v>9997.6740000000009</v>
      </c>
      <c r="E248" s="4">
        <v>62.856999999999999</v>
      </c>
      <c r="F248" s="4">
        <v>165.41499999999999</v>
      </c>
      <c r="G248" s="4">
        <v>0</v>
      </c>
      <c r="H248" s="4">
        <v>0</v>
      </c>
      <c r="I248" s="4">
        <v>0</v>
      </c>
      <c r="J248" s="4">
        <v>5943.4430000000002</v>
      </c>
      <c r="K248" s="4">
        <v>-1.9670000000000001</v>
      </c>
      <c r="L248" s="4">
        <f t="shared" si="3"/>
        <v>5941.4760000000006</v>
      </c>
      <c r="M248" s="4">
        <v>0</v>
      </c>
      <c r="N248" s="4"/>
      <c r="O248" s="4">
        <v>16167.422</v>
      </c>
    </row>
    <row r="249" spans="2:15" x14ac:dyDescent="0.25">
      <c r="B249" s="22">
        <v>43</v>
      </c>
      <c r="C249" s="22">
        <v>2043</v>
      </c>
      <c r="D249" s="4">
        <v>10678.388000000001</v>
      </c>
      <c r="E249" s="4">
        <v>69.132999999999996</v>
      </c>
      <c r="F249" s="4">
        <v>184.77099999999999</v>
      </c>
      <c r="G249" s="4">
        <v>0</v>
      </c>
      <c r="H249" s="4">
        <v>0</v>
      </c>
      <c r="I249" s="4">
        <v>0</v>
      </c>
      <c r="J249" s="4">
        <v>6854.9610000000002</v>
      </c>
      <c r="K249" s="4">
        <v>-2.0310000000000001</v>
      </c>
      <c r="L249" s="4">
        <f t="shared" si="3"/>
        <v>6852.93</v>
      </c>
      <c r="M249" s="4">
        <v>0</v>
      </c>
      <c r="N249" s="4"/>
      <c r="O249" s="4">
        <v>17785.221000000001</v>
      </c>
    </row>
    <row r="250" spans="2:15" x14ac:dyDescent="0.25">
      <c r="B250" s="22">
        <v>43</v>
      </c>
      <c r="C250" s="22"/>
      <c r="D250" s="4">
        <v>6542.2110000000002</v>
      </c>
      <c r="E250" s="4">
        <v>42.737000000000002</v>
      </c>
      <c r="F250" s="4">
        <v>114.223</v>
      </c>
      <c r="G250" s="4">
        <v>0</v>
      </c>
      <c r="H250" s="4">
        <v>0</v>
      </c>
      <c r="I250" s="4">
        <v>0</v>
      </c>
      <c r="J250" s="4">
        <v>4541.7079999999996</v>
      </c>
      <c r="K250" s="4">
        <v>-1.157</v>
      </c>
      <c r="L250" s="4">
        <f t="shared" si="3"/>
        <v>4540.5509999999995</v>
      </c>
      <c r="M250" s="4">
        <v>0</v>
      </c>
      <c r="N250" s="4"/>
      <c r="O250" s="4">
        <v>11239.721</v>
      </c>
    </row>
    <row r="251" spans="2:15" x14ac:dyDescent="0.25">
      <c r="B251" s="22">
        <v>44</v>
      </c>
      <c r="C251" s="22">
        <v>2014</v>
      </c>
      <c r="D251" s="4">
        <v>2955.8679999999999</v>
      </c>
      <c r="E251" s="4">
        <v>14.958</v>
      </c>
      <c r="F251" s="4">
        <v>0</v>
      </c>
      <c r="G251" s="4">
        <v>0</v>
      </c>
      <c r="H251" s="4">
        <v>0</v>
      </c>
      <c r="I251" s="4">
        <v>0</v>
      </c>
      <c r="J251" s="4">
        <v>9.5150000000000006</v>
      </c>
      <c r="K251" s="4">
        <v>-5.657</v>
      </c>
      <c r="L251" s="4">
        <f t="shared" si="3"/>
        <v>3.8580000000000005</v>
      </c>
      <c r="M251" s="4">
        <v>0</v>
      </c>
      <c r="N251" s="4"/>
      <c r="O251" s="4">
        <v>2974.6840000000002</v>
      </c>
    </row>
    <row r="252" spans="2:15" x14ac:dyDescent="0.25">
      <c r="B252" s="22">
        <v>44</v>
      </c>
      <c r="C252" s="22">
        <v>2015</v>
      </c>
      <c r="D252" s="4">
        <v>2846.424</v>
      </c>
      <c r="E252" s="4">
        <v>12.882999999999999</v>
      </c>
      <c r="F252" s="4">
        <v>0</v>
      </c>
      <c r="G252" s="4">
        <v>0</v>
      </c>
      <c r="H252" s="4">
        <v>0</v>
      </c>
      <c r="I252" s="4">
        <v>0</v>
      </c>
      <c r="J252" s="4">
        <v>8.7279999999999998</v>
      </c>
      <c r="K252" s="4">
        <v>-3.847</v>
      </c>
      <c r="L252" s="4">
        <f t="shared" si="3"/>
        <v>4.8810000000000002</v>
      </c>
      <c r="M252" s="4">
        <v>0</v>
      </c>
      <c r="N252" s="4"/>
      <c r="O252" s="4">
        <v>2864.1889999999999</v>
      </c>
    </row>
    <row r="253" spans="2:15" x14ac:dyDescent="0.25">
      <c r="B253" s="22">
        <v>44</v>
      </c>
      <c r="C253" s="22">
        <v>2016</v>
      </c>
      <c r="D253" s="4">
        <v>3063.94</v>
      </c>
      <c r="E253" s="4">
        <v>11.964</v>
      </c>
      <c r="F253" s="4">
        <v>0</v>
      </c>
      <c r="G253" s="4">
        <v>0</v>
      </c>
      <c r="H253" s="4">
        <v>0</v>
      </c>
      <c r="I253" s="4">
        <v>0</v>
      </c>
      <c r="J253" s="4">
        <v>6.7160000000000002</v>
      </c>
      <c r="K253" s="4">
        <v>-0.91200000000000003</v>
      </c>
      <c r="L253" s="4">
        <f t="shared" si="3"/>
        <v>5.8040000000000003</v>
      </c>
      <c r="M253" s="4">
        <v>0</v>
      </c>
      <c r="N253" s="4"/>
      <c r="O253" s="4">
        <v>3081.7089999999998</v>
      </c>
    </row>
    <row r="254" spans="2:15" x14ac:dyDescent="0.25">
      <c r="B254" s="22">
        <v>44</v>
      </c>
      <c r="C254" s="22">
        <v>2017</v>
      </c>
      <c r="D254" s="4">
        <v>3302.703</v>
      </c>
      <c r="E254" s="4">
        <v>12.571</v>
      </c>
      <c r="F254" s="4">
        <v>0</v>
      </c>
      <c r="G254" s="4">
        <v>0</v>
      </c>
      <c r="H254" s="4">
        <v>0</v>
      </c>
      <c r="I254" s="4">
        <v>0</v>
      </c>
      <c r="J254" s="4">
        <v>9.2479999999999993</v>
      </c>
      <c r="K254" s="4">
        <v>-0.876</v>
      </c>
      <c r="L254" s="4">
        <f t="shared" si="3"/>
        <v>8.3719999999999999</v>
      </c>
      <c r="M254" s="4">
        <v>0</v>
      </c>
      <c r="N254" s="4"/>
      <c r="O254" s="4">
        <v>3323.645</v>
      </c>
    </row>
    <row r="255" spans="2:15" x14ac:dyDescent="0.25">
      <c r="B255" s="22">
        <v>44</v>
      </c>
      <c r="C255" s="22">
        <v>2018</v>
      </c>
      <c r="D255" s="4">
        <v>3521.9029999999998</v>
      </c>
      <c r="E255" s="4">
        <v>13.045</v>
      </c>
      <c r="F255" s="4">
        <v>0</v>
      </c>
      <c r="G255" s="4">
        <v>0</v>
      </c>
      <c r="H255" s="4">
        <v>0</v>
      </c>
      <c r="I255" s="4">
        <v>0</v>
      </c>
      <c r="J255" s="4">
        <v>9.8789999999999996</v>
      </c>
      <c r="K255" s="4">
        <v>-0.91100000000000003</v>
      </c>
      <c r="L255" s="4">
        <f t="shared" si="3"/>
        <v>8.968</v>
      </c>
      <c r="M255" s="4">
        <v>0</v>
      </c>
      <c r="N255" s="4"/>
      <c r="O255" s="4">
        <v>3543.9160000000002</v>
      </c>
    </row>
    <row r="256" spans="2:15" x14ac:dyDescent="0.25">
      <c r="B256" s="22">
        <v>44</v>
      </c>
      <c r="C256" s="22">
        <v>2019</v>
      </c>
      <c r="D256" s="4">
        <v>3808.2089999999998</v>
      </c>
      <c r="E256" s="4">
        <v>14.61</v>
      </c>
      <c r="F256" s="4">
        <v>8.7669999999999995</v>
      </c>
      <c r="G256" s="4">
        <v>0</v>
      </c>
      <c r="H256" s="4">
        <v>0</v>
      </c>
      <c r="I256" s="4">
        <v>0</v>
      </c>
      <c r="J256" s="4">
        <v>9.7240000000000002</v>
      </c>
      <c r="K256" s="4">
        <v>-0.99199999999999999</v>
      </c>
      <c r="L256" s="4">
        <f t="shared" si="3"/>
        <v>8.7319999999999993</v>
      </c>
      <c r="M256" s="4">
        <v>0</v>
      </c>
      <c r="N256" s="4"/>
      <c r="O256" s="4">
        <v>3840.3180000000002</v>
      </c>
    </row>
    <row r="257" spans="2:15" x14ac:dyDescent="0.25">
      <c r="B257" s="22">
        <v>44</v>
      </c>
      <c r="C257" s="22">
        <v>2020</v>
      </c>
      <c r="D257" s="4">
        <v>3996.9259999999999</v>
      </c>
      <c r="E257" s="4">
        <v>14.436</v>
      </c>
      <c r="F257" s="4">
        <v>8.9860000000000007</v>
      </c>
      <c r="G257" s="4">
        <v>0</v>
      </c>
      <c r="H257" s="4">
        <v>0</v>
      </c>
      <c r="I257" s="4">
        <v>0</v>
      </c>
      <c r="J257" s="4">
        <v>386.68099999999998</v>
      </c>
      <c r="K257" s="4">
        <v>-1.103</v>
      </c>
      <c r="L257" s="4">
        <f t="shared" si="3"/>
        <v>385.57799999999997</v>
      </c>
      <c r="M257" s="4">
        <v>0</v>
      </c>
      <c r="N257" s="4"/>
      <c r="O257" s="4">
        <v>4405.9260000000004</v>
      </c>
    </row>
    <row r="258" spans="2:15" x14ac:dyDescent="0.25">
      <c r="B258" s="22">
        <v>44</v>
      </c>
      <c r="C258" s="22">
        <v>2021</v>
      </c>
      <c r="D258" s="4">
        <v>4163.9840000000004</v>
      </c>
      <c r="E258" s="4">
        <v>14.651999999999999</v>
      </c>
      <c r="F258" s="4">
        <v>9.2110000000000003</v>
      </c>
      <c r="G258" s="4">
        <v>0</v>
      </c>
      <c r="H258" s="4">
        <v>0</v>
      </c>
      <c r="I258" s="4">
        <v>0</v>
      </c>
      <c r="J258" s="4">
        <v>568.721</v>
      </c>
      <c r="K258" s="4">
        <v>-1.1100000000000001</v>
      </c>
      <c r="L258" s="4">
        <f t="shared" si="3"/>
        <v>567.61099999999999</v>
      </c>
      <c r="M258" s="4">
        <v>0</v>
      </c>
      <c r="N258" s="4"/>
      <c r="O258" s="4">
        <v>4755.4570000000003</v>
      </c>
    </row>
    <row r="259" spans="2:15" x14ac:dyDescent="0.25">
      <c r="B259" s="22">
        <v>44</v>
      </c>
      <c r="C259" s="22">
        <v>2022</v>
      </c>
      <c r="D259" s="4">
        <v>4319.1450000000004</v>
      </c>
      <c r="E259" s="4">
        <v>15.141999999999999</v>
      </c>
      <c r="F259" s="4">
        <v>14.423999999999999</v>
      </c>
      <c r="G259" s="4">
        <v>0</v>
      </c>
      <c r="H259" s="4">
        <v>0</v>
      </c>
      <c r="I259" s="4">
        <v>0</v>
      </c>
      <c r="J259" s="4">
        <v>508.33699999999999</v>
      </c>
      <c r="K259" s="4">
        <v>-1.1679999999999999</v>
      </c>
      <c r="L259" s="4">
        <f t="shared" si="3"/>
        <v>507.16899999999998</v>
      </c>
      <c r="M259" s="4">
        <v>0</v>
      </c>
      <c r="N259" s="4"/>
      <c r="O259" s="4">
        <v>4855.88</v>
      </c>
    </row>
    <row r="260" spans="2:15" x14ac:dyDescent="0.25">
      <c r="B260" s="22">
        <v>44</v>
      </c>
      <c r="C260" s="22">
        <v>2023</v>
      </c>
      <c r="D260" s="4">
        <v>4465.3140000000003</v>
      </c>
      <c r="E260" s="4">
        <v>17.919</v>
      </c>
      <c r="F260" s="4">
        <v>18.966000000000001</v>
      </c>
      <c r="G260" s="4">
        <v>0</v>
      </c>
      <c r="H260" s="4">
        <v>0</v>
      </c>
      <c r="I260" s="4">
        <v>0</v>
      </c>
      <c r="J260" s="4">
        <v>574.39599999999996</v>
      </c>
      <c r="K260" s="4">
        <v>-1.204</v>
      </c>
      <c r="L260" s="4">
        <f t="shared" si="3"/>
        <v>573.19200000000001</v>
      </c>
      <c r="M260" s="4">
        <v>0</v>
      </c>
      <c r="N260" s="4"/>
      <c r="O260" s="4">
        <v>5075.3919999999998</v>
      </c>
    </row>
    <row r="261" spans="2:15" x14ac:dyDescent="0.25">
      <c r="B261" s="22">
        <v>44</v>
      </c>
      <c r="C261" s="22">
        <v>2024</v>
      </c>
      <c r="D261" s="4">
        <v>4724.4549999999999</v>
      </c>
      <c r="E261" s="4">
        <v>18.494</v>
      </c>
      <c r="F261" s="4">
        <v>19.440000000000001</v>
      </c>
      <c r="G261" s="4">
        <v>0</v>
      </c>
      <c r="H261" s="4">
        <v>0</v>
      </c>
      <c r="I261" s="4">
        <v>0</v>
      </c>
      <c r="J261" s="4">
        <v>658.702</v>
      </c>
      <c r="K261" s="4">
        <v>-1.26</v>
      </c>
      <c r="L261" s="4">
        <f t="shared" ref="L261:L312" si="4">J261+K261</f>
        <v>657.44200000000001</v>
      </c>
      <c r="M261" s="4">
        <v>0</v>
      </c>
      <c r="N261" s="4"/>
      <c r="O261" s="4">
        <v>5419.8310000000001</v>
      </c>
    </row>
    <row r="262" spans="2:15" x14ac:dyDescent="0.25">
      <c r="B262" s="22">
        <v>44</v>
      </c>
      <c r="C262" s="22">
        <v>2025</v>
      </c>
      <c r="D262" s="4">
        <v>4823.348</v>
      </c>
      <c r="E262" s="4">
        <v>21.196000000000002</v>
      </c>
      <c r="F262" s="4">
        <v>29.686</v>
      </c>
      <c r="G262" s="4">
        <v>0</v>
      </c>
      <c r="H262" s="4">
        <v>0</v>
      </c>
      <c r="I262" s="4">
        <v>0</v>
      </c>
      <c r="J262" s="4">
        <v>738.34100000000001</v>
      </c>
      <c r="K262" s="4">
        <v>-1.2909999999999999</v>
      </c>
      <c r="L262" s="4">
        <f t="shared" si="4"/>
        <v>737.05</v>
      </c>
      <c r="M262" s="4">
        <v>0</v>
      </c>
      <c r="N262" s="4"/>
      <c r="O262" s="4">
        <v>5611.28</v>
      </c>
    </row>
    <row r="263" spans="2:15" x14ac:dyDescent="0.25">
      <c r="B263" s="22">
        <v>44</v>
      </c>
      <c r="C263" s="22">
        <v>2026</v>
      </c>
      <c r="D263" s="4">
        <v>4858.5680000000002</v>
      </c>
      <c r="E263" s="4">
        <v>21.425999999999998</v>
      </c>
      <c r="F263" s="4">
        <v>30.428000000000001</v>
      </c>
      <c r="G263" s="4">
        <v>0</v>
      </c>
      <c r="H263" s="4">
        <v>0</v>
      </c>
      <c r="I263" s="4">
        <v>0</v>
      </c>
      <c r="J263" s="4">
        <v>822.20799999999997</v>
      </c>
      <c r="K263" s="4">
        <v>-1.2969999999999999</v>
      </c>
      <c r="L263" s="4">
        <f t="shared" si="4"/>
        <v>820.91099999999994</v>
      </c>
      <c r="M263" s="4">
        <v>0</v>
      </c>
      <c r="N263" s="4"/>
      <c r="O263" s="4">
        <v>5731.3329999999996</v>
      </c>
    </row>
    <row r="264" spans="2:15" x14ac:dyDescent="0.25">
      <c r="B264" s="22">
        <v>44</v>
      </c>
      <c r="C264" s="22">
        <v>2027</v>
      </c>
      <c r="D264" s="4">
        <v>4790.4170000000004</v>
      </c>
      <c r="E264" s="4">
        <v>20.803000000000001</v>
      </c>
      <c r="F264" s="4">
        <v>31.189</v>
      </c>
      <c r="G264" s="4">
        <v>0</v>
      </c>
      <c r="H264" s="4">
        <v>0</v>
      </c>
      <c r="I264" s="4">
        <v>0</v>
      </c>
      <c r="J264" s="4">
        <v>869.61800000000005</v>
      </c>
      <c r="K264" s="4">
        <v>-1.375</v>
      </c>
      <c r="L264" s="4">
        <f t="shared" si="4"/>
        <v>868.24300000000005</v>
      </c>
      <c r="M264" s="4">
        <v>0</v>
      </c>
      <c r="N264" s="4"/>
      <c r="O264" s="4">
        <v>5710.652</v>
      </c>
    </row>
    <row r="265" spans="2:15" x14ac:dyDescent="0.25">
      <c r="B265" s="22">
        <v>44</v>
      </c>
      <c r="C265" s="22">
        <v>2028</v>
      </c>
      <c r="D265" s="4">
        <v>4947.4530000000004</v>
      </c>
      <c r="E265" s="4">
        <v>21.103999999999999</v>
      </c>
      <c r="F265" s="4">
        <v>31.968</v>
      </c>
      <c r="G265" s="4">
        <v>0</v>
      </c>
      <c r="H265" s="4">
        <v>0</v>
      </c>
      <c r="I265" s="4">
        <v>0</v>
      </c>
      <c r="J265" s="4">
        <v>973.72799999999995</v>
      </c>
      <c r="K265" s="4">
        <v>-1.369</v>
      </c>
      <c r="L265" s="4">
        <f t="shared" si="4"/>
        <v>972.35899999999992</v>
      </c>
      <c r="M265" s="4">
        <v>0</v>
      </c>
      <c r="N265" s="4"/>
      <c r="O265" s="4">
        <v>5972.884</v>
      </c>
    </row>
    <row r="266" spans="2:15" x14ac:dyDescent="0.25">
      <c r="B266" s="22">
        <v>44</v>
      </c>
      <c r="C266" s="22">
        <v>2029</v>
      </c>
      <c r="D266" s="4">
        <v>5255.4629999999997</v>
      </c>
      <c r="E266" s="4">
        <v>21.887</v>
      </c>
      <c r="F266" s="4">
        <v>40.591999999999999</v>
      </c>
      <c r="G266" s="4">
        <v>0</v>
      </c>
      <c r="H266" s="4">
        <v>0</v>
      </c>
      <c r="I266" s="4">
        <v>0</v>
      </c>
      <c r="J266" s="4">
        <v>1122.8489999999999</v>
      </c>
      <c r="K266" s="4">
        <v>-1.464</v>
      </c>
      <c r="L266" s="4">
        <f t="shared" si="4"/>
        <v>1121.385</v>
      </c>
      <c r="M266" s="4">
        <v>0</v>
      </c>
      <c r="N266" s="4"/>
      <c r="O266" s="4">
        <v>6439.3270000000002</v>
      </c>
    </row>
    <row r="267" spans="2:15" x14ac:dyDescent="0.25">
      <c r="B267" s="22">
        <v>44</v>
      </c>
      <c r="C267" s="22">
        <v>2030</v>
      </c>
      <c r="D267" s="4">
        <v>5554.6419999999998</v>
      </c>
      <c r="E267" s="4">
        <v>24.486000000000001</v>
      </c>
      <c r="F267" s="4">
        <v>41.802999999999997</v>
      </c>
      <c r="G267" s="4">
        <v>0</v>
      </c>
      <c r="H267" s="4">
        <v>0</v>
      </c>
      <c r="I267" s="4">
        <v>0</v>
      </c>
      <c r="J267" s="4">
        <v>1282.3720000000001</v>
      </c>
      <c r="K267" s="4">
        <v>-1.431</v>
      </c>
      <c r="L267" s="4">
        <f t="shared" si="4"/>
        <v>1280.941</v>
      </c>
      <c r="M267" s="4">
        <v>0</v>
      </c>
      <c r="N267" s="4"/>
      <c r="O267" s="4">
        <v>6901.8720000000003</v>
      </c>
    </row>
    <row r="268" spans="2:15" x14ac:dyDescent="0.25">
      <c r="B268" s="22">
        <v>44</v>
      </c>
      <c r="C268" s="22">
        <v>2031</v>
      </c>
      <c r="D268" s="4">
        <v>5781.4949999999999</v>
      </c>
      <c r="E268" s="4">
        <v>26.524000000000001</v>
      </c>
      <c r="F268" s="4">
        <v>48.508000000000003</v>
      </c>
      <c r="G268" s="4">
        <v>0</v>
      </c>
      <c r="H268" s="4">
        <v>0</v>
      </c>
      <c r="I268" s="4">
        <v>0</v>
      </c>
      <c r="J268" s="4">
        <v>1462.6579999999999</v>
      </c>
      <c r="K268" s="4">
        <v>-1.4990000000000001</v>
      </c>
      <c r="L268" s="4">
        <f t="shared" si="4"/>
        <v>1461.1589999999999</v>
      </c>
      <c r="M268" s="4">
        <v>0</v>
      </c>
      <c r="N268" s="4"/>
      <c r="O268" s="4">
        <v>7317.6850000000004</v>
      </c>
    </row>
    <row r="269" spans="2:15" x14ac:dyDescent="0.25">
      <c r="B269" s="22">
        <v>44</v>
      </c>
      <c r="C269" s="22">
        <v>2032</v>
      </c>
      <c r="D269" s="4">
        <v>6291.4880000000003</v>
      </c>
      <c r="E269" s="4">
        <v>32.218000000000004</v>
      </c>
      <c r="F269" s="4">
        <v>67.122</v>
      </c>
      <c r="G269" s="4">
        <v>0</v>
      </c>
      <c r="H269" s="4">
        <v>0</v>
      </c>
      <c r="I269" s="4">
        <v>0</v>
      </c>
      <c r="J269" s="4">
        <v>1764.048</v>
      </c>
      <c r="K269" s="4">
        <v>-1.5069999999999999</v>
      </c>
      <c r="L269" s="4">
        <f t="shared" si="4"/>
        <v>1762.5409999999999</v>
      </c>
      <c r="M269" s="4">
        <v>0</v>
      </c>
      <c r="N269" s="4"/>
      <c r="O269" s="4">
        <v>8153.3689999999997</v>
      </c>
    </row>
    <row r="270" spans="2:15" x14ac:dyDescent="0.25">
      <c r="B270" s="22">
        <v>44</v>
      </c>
      <c r="C270" s="22">
        <v>2033</v>
      </c>
      <c r="D270" s="4">
        <v>6813.3450000000003</v>
      </c>
      <c r="E270" s="4">
        <v>36.884</v>
      </c>
      <c r="F270" s="4">
        <v>80.691000000000003</v>
      </c>
      <c r="G270" s="4">
        <v>0</v>
      </c>
      <c r="H270" s="4">
        <v>0</v>
      </c>
      <c r="I270" s="4">
        <v>0</v>
      </c>
      <c r="J270" s="4">
        <v>2106.7600000000002</v>
      </c>
      <c r="K270" s="4">
        <v>-1.571</v>
      </c>
      <c r="L270" s="4">
        <f t="shared" si="4"/>
        <v>2105.1890000000003</v>
      </c>
      <c r="M270" s="4">
        <v>0</v>
      </c>
      <c r="N270" s="4"/>
      <c r="O270" s="4">
        <v>9036.11</v>
      </c>
    </row>
    <row r="271" spans="2:15" x14ac:dyDescent="0.25">
      <c r="B271" s="22">
        <v>44</v>
      </c>
      <c r="C271" s="22">
        <v>2034</v>
      </c>
      <c r="D271" s="4">
        <v>7040.4989999999998</v>
      </c>
      <c r="E271" s="4">
        <v>39.046999999999997</v>
      </c>
      <c r="F271" s="4">
        <v>88.802000000000007</v>
      </c>
      <c r="G271" s="4">
        <v>0</v>
      </c>
      <c r="H271" s="4">
        <v>0</v>
      </c>
      <c r="I271" s="4">
        <v>0</v>
      </c>
      <c r="J271" s="4">
        <v>2358.5140000000001</v>
      </c>
      <c r="K271" s="4">
        <v>-1.573</v>
      </c>
      <c r="L271" s="4">
        <f t="shared" si="4"/>
        <v>2356.9410000000003</v>
      </c>
      <c r="M271" s="4">
        <v>0</v>
      </c>
      <c r="N271" s="4"/>
      <c r="O271" s="4">
        <v>9525.2900000000009</v>
      </c>
    </row>
    <row r="272" spans="2:15" x14ac:dyDescent="0.25">
      <c r="B272" s="22">
        <v>44</v>
      </c>
      <c r="C272" s="22">
        <v>2035</v>
      </c>
      <c r="D272" s="4">
        <v>7297.8490000000002</v>
      </c>
      <c r="E272" s="4">
        <v>41.396999999999998</v>
      </c>
      <c r="F272" s="4">
        <v>97.269000000000005</v>
      </c>
      <c r="G272" s="4">
        <v>0</v>
      </c>
      <c r="H272" s="4">
        <v>0</v>
      </c>
      <c r="I272" s="4">
        <v>0</v>
      </c>
      <c r="J272" s="4">
        <v>2646.0450000000001</v>
      </c>
      <c r="K272" s="4">
        <v>-1.64</v>
      </c>
      <c r="L272" s="4">
        <f t="shared" si="4"/>
        <v>2644.4050000000002</v>
      </c>
      <c r="M272" s="4">
        <v>0</v>
      </c>
      <c r="N272" s="4"/>
      <c r="O272" s="4">
        <v>10080.92</v>
      </c>
    </row>
    <row r="273" spans="2:15" x14ac:dyDescent="0.25">
      <c r="B273" s="22">
        <v>44</v>
      </c>
      <c r="C273" s="22">
        <v>2036</v>
      </c>
      <c r="D273" s="4">
        <v>7978.326</v>
      </c>
      <c r="E273" s="4">
        <v>47.046999999999997</v>
      </c>
      <c r="F273" s="4">
        <v>112.506</v>
      </c>
      <c r="G273" s="4">
        <v>0</v>
      </c>
      <c r="H273" s="4">
        <v>0</v>
      </c>
      <c r="I273" s="4">
        <v>0</v>
      </c>
      <c r="J273" s="4">
        <v>3170.9459999999999</v>
      </c>
      <c r="K273" s="4">
        <v>-1.7030000000000001</v>
      </c>
      <c r="L273" s="4">
        <f t="shared" si="4"/>
        <v>3169.2429999999999</v>
      </c>
      <c r="M273" s="4">
        <v>0</v>
      </c>
      <c r="N273" s="4"/>
      <c r="O273" s="4">
        <v>11307.123</v>
      </c>
    </row>
    <row r="274" spans="2:15" x14ac:dyDescent="0.25">
      <c r="B274" s="22">
        <v>44</v>
      </c>
      <c r="C274" s="22">
        <v>2037</v>
      </c>
      <c r="D274" s="4">
        <v>8211.6929999999993</v>
      </c>
      <c r="E274" s="4">
        <v>49.386000000000003</v>
      </c>
      <c r="F274" s="4">
        <v>121.881</v>
      </c>
      <c r="G274" s="4">
        <v>0</v>
      </c>
      <c r="H274" s="4">
        <v>0</v>
      </c>
      <c r="I274" s="4">
        <v>0</v>
      </c>
      <c r="J274" s="4">
        <v>3513.9140000000002</v>
      </c>
      <c r="K274" s="4">
        <v>-1.7969999999999999</v>
      </c>
      <c r="L274" s="4">
        <f t="shared" si="4"/>
        <v>3512.1170000000002</v>
      </c>
      <c r="M274" s="4">
        <v>0</v>
      </c>
      <c r="N274" s="4"/>
      <c r="O274" s="4">
        <v>11895.076999999999</v>
      </c>
    </row>
    <row r="275" spans="2:15" x14ac:dyDescent="0.25">
      <c r="B275" s="22">
        <v>44</v>
      </c>
      <c r="C275" s="22">
        <v>2038</v>
      </c>
      <c r="D275" s="4">
        <v>8544.7729999999992</v>
      </c>
      <c r="E275" s="4">
        <v>52.182000000000002</v>
      </c>
      <c r="F275" s="4">
        <v>131.655</v>
      </c>
      <c r="G275" s="4">
        <v>0</v>
      </c>
      <c r="H275" s="4">
        <v>0</v>
      </c>
      <c r="I275" s="4">
        <v>0</v>
      </c>
      <c r="J275" s="4">
        <v>3929.2869999999998</v>
      </c>
      <c r="K275" s="4">
        <v>-1.7869999999999999</v>
      </c>
      <c r="L275" s="4">
        <f t="shared" si="4"/>
        <v>3927.5</v>
      </c>
      <c r="M275" s="4">
        <v>0</v>
      </c>
      <c r="N275" s="4"/>
      <c r="O275" s="4">
        <v>12656.11</v>
      </c>
    </row>
    <row r="276" spans="2:15" x14ac:dyDescent="0.25">
      <c r="B276" s="22">
        <v>44</v>
      </c>
      <c r="C276" s="22">
        <v>2039</v>
      </c>
      <c r="D276" s="4">
        <v>8884.6769999999997</v>
      </c>
      <c r="E276" s="4">
        <v>55.009</v>
      </c>
      <c r="F276" s="4">
        <v>141.84100000000001</v>
      </c>
      <c r="G276" s="4">
        <v>0</v>
      </c>
      <c r="H276" s="4">
        <v>0</v>
      </c>
      <c r="I276" s="4">
        <v>0</v>
      </c>
      <c r="J276" s="4">
        <v>4384.9279999999999</v>
      </c>
      <c r="K276" s="4">
        <v>-1.8360000000000001</v>
      </c>
      <c r="L276" s="4">
        <f t="shared" si="4"/>
        <v>4383.0919999999996</v>
      </c>
      <c r="M276" s="4">
        <v>0</v>
      </c>
      <c r="N276" s="4"/>
      <c r="O276" s="4">
        <v>13464.618</v>
      </c>
    </row>
    <row r="277" spans="2:15" x14ac:dyDescent="0.25">
      <c r="B277" s="22">
        <v>44</v>
      </c>
      <c r="C277" s="22">
        <v>2040</v>
      </c>
      <c r="D277" s="4">
        <v>9206.4979999999996</v>
      </c>
      <c r="E277" s="4">
        <v>57.756999999999998</v>
      </c>
      <c r="F277" s="4">
        <v>152.45500000000001</v>
      </c>
      <c r="G277" s="4">
        <v>0</v>
      </c>
      <c r="H277" s="4">
        <v>0</v>
      </c>
      <c r="I277" s="4">
        <v>0</v>
      </c>
      <c r="J277" s="4">
        <v>4858.5630000000001</v>
      </c>
      <c r="K277" s="4">
        <v>-1.837</v>
      </c>
      <c r="L277" s="4">
        <f t="shared" si="4"/>
        <v>4856.7259999999997</v>
      </c>
      <c r="M277" s="4">
        <v>0</v>
      </c>
      <c r="N277" s="4"/>
      <c r="O277" s="4">
        <v>14273.436</v>
      </c>
    </row>
    <row r="278" spans="2:15" x14ac:dyDescent="0.25">
      <c r="B278" s="22">
        <v>44</v>
      </c>
      <c r="C278" s="22">
        <v>2041</v>
      </c>
      <c r="D278" s="4">
        <v>9541.9570000000003</v>
      </c>
      <c r="E278" s="4">
        <v>60.720999999999997</v>
      </c>
      <c r="F278" s="4">
        <v>163.51</v>
      </c>
      <c r="G278" s="4">
        <v>0</v>
      </c>
      <c r="H278" s="4">
        <v>0</v>
      </c>
      <c r="I278" s="4">
        <v>0</v>
      </c>
      <c r="J278" s="4">
        <v>5385.5569999999998</v>
      </c>
      <c r="K278" s="4">
        <v>-1.9039999999999999</v>
      </c>
      <c r="L278" s="4">
        <f t="shared" si="4"/>
        <v>5383.6529999999993</v>
      </c>
      <c r="M278" s="4">
        <v>0</v>
      </c>
      <c r="N278" s="4"/>
      <c r="O278" s="4">
        <v>15149.841</v>
      </c>
    </row>
    <row r="279" spans="2:15" x14ac:dyDescent="0.25">
      <c r="B279" s="22">
        <v>44</v>
      </c>
      <c r="C279" s="22">
        <v>2042</v>
      </c>
      <c r="D279" s="4">
        <v>9994.2340000000004</v>
      </c>
      <c r="E279" s="4">
        <v>62.69</v>
      </c>
      <c r="F279" s="4">
        <v>167.59800000000001</v>
      </c>
      <c r="G279" s="4">
        <v>0</v>
      </c>
      <c r="H279" s="4">
        <v>0</v>
      </c>
      <c r="I279" s="4">
        <v>0</v>
      </c>
      <c r="J279" s="4">
        <v>5943.3130000000001</v>
      </c>
      <c r="K279" s="4">
        <v>-1.968</v>
      </c>
      <c r="L279" s="4">
        <f t="shared" si="4"/>
        <v>5941.3450000000003</v>
      </c>
      <c r="M279" s="4">
        <v>0</v>
      </c>
      <c r="N279" s="4"/>
      <c r="O279" s="4">
        <v>16165.868</v>
      </c>
    </row>
    <row r="280" spans="2:15" x14ac:dyDescent="0.25">
      <c r="B280" s="22">
        <v>44</v>
      </c>
      <c r="C280" s="22">
        <v>2043</v>
      </c>
      <c r="D280" s="4">
        <v>10680.047</v>
      </c>
      <c r="E280" s="4">
        <v>68.941999999999993</v>
      </c>
      <c r="F280" s="4">
        <v>187.00899999999999</v>
      </c>
      <c r="G280" s="4">
        <v>0</v>
      </c>
      <c r="H280" s="4">
        <v>0</v>
      </c>
      <c r="I280" s="4">
        <v>0</v>
      </c>
      <c r="J280" s="4">
        <v>6856.3</v>
      </c>
      <c r="K280" s="4">
        <v>-2.0310000000000001</v>
      </c>
      <c r="L280" s="4">
        <f t="shared" si="4"/>
        <v>6854.2690000000002</v>
      </c>
      <c r="M280" s="4">
        <v>0</v>
      </c>
      <c r="N280" s="4"/>
      <c r="O280" s="4">
        <v>17790.264999999999</v>
      </c>
    </row>
    <row r="281" spans="2:15" x14ac:dyDescent="0.25">
      <c r="B281" s="22">
        <v>44</v>
      </c>
      <c r="C281" s="22"/>
      <c r="D281" s="4">
        <v>6543.23</v>
      </c>
      <c r="E281" s="4">
        <v>42.619</v>
      </c>
      <c r="F281" s="4">
        <v>115.60599999999999</v>
      </c>
      <c r="G281" s="4">
        <v>0</v>
      </c>
      <c r="H281" s="4">
        <v>0</v>
      </c>
      <c r="I281" s="4">
        <v>0</v>
      </c>
      <c r="J281" s="4">
        <v>4542.5959999999995</v>
      </c>
      <c r="K281" s="4">
        <v>-1.157</v>
      </c>
      <c r="L281" s="4">
        <f t="shared" si="4"/>
        <v>4541.4389999999994</v>
      </c>
      <c r="M281" s="4">
        <v>0</v>
      </c>
      <c r="N281" s="4"/>
      <c r="O281" s="4">
        <v>11242.894</v>
      </c>
    </row>
    <row r="282" spans="2:15" x14ac:dyDescent="0.25">
      <c r="B282" s="22">
        <v>62</v>
      </c>
      <c r="C282" s="22">
        <v>2014</v>
      </c>
      <c r="D282" s="4">
        <v>2955.8679999999999</v>
      </c>
      <c r="E282" s="4">
        <v>14.958</v>
      </c>
      <c r="F282" s="4">
        <v>0</v>
      </c>
      <c r="G282" s="4">
        <v>0</v>
      </c>
      <c r="H282" s="4">
        <v>0</v>
      </c>
      <c r="I282" s="4">
        <v>0</v>
      </c>
      <c r="J282" s="4">
        <v>9.5150000000000006</v>
      </c>
      <c r="K282" s="4">
        <v>-5.657</v>
      </c>
      <c r="L282" s="4">
        <f t="shared" si="4"/>
        <v>3.8580000000000005</v>
      </c>
      <c r="M282" s="4">
        <v>0</v>
      </c>
      <c r="N282" s="4"/>
      <c r="O282" s="4">
        <v>2974.6840000000002</v>
      </c>
    </row>
    <row r="283" spans="2:15" x14ac:dyDescent="0.25">
      <c r="B283" s="22">
        <v>62</v>
      </c>
      <c r="C283" s="22">
        <v>2015</v>
      </c>
      <c r="D283" s="4">
        <v>2846.424</v>
      </c>
      <c r="E283" s="4">
        <v>12.882999999999999</v>
      </c>
      <c r="F283" s="4">
        <v>0</v>
      </c>
      <c r="G283" s="4">
        <v>0</v>
      </c>
      <c r="H283" s="4">
        <v>0</v>
      </c>
      <c r="I283" s="4">
        <v>0</v>
      </c>
      <c r="J283" s="4">
        <v>8.7279999999999998</v>
      </c>
      <c r="K283" s="4">
        <v>-3.847</v>
      </c>
      <c r="L283" s="4">
        <f t="shared" si="4"/>
        <v>4.8810000000000002</v>
      </c>
      <c r="M283" s="4">
        <v>0</v>
      </c>
      <c r="N283" s="4"/>
      <c r="O283" s="4">
        <v>2864.1889999999999</v>
      </c>
    </row>
    <row r="284" spans="2:15" x14ac:dyDescent="0.25">
      <c r="B284" s="22">
        <v>62</v>
      </c>
      <c r="C284" s="22">
        <v>2016</v>
      </c>
      <c r="D284" s="4">
        <v>3063.94</v>
      </c>
      <c r="E284" s="4">
        <v>11.964</v>
      </c>
      <c r="F284" s="4">
        <v>0</v>
      </c>
      <c r="G284" s="4">
        <v>0</v>
      </c>
      <c r="H284" s="4">
        <v>0</v>
      </c>
      <c r="I284" s="4">
        <v>0</v>
      </c>
      <c r="J284" s="4">
        <v>6.7160000000000002</v>
      </c>
      <c r="K284" s="4">
        <v>-0.91200000000000003</v>
      </c>
      <c r="L284" s="4">
        <f t="shared" si="4"/>
        <v>5.8040000000000003</v>
      </c>
      <c r="M284" s="4">
        <v>0</v>
      </c>
      <c r="N284" s="4"/>
      <c r="O284" s="4">
        <v>3081.7089999999998</v>
      </c>
    </row>
    <row r="285" spans="2:15" x14ac:dyDescent="0.25">
      <c r="B285" s="22">
        <v>62</v>
      </c>
      <c r="C285" s="22">
        <v>2017</v>
      </c>
      <c r="D285" s="4">
        <v>3302.703</v>
      </c>
      <c r="E285" s="4">
        <v>12.571</v>
      </c>
      <c r="F285" s="4">
        <v>0</v>
      </c>
      <c r="G285" s="4">
        <v>0</v>
      </c>
      <c r="H285" s="4">
        <v>0</v>
      </c>
      <c r="I285" s="4">
        <v>0</v>
      </c>
      <c r="J285" s="4">
        <v>9.2479999999999993</v>
      </c>
      <c r="K285" s="4">
        <v>-0.876</v>
      </c>
      <c r="L285" s="4">
        <f t="shared" si="4"/>
        <v>8.3719999999999999</v>
      </c>
      <c r="M285" s="4">
        <v>0</v>
      </c>
      <c r="N285" s="4"/>
      <c r="O285" s="4">
        <v>3323.645</v>
      </c>
    </row>
    <row r="286" spans="2:15" x14ac:dyDescent="0.25">
      <c r="B286" s="22">
        <v>62</v>
      </c>
      <c r="C286" s="22">
        <v>2018</v>
      </c>
      <c r="D286" s="4">
        <v>3521.9029999999998</v>
      </c>
      <c r="E286" s="4">
        <v>13.045</v>
      </c>
      <c r="F286" s="4">
        <v>0</v>
      </c>
      <c r="G286" s="4">
        <v>0</v>
      </c>
      <c r="H286" s="4">
        <v>0</v>
      </c>
      <c r="I286" s="4">
        <v>0</v>
      </c>
      <c r="J286" s="4">
        <v>9.8789999999999996</v>
      </c>
      <c r="K286" s="4">
        <v>-0.91100000000000003</v>
      </c>
      <c r="L286" s="4">
        <f t="shared" si="4"/>
        <v>8.968</v>
      </c>
      <c r="M286" s="4">
        <v>0</v>
      </c>
      <c r="N286" s="4"/>
      <c r="O286" s="4">
        <v>3543.9160000000002</v>
      </c>
    </row>
    <row r="287" spans="2:15" x14ac:dyDescent="0.25">
      <c r="B287" s="22">
        <v>62</v>
      </c>
      <c r="C287" s="22">
        <v>2019</v>
      </c>
      <c r="D287" s="4">
        <v>3799.5990000000002</v>
      </c>
      <c r="E287" s="4">
        <v>14.936</v>
      </c>
      <c r="F287" s="4">
        <v>8.4190000000000005</v>
      </c>
      <c r="G287" s="4">
        <v>0</v>
      </c>
      <c r="H287" s="4">
        <v>0</v>
      </c>
      <c r="I287" s="4">
        <v>0</v>
      </c>
      <c r="J287" s="4">
        <v>9.7129999999999992</v>
      </c>
      <c r="K287" s="4">
        <v>-0.99299999999999999</v>
      </c>
      <c r="L287" s="4">
        <f t="shared" si="4"/>
        <v>8.7199999999999989</v>
      </c>
      <c r="M287" s="4">
        <v>0</v>
      </c>
      <c r="N287" s="4"/>
      <c r="O287" s="4">
        <v>3831.674</v>
      </c>
    </row>
    <row r="288" spans="2:15" x14ac:dyDescent="0.25">
      <c r="B288" s="22">
        <v>62</v>
      </c>
      <c r="C288" s="22">
        <v>2020</v>
      </c>
      <c r="D288" s="4">
        <v>3987.7089999999998</v>
      </c>
      <c r="E288" s="4">
        <v>14.77</v>
      </c>
      <c r="F288" s="4">
        <v>8.6300000000000008</v>
      </c>
      <c r="G288" s="4">
        <v>0</v>
      </c>
      <c r="H288" s="4">
        <v>0</v>
      </c>
      <c r="I288" s="4">
        <v>0</v>
      </c>
      <c r="J288" s="4">
        <v>385.798</v>
      </c>
      <c r="K288" s="4">
        <v>-1.1040000000000001</v>
      </c>
      <c r="L288" s="4">
        <f t="shared" si="4"/>
        <v>384.69400000000002</v>
      </c>
      <c r="M288" s="4">
        <v>0</v>
      </c>
      <c r="N288" s="4"/>
      <c r="O288" s="4">
        <v>4395.8019999999997</v>
      </c>
    </row>
    <row r="289" spans="2:15" x14ac:dyDescent="0.25">
      <c r="B289" s="22">
        <v>62</v>
      </c>
      <c r="C289" s="22">
        <v>2021</v>
      </c>
      <c r="D289" s="4">
        <v>4154.4189999999999</v>
      </c>
      <c r="E289" s="4">
        <v>14.994999999999999</v>
      </c>
      <c r="F289" s="4">
        <v>8.8450000000000006</v>
      </c>
      <c r="G289" s="4">
        <v>0</v>
      </c>
      <c r="H289" s="4">
        <v>0</v>
      </c>
      <c r="I289" s="4">
        <v>0</v>
      </c>
      <c r="J289" s="4">
        <v>567.36500000000001</v>
      </c>
      <c r="K289" s="4">
        <v>-1.111</v>
      </c>
      <c r="L289" s="4">
        <f t="shared" si="4"/>
        <v>566.25400000000002</v>
      </c>
      <c r="M289" s="4">
        <v>0</v>
      </c>
      <c r="N289" s="4"/>
      <c r="O289" s="4">
        <v>4744.5129999999999</v>
      </c>
    </row>
    <row r="290" spans="2:15" x14ac:dyDescent="0.25">
      <c r="B290" s="22">
        <v>62</v>
      </c>
      <c r="C290" s="22">
        <v>2022</v>
      </c>
      <c r="D290" s="4">
        <v>4309.8549999999996</v>
      </c>
      <c r="E290" s="4">
        <v>15.486000000000001</v>
      </c>
      <c r="F290" s="4">
        <v>13.115</v>
      </c>
      <c r="G290" s="4">
        <v>0</v>
      </c>
      <c r="H290" s="4">
        <v>0</v>
      </c>
      <c r="I290" s="4">
        <v>0</v>
      </c>
      <c r="J290" s="4">
        <v>507.154</v>
      </c>
      <c r="K290" s="4">
        <v>-1.169</v>
      </c>
      <c r="L290" s="4">
        <f t="shared" si="4"/>
        <v>505.98500000000001</v>
      </c>
      <c r="M290" s="4">
        <v>0</v>
      </c>
      <c r="N290" s="4"/>
      <c r="O290" s="4">
        <v>4844.4409999999998</v>
      </c>
    </row>
    <row r="291" spans="2:15" x14ac:dyDescent="0.25">
      <c r="B291" s="22">
        <v>62</v>
      </c>
      <c r="C291" s="22">
        <v>2023</v>
      </c>
      <c r="D291" s="4">
        <v>4454.7259999999997</v>
      </c>
      <c r="E291" s="4">
        <v>18.286000000000001</v>
      </c>
      <c r="F291" s="4">
        <v>18.582999999999998</v>
      </c>
      <c r="G291" s="4">
        <v>0</v>
      </c>
      <c r="H291" s="4">
        <v>0</v>
      </c>
      <c r="I291" s="4">
        <v>0</v>
      </c>
      <c r="J291" s="4">
        <v>573.99300000000005</v>
      </c>
      <c r="K291" s="4">
        <v>-1.2030000000000001</v>
      </c>
      <c r="L291" s="4">
        <f t="shared" si="4"/>
        <v>572.79000000000008</v>
      </c>
      <c r="M291" s="4">
        <v>0</v>
      </c>
      <c r="N291" s="4"/>
      <c r="O291" s="4">
        <v>5064.3850000000002</v>
      </c>
    </row>
    <row r="292" spans="2:15" x14ac:dyDescent="0.25">
      <c r="B292" s="22">
        <v>62</v>
      </c>
      <c r="C292" s="22">
        <v>2024</v>
      </c>
      <c r="D292" s="4">
        <v>4716.9769999999999</v>
      </c>
      <c r="E292" s="4">
        <v>18.893999999999998</v>
      </c>
      <c r="F292" s="4">
        <v>19.047000000000001</v>
      </c>
      <c r="G292" s="4">
        <v>0</v>
      </c>
      <c r="H292" s="4">
        <v>0</v>
      </c>
      <c r="I292" s="4">
        <v>0</v>
      </c>
      <c r="J292" s="4">
        <v>657.56600000000003</v>
      </c>
      <c r="K292" s="4">
        <v>-1.2609999999999999</v>
      </c>
      <c r="L292" s="4">
        <f t="shared" si="4"/>
        <v>656.30500000000006</v>
      </c>
      <c r="M292" s="4">
        <v>0</v>
      </c>
      <c r="N292" s="4"/>
      <c r="O292" s="4">
        <v>5411.223</v>
      </c>
    </row>
    <row r="293" spans="2:15" x14ac:dyDescent="0.25">
      <c r="B293" s="22">
        <v>62</v>
      </c>
      <c r="C293" s="22">
        <v>2025</v>
      </c>
      <c r="D293" s="4">
        <v>4814.0190000000002</v>
      </c>
      <c r="E293" s="4">
        <v>21.584</v>
      </c>
      <c r="F293" s="4">
        <v>29.283000000000001</v>
      </c>
      <c r="G293" s="4">
        <v>0</v>
      </c>
      <c r="H293" s="4">
        <v>0</v>
      </c>
      <c r="I293" s="4">
        <v>0</v>
      </c>
      <c r="J293" s="4">
        <v>736.66</v>
      </c>
      <c r="K293" s="4">
        <v>-1.292</v>
      </c>
      <c r="L293" s="4">
        <f t="shared" si="4"/>
        <v>735.36799999999994</v>
      </c>
      <c r="M293" s="4">
        <v>0</v>
      </c>
      <c r="N293" s="4"/>
      <c r="O293" s="4">
        <v>5600.2529999999997</v>
      </c>
    </row>
    <row r="294" spans="2:15" x14ac:dyDescent="0.25">
      <c r="B294" s="22">
        <v>62</v>
      </c>
      <c r="C294" s="22">
        <v>2026</v>
      </c>
      <c r="D294" s="4">
        <v>4848.4949999999999</v>
      </c>
      <c r="E294" s="4">
        <v>21.814</v>
      </c>
      <c r="F294" s="4">
        <v>30.015000000000001</v>
      </c>
      <c r="G294" s="4">
        <v>0</v>
      </c>
      <c r="H294" s="4">
        <v>0</v>
      </c>
      <c r="I294" s="4">
        <v>0</v>
      </c>
      <c r="J294" s="4">
        <v>820.46</v>
      </c>
      <c r="K294" s="4">
        <v>-1.321</v>
      </c>
      <c r="L294" s="4">
        <f t="shared" si="4"/>
        <v>819.13900000000001</v>
      </c>
      <c r="M294" s="4">
        <v>0</v>
      </c>
      <c r="N294" s="4"/>
      <c r="O294" s="4">
        <v>5719.4620000000004</v>
      </c>
    </row>
    <row r="295" spans="2:15" x14ac:dyDescent="0.25">
      <c r="B295" s="22">
        <v>62</v>
      </c>
      <c r="C295" s="22">
        <v>2027</v>
      </c>
      <c r="D295" s="4">
        <v>4777.915</v>
      </c>
      <c r="E295" s="4">
        <v>21.244</v>
      </c>
      <c r="F295" s="4">
        <v>30.765000000000001</v>
      </c>
      <c r="G295" s="4">
        <v>0</v>
      </c>
      <c r="H295" s="4">
        <v>0</v>
      </c>
      <c r="I295" s="4">
        <v>0</v>
      </c>
      <c r="J295" s="4">
        <v>867.55600000000004</v>
      </c>
      <c r="K295" s="4">
        <v>-1.3759999999999999</v>
      </c>
      <c r="L295" s="4">
        <f t="shared" si="4"/>
        <v>866.18000000000006</v>
      </c>
      <c r="M295" s="4">
        <v>0</v>
      </c>
      <c r="N295" s="4"/>
      <c r="O295" s="4">
        <v>5696.1049999999996</v>
      </c>
    </row>
    <row r="296" spans="2:15" x14ac:dyDescent="0.25">
      <c r="B296" s="22">
        <v>62</v>
      </c>
      <c r="C296" s="22">
        <v>2028</v>
      </c>
      <c r="D296" s="4">
        <v>4935.8860000000004</v>
      </c>
      <c r="E296" s="4">
        <v>21.539000000000001</v>
      </c>
      <c r="F296" s="4">
        <v>31.533999999999999</v>
      </c>
      <c r="G296" s="4">
        <v>0</v>
      </c>
      <c r="H296" s="4">
        <v>0</v>
      </c>
      <c r="I296" s="4">
        <v>0</v>
      </c>
      <c r="J296" s="4">
        <v>971.63199999999995</v>
      </c>
      <c r="K296" s="4">
        <v>-1.37</v>
      </c>
      <c r="L296" s="4">
        <f t="shared" si="4"/>
        <v>970.26199999999994</v>
      </c>
      <c r="M296" s="4">
        <v>0</v>
      </c>
      <c r="N296" s="4"/>
      <c r="O296" s="4">
        <v>5959.2219999999998</v>
      </c>
    </row>
    <row r="297" spans="2:15" x14ac:dyDescent="0.25">
      <c r="B297" s="22">
        <v>62</v>
      </c>
      <c r="C297" s="22">
        <v>2029</v>
      </c>
      <c r="D297" s="4">
        <v>5246.2370000000001</v>
      </c>
      <c r="E297" s="4">
        <v>22.326000000000001</v>
      </c>
      <c r="F297" s="4">
        <v>39.6</v>
      </c>
      <c r="G297" s="4">
        <v>0</v>
      </c>
      <c r="H297" s="4">
        <v>0</v>
      </c>
      <c r="I297" s="4">
        <v>0</v>
      </c>
      <c r="J297" s="4">
        <v>1120.69</v>
      </c>
      <c r="K297" s="4">
        <v>-1.4259999999999999</v>
      </c>
      <c r="L297" s="4">
        <f t="shared" si="4"/>
        <v>1119.2640000000001</v>
      </c>
      <c r="M297" s="4">
        <v>0</v>
      </c>
      <c r="N297" s="4"/>
      <c r="O297" s="4">
        <v>6427.4260000000004</v>
      </c>
    </row>
    <row r="298" spans="2:15" x14ac:dyDescent="0.25">
      <c r="B298" s="22">
        <v>62</v>
      </c>
      <c r="C298" s="22">
        <v>2030</v>
      </c>
      <c r="D298" s="4">
        <v>5547.2309999999998</v>
      </c>
      <c r="E298" s="4">
        <v>24.923999999999999</v>
      </c>
      <c r="F298" s="4">
        <v>41.012</v>
      </c>
      <c r="G298" s="4">
        <v>0</v>
      </c>
      <c r="H298" s="4">
        <v>0</v>
      </c>
      <c r="I298" s="4">
        <v>0</v>
      </c>
      <c r="J298" s="4">
        <v>1280.2950000000001</v>
      </c>
      <c r="K298" s="4">
        <v>-1.43</v>
      </c>
      <c r="L298" s="4">
        <f t="shared" si="4"/>
        <v>1278.865</v>
      </c>
      <c r="M298" s="4">
        <v>0</v>
      </c>
      <c r="N298" s="4"/>
      <c r="O298" s="4">
        <v>6892.0309999999999</v>
      </c>
    </row>
    <row r="299" spans="2:15" x14ac:dyDescent="0.25">
      <c r="B299" s="22">
        <v>62</v>
      </c>
      <c r="C299" s="22">
        <v>2031</v>
      </c>
      <c r="D299" s="4">
        <v>5775.0249999999996</v>
      </c>
      <c r="E299" s="4">
        <v>27.059000000000001</v>
      </c>
      <c r="F299" s="4">
        <v>47.695999999999998</v>
      </c>
      <c r="G299" s="4">
        <v>0</v>
      </c>
      <c r="H299" s="4">
        <v>0</v>
      </c>
      <c r="I299" s="4">
        <v>0</v>
      </c>
      <c r="J299" s="4">
        <v>1460.114</v>
      </c>
      <c r="K299" s="4">
        <v>-1.4990000000000001</v>
      </c>
      <c r="L299" s="4">
        <f t="shared" si="4"/>
        <v>1458.615</v>
      </c>
      <c r="M299" s="4">
        <v>0</v>
      </c>
      <c r="N299" s="4"/>
      <c r="O299" s="4">
        <v>7308.3950000000004</v>
      </c>
    </row>
    <row r="300" spans="2:15" x14ac:dyDescent="0.25">
      <c r="B300" s="22">
        <v>62</v>
      </c>
      <c r="C300" s="22">
        <v>2032</v>
      </c>
      <c r="D300" s="4">
        <v>6282.78</v>
      </c>
      <c r="E300" s="4">
        <v>32.764000000000003</v>
      </c>
      <c r="F300" s="4">
        <v>66.290000000000006</v>
      </c>
      <c r="G300" s="4">
        <v>0</v>
      </c>
      <c r="H300" s="4">
        <v>0</v>
      </c>
      <c r="I300" s="4">
        <v>0</v>
      </c>
      <c r="J300" s="4">
        <v>1761.5450000000001</v>
      </c>
      <c r="K300" s="4">
        <v>-1.5129999999999999</v>
      </c>
      <c r="L300" s="4">
        <f t="shared" si="4"/>
        <v>1760.0320000000002</v>
      </c>
      <c r="M300" s="4">
        <v>0</v>
      </c>
      <c r="N300" s="4"/>
      <c r="O300" s="4">
        <v>8141.866</v>
      </c>
    </row>
    <row r="301" spans="2:15" x14ac:dyDescent="0.25">
      <c r="B301" s="22">
        <v>62</v>
      </c>
      <c r="C301" s="22">
        <v>2033</v>
      </c>
      <c r="D301" s="4">
        <v>6805.2460000000001</v>
      </c>
      <c r="E301" s="4">
        <v>37.457000000000001</v>
      </c>
      <c r="F301" s="4">
        <v>79.837999999999994</v>
      </c>
      <c r="G301" s="4">
        <v>0</v>
      </c>
      <c r="H301" s="4">
        <v>0</v>
      </c>
      <c r="I301" s="4">
        <v>0</v>
      </c>
      <c r="J301" s="4">
        <v>2103.913</v>
      </c>
      <c r="K301" s="4">
        <v>-1.571</v>
      </c>
      <c r="L301" s="4">
        <f t="shared" si="4"/>
        <v>2102.3420000000001</v>
      </c>
      <c r="M301" s="4">
        <v>0</v>
      </c>
      <c r="N301" s="4"/>
      <c r="O301" s="4">
        <v>9024.8850000000002</v>
      </c>
    </row>
    <row r="302" spans="2:15" x14ac:dyDescent="0.25">
      <c r="B302" s="22">
        <v>62</v>
      </c>
      <c r="C302" s="22">
        <v>2034</v>
      </c>
      <c r="D302" s="4">
        <v>7034.4390000000003</v>
      </c>
      <c r="E302" s="4">
        <v>39.621000000000002</v>
      </c>
      <c r="F302" s="4">
        <v>87.929000000000002</v>
      </c>
      <c r="G302" s="4">
        <v>0</v>
      </c>
      <c r="H302" s="4">
        <v>0</v>
      </c>
      <c r="I302" s="4">
        <v>0</v>
      </c>
      <c r="J302" s="4">
        <v>2355.634</v>
      </c>
      <c r="K302" s="4">
        <v>-1.573</v>
      </c>
      <c r="L302" s="4">
        <f t="shared" si="4"/>
        <v>2354.0610000000001</v>
      </c>
      <c r="M302" s="4">
        <v>0</v>
      </c>
      <c r="N302" s="4"/>
      <c r="O302" s="4">
        <v>9516.0499999999993</v>
      </c>
    </row>
    <row r="303" spans="2:15" x14ac:dyDescent="0.25">
      <c r="B303" s="22">
        <v>62</v>
      </c>
      <c r="C303" s="22">
        <v>2035</v>
      </c>
      <c r="D303" s="4">
        <v>7289.9780000000001</v>
      </c>
      <c r="E303" s="4">
        <v>41.932000000000002</v>
      </c>
      <c r="F303" s="4">
        <v>96.373000000000005</v>
      </c>
      <c r="G303" s="4">
        <v>0</v>
      </c>
      <c r="H303" s="4">
        <v>0</v>
      </c>
      <c r="I303" s="4">
        <v>0</v>
      </c>
      <c r="J303" s="4">
        <v>2643.2020000000002</v>
      </c>
      <c r="K303" s="4">
        <v>-1.6419999999999999</v>
      </c>
      <c r="L303" s="4">
        <f t="shared" si="4"/>
        <v>2641.5600000000004</v>
      </c>
      <c r="M303" s="4">
        <v>0</v>
      </c>
      <c r="N303" s="4"/>
      <c r="O303" s="4">
        <v>10069.843000000001</v>
      </c>
    </row>
    <row r="304" spans="2:15" x14ac:dyDescent="0.25">
      <c r="B304" s="22">
        <v>62</v>
      </c>
      <c r="C304" s="22">
        <v>2036</v>
      </c>
      <c r="D304" s="4">
        <v>7968.7740000000003</v>
      </c>
      <c r="E304" s="4">
        <v>47.578000000000003</v>
      </c>
      <c r="F304" s="4">
        <v>111.58799999999999</v>
      </c>
      <c r="G304" s="4">
        <v>0</v>
      </c>
      <c r="H304" s="4">
        <v>0</v>
      </c>
      <c r="I304" s="4">
        <v>0</v>
      </c>
      <c r="J304" s="4">
        <v>3168.0340000000001</v>
      </c>
      <c r="K304" s="4">
        <v>-1.702</v>
      </c>
      <c r="L304" s="4">
        <f t="shared" si="4"/>
        <v>3166.3319999999999</v>
      </c>
      <c r="M304" s="4">
        <v>0</v>
      </c>
      <c r="N304" s="4"/>
      <c r="O304" s="4">
        <v>11294.271000000001</v>
      </c>
    </row>
    <row r="305" spans="2:15" x14ac:dyDescent="0.25">
      <c r="B305" s="22">
        <v>62</v>
      </c>
      <c r="C305" s="22">
        <v>2037</v>
      </c>
      <c r="D305" s="4">
        <v>8204.3140000000003</v>
      </c>
      <c r="E305" s="4">
        <v>49.915999999999997</v>
      </c>
      <c r="F305" s="4">
        <v>120.94</v>
      </c>
      <c r="G305" s="4">
        <v>0</v>
      </c>
      <c r="H305" s="4">
        <v>0</v>
      </c>
      <c r="I305" s="4">
        <v>0</v>
      </c>
      <c r="J305" s="4">
        <v>3510.761</v>
      </c>
      <c r="K305" s="4">
        <v>-1.704</v>
      </c>
      <c r="L305" s="4">
        <f t="shared" si="4"/>
        <v>3509.0569999999998</v>
      </c>
      <c r="M305" s="4">
        <v>0</v>
      </c>
      <c r="N305" s="4"/>
      <c r="O305" s="4">
        <v>11884.227000000001</v>
      </c>
    </row>
    <row r="306" spans="2:15" x14ac:dyDescent="0.25">
      <c r="B306" s="22">
        <v>62</v>
      </c>
      <c r="C306" s="22">
        <v>2038</v>
      </c>
      <c r="D306" s="4">
        <v>8535.4089999999997</v>
      </c>
      <c r="E306" s="4">
        <v>52.715000000000003</v>
      </c>
      <c r="F306" s="4">
        <v>130.691</v>
      </c>
      <c r="G306" s="4">
        <v>0</v>
      </c>
      <c r="H306" s="4">
        <v>0</v>
      </c>
      <c r="I306" s="4">
        <v>0</v>
      </c>
      <c r="J306" s="4">
        <v>3926.183</v>
      </c>
      <c r="K306" s="4">
        <v>-1.7869999999999999</v>
      </c>
      <c r="L306" s="4">
        <f t="shared" si="4"/>
        <v>3924.3960000000002</v>
      </c>
      <c r="M306" s="4">
        <v>0</v>
      </c>
      <c r="N306" s="4"/>
      <c r="O306" s="4">
        <v>12643.21</v>
      </c>
    </row>
    <row r="307" spans="2:15" x14ac:dyDescent="0.25">
      <c r="B307" s="22">
        <v>62</v>
      </c>
      <c r="C307" s="22">
        <v>2039</v>
      </c>
      <c r="D307" s="4">
        <v>8875.2919999999995</v>
      </c>
      <c r="E307" s="4">
        <v>55.54</v>
      </c>
      <c r="F307" s="4">
        <v>140.85300000000001</v>
      </c>
      <c r="G307" s="4">
        <v>0</v>
      </c>
      <c r="H307" s="4">
        <v>0</v>
      </c>
      <c r="I307" s="4">
        <v>0</v>
      </c>
      <c r="J307" s="4">
        <v>4380.5450000000001</v>
      </c>
      <c r="K307" s="4">
        <v>-1.8360000000000001</v>
      </c>
      <c r="L307" s="4">
        <f t="shared" si="4"/>
        <v>4378.7089999999998</v>
      </c>
      <c r="M307" s="4">
        <v>0</v>
      </c>
      <c r="N307" s="4"/>
      <c r="O307" s="4">
        <v>13450.393</v>
      </c>
    </row>
    <row r="308" spans="2:15" x14ac:dyDescent="0.25">
      <c r="B308" s="22">
        <v>62</v>
      </c>
      <c r="C308" s="22">
        <v>2040</v>
      </c>
      <c r="D308" s="4">
        <v>9203.3970000000008</v>
      </c>
      <c r="E308" s="4">
        <v>58.247999999999998</v>
      </c>
      <c r="F308" s="4">
        <v>151.44200000000001</v>
      </c>
      <c r="G308" s="4">
        <v>0</v>
      </c>
      <c r="H308" s="4">
        <v>0</v>
      </c>
      <c r="I308" s="4">
        <v>0</v>
      </c>
      <c r="J308" s="4">
        <v>4856.62</v>
      </c>
      <c r="K308" s="4">
        <v>-1.837</v>
      </c>
      <c r="L308" s="4">
        <f t="shared" si="4"/>
        <v>4854.7829999999994</v>
      </c>
      <c r="M308" s="4">
        <v>0</v>
      </c>
      <c r="N308" s="4"/>
      <c r="O308" s="4">
        <v>14267.869000000001</v>
      </c>
    </row>
    <row r="309" spans="2:15" x14ac:dyDescent="0.25">
      <c r="B309" s="22">
        <v>62</v>
      </c>
      <c r="C309" s="22">
        <v>2041</v>
      </c>
      <c r="D309" s="4">
        <v>9536.5190000000002</v>
      </c>
      <c r="E309" s="4">
        <v>61.192999999999998</v>
      </c>
      <c r="F309" s="4">
        <v>162.47200000000001</v>
      </c>
      <c r="G309" s="4">
        <v>0</v>
      </c>
      <c r="H309" s="4">
        <v>0</v>
      </c>
      <c r="I309" s="4">
        <v>0</v>
      </c>
      <c r="J309" s="4">
        <v>5382.1</v>
      </c>
      <c r="K309" s="4">
        <v>-1.9039999999999999</v>
      </c>
      <c r="L309" s="4">
        <f t="shared" si="4"/>
        <v>5380.1959999999999</v>
      </c>
      <c r="M309" s="4">
        <v>0</v>
      </c>
      <c r="N309" s="4"/>
      <c r="O309" s="4">
        <v>15140.38</v>
      </c>
    </row>
    <row r="310" spans="2:15" x14ac:dyDescent="0.25">
      <c r="B310" s="22">
        <v>62</v>
      </c>
      <c r="C310" s="22">
        <v>2042</v>
      </c>
      <c r="D310" s="4">
        <v>9993.2459999999992</v>
      </c>
      <c r="E310" s="4">
        <v>63.188000000000002</v>
      </c>
      <c r="F310" s="4">
        <v>166.53399999999999</v>
      </c>
      <c r="G310" s="4">
        <v>0</v>
      </c>
      <c r="H310" s="4">
        <v>0</v>
      </c>
      <c r="I310" s="4">
        <v>0</v>
      </c>
      <c r="J310" s="4">
        <v>5940.817</v>
      </c>
      <c r="K310" s="4">
        <v>-1.968</v>
      </c>
      <c r="L310" s="4">
        <f t="shared" si="4"/>
        <v>5938.8490000000002</v>
      </c>
      <c r="M310" s="4">
        <v>0</v>
      </c>
      <c r="N310" s="4"/>
      <c r="O310" s="4">
        <v>16161.816999999999</v>
      </c>
    </row>
    <row r="311" spans="2:15" x14ac:dyDescent="0.25">
      <c r="B311" s="22">
        <v>62</v>
      </c>
      <c r="C311" s="22">
        <v>2043</v>
      </c>
      <c r="D311" s="4">
        <v>10674.053</v>
      </c>
      <c r="E311" s="4">
        <v>69.429000000000002</v>
      </c>
      <c r="F311" s="4">
        <v>185.91800000000001</v>
      </c>
      <c r="G311" s="4">
        <v>0</v>
      </c>
      <c r="H311" s="4">
        <v>0</v>
      </c>
      <c r="I311" s="4">
        <v>0</v>
      </c>
      <c r="J311" s="4">
        <v>6852.2730000000001</v>
      </c>
      <c r="K311" s="4">
        <v>-2.0310000000000001</v>
      </c>
      <c r="L311" s="4">
        <f t="shared" si="4"/>
        <v>6850.2420000000002</v>
      </c>
      <c r="M311" s="4">
        <v>0</v>
      </c>
      <c r="N311" s="4"/>
      <c r="O311" s="4">
        <v>17779.642</v>
      </c>
    </row>
    <row r="312" spans="2:15" x14ac:dyDescent="0.25">
      <c r="B312" s="22">
        <v>62</v>
      </c>
      <c r="C312" s="22"/>
      <c r="D312" s="4">
        <v>6539.549</v>
      </c>
      <c r="E312" s="4">
        <v>42.92</v>
      </c>
      <c r="F312" s="4">
        <v>114.932</v>
      </c>
      <c r="G312" s="4">
        <v>0</v>
      </c>
      <c r="H312" s="4">
        <v>0</v>
      </c>
      <c r="I312" s="4">
        <v>0</v>
      </c>
      <c r="J312" s="4">
        <v>4539.9269999999997</v>
      </c>
      <c r="K312" s="4">
        <v>-1.157</v>
      </c>
      <c r="L312" s="4">
        <f t="shared" si="4"/>
        <v>4538.7699999999995</v>
      </c>
      <c r="M312" s="4">
        <v>0</v>
      </c>
      <c r="N312" s="4"/>
      <c r="O312" s="4">
        <v>11236.17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12"/>
  <sheetViews>
    <sheetView topLeftCell="G1" workbookViewId="0">
      <selection activeCell="R166" sqref="R166"/>
    </sheetView>
  </sheetViews>
  <sheetFormatPr defaultRowHeight="15" x14ac:dyDescent="0.25"/>
  <cols>
    <col min="2" max="3" width="9.28515625" style="8" bestFit="1" customWidth="1"/>
    <col min="4" max="4" width="9.42578125" bestFit="1" customWidth="1"/>
    <col min="5" max="5" width="14" bestFit="1" customWidth="1"/>
    <col min="6" max="6" width="12.85546875" bestFit="1" customWidth="1"/>
    <col min="7" max="7" width="11.5703125" bestFit="1" customWidth="1"/>
    <col min="8" max="8" width="16.140625" bestFit="1" customWidth="1"/>
    <col min="9" max="9" width="14" bestFit="1" customWidth="1"/>
    <col min="10" max="10" width="18.5703125" bestFit="1" customWidth="1"/>
    <col min="12" max="15" width="9.140625" style="1"/>
    <col min="16" max="16" width="19.7109375" style="1" bestFit="1" customWidth="1"/>
    <col min="17" max="17" width="8" style="1" bestFit="1" customWidth="1"/>
    <col min="18" max="18" width="8" style="1" customWidth="1"/>
    <col min="19" max="19" width="9.140625" style="1"/>
  </cols>
  <sheetData>
    <row r="2" spans="2:22" ht="14.45" x14ac:dyDescent="0.3">
      <c r="B2" s="6" t="s">
        <v>25</v>
      </c>
      <c r="C2" s="6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L2" s="22" t="s">
        <v>34</v>
      </c>
      <c r="M2" s="22" t="s">
        <v>35</v>
      </c>
      <c r="N2" s="22" t="s">
        <v>36</v>
      </c>
      <c r="O2" s="22" t="s">
        <v>36</v>
      </c>
      <c r="P2" s="22" t="s">
        <v>37</v>
      </c>
      <c r="Q2" s="22" t="s">
        <v>38</v>
      </c>
      <c r="R2" s="22"/>
      <c r="S2" s="22" t="s">
        <v>39</v>
      </c>
      <c r="T2" s="22"/>
      <c r="U2" s="22"/>
      <c r="V2" s="22"/>
    </row>
    <row r="3" spans="2:22" ht="14.45" x14ac:dyDescent="0.3">
      <c r="B3" s="6">
        <v>1</v>
      </c>
      <c r="C3" s="6">
        <v>2014</v>
      </c>
      <c r="D3" s="4">
        <v>2975</v>
      </c>
      <c r="E3" s="4">
        <v>0</v>
      </c>
      <c r="F3" s="4">
        <v>0</v>
      </c>
      <c r="G3" s="4">
        <v>2975</v>
      </c>
      <c r="H3" s="4">
        <v>2975</v>
      </c>
      <c r="I3" s="4">
        <v>2975</v>
      </c>
      <c r="J3" s="4">
        <v>2975</v>
      </c>
      <c r="L3" s="22">
        <v>2014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/>
      <c r="S3" s="22">
        <v>0</v>
      </c>
      <c r="T3" s="22"/>
      <c r="U3" s="22"/>
      <c r="V3" s="22"/>
    </row>
    <row r="4" spans="2:22" ht="14.45" x14ac:dyDescent="0.3">
      <c r="B4" s="6">
        <v>1</v>
      </c>
      <c r="C4" s="6">
        <v>2015</v>
      </c>
      <c r="D4" s="4">
        <v>2864</v>
      </c>
      <c r="E4" s="4">
        <v>0</v>
      </c>
      <c r="F4" s="4">
        <v>0</v>
      </c>
      <c r="G4" s="4">
        <v>2864</v>
      </c>
      <c r="H4" s="4">
        <v>5839</v>
      </c>
      <c r="I4" s="4">
        <v>2663</v>
      </c>
      <c r="J4" s="4">
        <v>5638</v>
      </c>
      <c r="L4" s="22">
        <v>2015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/>
      <c r="S4" s="22">
        <v>0</v>
      </c>
      <c r="T4" s="22"/>
      <c r="U4" s="22"/>
      <c r="V4" s="22"/>
    </row>
    <row r="5" spans="2:22" ht="14.45" x14ac:dyDescent="0.3">
      <c r="B5" s="6">
        <v>1</v>
      </c>
      <c r="C5" s="6">
        <v>2016</v>
      </c>
      <c r="D5" s="4">
        <v>3082</v>
      </c>
      <c r="E5" s="4">
        <v>0</v>
      </c>
      <c r="F5" s="4">
        <v>0</v>
      </c>
      <c r="G5" s="4">
        <v>3082</v>
      </c>
      <c r="H5" s="4">
        <v>8921</v>
      </c>
      <c r="I5" s="4">
        <v>2665</v>
      </c>
      <c r="J5" s="4">
        <v>8303</v>
      </c>
      <c r="L5" s="22">
        <v>2016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/>
      <c r="S5" s="22">
        <v>0</v>
      </c>
      <c r="T5" s="22"/>
      <c r="U5" s="22"/>
      <c r="V5" s="22"/>
    </row>
    <row r="6" spans="2:22" ht="14.45" x14ac:dyDescent="0.3">
      <c r="B6" s="6">
        <v>1</v>
      </c>
      <c r="C6" s="6">
        <v>2017</v>
      </c>
      <c r="D6" s="4">
        <v>3324</v>
      </c>
      <c r="E6" s="4">
        <v>0</v>
      </c>
      <c r="F6" s="4">
        <v>0</v>
      </c>
      <c r="G6" s="4">
        <v>3324</v>
      </c>
      <c r="H6" s="4">
        <v>12244</v>
      </c>
      <c r="I6" s="4">
        <v>2672</v>
      </c>
      <c r="J6" s="4">
        <v>10975</v>
      </c>
      <c r="L6" s="22">
        <v>2017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/>
      <c r="S6" s="22">
        <v>0</v>
      </c>
      <c r="T6" s="22"/>
      <c r="U6" s="22"/>
      <c r="V6" s="22"/>
    </row>
    <row r="7" spans="2:22" ht="14.45" x14ac:dyDescent="0.3">
      <c r="B7" s="6">
        <v>1</v>
      </c>
      <c r="C7" s="6">
        <v>2018</v>
      </c>
      <c r="D7" s="4">
        <v>3544</v>
      </c>
      <c r="E7" s="4">
        <v>0</v>
      </c>
      <c r="F7" s="4">
        <v>0</v>
      </c>
      <c r="G7" s="4">
        <v>3544</v>
      </c>
      <c r="H7" s="4">
        <v>15788</v>
      </c>
      <c r="I7" s="4">
        <v>2650</v>
      </c>
      <c r="J7" s="4">
        <v>13625</v>
      </c>
      <c r="L7" s="22">
        <v>2018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/>
      <c r="S7" s="22">
        <v>0</v>
      </c>
      <c r="T7" s="22"/>
      <c r="U7" s="22"/>
      <c r="V7" s="22"/>
    </row>
    <row r="8" spans="2:22" ht="14.45" x14ac:dyDescent="0.3">
      <c r="B8" s="6">
        <v>1</v>
      </c>
      <c r="C8" s="6">
        <v>2019</v>
      </c>
      <c r="D8" s="4">
        <v>3815</v>
      </c>
      <c r="E8" s="4">
        <v>208</v>
      </c>
      <c r="F8" s="4">
        <v>46.906999999999996</v>
      </c>
      <c r="G8" s="4">
        <v>4069</v>
      </c>
      <c r="H8" s="4">
        <v>19858</v>
      </c>
      <c r="I8" s="4">
        <v>2829</v>
      </c>
      <c r="J8" s="4">
        <v>16454</v>
      </c>
      <c r="L8" s="22">
        <v>2019</v>
      </c>
      <c r="M8" s="22">
        <v>0</v>
      </c>
      <c r="N8" s="22">
        <v>0</v>
      </c>
      <c r="O8" s="22">
        <v>0</v>
      </c>
      <c r="P8" s="22">
        <v>15.362</v>
      </c>
      <c r="Q8" s="22">
        <v>31.545000000000002</v>
      </c>
      <c r="R8" s="22"/>
      <c r="S8" s="22">
        <v>46.906999999999996</v>
      </c>
      <c r="T8" s="22"/>
      <c r="U8" s="22"/>
      <c r="V8" s="22"/>
    </row>
    <row r="9" spans="2:22" ht="14.45" x14ac:dyDescent="0.3">
      <c r="B9" s="6">
        <v>1</v>
      </c>
      <c r="C9" s="6">
        <v>2020</v>
      </c>
      <c r="D9" s="4">
        <v>4376</v>
      </c>
      <c r="E9" s="4">
        <v>201</v>
      </c>
      <c r="F9" s="4">
        <v>47.292999999999999</v>
      </c>
      <c r="G9" s="4">
        <v>4624</v>
      </c>
      <c r="H9" s="4">
        <v>24482</v>
      </c>
      <c r="I9" s="4">
        <v>2990</v>
      </c>
      <c r="J9" s="4">
        <v>19444</v>
      </c>
      <c r="L9" s="22">
        <v>2020</v>
      </c>
      <c r="M9" s="22">
        <v>0</v>
      </c>
      <c r="N9" s="22">
        <v>0</v>
      </c>
      <c r="O9" s="22">
        <v>0</v>
      </c>
      <c r="P9" s="22">
        <v>14.802</v>
      </c>
      <c r="Q9" s="22">
        <v>32.491</v>
      </c>
      <c r="R9" s="22"/>
      <c r="S9" s="22">
        <v>47.292999999999999</v>
      </c>
      <c r="T9" s="22"/>
      <c r="U9" s="22"/>
      <c r="V9" s="22"/>
    </row>
    <row r="10" spans="2:22" ht="14.45" x14ac:dyDescent="0.3">
      <c r="B10" s="6">
        <v>1</v>
      </c>
      <c r="C10" s="6">
        <v>2021</v>
      </c>
      <c r="D10" s="4">
        <v>4722</v>
      </c>
      <c r="E10" s="4">
        <v>193</v>
      </c>
      <c r="F10" s="4">
        <v>47.616</v>
      </c>
      <c r="G10" s="4">
        <v>4963</v>
      </c>
      <c r="H10" s="4">
        <v>29445</v>
      </c>
      <c r="I10" s="4">
        <v>2983</v>
      </c>
      <c r="J10" s="4">
        <v>22427</v>
      </c>
      <c r="L10" s="22">
        <v>2021</v>
      </c>
      <c r="M10" s="22">
        <v>0</v>
      </c>
      <c r="N10" s="22">
        <v>0</v>
      </c>
      <c r="O10" s="22">
        <v>0</v>
      </c>
      <c r="P10" s="22">
        <v>14.15</v>
      </c>
      <c r="Q10" s="22">
        <v>33.466000000000001</v>
      </c>
      <c r="R10" s="22"/>
      <c r="S10" s="22">
        <v>47.616</v>
      </c>
      <c r="T10" s="22"/>
      <c r="U10" s="22"/>
      <c r="V10" s="22"/>
    </row>
    <row r="11" spans="2:22" ht="14.45" x14ac:dyDescent="0.3">
      <c r="B11" s="6">
        <v>1</v>
      </c>
      <c r="C11" s="6">
        <v>2022</v>
      </c>
      <c r="D11" s="4">
        <v>4820</v>
      </c>
      <c r="E11" s="4">
        <v>186</v>
      </c>
      <c r="F11" s="4">
        <v>48.014000000000003</v>
      </c>
      <c r="G11" s="4">
        <v>5054</v>
      </c>
      <c r="H11" s="4">
        <v>34498</v>
      </c>
      <c r="I11" s="4">
        <v>2825</v>
      </c>
      <c r="J11" s="4">
        <v>25253</v>
      </c>
      <c r="L11" s="22">
        <v>2022</v>
      </c>
      <c r="M11" s="22">
        <v>0</v>
      </c>
      <c r="N11" s="22">
        <v>0</v>
      </c>
      <c r="O11" s="22">
        <v>0</v>
      </c>
      <c r="P11" s="22">
        <v>13.544</v>
      </c>
      <c r="Q11" s="22">
        <v>34.47</v>
      </c>
      <c r="R11" s="22"/>
      <c r="S11" s="22">
        <v>48.014000000000003</v>
      </c>
      <c r="T11" s="22"/>
      <c r="U11" s="22"/>
      <c r="V11" s="22"/>
    </row>
    <row r="12" spans="2:22" ht="14.45" x14ac:dyDescent="0.3">
      <c r="B12" s="6">
        <v>1</v>
      </c>
      <c r="C12" s="6">
        <v>2023</v>
      </c>
      <c r="D12" s="4">
        <v>5048</v>
      </c>
      <c r="E12" s="4">
        <v>378</v>
      </c>
      <c r="F12" s="4">
        <v>102.76</v>
      </c>
      <c r="G12" s="4">
        <v>5528</v>
      </c>
      <c r="H12" s="4">
        <v>40026</v>
      </c>
      <c r="I12" s="4">
        <v>2874</v>
      </c>
      <c r="J12" s="4">
        <v>28126</v>
      </c>
      <c r="L12" s="22">
        <v>2023</v>
      </c>
      <c r="M12" s="22">
        <v>0</v>
      </c>
      <c r="N12" s="22">
        <v>0</v>
      </c>
      <c r="O12" s="22">
        <v>0</v>
      </c>
      <c r="P12" s="22">
        <v>30.257999999999999</v>
      </c>
      <c r="Q12" s="22">
        <v>72.501999999999995</v>
      </c>
      <c r="R12" s="22"/>
      <c r="S12" s="22">
        <v>102.76</v>
      </c>
      <c r="T12" s="22"/>
      <c r="U12" s="22"/>
      <c r="V12" s="22"/>
    </row>
    <row r="13" spans="2:22" ht="14.45" x14ac:dyDescent="0.3">
      <c r="B13" s="6">
        <v>1</v>
      </c>
      <c r="C13" s="6">
        <v>2024</v>
      </c>
      <c r="D13" s="4">
        <v>5386</v>
      </c>
      <c r="E13" s="4">
        <v>364</v>
      </c>
      <c r="F13" s="4">
        <v>103.78</v>
      </c>
      <c r="G13" s="4">
        <v>5854</v>
      </c>
      <c r="H13" s="4">
        <v>45881</v>
      </c>
      <c r="I13" s="4">
        <v>2830</v>
      </c>
      <c r="J13" s="4">
        <v>30956</v>
      </c>
      <c r="L13" s="22">
        <v>2024</v>
      </c>
      <c r="M13" s="22">
        <v>0</v>
      </c>
      <c r="N13" s="22">
        <v>0</v>
      </c>
      <c r="O13" s="22">
        <v>0</v>
      </c>
      <c r="P13" s="22">
        <v>29.103000000000002</v>
      </c>
      <c r="Q13" s="22">
        <v>74.677000000000007</v>
      </c>
      <c r="R13" s="22"/>
      <c r="S13" s="22">
        <v>103.78</v>
      </c>
      <c r="T13" s="22"/>
      <c r="U13" s="22"/>
      <c r="V13" s="22"/>
    </row>
    <row r="14" spans="2:22" ht="14.45" x14ac:dyDescent="0.3">
      <c r="B14" s="6">
        <v>1</v>
      </c>
      <c r="C14" s="6">
        <v>2025</v>
      </c>
      <c r="D14" s="4">
        <v>5658</v>
      </c>
      <c r="E14" s="4">
        <v>350</v>
      </c>
      <c r="F14" s="4">
        <v>104.788</v>
      </c>
      <c r="G14" s="4">
        <v>6113</v>
      </c>
      <c r="H14" s="4">
        <v>51994</v>
      </c>
      <c r="I14" s="4">
        <v>2748</v>
      </c>
      <c r="J14" s="4">
        <v>33704</v>
      </c>
      <c r="L14" s="22">
        <v>2025</v>
      </c>
      <c r="M14" s="22">
        <v>0</v>
      </c>
      <c r="N14" s="22">
        <v>0</v>
      </c>
      <c r="O14" s="22">
        <v>0</v>
      </c>
      <c r="P14" s="22">
        <v>27.87</v>
      </c>
      <c r="Q14" s="22">
        <v>76.918000000000006</v>
      </c>
      <c r="R14" s="22"/>
      <c r="S14" s="22">
        <v>104.788</v>
      </c>
      <c r="T14" s="22"/>
      <c r="U14" s="22"/>
      <c r="V14" s="22"/>
    </row>
    <row r="15" spans="2:22" ht="14.45" x14ac:dyDescent="0.3">
      <c r="B15" s="6">
        <v>1</v>
      </c>
      <c r="C15" s="6">
        <v>2026</v>
      </c>
      <c r="D15" s="4">
        <v>5776</v>
      </c>
      <c r="E15" s="4">
        <v>337</v>
      </c>
      <c r="F15" s="4">
        <v>105.92400000000001</v>
      </c>
      <c r="G15" s="4">
        <v>6219</v>
      </c>
      <c r="H15" s="4">
        <v>58213</v>
      </c>
      <c r="I15" s="4">
        <v>2599</v>
      </c>
      <c r="J15" s="4">
        <v>36304</v>
      </c>
      <c r="L15" s="22">
        <v>2026</v>
      </c>
      <c r="M15" s="22">
        <v>0</v>
      </c>
      <c r="N15" s="22">
        <v>0</v>
      </c>
      <c r="O15" s="22">
        <v>0</v>
      </c>
      <c r="P15" s="22">
        <v>26.699000000000002</v>
      </c>
      <c r="Q15" s="22">
        <v>79.224999999999994</v>
      </c>
      <c r="R15" s="22"/>
      <c r="S15" s="22">
        <v>105.92400000000001</v>
      </c>
      <c r="T15" s="22"/>
      <c r="U15" s="22"/>
      <c r="V15" s="22"/>
    </row>
    <row r="16" spans="2:22" ht="14.45" x14ac:dyDescent="0.3">
      <c r="B16" s="6">
        <v>1</v>
      </c>
      <c r="C16" s="6">
        <v>2027</v>
      </c>
      <c r="D16" s="4">
        <v>5740</v>
      </c>
      <c r="E16" s="4">
        <v>323</v>
      </c>
      <c r="F16" s="4">
        <v>107.17700000000001</v>
      </c>
      <c r="G16" s="4">
        <v>6171</v>
      </c>
      <c r="H16" s="4">
        <v>64384</v>
      </c>
      <c r="I16" s="4">
        <v>2399</v>
      </c>
      <c r="J16" s="4">
        <v>38702</v>
      </c>
      <c r="L16" s="22">
        <v>2027</v>
      </c>
      <c r="M16" s="22">
        <v>0</v>
      </c>
      <c r="N16" s="22">
        <v>0</v>
      </c>
      <c r="O16" s="22">
        <v>0</v>
      </c>
      <c r="P16" s="22">
        <v>25.574999999999999</v>
      </c>
      <c r="Q16" s="22">
        <v>81.602000000000004</v>
      </c>
      <c r="R16" s="22"/>
      <c r="S16" s="22">
        <v>107.17700000000001</v>
      </c>
      <c r="T16" s="22"/>
      <c r="U16" s="22"/>
      <c r="V16" s="22"/>
    </row>
    <row r="17" spans="2:22" ht="14.45" x14ac:dyDescent="0.3">
      <c r="B17" s="6">
        <v>1</v>
      </c>
      <c r="C17" s="6">
        <v>2028</v>
      </c>
      <c r="D17" s="4">
        <v>5943</v>
      </c>
      <c r="E17" s="4">
        <v>541</v>
      </c>
      <c r="F17" s="4">
        <v>171.464</v>
      </c>
      <c r="G17" s="4">
        <v>6656</v>
      </c>
      <c r="H17" s="4">
        <v>71040</v>
      </c>
      <c r="I17" s="4">
        <v>2406</v>
      </c>
      <c r="J17" s="4">
        <v>41108</v>
      </c>
      <c r="L17" s="22">
        <v>2028</v>
      </c>
      <c r="M17" s="22">
        <v>0</v>
      </c>
      <c r="N17" s="22">
        <v>0</v>
      </c>
      <c r="O17" s="22">
        <v>0</v>
      </c>
      <c r="P17" s="22">
        <v>44.523000000000003</v>
      </c>
      <c r="Q17" s="22">
        <v>126.941</v>
      </c>
      <c r="R17" s="22"/>
      <c r="S17" s="22">
        <v>171.464</v>
      </c>
      <c r="T17" s="22"/>
      <c r="U17" s="22"/>
      <c r="V17" s="22"/>
    </row>
    <row r="18" spans="2:22" ht="14.45" x14ac:dyDescent="0.3">
      <c r="B18" s="6">
        <v>1</v>
      </c>
      <c r="C18" s="6">
        <v>2029</v>
      </c>
      <c r="D18" s="4">
        <v>6401</v>
      </c>
      <c r="E18" s="4">
        <v>521</v>
      </c>
      <c r="F18" s="4">
        <v>173.49100000000001</v>
      </c>
      <c r="G18" s="4">
        <v>7095</v>
      </c>
      <c r="H18" s="4">
        <v>78135</v>
      </c>
      <c r="I18" s="4">
        <v>2385</v>
      </c>
      <c r="J18" s="4">
        <v>43492</v>
      </c>
      <c r="L18" s="22">
        <v>2029</v>
      </c>
      <c r="M18" s="22">
        <v>0</v>
      </c>
      <c r="N18" s="22">
        <v>0</v>
      </c>
      <c r="O18" s="22">
        <v>0</v>
      </c>
      <c r="P18" s="22">
        <v>42.741999999999997</v>
      </c>
      <c r="Q18" s="22">
        <v>130.749</v>
      </c>
      <c r="R18" s="22"/>
      <c r="S18" s="22">
        <v>173.49100000000001</v>
      </c>
      <c r="T18" s="22"/>
      <c r="U18" s="22"/>
      <c r="V18" s="22"/>
    </row>
    <row r="19" spans="2:22" ht="14.45" x14ac:dyDescent="0.3">
      <c r="B19" s="6">
        <v>1</v>
      </c>
      <c r="C19" s="6">
        <v>2030</v>
      </c>
      <c r="D19" s="4">
        <v>6890</v>
      </c>
      <c r="E19" s="4">
        <v>615</v>
      </c>
      <c r="F19" s="4">
        <v>206.946</v>
      </c>
      <c r="G19" s="4">
        <v>7713</v>
      </c>
      <c r="H19" s="4">
        <v>85847</v>
      </c>
      <c r="I19" s="4">
        <v>2410</v>
      </c>
      <c r="J19" s="4">
        <v>45903</v>
      </c>
      <c r="L19" s="22">
        <v>2030</v>
      </c>
      <c r="M19" s="22">
        <v>0</v>
      </c>
      <c r="N19" s="22">
        <v>0</v>
      </c>
      <c r="O19" s="22">
        <v>0</v>
      </c>
      <c r="P19" s="22">
        <v>50.853000000000002</v>
      </c>
      <c r="Q19" s="22">
        <v>156.09299999999999</v>
      </c>
      <c r="R19" s="22"/>
      <c r="S19" s="22">
        <v>206.946</v>
      </c>
      <c r="T19" s="22"/>
      <c r="U19" s="22"/>
      <c r="V19" s="22"/>
    </row>
    <row r="20" spans="2:22" ht="14.45" x14ac:dyDescent="0.3">
      <c r="B20" s="6">
        <v>1</v>
      </c>
      <c r="C20" s="6">
        <v>2031</v>
      </c>
      <c r="D20" s="4">
        <v>7306</v>
      </c>
      <c r="E20" s="4">
        <v>717</v>
      </c>
      <c r="F20" s="4">
        <v>243.81</v>
      </c>
      <c r="G20" s="4">
        <v>8267</v>
      </c>
      <c r="H20" s="4">
        <v>94114</v>
      </c>
      <c r="I20" s="4">
        <v>2402</v>
      </c>
      <c r="J20" s="4">
        <v>48305</v>
      </c>
      <c r="L20" s="22">
        <v>2031</v>
      </c>
      <c r="M20" s="22">
        <v>0</v>
      </c>
      <c r="N20" s="22">
        <v>0</v>
      </c>
      <c r="O20" s="22">
        <v>0</v>
      </c>
      <c r="P20" s="22">
        <v>59.6</v>
      </c>
      <c r="Q20" s="22">
        <v>184.21</v>
      </c>
      <c r="R20" s="22"/>
      <c r="S20" s="22">
        <v>243.81</v>
      </c>
      <c r="T20" s="22"/>
      <c r="U20" s="22"/>
      <c r="V20" s="22"/>
    </row>
    <row r="21" spans="2:22" ht="14.45" x14ac:dyDescent="0.3">
      <c r="B21" s="6">
        <v>1</v>
      </c>
      <c r="C21" s="6">
        <v>2032</v>
      </c>
      <c r="D21" s="4">
        <v>8138</v>
      </c>
      <c r="E21" s="4">
        <v>1078</v>
      </c>
      <c r="F21" s="4">
        <v>352.96199999999999</v>
      </c>
      <c r="G21" s="4">
        <v>9569</v>
      </c>
      <c r="H21" s="4">
        <v>103683</v>
      </c>
      <c r="I21" s="4">
        <v>2586</v>
      </c>
      <c r="J21" s="4">
        <v>50891</v>
      </c>
      <c r="L21" s="22">
        <v>2032</v>
      </c>
      <c r="M21" s="22">
        <v>0</v>
      </c>
      <c r="N21" s="22">
        <v>0</v>
      </c>
      <c r="O21" s="22">
        <v>0</v>
      </c>
      <c r="P21" s="22">
        <v>90.814999999999998</v>
      </c>
      <c r="Q21" s="22">
        <v>262.14699999999999</v>
      </c>
      <c r="R21" s="22"/>
      <c r="S21" s="22">
        <v>352.96199999999999</v>
      </c>
      <c r="T21" s="22"/>
      <c r="U21" s="22"/>
      <c r="V21" s="22"/>
    </row>
    <row r="22" spans="2:22" ht="14.45" x14ac:dyDescent="0.3">
      <c r="B22" s="6">
        <v>1</v>
      </c>
      <c r="C22" s="6">
        <v>2033</v>
      </c>
      <c r="D22" s="4">
        <v>9023</v>
      </c>
      <c r="E22" s="4">
        <v>1303</v>
      </c>
      <c r="F22" s="4">
        <v>429.94900000000001</v>
      </c>
      <c r="G22" s="4">
        <v>10757</v>
      </c>
      <c r="H22" s="4">
        <v>114440</v>
      </c>
      <c r="I22" s="4">
        <v>2703</v>
      </c>
      <c r="J22" s="4">
        <v>53594</v>
      </c>
      <c r="L22" s="22">
        <v>2033</v>
      </c>
      <c r="M22" s="22">
        <v>0</v>
      </c>
      <c r="N22" s="22">
        <v>0</v>
      </c>
      <c r="O22" s="22">
        <v>0</v>
      </c>
      <c r="P22" s="22">
        <v>110.215</v>
      </c>
      <c r="Q22" s="22">
        <v>319.733</v>
      </c>
      <c r="R22" s="22"/>
      <c r="S22" s="22">
        <v>429.94900000000001</v>
      </c>
      <c r="T22" s="22"/>
      <c r="U22" s="22"/>
      <c r="V22" s="22"/>
    </row>
    <row r="23" spans="2:22" ht="14.45" x14ac:dyDescent="0.3">
      <c r="B23" s="6">
        <v>1</v>
      </c>
      <c r="C23" s="6">
        <v>2034</v>
      </c>
      <c r="D23" s="4">
        <v>9513</v>
      </c>
      <c r="E23" s="4">
        <v>1390</v>
      </c>
      <c r="F23" s="4">
        <v>472.41</v>
      </c>
      <c r="G23" s="4">
        <v>11375</v>
      </c>
      <c r="H23" s="4">
        <v>125815</v>
      </c>
      <c r="I23" s="4">
        <v>2658</v>
      </c>
      <c r="J23" s="4">
        <v>56252</v>
      </c>
      <c r="L23" s="22">
        <v>2034</v>
      </c>
      <c r="M23" s="22">
        <v>0</v>
      </c>
      <c r="N23" s="22">
        <v>0</v>
      </c>
      <c r="O23" s="22">
        <v>0</v>
      </c>
      <c r="P23" s="22">
        <v>117.477</v>
      </c>
      <c r="Q23" s="22">
        <v>354.93299999999999</v>
      </c>
      <c r="R23" s="22"/>
      <c r="S23" s="22">
        <v>472.41</v>
      </c>
      <c r="T23" s="22"/>
      <c r="U23" s="22"/>
      <c r="V23" s="22"/>
    </row>
    <row r="24" spans="2:22" ht="14.45" x14ac:dyDescent="0.3">
      <c r="B24" s="6">
        <v>1</v>
      </c>
      <c r="C24" s="6">
        <v>2035</v>
      </c>
      <c r="D24" s="4">
        <v>10068</v>
      </c>
      <c r="E24" s="4">
        <v>1475</v>
      </c>
      <c r="F24" s="4">
        <v>516.79999999999995</v>
      </c>
      <c r="G24" s="4">
        <v>12060</v>
      </c>
      <c r="H24" s="4">
        <v>137875</v>
      </c>
      <c r="I24" s="4">
        <v>2620</v>
      </c>
      <c r="J24" s="4">
        <v>58873</v>
      </c>
      <c r="L24" s="22">
        <v>2035</v>
      </c>
      <c r="M24" s="22">
        <v>0</v>
      </c>
      <c r="N24" s="22">
        <v>0</v>
      </c>
      <c r="O24" s="22">
        <v>0</v>
      </c>
      <c r="P24" s="22">
        <v>124.84399999999999</v>
      </c>
      <c r="Q24" s="22">
        <v>391.95600000000002</v>
      </c>
      <c r="R24" s="22"/>
      <c r="S24" s="22">
        <v>516.79999999999995</v>
      </c>
      <c r="T24" s="22"/>
      <c r="U24" s="22"/>
      <c r="V24" s="22"/>
    </row>
    <row r="25" spans="2:22" ht="14.45" x14ac:dyDescent="0.3">
      <c r="B25" s="6">
        <v>1</v>
      </c>
      <c r="C25" s="6">
        <v>2036</v>
      </c>
      <c r="D25" s="4">
        <v>11292</v>
      </c>
      <c r="E25" s="4">
        <v>1708</v>
      </c>
      <c r="F25" s="4">
        <v>603.07799999999997</v>
      </c>
      <c r="G25" s="4">
        <v>13603</v>
      </c>
      <c r="H25" s="4">
        <v>151478</v>
      </c>
      <c r="I25" s="4">
        <v>2748</v>
      </c>
      <c r="J25" s="4">
        <v>61621</v>
      </c>
      <c r="L25" s="22">
        <v>2036</v>
      </c>
      <c r="M25" s="22">
        <v>0</v>
      </c>
      <c r="N25" s="22">
        <v>0</v>
      </c>
      <c r="O25" s="22">
        <v>0</v>
      </c>
      <c r="P25" s="22">
        <v>145.03100000000001</v>
      </c>
      <c r="Q25" s="22">
        <v>458.04700000000003</v>
      </c>
      <c r="R25" s="22"/>
      <c r="S25" s="22">
        <v>603.07799999999997</v>
      </c>
      <c r="T25" s="22"/>
      <c r="U25" s="22"/>
      <c r="V25" s="22"/>
    </row>
    <row r="26" spans="2:22" ht="14.45" x14ac:dyDescent="0.3">
      <c r="B26" s="6">
        <v>1</v>
      </c>
      <c r="C26" s="6">
        <v>2037</v>
      </c>
      <c r="D26" s="4">
        <v>11882</v>
      </c>
      <c r="E26" s="4">
        <v>1789</v>
      </c>
      <c r="F26" s="4">
        <v>651.89200000000005</v>
      </c>
      <c r="G26" s="4">
        <v>14323</v>
      </c>
      <c r="H26" s="4">
        <v>165801</v>
      </c>
      <c r="I26" s="4">
        <v>2691</v>
      </c>
      <c r="J26" s="4">
        <v>64312</v>
      </c>
      <c r="L26" s="22">
        <v>2037</v>
      </c>
      <c r="M26" s="22">
        <v>0</v>
      </c>
      <c r="N26" s="22">
        <v>0</v>
      </c>
      <c r="O26" s="22">
        <v>0</v>
      </c>
      <c r="P26" s="22">
        <v>152.12100000000001</v>
      </c>
      <c r="Q26" s="22">
        <v>499.77100000000002</v>
      </c>
      <c r="R26" s="22"/>
      <c r="S26" s="22">
        <v>651.89200000000005</v>
      </c>
      <c r="T26" s="22"/>
      <c r="U26" s="22"/>
      <c r="V26" s="22"/>
    </row>
    <row r="27" spans="2:22" ht="14.45" x14ac:dyDescent="0.3">
      <c r="B27" s="6">
        <v>1</v>
      </c>
      <c r="C27" s="6">
        <v>2038</v>
      </c>
      <c r="D27" s="4">
        <v>12645</v>
      </c>
      <c r="E27" s="4">
        <v>1871</v>
      </c>
      <c r="F27" s="4">
        <v>701.88800000000003</v>
      </c>
      <c r="G27" s="4">
        <v>15217</v>
      </c>
      <c r="H27" s="4">
        <v>181018</v>
      </c>
      <c r="I27" s="4">
        <v>2659</v>
      </c>
      <c r="J27" s="4">
        <v>66970</v>
      </c>
      <c r="L27" s="22">
        <v>2038</v>
      </c>
      <c r="M27" s="22">
        <v>0</v>
      </c>
      <c r="N27" s="22">
        <v>0</v>
      </c>
      <c r="O27" s="22">
        <v>0</v>
      </c>
      <c r="P27" s="22">
        <v>158.30500000000001</v>
      </c>
      <c r="Q27" s="22">
        <v>543.58399999999995</v>
      </c>
      <c r="R27" s="22"/>
      <c r="S27" s="22">
        <v>701.88800000000003</v>
      </c>
      <c r="T27" s="22"/>
      <c r="U27" s="22"/>
      <c r="V27" s="22"/>
    </row>
    <row r="28" spans="2:22" ht="14.45" x14ac:dyDescent="0.3">
      <c r="B28" s="6">
        <v>1</v>
      </c>
      <c r="C28" s="6">
        <v>2039</v>
      </c>
      <c r="D28" s="4">
        <v>13448</v>
      </c>
      <c r="E28" s="4">
        <v>1953</v>
      </c>
      <c r="F28" s="4">
        <v>755.25400000000002</v>
      </c>
      <c r="G28" s="4">
        <v>16156</v>
      </c>
      <c r="H28" s="4">
        <v>197174</v>
      </c>
      <c r="I28" s="4">
        <v>2625</v>
      </c>
      <c r="J28" s="4">
        <v>69595</v>
      </c>
      <c r="L28" s="22">
        <v>2039</v>
      </c>
      <c r="M28" s="22">
        <v>0</v>
      </c>
      <c r="N28" s="22">
        <v>0</v>
      </c>
      <c r="O28" s="22">
        <v>0</v>
      </c>
      <c r="P28" s="22">
        <v>165.678</v>
      </c>
      <c r="Q28" s="22">
        <v>589.57600000000002</v>
      </c>
      <c r="R28" s="22"/>
      <c r="S28" s="22">
        <v>755.25400000000002</v>
      </c>
      <c r="T28" s="22"/>
      <c r="U28" s="22"/>
      <c r="V28" s="22"/>
    </row>
    <row r="29" spans="2:22" ht="14.45" x14ac:dyDescent="0.3">
      <c r="B29" s="6">
        <v>1</v>
      </c>
      <c r="C29" s="6">
        <v>2040</v>
      </c>
      <c r="D29" s="4">
        <v>14265</v>
      </c>
      <c r="E29" s="4">
        <v>2037</v>
      </c>
      <c r="F29" s="4">
        <v>810.98599999999999</v>
      </c>
      <c r="G29" s="4">
        <v>17113</v>
      </c>
      <c r="H29" s="4">
        <v>214287</v>
      </c>
      <c r="I29" s="4">
        <v>2585</v>
      </c>
      <c r="J29" s="4">
        <v>72181</v>
      </c>
      <c r="L29" s="22">
        <v>2040</v>
      </c>
      <c r="M29" s="22">
        <v>0</v>
      </c>
      <c r="N29" s="22">
        <v>0</v>
      </c>
      <c r="O29" s="22">
        <v>0</v>
      </c>
      <c r="P29" s="22">
        <v>173.14599999999999</v>
      </c>
      <c r="Q29" s="22">
        <v>637.84</v>
      </c>
      <c r="R29" s="22"/>
      <c r="S29" s="22">
        <v>810.98599999999999</v>
      </c>
      <c r="T29" s="22"/>
      <c r="U29" s="22"/>
      <c r="V29" s="22"/>
    </row>
    <row r="30" spans="2:22" ht="14.45" x14ac:dyDescent="0.3">
      <c r="B30" s="6">
        <v>1</v>
      </c>
      <c r="C30" s="6">
        <v>2041</v>
      </c>
      <c r="D30" s="4">
        <v>15144</v>
      </c>
      <c r="E30" s="4">
        <v>2122</v>
      </c>
      <c r="F30" s="4">
        <v>869.072</v>
      </c>
      <c r="G30" s="4">
        <v>18135</v>
      </c>
      <c r="H30" s="4">
        <v>232423</v>
      </c>
      <c r="I30" s="4">
        <v>2548</v>
      </c>
      <c r="J30" s="4">
        <v>74728</v>
      </c>
      <c r="L30" s="22">
        <v>2041</v>
      </c>
      <c r="M30" s="22">
        <v>0</v>
      </c>
      <c r="N30" s="22">
        <v>0</v>
      </c>
      <c r="O30" s="22">
        <v>0</v>
      </c>
      <c r="P30" s="22">
        <v>180.60400000000001</v>
      </c>
      <c r="Q30" s="22">
        <v>688.46799999999996</v>
      </c>
      <c r="R30" s="22"/>
      <c r="S30" s="22">
        <v>869.072</v>
      </c>
      <c r="T30" s="22"/>
      <c r="U30" s="22"/>
      <c r="V30" s="22"/>
    </row>
    <row r="31" spans="2:22" ht="14.45" x14ac:dyDescent="0.3">
      <c r="B31" s="6">
        <v>1</v>
      </c>
      <c r="C31" s="6">
        <v>2042</v>
      </c>
      <c r="D31" s="4">
        <v>16153</v>
      </c>
      <c r="E31" s="4">
        <v>2032</v>
      </c>
      <c r="F31" s="4">
        <v>882.01400000000001</v>
      </c>
      <c r="G31" s="4">
        <v>19068</v>
      </c>
      <c r="H31" s="4">
        <v>251491</v>
      </c>
      <c r="I31" s="4">
        <v>2491</v>
      </c>
      <c r="J31" s="4">
        <v>77219</v>
      </c>
      <c r="L31" s="22">
        <v>2042</v>
      </c>
      <c r="M31" s="22">
        <v>0</v>
      </c>
      <c r="N31" s="22">
        <v>0</v>
      </c>
      <c r="O31" s="22">
        <v>0</v>
      </c>
      <c r="P31" s="22">
        <v>172.892</v>
      </c>
      <c r="Q31" s="22">
        <v>709.12199999999996</v>
      </c>
      <c r="R31" s="22"/>
      <c r="S31" s="22">
        <v>882.01400000000001</v>
      </c>
      <c r="T31" s="22"/>
      <c r="U31" s="22"/>
      <c r="V31" s="22"/>
    </row>
    <row r="32" spans="2:22" ht="14.45" x14ac:dyDescent="0.3">
      <c r="B32" s="6">
        <v>1</v>
      </c>
      <c r="C32" s="6">
        <v>2043</v>
      </c>
      <c r="D32" s="4">
        <v>17777</v>
      </c>
      <c r="E32" s="4">
        <v>2304</v>
      </c>
      <c r="F32" s="4">
        <v>993.76499999999999</v>
      </c>
      <c r="G32" s="4">
        <v>21074</v>
      </c>
      <c r="H32" s="4">
        <v>272565</v>
      </c>
      <c r="I32" s="4">
        <v>2560</v>
      </c>
      <c r="J32" s="4">
        <v>79779</v>
      </c>
      <c r="L32" s="22">
        <v>2043</v>
      </c>
      <c r="M32" s="22">
        <v>0</v>
      </c>
      <c r="N32" s="22">
        <v>0</v>
      </c>
      <c r="O32" s="22">
        <v>0</v>
      </c>
      <c r="P32" s="22">
        <v>196.54599999999999</v>
      </c>
      <c r="Q32" s="22">
        <v>797.21900000000005</v>
      </c>
      <c r="R32" s="22"/>
      <c r="S32" s="22">
        <v>993.76499999999999</v>
      </c>
      <c r="T32" s="22"/>
      <c r="U32" s="22"/>
      <c r="V32" s="22"/>
    </row>
    <row r="33" spans="2:22" ht="14.45" x14ac:dyDescent="0.3">
      <c r="B33" s="6">
        <v>1</v>
      </c>
      <c r="C33" s="6"/>
      <c r="D33" s="4">
        <v>11235</v>
      </c>
      <c r="E33" s="4">
        <v>1155</v>
      </c>
      <c r="F33" s="4">
        <v>599.99099999999999</v>
      </c>
      <c r="G33" s="4"/>
      <c r="H33" s="4"/>
      <c r="I33" s="4">
        <v>12990</v>
      </c>
      <c r="J33" s="4">
        <v>92769</v>
      </c>
      <c r="L33" s="22" t="s">
        <v>40</v>
      </c>
      <c r="M33" s="22">
        <v>0</v>
      </c>
      <c r="N33" s="22">
        <v>0</v>
      </c>
      <c r="O33" s="22">
        <v>0</v>
      </c>
      <c r="P33" s="22">
        <v>99.021000000000001</v>
      </c>
      <c r="Q33" s="22">
        <v>500.97</v>
      </c>
      <c r="R33" s="22"/>
      <c r="S33" s="22">
        <v>599.99099999999999</v>
      </c>
      <c r="T33" s="22"/>
      <c r="U33" s="22"/>
      <c r="V33" s="22"/>
    </row>
    <row r="34" spans="2:22" ht="14.45" x14ac:dyDescent="0.3">
      <c r="B34" s="6">
        <v>2</v>
      </c>
      <c r="C34" s="6">
        <v>2014</v>
      </c>
      <c r="D34" s="22">
        <v>2975</v>
      </c>
      <c r="E34" s="22">
        <v>0</v>
      </c>
      <c r="F34" s="22">
        <v>0</v>
      </c>
      <c r="G34" s="22">
        <v>2975</v>
      </c>
      <c r="H34" s="22">
        <v>2975</v>
      </c>
      <c r="I34" s="22">
        <v>2975</v>
      </c>
      <c r="J34" s="22">
        <v>2975</v>
      </c>
      <c r="L34" s="22">
        <v>2014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/>
      <c r="S34" s="22">
        <v>0</v>
      </c>
    </row>
    <row r="35" spans="2:22" ht="14.45" x14ac:dyDescent="0.3">
      <c r="B35" s="6">
        <v>2</v>
      </c>
      <c r="C35" s="6">
        <v>2015</v>
      </c>
      <c r="D35" s="22">
        <v>2864</v>
      </c>
      <c r="E35" s="22">
        <v>0</v>
      </c>
      <c r="F35" s="22">
        <v>0</v>
      </c>
      <c r="G35" s="22">
        <v>2864</v>
      </c>
      <c r="H35" s="22">
        <v>5839</v>
      </c>
      <c r="I35" s="22">
        <v>2663</v>
      </c>
      <c r="J35" s="22">
        <v>5638</v>
      </c>
      <c r="L35" s="22">
        <v>2015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/>
      <c r="S35" s="22">
        <v>0</v>
      </c>
    </row>
    <row r="36" spans="2:22" ht="14.45" x14ac:dyDescent="0.3">
      <c r="B36" s="6">
        <v>2</v>
      </c>
      <c r="C36" s="6">
        <v>2016</v>
      </c>
      <c r="D36" s="22">
        <v>3082</v>
      </c>
      <c r="E36" s="22">
        <v>0</v>
      </c>
      <c r="F36" s="22">
        <v>0</v>
      </c>
      <c r="G36" s="22">
        <v>3082</v>
      </c>
      <c r="H36" s="22">
        <v>8921</v>
      </c>
      <c r="I36" s="22">
        <v>2665</v>
      </c>
      <c r="J36" s="22">
        <v>8303</v>
      </c>
      <c r="L36" s="22">
        <v>2016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/>
      <c r="S36" s="22">
        <v>0</v>
      </c>
    </row>
    <row r="37" spans="2:22" ht="14.45" x14ac:dyDescent="0.3">
      <c r="B37" s="6">
        <v>2</v>
      </c>
      <c r="C37" s="6">
        <v>2017</v>
      </c>
      <c r="D37" s="22">
        <v>3324</v>
      </c>
      <c r="E37" s="22">
        <v>0</v>
      </c>
      <c r="F37" s="22">
        <v>0</v>
      </c>
      <c r="G37" s="22">
        <v>3324</v>
      </c>
      <c r="H37" s="22">
        <v>12244</v>
      </c>
      <c r="I37" s="22">
        <v>2672</v>
      </c>
      <c r="J37" s="22">
        <v>10975</v>
      </c>
      <c r="L37" s="22">
        <v>2017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/>
      <c r="S37" s="22">
        <v>0</v>
      </c>
    </row>
    <row r="38" spans="2:22" ht="14.45" x14ac:dyDescent="0.3">
      <c r="B38" s="6">
        <v>2</v>
      </c>
      <c r="C38" s="6">
        <v>2018</v>
      </c>
      <c r="D38" s="22">
        <v>3544</v>
      </c>
      <c r="E38" s="22">
        <v>0</v>
      </c>
      <c r="F38" s="22">
        <v>0</v>
      </c>
      <c r="G38" s="22">
        <v>3544</v>
      </c>
      <c r="H38" s="22">
        <v>15788</v>
      </c>
      <c r="I38" s="22">
        <v>2650</v>
      </c>
      <c r="J38" s="22">
        <v>13625</v>
      </c>
      <c r="L38" s="22">
        <v>2018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/>
      <c r="S38" s="22">
        <v>0</v>
      </c>
    </row>
    <row r="39" spans="2:22" ht="14.45" x14ac:dyDescent="0.3">
      <c r="B39" s="6">
        <v>2</v>
      </c>
      <c r="C39" s="6">
        <v>2019</v>
      </c>
      <c r="D39" s="22">
        <v>3815</v>
      </c>
      <c r="E39" s="22">
        <v>205</v>
      </c>
      <c r="F39" s="22">
        <v>46.914999999999999</v>
      </c>
      <c r="G39" s="22">
        <v>4067</v>
      </c>
      <c r="H39" s="22">
        <v>19855</v>
      </c>
      <c r="I39" s="22">
        <v>2827</v>
      </c>
      <c r="J39" s="22">
        <v>16452</v>
      </c>
      <c r="L39" s="22">
        <v>2019</v>
      </c>
      <c r="M39" s="22">
        <v>0</v>
      </c>
      <c r="N39" s="22">
        <v>0</v>
      </c>
      <c r="O39" s="22">
        <v>0</v>
      </c>
      <c r="P39" s="22">
        <v>15.363</v>
      </c>
      <c r="Q39" s="22">
        <v>31.552</v>
      </c>
      <c r="R39" s="22"/>
      <c r="S39" s="22">
        <v>46.914999999999999</v>
      </c>
    </row>
    <row r="40" spans="2:22" ht="14.45" x14ac:dyDescent="0.3">
      <c r="B40" s="6">
        <v>2</v>
      </c>
      <c r="C40" s="6">
        <v>2020</v>
      </c>
      <c r="D40" s="22">
        <v>4375</v>
      </c>
      <c r="E40" s="22">
        <v>198</v>
      </c>
      <c r="F40" s="22">
        <v>47.301000000000002</v>
      </c>
      <c r="G40" s="22">
        <v>4621</v>
      </c>
      <c r="H40" s="22">
        <v>24476</v>
      </c>
      <c r="I40" s="22">
        <v>2987</v>
      </c>
      <c r="J40" s="22">
        <v>19440</v>
      </c>
      <c r="L40" s="22">
        <v>2020</v>
      </c>
      <c r="M40" s="22">
        <v>0</v>
      </c>
      <c r="N40" s="22">
        <v>0</v>
      </c>
      <c r="O40" s="22">
        <v>0</v>
      </c>
      <c r="P40" s="22">
        <v>14.803000000000001</v>
      </c>
      <c r="Q40" s="22">
        <v>32.497999999999998</v>
      </c>
      <c r="R40" s="22"/>
      <c r="S40" s="22">
        <v>47.301000000000002</v>
      </c>
    </row>
    <row r="41" spans="2:22" ht="14.45" x14ac:dyDescent="0.3">
      <c r="B41" s="6">
        <v>2</v>
      </c>
      <c r="C41" s="6">
        <v>2021</v>
      </c>
      <c r="D41" s="22">
        <v>4721</v>
      </c>
      <c r="E41" s="22">
        <v>190</v>
      </c>
      <c r="F41" s="22">
        <v>47.624000000000002</v>
      </c>
      <c r="G41" s="22">
        <v>4959</v>
      </c>
      <c r="H41" s="22">
        <v>29435</v>
      </c>
      <c r="I41" s="22">
        <v>2981</v>
      </c>
      <c r="J41" s="22">
        <v>22421</v>
      </c>
      <c r="L41" s="22">
        <v>2021</v>
      </c>
      <c r="M41" s="22">
        <v>0</v>
      </c>
      <c r="N41" s="22">
        <v>0</v>
      </c>
      <c r="O41" s="22">
        <v>0</v>
      </c>
      <c r="P41" s="22">
        <v>14.151</v>
      </c>
      <c r="Q41" s="22">
        <v>33.472999999999999</v>
      </c>
      <c r="R41" s="22"/>
      <c r="S41" s="22">
        <v>47.624000000000002</v>
      </c>
    </row>
    <row r="42" spans="2:22" ht="14.45" x14ac:dyDescent="0.3">
      <c r="B42" s="6">
        <v>2</v>
      </c>
      <c r="C42" s="6">
        <v>2022</v>
      </c>
      <c r="D42" s="22">
        <v>4820</v>
      </c>
      <c r="E42" s="22">
        <v>183</v>
      </c>
      <c r="F42" s="22">
        <v>48.021999999999998</v>
      </c>
      <c r="G42" s="22">
        <v>5051</v>
      </c>
      <c r="H42" s="22">
        <v>34486</v>
      </c>
      <c r="I42" s="22">
        <v>2824</v>
      </c>
      <c r="J42" s="22">
        <v>25245</v>
      </c>
      <c r="L42" s="22">
        <v>2022</v>
      </c>
      <c r="M42" s="22">
        <v>0</v>
      </c>
      <c r="N42" s="22">
        <v>0</v>
      </c>
      <c r="O42" s="22">
        <v>0</v>
      </c>
      <c r="P42" s="22">
        <v>13.545</v>
      </c>
      <c r="Q42" s="22">
        <v>34.476999999999997</v>
      </c>
      <c r="R42" s="22"/>
      <c r="S42" s="22">
        <v>48.021999999999998</v>
      </c>
    </row>
    <row r="43" spans="2:22" ht="14.45" x14ac:dyDescent="0.3">
      <c r="B43" s="6">
        <v>2</v>
      </c>
      <c r="C43" s="6">
        <v>2023</v>
      </c>
      <c r="D43" s="22">
        <v>5046</v>
      </c>
      <c r="E43" s="22">
        <v>375</v>
      </c>
      <c r="F43" s="22">
        <v>102.76900000000001</v>
      </c>
      <c r="G43" s="22">
        <v>5524</v>
      </c>
      <c r="H43" s="22">
        <v>40010</v>
      </c>
      <c r="I43" s="22">
        <v>2872</v>
      </c>
      <c r="J43" s="22">
        <v>28117</v>
      </c>
      <c r="L43" s="22">
        <v>2023</v>
      </c>
      <c r="M43" s="22">
        <v>0</v>
      </c>
      <c r="N43" s="22">
        <v>0</v>
      </c>
      <c r="O43" s="22">
        <v>0</v>
      </c>
      <c r="P43" s="22">
        <v>30.259</v>
      </c>
      <c r="Q43" s="22">
        <v>72.510000000000005</v>
      </c>
      <c r="R43" s="22"/>
      <c r="S43" s="22">
        <v>102.76900000000001</v>
      </c>
    </row>
    <row r="44" spans="2:22" ht="14.45" x14ac:dyDescent="0.3">
      <c r="B44" s="6">
        <v>2</v>
      </c>
      <c r="C44" s="6">
        <v>2024</v>
      </c>
      <c r="D44" s="22">
        <v>5385</v>
      </c>
      <c r="E44" s="22">
        <v>362</v>
      </c>
      <c r="F44" s="22">
        <v>103.789</v>
      </c>
      <c r="G44" s="22">
        <v>5851</v>
      </c>
      <c r="H44" s="22">
        <v>45861</v>
      </c>
      <c r="I44" s="22">
        <v>2828</v>
      </c>
      <c r="J44" s="22">
        <v>30945</v>
      </c>
      <c r="L44" s="22">
        <v>2024</v>
      </c>
      <c r="M44" s="22">
        <v>0</v>
      </c>
      <c r="N44" s="22">
        <v>0</v>
      </c>
      <c r="O44" s="22">
        <v>0</v>
      </c>
      <c r="P44" s="22">
        <v>29.103999999999999</v>
      </c>
      <c r="Q44" s="22">
        <v>74.685000000000002</v>
      </c>
      <c r="R44" s="22"/>
      <c r="S44" s="22">
        <v>103.789</v>
      </c>
    </row>
    <row r="45" spans="2:22" ht="14.45" x14ac:dyDescent="0.3">
      <c r="B45" s="6">
        <v>2</v>
      </c>
      <c r="C45" s="6">
        <v>2025</v>
      </c>
      <c r="D45" s="22">
        <v>5582</v>
      </c>
      <c r="E45" s="22">
        <v>559</v>
      </c>
      <c r="F45" s="22">
        <v>162.37799999999999</v>
      </c>
      <c r="G45" s="22">
        <v>6303</v>
      </c>
      <c r="H45" s="22">
        <v>52164</v>
      </c>
      <c r="I45" s="22">
        <v>2833</v>
      </c>
      <c r="J45" s="22">
        <v>33778</v>
      </c>
      <c r="L45" s="22">
        <v>2025</v>
      </c>
      <c r="M45" s="22">
        <v>0</v>
      </c>
      <c r="N45" s="22">
        <v>0</v>
      </c>
      <c r="O45" s="22">
        <v>0</v>
      </c>
      <c r="P45" s="22">
        <v>46.201000000000001</v>
      </c>
      <c r="Q45" s="22">
        <v>116.17700000000001</v>
      </c>
      <c r="R45" s="22"/>
      <c r="S45" s="22">
        <v>162.37799999999999</v>
      </c>
    </row>
    <row r="46" spans="2:22" ht="14.45" x14ac:dyDescent="0.3">
      <c r="B46" s="6">
        <v>2</v>
      </c>
      <c r="C46" s="6">
        <v>2026</v>
      </c>
      <c r="D46" s="22">
        <v>5701</v>
      </c>
      <c r="E46" s="22">
        <v>538</v>
      </c>
      <c r="F46" s="22">
        <v>164.023</v>
      </c>
      <c r="G46" s="22">
        <v>6403</v>
      </c>
      <c r="H46" s="22">
        <v>58567</v>
      </c>
      <c r="I46" s="22">
        <v>2676</v>
      </c>
      <c r="J46" s="22">
        <v>36455</v>
      </c>
      <c r="L46" s="22">
        <v>2026</v>
      </c>
      <c r="M46" s="22">
        <v>0</v>
      </c>
      <c r="N46" s="22">
        <v>0</v>
      </c>
      <c r="O46" s="22">
        <v>0</v>
      </c>
      <c r="P46" s="22">
        <v>44.360999999999997</v>
      </c>
      <c r="Q46" s="22">
        <v>119.66200000000001</v>
      </c>
      <c r="R46" s="22"/>
      <c r="S46" s="22">
        <v>164.023</v>
      </c>
    </row>
    <row r="47" spans="2:22" x14ac:dyDescent="0.25">
      <c r="B47" s="6">
        <v>2</v>
      </c>
      <c r="C47" s="6">
        <v>2027</v>
      </c>
      <c r="D47" s="22">
        <v>5679</v>
      </c>
      <c r="E47" s="22">
        <v>517</v>
      </c>
      <c r="F47" s="22">
        <v>165.71100000000001</v>
      </c>
      <c r="G47" s="22">
        <v>6363</v>
      </c>
      <c r="H47" s="22">
        <v>64930</v>
      </c>
      <c r="I47" s="22">
        <v>2473</v>
      </c>
      <c r="J47" s="22">
        <v>38928</v>
      </c>
      <c r="L47" s="22">
        <v>2027</v>
      </c>
      <c r="M47" s="22">
        <v>0</v>
      </c>
      <c r="N47" s="22">
        <v>0</v>
      </c>
      <c r="O47" s="22">
        <v>0</v>
      </c>
      <c r="P47" s="22">
        <v>42.459000000000003</v>
      </c>
      <c r="Q47" s="22">
        <v>123.252</v>
      </c>
      <c r="R47" s="22"/>
      <c r="S47" s="22">
        <v>165.71100000000001</v>
      </c>
    </row>
    <row r="48" spans="2:22" x14ac:dyDescent="0.25">
      <c r="B48" s="6">
        <v>2</v>
      </c>
      <c r="C48" s="6">
        <v>2028</v>
      </c>
      <c r="D48" s="22">
        <v>5941</v>
      </c>
      <c r="E48" s="22">
        <v>497</v>
      </c>
      <c r="F48" s="22">
        <v>167.60400000000001</v>
      </c>
      <c r="G48" s="22">
        <v>6606</v>
      </c>
      <c r="H48" s="22">
        <v>71536</v>
      </c>
      <c r="I48" s="22">
        <v>2387</v>
      </c>
      <c r="J48" s="22">
        <v>41315</v>
      </c>
      <c r="L48" s="22">
        <v>2028</v>
      </c>
      <c r="M48" s="22">
        <v>0</v>
      </c>
      <c r="N48" s="22">
        <v>0</v>
      </c>
      <c r="O48" s="22">
        <v>0</v>
      </c>
      <c r="P48" s="22">
        <v>40.655000000000001</v>
      </c>
      <c r="Q48" s="22">
        <v>126.95</v>
      </c>
      <c r="R48" s="22"/>
      <c r="S48" s="22">
        <v>167.60400000000001</v>
      </c>
    </row>
    <row r="49" spans="2:19" x14ac:dyDescent="0.25">
      <c r="B49" s="6">
        <v>2</v>
      </c>
      <c r="C49" s="6">
        <v>2029</v>
      </c>
      <c r="D49" s="22">
        <v>6399</v>
      </c>
      <c r="E49" s="22">
        <v>477</v>
      </c>
      <c r="F49" s="22">
        <v>169.68899999999999</v>
      </c>
      <c r="G49" s="22">
        <v>7046</v>
      </c>
      <c r="H49" s="22">
        <v>78581</v>
      </c>
      <c r="I49" s="22">
        <v>2368</v>
      </c>
      <c r="J49" s="22">
        <v>43683</v>
      </c>
      <c r="L49" s="22">
        <v>2029</v>
      </c>
      <c r="M49" s="22">
        <v>0</v>
      </c>
      <c r="N49" s="22">
        <v>0</v>
      </c>
      <c r="O49" s="22">
        <v>0</v>
      </c>
      <c r="P49" s="22">
        <v>38.930999999999997</v>
      </c>
      <c r="Q49" s="22">
        <v>130.75800000000001</v>
      </c>
      <c r="R49" s="22"/>
      <c r="S49" s="22">
        <v>169.68899999999999</v>
      </c>
    </row>
    <row r="50" spans="2:19" x14ac:dyDescent="0.25">
      <c r="B50" s="6">
        <v>2</v>
      </c>
      <c r="C50" s="6">
        <v>2030</v>
      </c>
      <c r="D50" s="22">
        <v>6883</v>
      </c>
      <c r="E50" s="22">
        <v>592</v>
      </c>
      <c r="F50" s="22">
        <v>208.43700000000001</v>
      </c>
      <c r="G50" s="22">
        <v>7683</v>
      </c>
      <c r="H50" s="22">
        <v>86265</v>
      </c>
      <c r="I50" s="22">
        <v>2401</v>
      </c>
      <c r="J50" s="22">
        <v>46084</v>
      </c>
      <c r="L50" s="22">
        <v>2030</v>
      </c>
      <c r="M50" s="22">
        <v>0</v>
      </c>
      <c r="N50" s="22">
        <v>0</v>
      </c>
      <c r="O50" s="22">
        <v>0</v>
      </c>
      <c r="P50" s="22">
        <v>48.88</v>
      </c>
      <c r="Q50" s="22">
        <v>159.55699999999999</v>
      </c>
      <c r="R50" s="22"/>
      <c r="S50" s="22">
        <v>208.43700000000001</v>
      </c>
    </row>
    <row r="51" spans="2:19" x14ac:dyDescent="0.25">
      <c r="B51" s="6">
        <v>2</v>
      </c>
      <c r="C51" s="6">
        <v>2031</v>
      </c>
      <c r="D51" s="22">
        <v>7299</v>
      </c>
      <c r="E51" s="22">
        <v>694</v>
      </c>
      <c r="F51" s="22">
        <v>245.54</v>
      </c>
      <c r="G51" s="22">
        <v>8238</v>
      </c>
      <c r="H51" s="22">
        <v>94503</v>
      </c>
      <c r="I51" s="22">
        <v>2394</v>
      </c>
      <c r="J51" s="22">
        <v>48478</v>
      </c>
      <c r="L51" s="22">
        <v>2031</v>
      </c>
      <c r="M51" s="22">
        <v>0</v>
      </c>
      <c r="N51" s="22">
        <v>0</v>
      </c>
      <c r="O51" s="22">
        <v>0</v>
      </c>
      <c r="P51" s="22">
        <v>57.762999999999998</v>
      </c>
      <c r="Q51" s="22">
        <v>187.77799999999999</v>
      </c>
      <c r="R51" s="22"/>
      <c r="S51" s="22">
        <v>245.54</v>
      </c>
    </row>
    <row r="52" spans="2:19" x14ac:dyDescent="0.25">
      <c r="B52" s="6">
        <v>2</v>
      </c>
      <c r="C52" s="6">
        <v>2032</v>
      </c>
      <c r="D52" s="22">
        <v>8131</v>
      </c>
      <c r="E52" s="22">
        <v>1056</v>
      </c>
      <c r="F52" s="22">
        <v>354.88099999999997</v>
      </c>
      <c r="G52" s="22">
        <v>9542</v>
      </c>
      <c r="H52" s="22">
        <v>104045</v>
      </c>
      <c r="I52" s="22">
        <v>2579</v>
      </c>
      <c r="J52" s="22">
        <v>51057</v>
      </c>
      <c r="L52" s="22">
        <v>2032</v>
      </c>
      <c r="M52" s="22">
        <v>0</v>
      </c>
      <c r="N52" s="22">
        <v>0</v>
      </c>
      <c r="O52" s="22">
        <v>0</v>
      </c>
      <c r="P52" s="22">
        <v>89.058999999999997</v>
      </c>
      <c r="Q52" s="22">
        <v>265.822</v>
      </c>
      <c r="R52" s="22"/>
      <c r="S52" s="22">
        <v>354.88099999999997</v>
      </c>
    </row>
    <row r="53" spans="2:19" x14ac:dyDescent="0.25">
      <c r="B53" s="6">
        <v>2</v>
      </c>
      <c r="C53" s="6">
        <v>2033</v>
      </c>
      <c r="D53" s="22">
        <v>9015</v>
      </c>
      <c r="E53" s="22">
        <v>1282</v>
      </c>
      <c r="F53" s="22">
        <v>432.01400000000001</v>
      </c>
      <c r="G53" s="22">
        <v>10729</v>
      </c>
      <c r="H53" s="22">
        <v>114774</v>
      </c>
      <c r="I53" s="22">
        <v>2696</v>
      </c>
      <c r="J53" s="22">
        <v>53753</v>
      </c>
      <c r="L53" s="22">
        <v>2033</v>
      </c>
      <c r="M53" s="22">
        <v>0</v>
      </c>
      <c r="N53" s="22">
        <v>0</v>
      </c>
      <c r="O53" s="22">
        <v>0</v>
      </c>
      <c r="P53" s="22">
        <v>108.496</v>
      </c>
      <c r="Q53" s="22">
        <v>323.51900000000001</v>
      </c>
      <c r="R53" s="22"/>
      <c r="S53" s="22">
        <v>432.01400000000001</v>
      </c>
    </row>
    <row r="54" spans="2:19" x14ac:dyDescent="0.25">
      <c r="B54" s="6">
        <v>2</v>
      </c>
      <c r="C54" s="6">
        <v>2034</v>
      </c>
      <c r="D54" s="22">
        <v>9506</v>
      </c>
      <c r="E54" s="22">
        <v>1369</v>
      </c>
      <c r="F54" s="22">
        <v>474.59500000000003</v>
      </c>
      <c r="G54" s="22">
        <v>11350</v>
      </c>
      <c r="H54" s="22">
        <v>126124</v>
      </c>
      <c r="I54" s="22">
        <v>2652</v>
      </c>
      <c r="J54" s="22">
        <v>56405</v>
      </c>
      <c r="L54" s="22">
        <v>2034</v>
      </c>
      <c r="M54" s="22">
        <v>0</v>
      </c>
      <c r="N54" s="22">
        <v>0</v>
      </c>
      <c r="O54" s="22">
        <v>0</v>
      </c>
      <c r="P54" s="22">
        <v>115.76300000000001</v>
      </c>
      <c r="Q54" s="22">
        <v>358.83199999999999</v>
      </c>
      <c r="R54" s="22"/>
      <c r="S54" s="22">
        <v>474.59500000000003</v>
      </c>
    </row>
    <row r="55" spans="2:19" x14ac:dyDescent="0.25">
      <c r="B55" s="6">
        <v>2</v>
      </c>
      <c r="C55" s="6">
        <v>2035</v>
      </c>
      <c r="D55" s="22">
        <v>10061</v>
      </c>
      <c r="E55" s="22">
        <v>1455</v>
      </c>
      <c r="F55" s="22">
        <v>519.101</v>
      </c>
      <c r="G55" s="22">
        <v>12035</v>
      </c>
      <c r="H55" s="22">
        <v>138159</v>
      </c>
      <c r="I55" s="22">
        <v>2615</v>
      </c>
      <c r="J55" s="22">
        <v>59020</v>
      </c>
      <c r="L55" s="22">
        <v>2035</v>
      </c>
      <c r="M55" s="22">
        <v>0</v>
      </c>
      <c r="N55" s="22">
        <v>0</v>
      </c>
      <c r="O55" s="22">
        <v>0</v>
      </c>
      <c r="P55" s="22">
        <v>123.129</v>
      </c>
      <c r="Q55" s="22">
        <v>395.97199999999998</v>
      </c>
      <c r="R55" s="22"/>
      <c r="S55" s="22">
        <v>519.101</v>
      </c>
    </row>
    <row r="56" spans="2:19" x14ac:dyDescent="0.25">
      <c r="B56" s="6">
        <v>2</v>
      </c>
      <c r="C56" s="6">
        <v>2036</v>
      </c>
      <c r="D56" s="22">
        <v>11284</v>
      </c>
      <c r="E56" s="22">
        <v>1687</v>
      </c>
      <c r="F56" s="22">
        <v>605.50099999999998</v>
      </c>
      <c r="G56" s="22">
        <v>13577</v>
      </c>
      <c r="H56" s="22">
        <v>151736</v>
      </c>
      <c r="I56" s="22">
        <v>2743</v>
      </c>
      <c r="J56" s="22">
        <v>61763</v>
      </c>
      <c r="L56" s="22">
        <v>2036</v>
      </c>
      <c r="M56" s="22">
        <v>0</v>
      </c>
      <c r="N56" s="22">
        <v>0</v>
      </c>
      <c r="O56" s="22">
        <v>0</v>
      </c>
      <c r="P56" s="22">
        <v>143.31700000000001</v>
      </c>
      <c r="Q56" s="22">
        <v>462.18299999999999</v>
      </c>
      <c r="R56" s="22"/>
      <c r="S56" s="22">
        <v>605.50099999999998</v>
      </c>
    </row>
    <row r="57" spans="2:19" x14ac:dyDescent="0.25">
      <c r="B57" s="6">
        <v>2</v>
      </c>
      <c r="C57" s="6">
        <v>2037</v>
      </c>
      <c r="D57" s="22">
        <v>11874</v>
      </c>
      <c r="E57" s="22">
        <v>1769</v>
      </c>
      <c r="F57" s="22">
        <v>654.44200000000001</v>
      </c>
      <c r="G57" s="22">
        <v>14297</v>
      </c>
      <c r="H57" s="22">
        <v>166034</v>
      </c>
      <c r="I57" s="22">
        <v>2686</v>
      </c>
      <c r="J57" s="22">
        <v>64450</v>
      </c>
      <c r="L57" s="22">
        <v>2037</v>
      </c>
      <c r="M57" s="22">
        <v>0</v>
      </c>
      <c r="N57" s="22">
        <v>0</v>
      </c>
      <c r="O57" s="22">
        <v>0</v>
      </c>
      <c r="P57" s="22">
        <v>150.41</v>
      </c>
      <c r="Q57" s="22">
        <v>504.03199999999998</v>
      </c>
      <c r="R57" s="22"/>
      <c r="S57" s="22">
        <v>654.44200000000001</v>
      </c>
    </row>
    <row r="58" spans="2:19" x14ac:dyDescent="0.25">
      <c r="B58" s="6">
        <v>2</v>
      </c>
      <c r="C58" s="6">
        <v>2038</v>
      </c>
      <c r="D58" s="22">
        <v>12633</v>
      </c>
      <c r="E58" s="22">
        <v>1851</v>
      </c>
      <c r="F58" s="22">
        <v>704.56899999999996</v>
      </c>
      <c r="G58" s="22">
        <v>15188</v>
      </c>
      <c r="H58" s="22">
        <v>181222</v>
      </c>
      <c r="I58" s="22">
        <v>2654</v>
      </c>
      <c r="J58" s="22">
        <v>67103</v>
      </c>
      <c r="L58" s="22">
        <v>2038</v>
      </c>
      <c r="M58" s="22">
        <v>0</v>
      </c>
      <c r="N58" s="22">
        <v>0</v>
      </c>
      <c r="O58" s="22">
        <v>0</v>
      </c>
      <c r="P58" s="22">
        <v>156.59700000000001</v>
      </c>
      <c r="Q58" s="22">
        <v>547.97199999999998</v>
      </c>
      <c r="R58" s="22"/>
      <c r="S58" s="22">
        <v>704.56899999999996</v>
      </c>
    </row>
    <row r="59" spans="2:19" x14ac:dyDescent="0.25">
      <c r="B59" s="6">
        <v>2</v>
      </c>
      <c r="C59" s="6">
        <v>2039</v>
      </c>
      <c r="D59" s="22">
        <v>13440</v>
      </c>
      <c r="E59" s="22">
        <v>1933</v>
      </c>
      <c r="F59" s="22">
        <v>758.06899999999996</v>
      </c>
      <c r="G59" s="22">
        <v>16131</v>
      </c>
      <c r="H59" s="22">
        <v>197353</v>
      </c>
      <c r="I59" s="22">
        <v>2621</v>
      </c>
      <c r="J59" s="22">
        <v>69724</v>
      </c>
      <c r="L59" s="22">
        <v>2039</v>
      </c>
      <c r="M59" s="22">
        <v>0</v>
      </c>
      <c r="N59" s="22">
        <v>0</v>
      </c>
      <c r="O59" s="22">
        <v>0</v>
      </c>
      <c r="P59" s="22">
        <v>163.97300000000001</v>
      </c>
      <c r="Q59" s="22">
        <v>594.096</v>
      </c>
      <c r="R59" s="22"/>
      <c r="S59" s="22">
        <v>758.06899999999996</v>
      </c>
    </row>
    <row r="60" spans="2:19" x14ac:dyDescent="0.25">
      <c r="B60" s="6">
        <v>2</v>
      </c>
      <c r="C60" s="6">
        <v>2040</v>
      </c>
      <c r="D60" s="22">
        <v>14257</v>
      </c>
      <c r="E60" s="22">
        <v>2017</v>
      </c>
      <c r="F60" s="22">
        <v>814.03099999999995</v>
      </c>
      <c r="G60" s="22">
        <v>17088</v>
      </c>
      <c r="H60" s="22">
        <v>214441</v>
      </c>
      <c r="I60" s="22">
        <v>2582</v>
      </c>
      <c r="J60" s="22">
        <v>72305</v>
      </c>
      <c r="L60" s="22">
        <v>2040</v>
      </c>
      <c r="M60" s="22">
        <v>0</v>
      </c>
      <c r="N60" s="22">
        <v>0</v>
      </c>
      <c r="O60" s="22">
        <v>0</v>
      </c>
      <c r="P60" s="22">
        <v>171.535</v>
      </c>
      <c r="Q60" s="22">
        <v>642.495</v>
      </c>
      <c r="R60" s="22"/>
      <c r="S60" s="22">
        <v>814.03099999999995</v>
      </c>
    </row>
    <row r="61" spans="2:19" x14ac:dyDescent="0.25">
      <c r="B61" s="6">
        <v>2</v>
      </c>
      <c r="C61" s="6">
        <v>2041</v>
      </c>
      <c r="D61" s="22">
        <v>15134</v>
      </c>
      <c r="E61" s="22">
        <v>2102</v>
      </c>
      <c r="F61" s="22">
        <v>872.53300000000002</v>
      </c>
      <c r="G61" s="22">
        <v>18109</v>
      </c>
      <c r="H61" s="22">
        <v>232550</v>
      </c>
      <c r="I61" s="22">
        <v>2544</v>
      </c>
      <c r="J61" s="22">
        <v>74849</v>
      </c>
      <c r="L61" s="22">
        <v>2041</v>
      </c>
      <c r="M61" s="22">
        <v>0</v>
      </c>
      <c r="N61" s="22">
        <v>0</v>
      </c>
      <c r="O61" s="22">
        <v>0</v>
      </c>
      <c r="P61" s="22">
        <v>179.27</v>
      </c>
      <c r="Q61" s="22">
        <v>693.26300000000003</v>
      </c>
      <c r="R61" s="22"/>
      <c r="S61" s="22">
        <v>872.53300000000002</v>
      </c>
    </row>
    <row r="62" spans="2:19" x14ac:dyDescent="0.25">
      <c r="B62" s="6">
        <v>2</v>
      </c>
      <c r="C62" s="6">
        <v>2042</v>
      </c>
      <c r="D62" s="22">
        <v>16150</v>
      </c>
      <c r="E62" s="22">
        <v>2013</v>
      </c>
      <c r="F62" s="22">
        <v>885.98800000000006</v>
      </c>
      <c r="G62" s="22">
        <v>19049</v>
      </c>
      <c r="H62" s="22">
        <v>251599</v>
      </c>
      <c r="I62" s="22">
        <v>2488</v>
      </c>
      <c r="J62" s="22">
        <v>77338</v>
      </c>
      <c r="L62" s="22">
        <v>2042</v>
      </c>
      <c r="M62" s="22">
        <v>0</v>
      </c>
      <c r="N62" s="22">
        <v>0</v>
      </c>
      <c r="O62" s="22">
        <v>0</v>
      </c>
      <c r="P62" s="22">
        <v>171.92599999999999</v>
      </c>
      <c r="Q62" s="22">
        <v>714.06100000000004</v>
      </c>
      <c r="R62" s="22"/>
      <c r="S62" s="22">
        <v>885.98800000000006</v>
      </c>
    </row>
    <row r="63" spans="2:19" x14ac:dyDescent="0.25">
      <c r="B63" s="6">
        <v>2</v>
      </c>
      <c r="C63" s="6">
        <v>2043</v>
      </c>
      <c r="D63" s="22">
        <v>17768</v>
      </c>
      <c r="E63" s="22">
        <v>2284</v>
      </c>
      <c r="F63" s="22">
        <v>998.15599999999995</v>
      </c>
      <c r="G63" s="22">
        <v>21050</v>
      </c>
      <c r="H63" s="22">
        <v>272650</v>
      </c>
      <c r="I63" s="22">
        <v>2557</v>
      </c>
      <c r="J63" s="22">
        <v>79895</v>
      </c>
      <c r="L63" s="22">
        <v>2043</v>
      </c>
      <c r="M63" s="22">
        <v>0</v>
      </c>
      <c r="N63" s="22">
        <v>0</v>
      </c>
      <c r="O63" s="22">
        <v>0</v>
      </c>
      <c r="P63" s="22">
        <v>195.84899999999999</v>
      </c>
      <c r="Q63" s="22">
        <v>802.30700000000002</v>
      </c>
      <c r="R63" s="22"/>
      <c r="S63" s="22">
        <v>998.15599999999995</v>
      </c>
    </row>
    <row r="64" spans="2:19" x14ac:dyDescent="0.25">
      <c r="B64" s="6">
        <v>2</v>
      </c>
      <c r="C64" s="6"/>
      <c r="D64" s="22">
        <v>11229</v>
      </c>
      <c r="E64" s="22">
        <v>1146</v>
      </c>
      <c r="F64" s="22">
        <v>602.81899999999996</v>
      </c>
      <c r="G64" s="22"/>
      <c r="H64" s="22"/>
      <c r="I64" s="22">
        <v>12978</v>
      </c>
      <c r="J64" s="22">
        <v>92872</v>
      </c>
      <c r="L64" s="22" t="s">
        <v>40</v>
      </c>
      <c r="M64" s="22">
        <v>0</v>
      </c>
      <c r="N64" s="22">
        <v>0</v>
      </c>
      <c r="O64" s="22">
        <v>0</v>
      </c>
      <c r="P64" s="22">
        <v>98.650999999999996</v>
      </c>
      <c r="Q64" s="22">
        <v>504.16699999999997</v>
      </c>
      <c r="R64" s="22"/>
      <c r="S64" s="22">
        <v>602.81899999999996</v>
      </c>
    </row>
    <row r="65" spans="2:19" x14ac:dyDescent="0.25">
      <c r="B65" s="6">
        <v>3</v>
      </c>
      <c r="C65" s="6">
        <v>2014</v>
      </c>
      <c r="D65" s="22">
        <v>2975</v>
      </c>
      <c r="E65" s="22">
        <v>0</v>
      </c>
      <c r="F65" s="22">
        <v>0</v>
      </c>
      <c r="G65" s="22">
        <v>2975</v>
      </c>
      <c r="H65" s="22">
        <v>2975</v>
      </c>
      <c r="I65" s="22">
        <v>2975</v>
      </c>
      <c r="J65" s="22">
        <v>2975</v>
      </c>
      <c r="L65" s="22">
        <v>2014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/>
      <c r="S65" s="22">
        <v>0</v>
      </c>
    </row>
    <row r="66" spans="2:19" x14ac:dyDescent="0.25">
      <c r="B66" s="6">
        <v>3</v>
      </c>
      <c r="C66" s="6">
        <v>2015</v>
      </c>
      <c r="D66" s="22">
        <v>2864</v>
      </c>
      <c r="E66" s="22">
        <v>0</v>
      </c>
      <c r="F66" s="22">
        <v>0</v>
      </c>
      <c r="G66" s="22">
        <v>2864</v>
      </c>
      <c r="H66" s="22">
        <v>5839</v>
      </c>
      <c r="I66" s="22">
        <v>2663</v>
      </c>
      <c r="J66" s="22">
        <v>5638</v>
      </c>
      <c r="L66" s="22">
        <v>2015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/>
      <c r="S66" s="22">
        <v>0</v>
      </c>
    </row>
    <row r="67" spans="2:19" x14ac:dyDescent="0.25">
      <c r="B67" s="6">
        <v>3</v>
      </c>
      <c r="C67" s="6">
        <v>2016</v>
      </c>
      <c r="D67" s="22">
        <v>3082</v>
      </c>
      <c r="E67" s="22">
        <v>0</v>
      </c>
      <c r="F67" s="22">
        <v>0</v>
      </c>
      <c r="G67" s="22">
        <v>3082</v>
      </c>
      <c r="H67" s="22">
        <v>8921</v>
      </c>
      <c r="I67" s="22">
        <v>2665</v>
      </c>
      <c r="J67" s="22">
        <v>8303</v>
      </c>
      <c r="L67" s="22">
        <v>2016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/>
      <c r="S67" s="22">
        <v>0</v>
      </c>
    </row>
    <row r="68" spans="2:19" x14ac:dyDescent="0.25">
      <c r="B68" s="6">
        <v>3</v>
      </c>
      <c r="C68" s="6">
        <v>2017</v>
      </c>
      <c r="D68" s="22">
        <v>3324</v>
      </c>
      <c r="E68" s="22">
        <v>0</v>
      </c>
      <c r="F68" s="22">
        <v>0</v>
      </c>
      <c r="G68" s="22">
        <v>3324</v>
      </c>
      <c r="H68" s="22">
        <v>12244</v>
      </c>
      <c r="I68" s="22">
        <v>2672</v>
      </c>
      <c r="J68" s="22">
        <v>10975</v>
      </c>
      <c r="L68" s="22">
        <v>2017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/>
      <c r="S68" s="22">
        <v>0</v>
      </c>
    </row>
    <row r="69" spans="2:19" x14ac:dyDescent="0.25">
      <c r="B69" s="6">
        <v>3</v>
      </c>
      <c r="C69" s="6">
        <v>2018</v>
      </c>
      <c r="D69" s="22">
        <v>3544</v>
      </c>
      <c r="E69" s="22">
        <v>0</v>
      </c>
      <c r="F69" s="22">
        <v>0</v>
      </c>
      <c r="G69" s="22">
        <v>3544</v>
      </c>
      <c r="H69" s="22">
        <v>15788</v>
      </c>
      <c r="I69" s="22">
        <v>2650</v>
      </c>
      <c r="J69" s="22">
        <v>13625</v>
      </c>
      <c r="L69" s="22">
        <v>2018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/>
      <c r="S69" s="22">
        <v>0</v>
      </c>
    </row>
    <row r="70" spans="2:19" x14ac:dyDescent="0.25">
      <c r="B70" s="6">
        <v>3</v>
      </c>
      <c r="C70" s="6">
        <v>2019</v>
      </c>
      <c r="D70" s="22">
        <v>3823</v>
      </c>
      <c r="E70" s="22">
        <v>195</v>
      </c>
      <c r="F70" s="22">
        <v>48.231999999999999</v>
      </c>
      <c r="G70" s="22">
        <v>4066</v>
      </c>
      <c r="H70" s="22">
        <v>19854</v>
      </c>
      <c r="I70" s="22">
        <v>2827</v>
      </c>
      <c r="J70" s="22">
        <v>16452</v>
      </c>
      <c r="L70" s="22">
        <v>2019</v>
      </c>
      <c r="M70" s="22">
        <v>0</v>
      </c>
      <c r="N70" s="22">
        <v>0</v>
      </c>
      <c r="O70" s="22">
        <v>0</v>
      </c>
      <c r="P70" s="22">
        <v>15.363</v>
      </c>
      <c r="Q70" s="22">
        <v>32.869</v>
      </c>
      <c r="R70" s="22"/>
      <c r="S70" s="22">
        <v>48.231999999999999</v>
      </c>
    </row>
    <row r="71" spans="2:19" x14ac:dyDescent="0.25">
      <c r="B71" s="6">
        <v>3</v>
      </c>
      <c r="C71" s="6">
        <v>2020</v>
      </c>
      <c r="D71" s="22">
        <v>4386</v>
      </c>
      <c r="E71" s="22">
        <v>188</v>
      </c>
      <c r="F71" s="22">
        <v>48.658000000000001</v>
      </c>
      <c r="G71" s="22">
        <v>4623</v>
      </c>
      <c r="H71" s="22">
        <v>24478</v>
      </c>
      <c r="I71" s="22">
        <v>2989</v>
      </c>
      <c r="J71" s="22">
        <v>19441</v>
      </c>
      <c r="L71" s="22">
        <v>2020</v>
      </c>
      <c r="M71" s="22">
        <v>0</v>
      </c>
      <c r="N71" s="22">
        <v>0</v>
      </c>
      <c r="O71" s="22">
        <v>0</v>
      </c>
      <c r="P71" s="22">
        <v>14.803000000000001</v>
      </c>
      <c r="Q71" s="22">
        <v>33.854999999999997</v>
      </c>
      <c r="R71" s="22"/>
      <c r="S71" s="22">
        <v>48.658000000000001</v>
      </c>
    </row>
    <row r="72" spans="2:19" x14ac:dyDescent="0.25">
      <c r="B72" s="6">
        <v>3</v>
      </c>
      <c r="C72" s="6">
        <v>2021</v>
      </c>
      <c r="D72" s="22">
        <v>4732</v>
      </c>
      <c r="E72" s="22">
        <v>181</v>
      </c>
      <c r="F72" s="22">
        <v>49.021999999999998</v>
      </c>
      <c r="G72" s="22">
        <v>4962</v>
      </c>
      <c r="H72" s="22">
        <v>29440</v>
      </c>
      <c r="I72" s="22">
        <v>2983</v>
      </c>
      <c r="J72" s="22">
        <v>22425</v>
      </c>
      <c r="L72" s="22">
        <v>2021</v>
      </c>
      <c r="M72" s="22">
        <v>0</v>
      </c>
      <c r="N72" s="22">
        <v>0</v>
      </c>
      <c r="O72" s="22">
        <v>0</v>
      </c>
      <c r="P72" s="22">
        <v>14.151</v>
      </c>
      <c r="Q72" s="22">
        <v>34.871000000000002</v>
      </c>
      <c r="R72" s="22"/>
      <c r="S72" s="22">
        <v>49.021999999999998</v>
      </c>
    </row>
    <row r="73" spans="2:19" x14ac:dyDescent="0.25">
      <c r="B73" s="6">
        <v>3</v>
      </c>
      <c r="C73" s="6">
        <v>2022</v>
      </c>
      <c r="D73" s="22">
        <v>4832</v>
      </c>
      <c r="E73" s="22">
        <v>174</v>
      </c>
      <c r="F73" s="22">
        <v>49.462000000000003</v>
      </c>
      <c r="G73" s="22">
        <v>5056</v>
      </c>
      <c r="H73" s="22">
        <v>34496</v>
      </c>
      <c r="I73" s="22">
        <v>2827</v>
      </c>
      <c r="J73" s="22">
        <v>25251</v>
      </c>
      <c r="L73" s="22">
        <v>2022</v>
      </c>
      <c r="M73" s="22">
        <v>0</v>
      </c>
      <c r="N73" s="22">
        <v>0</v>
      </c>
      <c r="O73" s="22">
        <v>0</v>
      </c>
      <c r="P73" s="22">
        <v>13.545</v>
      </c>
      <c r="Q73" s="22">
        <v>35.917000000000002</v>
      </c>
      <c r="R73" s="22"/>
      <c r="S73" s="22">
        <v>49.462000000000003</v>
      </c>
    </row>
    <row r="74" spans="2:19" x14ac:dyDescent="0.25">
      <c r="B74" s="6">
        <v>3</v>
      </c>
      <c r="C74" s="6">
        <v>2023</v>
      </c>
      <c r="D74" s="22">
        <v>5057</v>
      </c>
      <c r="E74" s="22">
        <v>366</v>
      </c>
      <c r="F74" s="22">
        <v>104.252</v>
      </c>
      <c r="G74" s="22">
        <v>5528</v>
      </c>
      <c r="H74" s="22">
        <v>40024</v>
      </c>
      <c r="I74" s="22">
        <v>2874</v>
      </c>
      <c r="J74" s="22">
        <v>28125</v>
      </c>
      <c r="L74" s="22">
        <v>2023</v>
      </c>
      <c r="M74" s="22">
        <v>0</v>
      </c>
      <c r="N74" s="22">
        <v>0</v>
      </c>
      <c r="O74" s="22">
        <v>0</v>
      </c>
      <c r="P74" s="22">
        <v>30.259</v>
      </c>
      <c r="Q74" s="22">
        <v>73.992999999999995</v>
      </c>
      <c r="R74" s="22"/>
      <c r="S74" s="22">
        <v>104.252</v>
      </c>
    </row>
    <row r="75" spans="2:19" x14ac:dyDescent="0.25">
      <c r="B75" s="6">
        <v>3</v>
      </c>
      <c r="C75" s="6">
        <v>2024</v>
      </c>
      <c r="D75" s="22">
        <v>5397</v>
      </c>
      <c r="E75" s="22">
        <v>353</v>
      </c>
      <c r="F75" s="22">
        <v>105.316</v>
      </c>
      <c r="G75" s="22">
        <v>5856</v>
      </c>
      <c r="H75" s="22">
        <v>45880</v>
      </c>
      <c r="I75" s="22">
        <v>2831</v>
      </c>
      <c r="J75" s="22">
        <v>30955</v>
      </c>
      <c r="L75" s="22">
        <v>2024</v>
      </c>
      <c r="M75" s="22">
        <v>0</v>
      </c>
      <c r="N75" s="22">
        <v>0</v>
      </c>
      <c r="O75" s="22">
        <v>0</v>
      </c>
      <c r="P75" s="22">
        <v>29.103999999999999</v>
      </c>
      <c r="Q75" s="22">
        <v>76.212000000000003</v>
      </c>
      <c r="R75" s="22"/>
      <c r="S75" s="22">
        <v>105.316</v>
      </c>
    </row>
    <row r="76" spans="2:19" x14ac:dyDescent="0.25">
      <c r="B76" s="6">
        <v>3</v>
      </c>
      <c r="C76" s="6">
        <v>2025</v>
      </c>
      <c r="D76" s="22">
        <v>5593</v>
      </c>
      <c r="E76" s="22">
        <v>551</v>
      </c>
      <c r="F76" s="22">
        <v>163.95099999999999</v>
      </c>
      <c r="G76" s="22">
        <v>6308</v>
      </c>
      <c r="H76" s="22">
        <v>52188</v>
      </c>
      <c r="I76" s="22">
        <v>2835</v>
      </c>
      <c r="J76" s="22">
        <v>33791</v>
      </c>
      <c r="L76" s="22">
        <v>2025</v>
      </c>
      <c r="M76" s="22">
        <v>0</v>
      </c>
      <c r="N76" s="22">
        <v>0</v>
      </c>
      <c r="O76" s="22">
        <v>0</v>
      </c>
      <c r="P76" s="22">
        <v>46.201000000000001</v>
      </c>
      <c r="Q76" s="22">
        <v>117.75</v>
      </c>
      <c r="R76" s="22"/>
      <c r="S76" s="22">
        <v>163.95099999999999</v>
      </c>
    </row>
    <row r="77" spans="2:19" x14ac:dyDescent="0.25">
      <c r="B77" s="6">
        <v>3</v>
      </c>
      <c r="C77" s="6">
        <v>2026</v>
      </c>
      <c r="D77" s="22">
        <v>5713</v>
      </c>
      <c r="E77" s="22">
        <v>531</v>
      </c>
      <c r="F77" s="22">
        <v>165.64400000000001</v>
      </c>
      <c r="G77" s="22">
        <v>6409</v>
      </c>
      <c r="H77" s="22">
        <v>58598</v>
      </c>
      <c r="I77" s="22">
        <v>2679</v>
      </c>
      <c r="J77" s="22">
        <v>36470</v>
      </c>
      <c r="L77" s="22">
        <v>2026</v>
      </c>
      <c r="M77" s="22">
        <v>0</v>
      </c>
      <c r="N77" s="22">
        <v>0</v>
      </c>
      <c r="O77" s="22">
        <v>0</v>
      </c>
      <c r="P77" s="22">
        <v>44.360999999999997</v>
      </c>
      <c r="Q77" s="22">
        <v>121.282</v>
      </c>
      <c r="R77" s="22"/>
      <c r="S77" s="22">
        <v>165.64400000000001</v>
      </c>
    </row>
    <row r="78" spans="2:19" x14ac:dyDescent="0.25">
      <c r="B78" s="6">
        <v>3</v>
      </c>
      <c r="C78" s="6">
        <v>2027</v>
      </c>
      <c r="D78" s="22">
        <v>5690</v>
      </c>
      <c r="E78" s="22">
        <v>510</v>
      </c>
      <c r="F78" s="22">
        <v>167.38</v>
      </c>
      <c r="G78" s="22">
        <v>6367</v>
      </c>
      <c r="H78" s="22">
        <v>64965</v>
      </c>
      <c r="I78" s="22">
        <v>2475</v>
      </c>
      <c r="J78" s="22">
        <v>38945</v>
      </c>
      <c r="L78" s="22">
        <v>2027</v>
      </c>
      <c r="M78" s="22">
        <v>0</v>
      </c>
      <c r="N78" s="22">
        <v>0</v>
      </c>
      <c r="O78" s="22">
        <v>0</v>
      </c>
      <c r="P78" s="22">
        <v>42.459000000000003</v>
      </c>
      <c r="Q78" s="22">
        <v>124.92100000000001</v>
      </c>
      <c r="R78" s="22"/>
      <c r="S78" s="22">
        <v>167.38</v>
      </c>
    </row>
    <row r="79" spans="2:19" x14ac:dyDescent="0.25">
      <c r="B79" s="6">
        <v>3</v>
      </c>
      <c r="C79" s="6">
        <v>2028</v>
      </c>
      <c r="D79" s="22">
        <v>5952</v>
      </c>
      <c r="E79" s="22">
        <v>490</v>
      </c>
      <c r="F79" s="22">
        <v>169.32300000000001</v>
      </c>
      <c r="G79" s="22">
        <v>6611</v>
      </c>
      <c r="H79" s="22">
        <v>71576</v>
      </c>
      <c r="I79" s="22">
        <v>2389</v>
      </c>
      <c r="J79" s="22">
        <v>41334</v>
      </c>
      <c r="L79" s="22">
        <v>2028</v>
      </c>
      <c r="M79" s="22">
        <v>0</v>
      </c>
      <c r="N79" s="22">
        <v>0</v>
      </c>
      <c r="O79" s="22">
        <v>0</v>
      </c>
      <c r="P79" s="22">
        <v>40.655000000000001</v>
      </c>
      <c r="Q79" s="22">
        <v>128.66900000000001</v>
      </c>
      <c r="R79" s="22"/>
      <c r="S79" s="22">
        <v>169.32300000000001</v>
      </c>
    </row>
    <row r="80" spans="2:19" x14ac:dyDescent="0.25">
      <c r="B80" s="6">
        <v>3</v>
      </c>
      <c r="C80" s="6">
        <v>2029</v>
      </c>
      <c r="D80" s="22">
        <v>6412</v>
      </c>
      <c r="E80" s="22">
        <v>470</v>
      </c>
      <c r="F80" s="22">
        <v>171.46</v>
      </c>
      <c r="G80" s="22">
        <v>7054</v>
      </c>
      <c r="H80" s="22">
        <v>78630</v>
      </c>
      <c r="I80" s="22">
        <v>2371</v>
      </c>
      <c r="J80" s="22">
        <v>43705</v>
      </c>
      <c r="L80" s="22">
        <v>2029</v>
      </c>
      <c r="M80" s="22">
        <v>0</v>
      </c>
      <c r="N80" s="22">
        <v>0</v>
      </c>
      <c r="O80" s="22">
        <v>0</v>
      </c>
      <c r="P80" s="22">
        <v>38.930999999999997</v>
      </c>
      <c r="Q80" s="22">
        <v>132.529</v>
      </c>
      <c r="R80" s="22"/>
      <c r="S80" s="22">
        <v>171.46</v>
      </c>
    </row>
    <row r="81" spans="2:19" x14ac:dyDescent="0.25">
      <c r="B81" s="6">
        <v>3</v>
      </c>
      <c r="C81" s="6">
        <v>2030</v>
      </c>
      <c r="D81" s="22">
        <v>6892</v>
      </c>
      <c r="E81" s="22">
        <v>596</v>
      </c>
      <c r="F81" s="22">
        <v>213.30199999999999</v>
      </c>
      <c r="G81" s="22">
        <v>7702</v>
      </c>
      <c r="H81" s="22">
        <v>86332</v>
      </c>
      <c r="I81" s="22">
        <v>2407</v>
      </c>
      <c r="J81" s="22">
        <v>46112</v>
      </c>
      <c r="L81" s="22">
        <v>2030</v>
      </c>
      <c r="M81" s="22">
        <v>0</v>
      </c>
      <c r="N81" s="22">
        <v>0</v>
      </c>
      <c r="O81" s="22">
        <v>0</v>
      </c>
      <c r="P81" s="22">
        <v>49.847999999999999</v>
      </c>
      <c r="Q81" s="22">
        <v>163.45400000000001</v>
      </c>
      <c r="R81" s="22"/>
      <c r="S81" s="22">
        <v>213.30199999999999</v>
      </c>
    </row>
    <row r="82" spans="2:19" x14ac:dyDescent="0.25">
      <c r="B82" s="6">
        <v>3</v>
      </c>
      <c r="C82" s="6">
        <v>2031</v>
      </c>
      <c r="D82" s="22">
        <v>7308</v>
      </c>
      <c r="E82" s="22">
        <v>699</v>
      </c>
      <c r="F82" s="22">
        <v>250.48699999999999</v>
      </c>
      <c r="G82" s="22">
        <v>8258</v>
      </c>
      <c r="H82" s="22">
        <v>94589</v>
      </c>
      <c r="I82" s="22">
        <v>2400</v>
      </c>
      <c r="J82" s="22">
        <v>48512</v>
      </c>
      <c r="L82" s="22">
        <v>2031</v>
      </c>
      <c r="M82" s="22">
        <v>0</v>
      </c>
      <c r="N82" s="22">
        <v>0</v>
      </c>
      <c r="O82" s="22">
        <v>0</v>
      </c>
      <c r="P82" s="22">
        <v>58.695</v>
      </c>
      <c r="Q82" s="22">
        <v>191.791</v>
      </c>
      <c r="R82" s="22"/>
      <c r="S82" s="22">
        <v>250.48699999999999</v>
      </c>
    </row>
    <row r="83" spans="2:19" x14ac:dyDescent="0.25">
      <c r="B83" s="6">
        <v>3</v>
      </c>
      <c r="C83" s="6">
        <v>2032</v>
      </c>
      <c r="D83" s="22">
        <v>8140</v>
      </c>
      <c r="E83" s="22">
        <v>1060</v>
      </c>
      <c r="F83" s="22">
        <v>359.90699999999998</v>
      </c>
      <c r="G83" s="22">
        <v>9561</v>
      </c>
      <c r="H83" s="22">
        <v>104150</v>
      </c>
      <c r="I83" s="22">
        <v>2584</v>
      </c>
      <c r="J83" s="22">
        <v>51095</v>
      </c>
      <c r="L83" s="22">
        <v>2032</v>
      </c>
      <c r="M83" s="22">
        <v>0</v>
      </c>
      <c r="N83" s="22">
        <v>0</v>
      </c>
      <c r="O83" s="22">
        <v>0</v>
      </c>
      <c r="P83" s="22">
        <v>89.95</v>
      </c>
      <c r="Q83" s="22">
        <v>269.95600000000002</v>
      </c>
      <c r="R83" s="22"/>
      <c r="S83" s="22">
        <v>359.90699999999998</v>
      </c>
    </row>
    <row r="84" spans="2:19" x14ac:dyDescent="0.25">
      <c r="B84" s="6">
        <v>3</v>
      </c>
      <c r="C84" s="6">
        <v>2033</v>
      </c>
      <c r="D84" s="22">
        <v>9026</v>
      </c>
      <c r="E84" s="22">
        <v>1287</v>
      </c>
      <c r="F84" s="22">
        <v>437.12599999999998</v>
      </c>
      <c r="G84" s="22">
        <v>10750</v>
      </c>
      <c r="H84" s="22">
        <v>114899</v>
      </c>
      <c r="I84" s="22">
        <v>2701</v>
      </c>
      <c r="J84" s="22">
        <v>53796</v>
      </c>
      <c r="L84" s="22">
        <v>2033</v>
      </c>
      <c r="M84" s="22">
        <v>0</v>
      </c>
      <c r="N84" s="22">
        <v>0</v>
      </c>
      <c r="O84" s="22">
        <v>0</v>
      </c>
      <c r="P84" s="22">
        <v>109.349</v>
      </c>
      <c r="Q84" s="22">
        <v>327.77699999999999</v>
      </c>
      <c r="R84" s="22"/>
      <c r="S84" s="22">
        <v>437.12599999999998</v>
      </c>
    </row>
    <row r="85" spans="2:19" x14ac:dyDescent="0.25">
      <c r="B85" s="6">
        <v>3</v>
      </c>
      <c r="C85" s="6">
        <v>2034</v>
      </c>
      <c r="D85" s="22">
        <v>9515</v>
      </c>
      <c r="E85" s="22">
        <v>1373</v>
      </c>
      <c r="F85" s="22">
        <v>479.798</v>
      </c>
      <c r="G85" s="22">
        <v>11369</v>
      </c>
      <c r="H85" s="22">
        <v>126268</v>
      </c>
      <c r="I85" s="22">
        <v>2656</v>
      </c>
      <c r="J85" s="22">
        <v>56453</v>
      </c>
      <c r="L85" s="22">
        <v>2034</v>
      </c>
      <c r="M85" s="22">
        <v>0</v>
      </c>
      <c r="N85" s="22">
        <v>0</v>
      </c>
      <c r="O85" s="22">
        <v>0</v>
      </c>
      <c r="P85" s="22">
        <v>116.581</v>
      </c>
      <c r="Q85" s="22">
        <v>363.21699999999998</v>
      </c>
      <c r="R85" s="22"/>
      <c r="S85" s="22">
        <v>479.798</v>
      </c>
    </row>
    <row r="86" spans="2:19" x14ac:dyDescent="0.25">
      <c r="B86" s="6">
        <v>3</v>
      </c>
      <c r="C86" s="6">
        <v>2035</v>
      </c>
      <c r="D86" s="22">
        <v>10069</v>
      </c>
      <c r="E86" s="22">
        <v>1459</v>
      </c>
      <c r="F86" s="22">
        <v>524.40300000000002</v>
      </c>
      <c r="G86" s="22">
        <v>12053</v>
      </c>
      <c r="H86" s="22">
        <v>138321</v>
      </c>
      <c r="I86" s="22">
        <v>2619</v>
      </c>
      <c r="J86" s="22">
        <v>59072</v>
      </c>
      <c r="L86" s="22">
        <v>2035</v>
      </c>
      <c r="M86" s="22">
        <v>0</v>
      </c>
      <c r="N86" s="22">
        <v>0</v>
      </c>
      <c r="O86" s="22">
        <v>0</v>
      </c>
      <c r="P86" s="22">
        <v>123.914</v>
      </c>
      <c r="Q86" s="22">
        <v>400.48899999999998</v>
      </c>
      <c r="R86" s="22"/>
      <c r="S86" s="22">
        <v>524.40300000000002</v>
      </c>
    </row>
    <row r="87" spans="2:19" x14ac:dyDescent="0.25">
      <c r="B87" s="6">
        <v>3</v>
      </c>
      <c r="C87" s="6">
        <v>2036</v>
      </c>
      <c r="D87" s="22">
        <v>11293</v>
      </c>
      <c r="E87" s="22">
        <v>1692</v>
      </c>
      <c r="F87" s="22">
        <v>610.90700000000004</v>
      </c>
      <c r="G87" s="22">
        <v>13596</v>
      </c>
      <c r="H87" s="22">
        <v>151917</v>
      </c>
      <c r="I87" s="22">
        <v>2747</v>
      </c>
      <c r="J87" s="22">
        <v>61819</v>
      </c>
      <c r="L87" s="22">
        <v>2036</v>
      </c>
      <c r="M87" s="22">
        <v>0</v>
      </c>
      <c r="N87" s="22">
        <v>0</v>
      </c>
      <c r="O87" s="22">
        <v>0</v>
      </c>
      <c r="P87" s="22">
        <v>144.071</v>
      </c>
      <c r="Q87" s="22">
        <v>466.83600000000001</v>
      </c>
      <c r="R87" s="22"/>
      <c r="S87" s="22">
        <v>610.90700000000004</v>
      </c>
    </row>
    <row r="88" spans="2:19" x14ac:dyDescent="0.25">
      <c r="B88" s="6">
        <v>3</v>
      </c>
      <c r="C88" s="6">
        <v>2037</v>
      </c>
      <c r="D88" s="22">
        <v>11883</v>
      </c>
      <c r="E88" s="22">
        <v>1773</v>
      </c>
      <c r="F88" s="22">
        <v>659.95699999999999</v>
      </c>
      <c r="G88" s="22">
        <v>14316</v>
      </c>
      <c r="H88" s="22">
        <v>166233</v>
      </c>
      <c r="I88" s="22">
        <v>2690</v>
      </c>
      <c r="J88" s="22">
        <v>64509</v>
      </c>
      <c r="L88" s="22">
        <v>2037</v>
      </c>
      <c r="M88" s="22">
        <v>0</v>
      </c>
      <c r="N88" s="22">
        <v>0</v>
      </c>
      <c r="O88" s="22">
        <v>0</v>
      </c>
      <c r="P88" s="22">
        <v>151.13300000000001</v>
      </c>
      <c r="Q88" s="22">
        <v>508.82400000000001</v>
      </c>
      <c r="R88" s="22"/>
      <c r="S88" s="22">
        <v>659.95699999999999</v>
      </c>
    </row>
    <row r="89" spans="2:19" x14ac:dyDescent="0.25">
      <c r="B89" s="6">
        <v>3</v>
      </c>
      <c r="C89" s="6">
        <v>2038</v>
      </c>
      <c r="D89" s="22">
        <v>12642</v>
      </c>
      <c r="E89" s="22">
        <v>1855</v>
      </c>
      <c r="F89" s="22">
        <v>710.197</v>
      </c>
      <c r="G89" s="22">
        <v>15207</v>
      </c>
      <c r="H89" s="22">
        <v>181441</v>
      </c>
      <c r="I89" s="22">
        <v>2657</v>
      </c>
      <c r="J89" s="22">
        <v>67166</v>
      </c>
      <c r="L89" s="22">
        <v>2038</v>
      </c>
      <c r="M89" s="22">
        <v>0</v>
      </c>
      <c r="N89" s="22">
        <v>0</v>
      </c>
      <c r="O89" s="22">
        <v>0</v>
      </c>
      <c r="P89" s="22">
        <v>157.28800000000001</v>
      </c>
      <c r="Q89" s="22">
        <v>552.90800000000002</v>
      </c>
      <c r="R89" s="22"/>
      <c r="S89" s="22">
        <v>710.197</v>
      </c>
    </row>
    <row r="90" spans="2:19" x14ac:dyDescent="0.25">
      <c r="B90" s="6">
        <v>3</v>
      </c>
      <c r="C90" s="6">
        <v>2039</v>
      </c>
      <c r="D90" s="22">
        <v>13450</v>
      </c>
      <c r="E90" s="22">
        <v>1937</v>
      </c>
      <c r="F90" s="22">
        <v>763.81399999999996</v>
      </c>
      <c r="G90" s="22">
        <v>16151</v>
      </c>
      <c r="H90" s="22">
        <v>197592</v>
      </c>
      <c r="I90" s="22">
        <v>2624</v>
      </c>
      <c r="J90" s="22">
        <v>69789</v>
      </c>
      <c r="L90" s="22">
        <v>2039</v>
      </c>
      <c r="M90" s="22">
        <v>0</v>
      </c>
      <c r="N90" s="22">
        <v>0</v>
      </c>
      <c r="O90" s="22">
        <v>0</v>
      </c>
      <c r="P90" s="22">
        <v>164.63399999999999</v>
      </c>
      <c r="Q90" s="22">
        <v>599.18100000000004</v>
      </c>
      <c r="R90" s="22"/>
      <c r="S90" s="22">
        <v>763.81399999999996</v>
      </c>
    </row>
    <row r="91" spans="2:19" x14ac:dyDescent="0.25">
      <c r="B91" s="6">
        <v>3</v>
      </c>
      <c r="C91" s="6">
        <v>2040</v>
      </c>
      <c r="D91" s="22">
        <v>14267</v>
      </c>
      <c r="E91" s="22">
        <v>2021</v>
      </c>
      <c r="F91" s="22">
        <v>819.89700000000005</v>
      </c>
      <c r="G91" s="22">
        <v>17108</v>
      </c>
      <c r="H91" s="22">
        <v>214700</v>
      </c>
      <c r="I91" s="22">
        <v>2585</v>
      </c>
      <c r="J91" s="22">
        <v>72374</v>
      </c>
      <c r="L91" s="22">
        <v>2040</v>
      </c>
      <c r="M91" s="22">
        <v>0</v>
      </c>
      <c r="N91" s="22">
        <v>0</v>
      </c>
      <c r="O91" s="22">
        <v>0</v>
      </c>
      <c r="P91" s="22">
        <v>172.16499999999999</v>
      </c>
      <c r="Q91" s="22">
        <v>647.73199999999997</v>
      </c>
      <c r="R91" s="22"/>
      <c r="S91" s="22">
        <v>819.89700000000005</v>
      </c>
    </row>
    <row r="92" spans="2:19" x14ac:dyDescent="0.25">
      <c r="B92" s="6">
        <v>3</v>
      </c>
      <c r="C92" s="6">
        <v>2041</v>
      </c>
      <c r="D92" s="22">
        <v>15144</v>
      </c>
      <c r="E92" s="22">
        <v>2106</v>
      </c>
      <c r="F92" s="22">
        <v>878.52599999999995</v>
      </c>
      <c r="G92" s="22">
        <v>18128</v>
      </c>
      <c r="H92" s="22">
        <v>232828</v>
      </c>
      <c r="I92" s="22">
        <v>2547</v>
      </c>
      <c r="J92" s="22">
        <v>74921</v>
      </c>
      <c r="L92" s="22">
        <v>2041</v>
      </c>
      <c r="M92" s="22">
        <v>0</v>
      </c>
      <c r="N92" s="22">
        <v>0</v>
      </c>
      <c r="O92" s="22">
        <v>0</v>
      </c>
      <c r="P92" s="22">
        <v>179.869</v>
      </c>
      <c r="Q92" s="22">
        <v>698.65700000000004</v>
      </c>
      <c r="R92" s="22"/>
      <c r="S92" s="22">
        <v>878.52599999999995</v>
      </c>
    </row>
    <row r="93" spans="2:19" x14ac:dyDescent="0.25">
      <c r="B93" s="6">
        <v>3</v>
      </c>
      <c r="C93" s="6">
        <v>2042</v>
      </c>
      <c r="D93" s="22">
        <v>16161</v>
      </c>
      <c r="E93" s="22">
        <v>2016</v>
      </c>
      <c r="F93" s="22">
        <v>892.11099999999999</v>
      </c>
      <c r="G93" s="22">
        <v>19070</v>
      </c>
      <c r="H93" s="22">
        <v>251897</v>
      </c>
      <c r="I93" s="22">
        <v>2491</v>
      </c>
      <c r="J93" s="22">
        <v>77412</v>
      </c>
      <c r="L93" s="22">
        <v>2042</v>
      </c>
      <c r="M93" s="22">
        <v>0</v>
      </c>
      <c r="N93" s="22">
        <v>0</v>
      </c>
      <c r="O93" s="22">
        <v>0</v>
      </c>
      <c r="P93" s="22">
        <v>172.494</v>
      </c>
      <c r="Q93" s="22">
        <v>719.61699999999996</v>
      </c>
      <c r="R93" s="22"/>
      <c r="S93" s="22">
        <v>892.11099999999999</v>
      </c>
    </row>
    <row r="94" spans="2:19" x14ac:dyDescent="0.25">
      <c r="B94" s="6">
        <v>3</v>
      </c>
      <c r="C94" s="6">
        <v>2043</v>
      </c>
      <c r="D94" s="22">
        <v>17778</v>
      </c>
      <c r="E94" s="22">
        <v>2288</v>
      </c>
      <c r="F94" s="22">
        <v>1004.4160000000001</v>
      </c>
      <c r="G94" s="22">
        <v>21070</v>
      </c>
      <c r="H94" s="22">
        <v>272967</v>
      </c>
      <c r="I94" s="22">
        <v>2559</v>
      </c>
      <c r="J94" s="22">
        <v>79971</v>
      </c>
      <c r="L94" s="22">
        <v>2043</v>
      </c>
      <c r="M94" s="22">
        <v>0</v>
      </c>
      <c r="N94" s="22">
        <v>0</v>
      </c>
      <c r="O94" s="22">
        <v>0</v>
      </c>
      <c r="P94" s="22">
        <v>196.386</v>
      </c>
      <c r="Q94" s="22">
        <v>808.029</v>
      </c>
      <c r="R94" s="22"/>
      <c r="S94" s="22">
        <v>1004.4160000000001</v>
      </c>
    </row>
    <row r="95" spans="2:19" x14ac:dyDescent="0.25">
      <c r="B95" s="6">
        <v>3</v>
      </c>
      <c r="C95" s="6"/>
      <c r="D95" s="22">
        <v>11235</v>
      </c>
      <c r="E95" s="22">
        <v>1147</v>
      </c>
      <c r="F95" s="22">
        <v>606.67899999999997</v>
      </c>
      <c r="G95" s="22"/>
      <c r="H95" s="22"/>
      <c r="I95" s="22">
        <v>12988</v>
      </c>
      <c r="J95" s="22">
        <v>92959</v>
      </c>
      <c r="L95" s="22" t="s">
        <v>40</v>
      </c>
      <c r="M95" s="22">
        <v>0</v>
      </c>
      <c r="N95" s="22">
        <v>0</v>
      </c>
      <c r="O95" s="22">
        <v>0</v>
      </c>
      <c r="P95" s="22">
        <v>98.915999999999997</v>
      </c>
      <c r="Q95" s="22">
        <v>507.76299999999998</v>
      </c>
      <c r="R95" s="22"/>
      <c r="S95" s="22">
        <v>606.67899999999997</v>
      </c>
    </row>
    <row r="96" spans="2:19" x14ac:dyDescent="0.25">
      <c r="B96" s="6">
        <v>5</v>
      </c>
      <c r="C96" s="6">
        <v>2014</v>
      </c>
      <c r="D96" s="22">
        <v>2975</v>
      </c>
      <c r="E96" s="22">
        <v>0</v>
      </c>
      <c r="F96" s="22">
        <v>0</v>
      </c>
      <c r="G96" s="22">
        <v>2975</v>
      </c>
      <c r="H96" s="22">
        <v>2975</v>
      </c>
      <c r="I96" s="22">
        <v>2975</v>
      </c>
      <c r="J96" s="22">
        <v>2975</v>
      </c>
      <c r="L96" s="22">
        <v>2014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/>
      <c r="S96" s="22">
        <v>0</v>
      </c>
    </row>
    <row r="97" spans="2:19" x14ac:dyDescent="0.25">
      <c r="B97" s="6">
        <v>5</v>
      </c>
      <c r="C97" s="6">
        <v>2015</v>
      </c>
      <c r="D97" s="22">
        <v>2864</v>
      </c>
      <c r="E97" s="22">
        <v>0</v>
      </c>
      <c r="F97" s="22">
        <v>0</v>
      </c>
      <c r="G97" s="22">
        <v>2864</v>
      </c>
      <c r="H97" s="22">
        <v>5839</v>
      </c>
      <c r="I97" s="22">
        <v>2663</v>
      </c>
      <c r="J97" s="22">
        <v>5638</v>
      </c>
      <c r="L97" s="22">
        <v>2015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/>
      <c r="S97" s="22">
        <v>0</v>
      </c>
    </row>
    <row r="98" spans="2:19" x14ac:dyDescent="0.25">
      <c r="B98" s="6">
        <v>5</v>
      </c>
      <c r="C98" s="6">
        <v>2016</v>
      </c>
      <c r="D98" s="22">
        <v>3082</v>
      </c>
      <c r="E98" s="22">
        <v>0</v>
      </c>
      <c r="F98" s="22">
        <v>0</v>
      </c>
      <c r="G98" s="22">
        <v>3082</v>
      </c>
      <c r="H98" s="22">
        <v>8921</v>
      </c>
      <c r="I98" s="22">
        <v>2665</v>
      </c>
      <c r="J98" s="22">
        <v>8303</v>
      </c>
      <c r="L98" s="22">
        <v>2016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/>
      <c r="S98" s="22">
        <v>0</v>
      </c>
    </row>
    <row r="99" spans="2:19" x14ac:dyDescent="0.25">
      <c r="B99" s="6">
        <v>5</v>
      </c>
      <c r="C99" s="6">
        <v>2017</v>
      </c>
      <c r="D99" s="22">
        <v>3324</v>
      </c>
      <c r="E99" s="22">
        <v>0</v>
      </c>
      <c r="F99" s="22">
        <v>0</v>
      </c>
      <c r="G99" s="22">
        <v>3324</v>
      </c>
      <c r="H99" s="22">
        <v>12244</v>
      </c>
      <c r="I99" s="22">
        <v>2672</v>
      </c>
      <c r="J99" s="22">
        <v>10975</v>
      </c>
      <c r="L99" s="22">
        <v>2017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/>
      <c r="S99" s="22">
        <v>0</v>
      </c>
    </row>
    <row r="100" spans="2:19" x14ac:dyDescent="0.25">
      <c r="B100" s="6">
        <v>5</v>
      </c>
      <c r="C100" s="6">
        <v>2018</v>
      </c>
      <c r="D100" s="22">
        <v>3544</v>
      </c>
      <c r="E100" s="22">
        <v>0</v>
      </c>
      <c r="F100" s="22">
        <v>0</v>
      </c>
      <c r="G100" s="22">
        <v>3544</v>
      </c>
      <c r="H100" s="22">
        <v>15788</v>
      </c>
      <c r="I100" s="22">
        <v>2650</v>
      </c>
      <c r="J100" s="22">
        <v>13625</v>
      </c>
      <c r="L100" s="22">
        <v>2018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/>
      <c r="S100" s="22">
        <v>0</v>
      </c>
    </row>
    <row r="101" spans="2:19" x14ac:dyDescent="0.25">
      <c r="B101" s="6">
        <v>5</v>
      </c>
      <c r="C101" s="6">
        <v>2019</v>
      </c>
      <c r="D101" s="22">
        <v>3841</v>
      </c>
      <c r="E101" s="22">
        <v>155</v>
      </c>
      <c r="F101" s="22">
        <v>36.500999999999998</v>
      </c>
      <c r="G101" s="22">
        <v>4032</v>
      </c>
      <c r="H101" s="22">
        <v>19821</v>
      </c>
      <c r="I101" s="22">
        <v>2804</v>
      </c>
      <c r="J101" s="22">
        <v>16429</v>
      </c>
      <c r="L101" s="22">
        <v>2019</v>
      </c>
      <c r="M101" s="22">
        <v>0</v>
      </c>
      <c r="N101" s="22">
        <v>0</v>
      </c>
      <c r="O101" s="22">
        <v>0</v>
      </c>
      <c r="P101" s="22">
        <v>14.156000000000001</v>
      </c>
      <c r="Q101" s="22">
        <v>22.344999999999999</v>
      </c>
      <c r="R101" s="22"/>
      <c r="S101" s="22">
        <v>36.500999999999998</v>
      </c>
    </row>
    <row r="102" spans="2:19" x14ac:dyDescent="0.25">
      <c r="B102" s="6">
        <v>5</v>
      </c>
      <c r="C102" s="6">
        <v>2020</v>
      </c>
      <c r="D102" s="22">
        <v>4411</v>
      </c>
      <c r="E102" s="22">
        <v>150</v>
      </c>
      <c r="F102" s="22">
        <v>36.655000000000001</v>
      </c>
      <c r="G102" s="22">
        <v>4598</v>
      </c>
      <c r="H102" s="22">
        <v>24418</v>
      </c>
      <c r="I102" s="22">
        <v>2972</v>
      </c>
      <c r="J102" s="22">
        <v>19401</v>
      </c>
      <c r="L102" s="22">
        <v>2020</v>
      </c>
      <c r="M102" s="22">
        <v>0</v>
      </c>
      <c r="N102" s="22">
        <v>0</v>
      </c>
      <c r="O102" s="22">
        <v>0</v>
      </c>
      <c r="P102" s="22">
        <v>13.64</v>
      </c>
      <c r="Q102" s="22">
        <v>23.015000000000001</v>
      </c>
      <c r="R102" s="22"/>
      <c r="S102" s="22">
        <v>36.655000000000001</v>
      </c>
    </row>
    <row r="103" spans="2:19" x14ac:dyDescent="0.25">
      <c r="B103" s="6">
        <v>5</v>
      </c>
      <c r="C103" s="6">
        <v>2021</v>
      </c>
      <c r="D103" s="22">
        <v>4756</v>
      </c>
      <c r="E103" s="22">
        <v>144</v>
      </c>
      <c r="F103" s="22">
        <v>36.744</v>
      </c>
      <c r="G103" s="22">
        <v>4937</v>
      </c>
      <c r="H103" s="22">
        <v>29355</v>
      </c>
      <c r="I103" s="22">
        <v>2968</v>
      </c>
      <c r="J103" s="22">
        <v>22369</v>
      </c>
      <c r="L103" s="22">
        <v>2021</v>
      </c>
      <c r="M103" s="22">
        <v>0</v>
      </c>
      <c r="N103" s="22">
        <v>0</v>
      </c>
      <c r="O103" s="22">
        <v>0</v>
      </c>
      <c r="P103" s="22">
        <v>13.039</v>
      </c>
      <c r="Q103" s="22">
        <v>23.706</v>
      </c>
      <c r="R103" s="22"/>
      <c r="S103" s="22">
        <v>36.744</v>
      </c>
    </row>
    <row r="104" spans="2:19" x14ac:dyDescent="0.25">
      <c r="B104" s="6">
        <v>5</v>
      </c>
      <c r="C104" s="6">
        <v>2022</v>
      </c>
      <c r="D104" s="22">
        <v>4777</v>
      </c>
      <c r="E104" s="22">
        <v>332</v>
      </c>
      <c r="F104" s="22">
        <v>89.591999999999999</v>
      </c>
      <c r="G104" s="22">
        <v>5198</v>
      </c>
      <c r="H104" s="22">
        <v>34553</v>
      </c>
      <c r="I104" s="22">
        <v>2906</v>
      </c>
      <c r="J104" s="22">
        <v>25275</v>
      </c>
      <c r="L104" s="22">
        <v>2022</v>
      </c>
      <c r="M104" s="22">
        <v>0</v>
      </c>
      <c r="N104" s="22">
        <v>0</v>
      </c>
      <c r="O104" s="22">
        <v>0</v>
      </c>
      <c r="P104" s="22">
        <v>29.254999999999999</v>
      </c>
      <c r="Q104" s="22">
        <v>60.337000000000003</v>
      </c>
      <c r="R104" s="22"/>
      <c r="S104" s="22">
        <v>89.591999999999999</v>
      </c>
    </row>
    <row r="105" spans="2:19" x14ac:dyDescent="0.25">
      <c r="B105" s="6">
        <v>5</v>
      </c>
      <c r="C105" s="6">
        <v>2023</v>
      </c>
      <c r="D105" s="22">
        <v>5077</v>
      </c>
      <c r="E105" s="22">
        <v>320</v>
      </c>
      <c r="F105" s="22">
        <v>90.271000000000001</v>
      </c>
      <c r="G105" s="22">
        <v>5488</v>
      </c>
      <c r="H105" s="22">
        <v>40040</v>
      </c>
      <c r="I105" s="22">
        <v>2853</v>
      </c>
      <c r="J105" s="22">
        <v>28127</v>
      </c>
      <c r="L105" s="22">
        <v>2023</v>
      </c>
      <c r="M105" s="22">
        <v>0</v>
      </c>
      <c r="N105" s="22">
        <v>0</v>
      </c>
      <c r="O105" s="22">
        <v>0</v>
      </c>
      <c r="P105" s="22">
        <v>28.123999999999999</v>
      </c>
      <c r="Q105" s="22">
        <v>62.146999999999998</v>
      </c>
      <c r="R105" s="22"/>
      <c r="S105" s="22">
        <v>90.271000000000001</v>
      </c>
    </row>
    <row r="106" spans="2:19" x14ac:dyDescent="0.25">
      <c r="B106" s="6">
        <v>5</v>
      </c>
      <c r="C106" s="6">
        <v>2024</v>
      </c>
      <c r="D106" s="22">
        <v>5422</v>
      </c>
      <c r="E106" s="22">
        <v>307</v>
      </c>
      <c r="F106" s="22">
        <v>90.938999999999993</v>
      </c>
      <c r="G106" s="22">
        <v>5820</v>
      </c>
      <c r="H106" s="22">
        <v>45860</v>
      </c>
      <c r="I106" s="22">
        <v>2813</v>
      </c>
      <c r="J106" s="22">
        <v>30941</v>
      </c>
      <c r="L106" s="22">
        <v>2024</v>
      </c>
      <c r="M106" s="22">
        <v>0</v>
      </c>
      <c r="N106" s="22">
        <v>0</v>
      </c>
      <c r="O106" s="22">
        <v>0</v>
      </c>
      <c r="P106" s="22">
        <v>26.928000000000001</v>
      </c>
      <c r="Q106" s="22">
        <v>64.012</v>
      </c>
      <c r="R106" s="22"/>
      <c r="S106" s="22">
        <v>90.938999999999993</v>
      </c>
    </row>
    <row r="107" spans="2:19" x14ac:dyDescent="0.25">
      <c r="B107" s="6">
        <v>5</v>
      </c>
      <c r="C107" s="6">
        <v>2025</v>
      </c>
      <c r="D107" s="22">
        <v>5612</v>
      </c>
      <c r="E107" s="22">
        <v>507</v>
      </c>
      <c r="F107" s="22">
        <v>149.32</v>
      </c>
      <c r="G107" s="22">
        <v>6268</v>
      </c>
      <c r="H107" s="22">
        <v>52128</v>
      </c>
      <c r="I107" s="22">
        <v>2817</v>
      </c>
      <c r="J107" s="22">
        <v>33758</v>
      </c>
      <c r="L107" s="22">
        <v>2025</v>
      </c>
      <c r="M107" s="22">
        <v>0</v>
      </c>
      <c r="N107" s="22">
        <v>0</v>
      </c>
      <c r="O107" s="22">
        <v>0</v>
      </c>
      <c r="P107" s="22">
        <v>44.137</v>
      </c>
      <c r="Q107" s="22">
        <v>105.18300000000001</v>
      </c>
      <c r="R107" s="22"/>
      <c r="S107" s="22">
        <v>149.32</v>
      </c>
    </row>
    <row r="108" spans="2:19" x14ac:dyDescent="0.25">
      <c r="B108" s="6">
        <v>5</v>
      </c>
      <c r="C108" s="6">
        <v>2026</v>
      </c>
      <c r="D108" s="22">
        <v>5730</v>
      </c>
      <c r="E108" s="22">
        <v>488</v>
      </c>
      <c r="F108" s="22">
        <v>150.74</v>
      </c>
      <c r="G108" s="22">
        <v>6370</v>
      </c>
      <c r="H108" s="22">
        <v>58498</v>
      </c>
      <c r="I108" s="22">
        <v>2662</v>
      </c>
      <c r="J108" s="22">
        <v>36420</v>
      </c>
      <c r="L108" s="22">
        <v>2026</v>
      </c>
      <c r="M108" s="22">
        <v>0</v>
      </c>
      <c r="N108" s="22">
        <v>0</v>
      </c>
      <c r="O108" s="22">
        <v>0</v>
      </c>
      <c r="P108" s="22">
        <v>42.401000000000003</v>
      </c>
      <c r="Q108" s="22">
        <v>108.339</v>
      </c>
      <c r="R108" s="22"/>
      <c r="S108" s="22">
        <v>150.74</v>
      </c>
    </row>
    <row r="109" spans="2:19" x14ac:dyDescent="0.25">
      <c r="B109" s="6">
        <v>5</v>
      </c>
      <c r="C109" s="6">
        <v>2027</v>
      </c>
      <c r="D109" s="22">
        <v>5705</v>
      </c>
      <c r="E109" s="22">
        <v>469</v>
      </c>
      <c r="F109" s="22">
        <v>152.18600000000001</v>
      </c>
      <c r="G109" s="22">
        <v>6327</v>
      </c>
      <c r="H109" s="22">
        <v>64825</v>
      </c>
      <c r="I109" s="22">
        <v>2459</v>
      </c>
      <c r="J109" s="22">
        <v>38879</v>
      </c>
      <c r="L109" s="22">
        <v>2027</v>
      </c>
      <c r="M109" s="22">
        <v>0</v>
      </c>
      <c r="N109" s="22">
        <v>0</v>
      </c>
      <c r="O109" s="22">
        <v>0</v>
      </c>
      <c r="P109" s="22">
        <v>40.597000000000001</v>
      </c>
      <c r="Q109" s="22">
        <v>111.589</v>
      </c>
      <c r="R109" s="22"/>
      <c r="S109" s="22">
        <v>152.18600000000001</v>
      </c>
    </row>
    <row r="110" spans="2:19" x14ac:dyDescent="0.25">
      <c r="B110" s="6">
        <v>5</v>
      </c>
      <c r="C110" s="6">
        <v>2028</v>
      </c>
      <c r="D110" s="22">
        <v>5970</v>
      </c>
      <c r="E110" s="22">
        <v>451</v>
      </c>
      <c r="F110" s="22">
        <v>153.815</v>
      </c>
      <c r="G110" s="22">
        <v>6575</v>
      </c>
      <c r="H110" s="22">
        <v>71400</v>
      </c>
      <c r="I110" s="22">
        <v>2376</v>
      </c>
      <c r="J110" s="22">
        <v>41256</v>
      </c>
      <c r="L110" s="22">
        <v>2028</v>
      </c>
      <c r="M110" s="22">
        <v>0</v>
      </c>
      <c r="N110" s="22">
        <v>0</v>
      </c>
      <c r="O110" s="22">
        <v>0</v>
      </c>
      <c r="P110" s="22">
        <v>38.878</v>
      </c>
      <c r="Q110" s="22">
        <v>114.937</v>
      </c>
      <c r="R110" s="22"/>
      <c r="S110" s="22">
        <v>153.815</v>
      </c>
    </row>
    <row r="111" spans="2:19" x14ac:dyDescent="0.25">
      <c r="B111" s="6">
        <v>5</v>
      </c>
      <c r="C111" s="6">
        <v>2029</v>
      </c>
      <c r="D111" s="22">
        <v>6426</v>
      </c>
      <c r="E111" s="22">
        <v>465</v>
      </c>
      <c r="F111" s="22">
        <v>164.46100000000001</v>
      </c>
      <c r="G111" s="22">
        <v>7056</v>
      </c>
      <c r="H111" s="22">
        <v>78456</v>
      </c>
      <c r="I111" s="22">
        <v>2372</v>
      </c>
      <c r="J111" s="22">
        <v>43627</v>
      </c>
      <c r="L111" s="22">
        <v>2029</v>
      </c>
      <c r="M111" s="22">
        <v>0</v>
      </c>
      <c r="N111" s="22">
        <v>0</v>
      </c>
      <c r="O111" s="22">
        <v>0</v>
      </c>
      <c r="P111" s="22">
        <v>40.039000000000001</v>
      </c>
      <c r="Q111" s="22">
        <v>124.423</v>
      </c>
      <c r="R111" s="22"/>
      <c r="S111" s="22">
        <v>164.46100000000001</v>
      </c>
    </row>
    <row r="112" spans="2:19" x14ac:dyDescent="0.25">
      <c r="B112" s="6">
        <v>5</v>
      </c>
      <c r="C112" s="6">
        <v>2030</v>
      </c>
      <c r="D112" s="22">
        <v>6891</v>
      </c>
      <c r="E112" s="22">
        <v>625</v>
      </c>
      <c r="F112" s="22">
        <v>215.13499999999999</v>
      </c>
      <c r="G112" s="22">
        <v>7732</v>
      </c>
      <c r="H112" s="22">
        <v>86187</v>
      </c>
      <c r="I112" s="22">
        <v>2416</v>
      </c>
      <c r="J112" s="22">
        <v>46044</v>
      </c>
      <c r="L112" s="22">
        <v>2030</v>
      </c>
      <c r="M112" s="22">
        <v>0</v>
      </c>
      <c r="N112" s="22">
        <v>0</v>
      </c>
      <c r="O112" s="22">
        <v>0</v>
      </c>
      <c r="P112" s="22">
        <v>53.811</v>
      </c>
      <c r="Q112" s="22">
        <v>161.32400000000001</v>
      </c>
      <c r="R112" s="22"/>
      <c r="S112" s="22">
        <v>215.13499999999999</v>
      </c>
    </row>
    <row r="113" spans="2:19" x14ac:dyDescent="0.25">
      <c r="B113" s="6">
        <v>5</v>
      </c>
      <c r="C113" s="6">
        <v>2031</v>
      </c>
      <c r="D113" s="22">
        <v>7309</v>
      </c>
      <c r="E113" s="22">
        <v>727</v>
      </c>
      <c r="F113" s="22">
        <v>252.08500000000001</v>
      </c>
      <c r="G113" s="22">
        <v>8288</v>
      </c>
      <c r="H113" s="22">
        <v>94476</v>
      </c>
      <c r="I113" s="22">
        <v>2409</v>
      </c>
      <c r="J113" s="22">
        <v>48452</v>
      </c>
      <c r="L113" s="22">
        <v>2031</v>
      </c>
      <c r="M113" s="22">
        <v>0</v>
      </c>
      <c r="N113" s="22">
        <v>0</v>
      </c>
      <c r="O113" s="22">
        <v>0</v>
      </c>
      <c r="P113" s="22">
        <v>62.487000000000002</v>
      </c>
      <c r="Q113" s="22">
        <v>189.59700000000001</v>
      </c>
      <c r="R113" s="22"/>
      <c r="S113" s="22">
        <v>252.08500000000001</v>
      </c>
    </row>
    <row r="114" spans="2:19" x14ac:dyDescent="0.25">
      <c r="B114" s="6">
        <v>5</v>
      </c>
      <c r="C114" s="6">
        <v>2032</v>
      </c>
      <c r="D114" s="22">
        <v>8142</v>
      </c>
      <c r="E114" s="22">
        <v>1087</v>
      </c>
      <c r="F114" s="22">
        <v>361.25900000000001</v>
      </c>
      <c r="G114" s="22">
        <v>9591</v>
      </c>
      <c r="H114" s="22">
        <v>104067</v>
      </c>
      <c r="I114" s="22">
        <v>2592</v>
      </c>
      <c r="J114" s="22">
        <v>51044</v>
      </c>
      <c r="L114" s="22">
        <v>2032</v>
      </c>
      <c r="M114" s="22">
        <v>0</v>
      </c>
      <c r="N114" s="22">
        <v>0</v>
      </c>
      <c r="O114" s="22">
        <v>0</v>
      </c>
      <c r="P114" s="22">
        <v>93.563000000000002</v>
      </c>
      <c r="Q114" s="22">
        <v>267.697</v>
      </c>
      <c r="R114" s="22"/>
      <c r="S114" s="22">
        <v>361.25900000000001</v>
      </c>
    </row>
    <row r="115" spans="2:19" x14ac:dyDescent="0.25">
      <c r="B115" s="6">
        <v>5</v>
      </c>
      <c r="C115" s="6">
        <v>2033</v>
      </c>
      <c r="D115" s="22">
        <v>9028</v>
      </c>
      <c r="E115" s="22">
        <v>1313</v>
      </c>
      <c r="F115" s="22">
        <v>438.24700000000001</v>
      </c>
      <c r="G115" s="22">
        <v>10779</v>
      </c>
      <c r="H115" s="22">
        <v>114846</v>
      </c>
      <c r="I115" s="22">
        <v>2709</v>
      </c>
      <c r="J115" s="22">
        <v>53753</v>
      </c>
      <c r="L115" s="22">
        <v>2033</v>
      </c>
      <c r="M115" s="22">
        <v>0</v>
      </c>
      <c r="N115" s="22">
        <v>0</v>
      </c>
      <c r="O115" s="22">
        <v>0</v>
      </c>
      <c r="P115" s="22">
        <v>112.798</v>
      </c>
      <c r="Q115" s="22">
        <v>325.44900000000001</v>
      </c>
      <c r="R115" s="22"/>
      <c r="S115" s="22">
        <v>438.24700000000001</v>
      </c>
    </row>
    <row r="116" spans="2:19" x14ac:dyDescent="0.25">
      <c r="B116" s="6">
        <v>5</v>
      </c>
      <c r="C116" s="6">
        <v>2034</v>
      </c>
      <c r="D116" s="22">
        <v>9514</v>
      </c>
      <c r="E116" s="22">
        <v>1399</v>
      </c>
      <c r="F116" s="22">
        <v>480.69499999999999</v>
      </c>
      <c r="G116" s="22">
        <v>11393</v>
      </c>
      <c r="H116" s="22">
        <v>126239</v>
      </c>
      <c r="I116" s="22">
        <v>2662</v>
      </c>
      <c r="J116" s="22">
        <v>56415</v>
      </c>
      <c r="L116" s="22">
        <v>2034</v>
      </c>
      <c r="M116" s="22">
        <v>0</v>
      </c>
      <c r="N116" s="22">
        <v>0</v>
      </c>
      <c r="O116" s="22">
        <v>0</v>
      </c>
      <c r="P116" s="22">
        <v>119.876</v>
      </c>
      <c r="Q116" s="22">
        <v>360.82</v>
      </c>
      <c r="R116" s="22"/>
      <c r="S116" s="22">
        <v>480.69499999999999</v>
      </c>
    </row>
    <row r="117" spans="2:19" x14ac:dyDescent="0.25">
      <c r="B117" s="6">
        <v>5</v>
      </c>
      <c r="C117" s="6">
        <v>2035</v>
      </c>
      <c r="D117" s="22">
        <v>10071</v>
      </c>
      <c r="E117" s="22">
        <v>1484</v>
      </c>
      <c r="F117" s="22">
        <v>525.07399999999996</v>
      </c>
      <c r="G117" s="22">
        <v>12079</v>
      </c>
      <c r="H117" s="22">
        <v>138318</v>
      </c>
      <c r="I117" s="22">
        <v>2625</v>
      </c>
      <c r="J117" s="22">
        <v>59040</v>
      </c>
      <c r="L117" s="22">
        <v>2035</v>
      </c>
      <c r="M117" s="22">
        <v>0</v>
      </c>
      <c r="N117" s="22">
        <v>0</v>
      </c>
      <c r="O117" s="22">
        <v>0</v>
      </c>
      <c r="P117" s="22">
        <v>127.054</v>
      </c>
      <c r="Q117" s="22">
        <v>398.02</v>
      </c>
      <c r="R117" s="22"/>
      <c r="S117" s="22">
        <v>525.07399999999996</v>
      </c>
    </row>
    <row r="118" spans="2:19" x14ac:dyDescent="0.25">
      <c r="B118" s="6">
        <v>5</v>
      </c>
      <c r="C118" s="6">
        <v>2036</v>
      </c>
      <c r="D118" s="22">
        <v>11295</v>
      </c>
      <c r="E118" s="22">
        <v>1715</v>
      </c>
      <c r="F118" s="22">
        <v>611.35</v>
      </c>
      <c r="G118" s="22">
        <v>13622</v>
      </c>
      <c r="H118" s="22">
        <v>151940</v>
      </c>
      <c r="I118" s="22">
        <v>2752</v>
      </c>
      <c r="J118" s="22">
        <v>61792</v>
      </c>
      <c r="L118" s="22">
        <v>2036</v>
      </c>
      <c r="M118" s="22">
        <v>0</v>
      </c>
      <c r="N118" s="22">
        <v>0</v>
      </c>
      <c r="O118" s="22">
        <v>0</v>
      </c>
      <c r="P118" s="22">
        <v>147.05699999999999</v>
      </c>
      <c r="Q118" s="22">
        <v>464.29300000000001</v>
      </c>
      <c r="R118" s="22"/>
      <c r="S118" s="22">
        <v>611.35</v>
      </c>
    </row>
    <row r="119" spans="2:19" x14ac:dyDescent="0.25">
      <c r="B119" s="6">
        <v>5</v>
      </c>
      <c r="C119" s="6">
        <v>2037</v>
      </c>
      <c r="D119" s="22">
        <v>11885</v>
      </c>
      <c r="E119" s="22">
        <v>1796</v>
      </c>
      <c r="F119" s="22">
        <v>660.25599999999997</v>
      </c>
      <c r="G119" s="22">
        <v>14341</v>
      </c>
      <c r="H119" s="22">
        <v>166282</v>
      </c>
      <c r="I119" s="22">
        <v>2695</v>
      </c>
      <c r="J119" s="22">
        <v>64486</v>
      </c>
      <c r="L119" s="22">
        <v>2037</v>
      </c>
      <c r="M119" s="22">
        <v>0</v>
      </c>
      <c r="N119" s="22">
        <v>0</v>
      </c>
      <c r="O119" s="22">
        <v>0</v>
      </c>
      <c r="P119" s="22">
        <v>154.05099999999999</v>
      </c>
      <c r="Q119" s="22">
        <v>506.20499999999998</v>
      </c>
      <c r="R119" s="22"/>
      <c r="S119" s="22">
        <v>660.25599999999997</v>
      </c>
    </row>
    <row r="120" spans="2:19" x14ac:dyDescent="0.25">
      <c r="B120" s="6">
        <v>5</v>
      </c>
      <c r="C120" s="6">
        <v>2038</v>
      </c>
      <c r="D120" s="22">
        <v>12643</v>
      </c>
      <c r="E120" s="22">
        <v>1877</v>
      </c>
      <c r="F120" s="22">
        <v>710.42899999999997</v>
      </c>
      <c r="G120" s="22">
        <v>15231</v>
      </c>
      <c r="H120" s="22">
        <v>181513</v>
      </c>
      <c r="I120" s="22">
        <v>2661</v>
      </c>
      <c r="J120" s="22">
        <v>67148</v>
      </c>
      <c r="L120" s="22">
        <v>2038</v>
      </c>
      <c r="M120" s="22">
        <v>0</v>
      </c>
      <c r="N120" s="22">
        <v>0</v>
      </c>
      <c r="O120" s="22">
        <v>0</v>
      </c>
      <c r="P120" s="22">
        <v>160.21899999999999</v>
      </c>
      <c r="Q120" s="22">
        <v>550.21</v>
      </c>
      <c r="R120" s="22"/>
      <c r="S120" s="22">
        <v>710.42899999999997</v>
      </c>
    </row>
    <row r="121" spans="2:19" x14ac:dyDescent="0.25">
      <c r="B121" s="6">
        <v>5</v>
      </c>
      <c r="C121" s="6">
        <v>2039</v>
      </c>
      <c r="D121" s="22">
        <v>13455</v>
      </c>
      <c r="E121" s="22">
        <v>1959</v>
      </c>
      <c r="F121" s="22">
        <v>763.88900000000001</v>
      </c>
      <c r="G121" s="22">
        <v>16178</v>
      </c>
      <c r="H121" s="22">
        <v>197691</v>
      </c>
      <c r="I121" s="22">
        <v>2628</v>
      </c>
      <c r="J121" s="22">
        <v>69776</v>
      </c>
      <c r="L121" s="22">
        <v>2039</v>
      </c>
      <c r="M121" s="22">
        <v>0</v>
      </c>
      <c r="N121" s="22">
        <v>0</v>
      </c>
      <c r="O121" s="22">
        <v>0</v>
      </c>
      <c r="P121" s="22">
        <v>167.488</v>
      </c>
      <c r="Q121" s="22">
        <v>596.40099999999995</v>
      </c>
      <c r="R121" s="22"/>
      <c r="S121" s="22">
        <v>763.88900000000001</v>
      </c>
    </row>
    <row r="122" spans="2:19" x14ac:dyDescent="0.25">
      <c r="B122" s="6">
        <v>5</v>
      </c>
      <c r="C122" s="6">
        <v>2040</v>
      </c>
      <c r="D122" s="22">
        <v>14264</v>
      </c>
      <c r="E122" s="22">
        <v>2042</v>
      </c>
      <c r="F122" s="22">
        <v>819.72699999999998</v>
      </c>
      <c r="G122" s="22">
        <v>17125</v>
      </c>
      <c r="H122" s="22">
        <v>214816</v>
      </c>
      <c r="I122" s="22">
        <v>2587</v>
      </c>
      <c r="J122" s="22">
        <v>72363</v>
      </c>
      <c r="L122" s="22">
        <v>2040</v>
      </c>
      <c r="M122" s="22">
        <v>0</v>
      </c>
      <c r="N122" s="22">
        <v>0</v>
      </c>
      <c r="O122" s="22">
        <v>0</v>
      </c>
      <c r="P122" s="22">
        <v>174.858</v>
      </c>
      <c r="Q122" s="22">
        <v>644.86900000000003</v>
      </c>
      <c r="R122" s="22"/>
      <c r="S122" s="22">
        <v>819.72699999999998</v>
      </c>
    </row>
    <row r="123" spans="2:19" x14ac:dyDescent="0.25">
      <c r="B123" s="6">
        <v>5</v>
      </c>
      <c r="C123" s="6">
        <v>2041</v>
      </c>
      <c r="D123" s="22">
        <v>15141</v>
      </c>
      <c r="E123" s="22">
        <v>2126</v>
      </c>
      <c r="F123" s="22">
        <v>878.10699999999997</v>
      </c>
      <c r="G123" s="22">
        <v>18145</v>
      </c>
      <c r="H123" s="22">
        <v>232961</v>
      </c>
      <c r="I123" s="22">
        <v>2549</v>
      </c>
      <c r="J123" s="22">
        <v>74912</v>
      </c>
      <c r="L123" s="22">
        <v>2041</v>
      </c>
      <c r="M123" s="22">
        <v>0</v>
      </c>
      <c r="N123" s="22">
        <v>0</v>
      </c>
      <c r="O123" s="22">
        <v>0</v>
      </c>
      <c r="P123" s="22">
        <v>182.399</v>
      </c>
      <c r="Q123" s="22">
        <v>695.70799999999997</v>
      </c>
      <c r="R123" s="22"/>
      <c r="S123" s="22">
        <v>878.10699999999997</v>
      </c>
    </row>
    <row r="124" spans="2:19" x14ac:dyDescent="0.25">
      <c r="B124" s="6">
        <v>5</v>
      </c>
      <c r="C124" s="6">
        <v>2042</v>
      </c>
      <c r="D124" s="22">
        <v>16162</v>
      </c>
      <c r="E124" s="22">
        <v>2036</v>
      </c>
      <c r="F124" s="22">
        <v>891.44200000000001</v>
      </c>
      <c r="G124" s="22">
        <v>19089</v>
      </c>
      <c r="H124" s="22">
        <v>252050</v>
      </c>
      <c r="I124" s="22">
        <v>2494</v>
      </c>
      <c r="J124" s="22">
        <v>77405</v>
      </c>
      <c r="L124" s="22">
        <v>2042</v>
      </c>
      <c r="M124" s="22">
        <v>0</v>
      </c>
      <c r="N124" s="22">
        <v>0</v>
      </c>
      <c r="O124" s="22">
        <v>0</v>
      </c>
      <c r="P124" s="22">
        <v>174.86199999999999</v>
      </c>
      <c r="Q124" s="22">
        <v>716.57899999999995</v>
      </c>
      <c r="R124" s="22"/>
      <c r="S124" s="22">
        <v>891.44200000000001</v>
      </c>
    </row>
    <row r="125" spans="2:19" x14ac:dyDescent="0.25">
      <c r="B125" s="6">
        <v>5</v>
      </c>
      <c r="C125" s="6">
        <v>2043</v>
      </c>
      <c r="D125" s="22">
        <v>17780</v>
      </c>
      <c r="E125" s="22">
        <v>2307</v>
      </c>
      <c r="F125" s="22">
        <v>1003.494</v>
      </c>
      <c r="G125" s="22">
        <v>21090</v>
      </c>
      <c r="H125" s="22">
        <v>273140</v>
      </c>
      <c r="I125" s="22">
        <v>2562</v>
      </c>
      <c r="J125" s="22">
        <v>79967</v>
      </c>
      <c r="L125" s="22">
        <v>2043</v>
      </c>
      <c r="M125" s="22">
        <v>0</v>
      </c>
      <c r="N125" s="22">
        <v>0</v>
      </c>
      <c r="O125" s="22">
        <v>0</v>
      </c>
      <c r="P125" s="22">
        <v>198.59200000000001</v>
      </c>
      <c r="Q125" s="22">
        <v>804.90200000000004</v>
      </c>
      <c r="R125" s="22"/>
      <c r="S125" s="22">
        <v>1003.494</v>
      </c>
    </row>
    <row r="126" spans="2:19" x14ac:dyDescent="0.25">
      <c r="B126" s="6">
        <v>5</v>
      </c>
      <c r="C126" s="6"/>
      <c r="D126" s="22">
        <v>11236</v>
      </c>
      <c r="E126" s="22">
        <v>1151</v>
      </c>
      <c r="F126" s="22">
        <v>605.63800000000003</v>
      </c>
      <c r="G126" s="22"/>
      <c r="H126" s="22"/>
      <c r="I126" s="22">
        <v>12993</v>
      </c>
      <c r="J126" s="22">
        <v>92960</v>
      </c>
      <c r="L126" s="22" t="s">
        <v>40</v>
      </c>
      <c r="M126" s="22">
        <v>0</v>
      </c>
      <c r="N126" s="22">
        <v>0</v>
      </c>
      <c r="O126" s="22">
        <v>0</v>
      </c>
      <c r="P126" s="22">
        <v>99.84</v>
      </c>
      <c r="Q126" s="22">
        <v>505.798</v>
      </c>
      <c r="R126" s="22"/>
      <c r="S126" s="22">
        <v>605.63800000000003</v>
      </c>
    </row>
    <row r="127" spans="2:19" x14ac:dyDescent="0.25">
      <c r="B127" s="6">
        <v>16</v>
      </c>
      <c r="C127" s="6">
        <v>2014</v>
      </c>
      <c r="D127" s="22">
        <v>2975</v>
      </c>
      <c r="E127" s="22">
        <v>0</v>
      </c>
      <c r="F127" s="22">
        <v>0</v>
      </c>
      <c r="G127" s="22">
        <v>2975</v>
      </c>
      <c r="H127" s="22">
        <v>2975</v>
      </c>
      <c r="I127" s="22">
        <v>2975</v>
      </c>
      <c r="J127" s="22">
        <v>2975</v>
      </c>
      <c r="L127" s="22">
        <v>2014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/>
      <c r="S127" s="22">
        <v>0</v>
      </c>
    </row>
    <row r="128" spans="2:19" x14ac:dyDescent="0.25">
      <c r="B128" s="6">
        <v>16</v>
      </c>
      <c r="C128" s="6">
        <v>2015</v>
      </c>
      <c r="D128" s="22">
        <v>2864</v>
      </c>
      <c r="E128" s="22">
        <v>0</v>
      </c>
      <c r="F128" s="22">
        <v>0</v>
      </c>
      <c r="G128" s="22">
        <v>2864</v>
      </c>
      <c r="H128" s="22">
        <v>5839</v>
      </c>
      <c r="I128" s="22">
        <v>2663</v>
      </c>
      <c r="J128" s="22">
        <v>5638</v>
      </c>
      <c r="L128" s="22">
        <v>2015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/>
      <c r="S128" s="22">
        <v>0</v>
      </c>
    </row>
    <row r="129" spans="2:19" x14ac:dyDescent="0.25">
      <c r="B129" s="6">
        <v>16</v>
      </c>
      <c r="C129" s="6">
        <v>2016</v>
      </c>
      <c r="D129" s="22">
        <v>3082</v>
      </c>
      <c r="E129" s="22">
        <v>0</v>
      </c>
      <c r="F129" s="22">
        <v>0</v>
      </c>
      <c r="G129" s="22">
        <v>3082</v>
      </c>
      <c r="H129" s="22">
        <v>8921</v>
      </c>
      <c r="I129" s="22">
        <v>2665</v>
      </c>
      <c r="J129" s="22">
        <v>8303</v>
      </c>
      <c r="L129" s="22">
        <v>2016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/>
      <c r="S129" s="22">
        <v>0</v>
      </c>
    </row>
    <row r="130" spans="2:19" x14ac:dyDescent="0.25">
      <c r="B130" s="6">
        <v>16</v>
      </c>
      <c r="C130" s="6">
        <v>2017</v>
      </c>
      <c r="D130" s="22">
        <v>3324</v>
      </c>
      <c r="E130" s="22">
        <v>0</v>
      </c>
      <c r="F130" s="22">
        <v>0</v>
      </c>
      <c r="G130" s="22">
        <v>3324</v>
      </c>
      <c r="H130" s="22">
        <v>12244</v>
      </c>
      <c r="I130" s="22">
        <v>2672</v>
      </c>
      <c r="J130" s="22">
        <v>10975</v>
      </c>
      <c r="L130" s="22">
        <v>2017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/>
      <c r="S130" s="22">
        <v>0</v>
      </c>
    </row>
    <row r="131" spans="2:19" x14ac:dyDescent="0.25">
      <c r="B131" s="6">
        <v>16</v>
      </c>
      <c r="C131" s="6">
        <v>2018</v>
      </c>
      <c r="D131" s="22">
        <v>3544</v>
      </c>
      <c r="E131" s="22">
        <v>0</v>
      </c>
      <c r="F131" s="22">
        <v>0</v>
      </c>
      <c r="G131" s="22">
        <v>3544</v>
      </c>
      <c r="H131" s="22">
        <v>15788</v>
      </c>
      <c r="I131" s="22">
        <v>2650</v>
      </c>
      <c r="J131" s="22">
        <v>13625</v>
      </c>
      <c r="L131" s="22">
        <v>2018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/>
      <c r="S131" s="22">
        <v>0</v>
      </c>
    </row>
    <row r="132" spans="2:19" x14ac:dyDescent="0.25">
      <c r="B132" s="6">
        <v>16</v>
      </c>
      <c r="C132" s="6">
        <v>2019</v>
      </c>
      <c r="D132" s="22">
        <v>3840</v>
      </c>
      <c r="E132" s="22">
        <v>153</v>
      </c>
      <c r="F132" s="22">
        <v>36.494999999999997</v>
      </c>
      <c r="G132" s="22">
        <v>4029</v>
      </c>
      <c r="H132" s="22">
        <v>19817</v>
      </c>
      <c r="I132" s="22">
        <v>2801</v>
      </c>
      <c r="J132" s="22">
        <v>16426</v>
      </c>
      <c r="L132" s="22">
        <v>2019</v>
      </c>
      <c r="M132" s="22">
        <v>0</v>
      </c>
      <c r="N132" s="22">
        <v>0</v>
      </c>
      <c r="O132" s="22">
        <v>0</v>
      </c>
      <c r="P132" s="22">
        <v>14.156000000000001</v>
      </c>
      <c r="Q132" s="22">
        <v>22.338999999999999</v>
      </c>
      <c r="R132" s="22"/>
      <c r="S132" s="22">
        <v>36.494999999999997</v>
      </c>
    </row>
    <row r="133" spans="2:19" x14ac:dyDescent="0.25">
      <c r="B133" s="6">
        <v>16</v>
      </c>
      <c r="C133" s="6">
        <v>2020</v>
      </c>
      <c r="D133" s="22">
        <v>4413</v>
      </c>
      <c r="E133" s="22">
        <v>147</v>
      </c>
      <c r="F133" s="22">
        <v>36.649000000000001</v>
      </c>
      <c r="G133" s="22">
        <v>4597</v>
      </c>
      <c r="H133" s="22">
        <v>24414</v>
      </c>
      <c r="I133" s="22">
        <v>2972</v>
      </c>
      <c r="J133" s="22">
        <v>19398</v>
      </c>
      <c r="L133" s="22">
        <v>2020</v>
      </c>
      <c r="M133" s="22">
        <v>0</v>
      </c>
      <c r="N133" s="22">
        <v>0</v>
      </c>
      <c r="O133" s="22">
        <v>0</v>
      </c>
      <c r="P133" s="22">
        <v>13.64</v>
      </c>
      <c r="Q133" s="22">
        <v>23.009</v>
      </c>
      <c r="R133" s="22"/>
      <c r="S133" s="22">
        <v>36.649000000000001</v>
      </c>
    </row>
    <row r="134" spans="2:19" x14ac:dyDescent="0.25">
      <c r="B134" s="6">
        <v>16</v>
      </c>
      <c r="C134" s="6">
        <v>2021</v>
      </c>
      <c r="D134" s="22">
        <v>4757</v>
      </c>
      <c r="E134" s="22">
        <v>142</v>
      </c>
      <c r="F134" s="22">
        <v>36.738</v>
      </c>
      <c r="G134" s="22">
        <v>4935</v>
      </c>
      <c r="H134" s="22">
        <v>29349</v>
      </c>
      <c r="I134" s="22">
        <v>2967</v>
      </c>
      <c r="J134" s="22">
        <v>22365</v>
      </c>
      <c r="L134" s="22">
        <v>2021</v>
      </c>
      <c r="M134" s="22">
        <v>0</v>
      </c>
      <c r="N134" s="22">
        <v>0</v>
      </c>
      <c r="O134" s="22">
        <v>0</v>
      </c>
      <c r="P134" s="22">
        <v>13.039</v>
      </c>
      <c r="Q134" s="22">
        <v>23.699000000000002</v>
      </c>
      <c r="R134" s="22"/>
      <c r="S134" s="22">
        <v>36.738</v>
      </c>
    </row>
    <row r="135" spans="2:19" x14ac:dyDescent="0.25">
      <c r="B135" s="6">
        <v>16</v>
      </c>
      <c r="C135" s="6">
        <v>2022</v>
      </c>
      <c r="D135" s="22">
        <v>4776</v>
      </c>
      <c r="E135" s="22">
        <v>330</v>
      </c>
      <c r="F135" s="22">
        <v>89.585999999999999</v>
      </c>
      <c r="G135" s="22">
        <v>5196</v>
      </c>
      <c r="H135" s="22">
        <v>34545</v>
      </c>
      <c r="I135" s="22">
        <v>2905</v>
      </c>
      <c r="J135" s="22">
        <v>25270</v>
      </c>
      <c r="L135" s="22">
        <v>2022</v>
      </c>
      <c r="M135" s="22">
        <v>0</v>
      </c>
      <c r="N135" s="22">
        <v>0</v>
      </c>
      <c r="O135" s="22">
        <v>0</v>
      </c>
      <c r="P135" s="22">
        <v>29.254999999999999</v>
      </c>
      <c r="Q135" s="22">
        <v>60.33</v>
      </c>
      <c r="R135" s="22"/>
      <c r="S135" s="22">
        <v>89.585999999999999</v>
      </c>
    </row>
    <row r="136" spans="2:19" x14ac:dyDescent="0.25">
      <c r="B136" s="6">
        <v>16</v>
      </c>
      <c r="C136" s="6">
        <v>2023</v>
      </c>
      <c r="D136" s="22">
        <v>5077</v>
      </c>
      <c r="E136" s="22">
        <v>318</v>
      </c>
      <c r="F136" s="22">
        <v>90.263999999999996</v>
      </c>
      <c r="G136" s="22">
        <v>5485</v>
      </c>
      <c r="H136" s="22">
        <v>40030</v>
      </c>
      <c r="I136" s="22">
        <v>2851</v>
      </c>
      <c r="J136" s="22">
        <v>28121</v>
      </c>
      <c r="L136" s="22">
        <v>2023</v>
      </c>
      <c r="M136" s="22">
        <v>0</v>
      </c>
      <c r="N136" s="22">
        <v>0</v>
      </c>
      <c r="O136" s="22">
        <v>0</v>
      </c>
      <c r="P136" s="22">
        <v>28.123999999999999</v>
      </c>
      <c r="Q136" s="22">
        <v>62.14</v>
      </c>
      <c r="R136" s="22"/>
      <c r="S136" s="22">
        <v>90.263999999999996</v>
      </c>
    </row>
    <row r="137" spans="2:19" x14ac:dyDescent="0.25">
      <c r="B137" s="6">
        <v>16</v>
      </c>
      <c r="C137" s="6">
        <v>2024</v>
      </c>
      <c r="D137" s="22">
        <v>5423</v>
      </c>
      <c r="E137" s="22">
        <v>306</v>
      </c>
      <c r="F137" s="22">
        <v>90.932000000000002</v>
      </c>
      <c r="G137" s="22">
        <v>5820</v>
      </c>
      <c r="H137" s="22">
        <v>45850</v>
      </c>
      <c r="I137" s="22">
        <v>2813</v>
      </c>
      <c r="J137" s="22">
        <v>30934</v>
      </c>
      <c r="L137" s="22">
        <v>2024</v>
      </c>
      <c r="M137" s="22">
        <v>0</v>
      </c>
      <c r="N137" s="22">
        <v>0</v>
      </c>
      <c r="O137" s="22">
        <v>0</v>
      </c>
      <c r="P137" s="22">
        <v>26.928000000000001</v>
      </c>
      <c r="Q137" s="22">
        <v>64.004999999999995</v>
      </c>
      <c r="R137" s="22"/>
      <c r="S137" s="22">
        <v>90.932000000000002</v>
      </c>
    </row>
    <row r="138" spans="2:19" x14ac:dyDescent="0.25">
      <c r="B138" s="6">
        <v>16</v>
      </c>
      <c r="C138" s="6">
        <v>2025</v>
      </c>
      <c r="D138" s="22">
        <v>5612</v>
      </c>
      <c r="E138" s="22">
        <v>505</v>
      </c>
      <c r="F138" s="22">
        <v>149.31299999999999</v>
      </c>
      <c r="G138" s="22">
        <v>6266</v>
      </c>
      <c r="H138" s="22">
        <v>52116</v>
      </c>
      <c r="I138" s="22">
        <v>2816</v>
      </c>
      <c r="J138" s="22">
        <v>33751</v>
      </c>
      <c r="L138" s="22">
        <v>2025</v>
      </c>
      <c r="M138" s="22">
        <v>0</v>
      </c>
      <c r="N138" s="22">
        <v>0</v>
      </c>
      <c r="O138" s="22">
        <v>0</v>
      </c>
      <c r="P138" s="22">
        <v>44.137</v>
      </c>
      <c r="Q138" s="22">
        <v>105.176</v>
      </c>
      <c r="R138" s="22"/>
      <c r="S138" s="22">
        <v>149.31299999999999</v>
      </c>
    </row>
    <row r="139" spans="2:19" x14ac:dyDescent="0.25">
      <c r="B139" s="6">
        <v>16</v>
      </c>
      <c r="C139" s="6">
        <v>2026</v>
      </c>
      <c r="D139" s="22">
        <v>5730</v>
      </c>
      <c r="E139" s="22">
        <v>487</v>
      </c>
      <c r="F139" s="22">
        <v>150.732</v>
      </c>
      <c r="G139" s="22">
        <v>6368</v>
      </c>
      <c r="H139" s="22">
        <v>58484</v>
      </c>
      <c r="I139" s="22">
        <v>2662</v>
      </c>
      <c r="J139" s="22">
        <v>36413</v>
      </c>
      <c r="L139" s="22">
        <v>2026</v>
      </c>
      <c r="M139" s="22">
        <v>0</v>
      </c>
      <c r="N139" s="22">
        <v>0</v>
      </c>
      <c r="O139" s="22">
        <v>0</v>
      </c>
      <c r="P139" s="22">
        <v>42.401000000000003</v>
      </c>
      <c r="Q139" s="22">
        <v>108.331</v>
      </c>
      <c r="R139" s="22"/>
      <c r="S139" s="22">
        <v>150.732</v>
      </c>
    </row>
    <row r="140" spans="2:19" x14ac:dyDescent="0.25">
      <c r="B140" s="6">
        <v>16</v>
      </c>
      <c r="C140" s="6">
        <v>2027</v>
      </c>
      <c r="D140" s="22">
        <v>5704</v>
      </c>
      <c r="E140" s="22">
        <v>468</v>
      </c>
      <c r="F140" s="22">
        <v>152.179</v>
      </c>
      <c r="G140" s="22">
        <v>6324</v>
      </c>
      <c r="H140" s="22">
        <v>64808</v>
      </c>
      <c r="I140" s="22">
        <v>2458</v>
      </c>
      <c r="J140" s="22">
        <v>38871</v>
      </c>
      <c r="L140" s="22">
        <v>2027</v>
      </c>
      <c r="M140" s="22">
        <v>0</v>
      </c>
      <c r="N140" s="22">
        <v>0</v>
      </c>
      <c r="O140" s="22">
        <v>0</v>
      </c>
      <c r="P140" s="22">
        <v>40.597000000000001</v>
      </c>
      <c r="Q140" s="22">
        <v>111.581</v>
      </c>
      <c r="R140" s="22"/>
      <c r="S140" s="22">
        <v>152.179</v>
      </c>
    </row>
    <row r="141" spans="2:19" x14ac:dyDescent="0.25">
      <c r="B141" s="6">
        <v>16</v>
      </c>
      <c r="C141" s="6">
        <v>2028</v>
      </c>
      <c r="D141" s="22">
        <v>5969</v>
      </c>
      <c r="E141" s="22">
        <v>449</v>
      </c>
      <c r="F141" s="22">
        <v>153.80699999999999</v>
      </c>
      <c r="G141" s="22">
        <v>6572</v>
      </c>
      <c r="H141" s="22">
        <v>71380</v>
      </c>
      <c r="I141" s="22">
        <v>2375</v>
      </c>
      <c r="J141" s="22">
        <v>41246</v>
      </c>
      <c r="L141" s="22">
        <v>2028</v>
      </c>
      <c r="M141" s="22">
        <v>0</v>
      </c>
      <c r="N141" s="22">
        <v>0</v>
      </c>
      <c r="O141" s="22">
        <v>0</v>
      </c>
      <c r="P141" s="22">
        <v>38.878</v>
      </c>
      <c r="Q141" s="22">
        <v>114.929</v>
      </c>
      <c r="R141" s="22"/>
      <c r="S141" s="22">
        <v>153.80699999999999</v>
      </c>
    </row>
    <row r="142" spans="2:19" x14ac:dyDescent="0.25">
      <c r="B142" s="6">
        <v>16</v>
      </c>
      <c r="C142" s="6">
        <v>2029</v>
      </c>
      <c r="D142" s="22">
        <v>6423</v>
      </c>
      <c r="E142" s="22">
        <v>478</v>
      </c>
      <c r="F142" s="22">
        <v>168.39</v>
      </c>
      <c r="G142" s="22">
        <v>7070</v>
      </c>
      <c r="H142" s="22">
        <v>78449</v>
      </c>
      <c r="I142" s="22">
        <v>2376</v>
      </c>
      <c r="J142" s="22">
        <v>43622</v>
      </c>
      <c r="L142" s="22">
        <v>2029</v>
      </c>
      <c r="M142" s="22">
        <v>0</v>
      </c>
      <c r="N142" s="22">
        <v>0</v>
      </c>
      <c r="O142" s="22">
        <v>0</v>
      </c>
      <c r="P142" s="22">
        <v>41.292000000000002</v>
      </c>
      <c r="Q142" s="22">
        <v>127.098</v>
      </c>
      <c r="R142" s="22"/>
      <c r="S142" s="22">
        <v>168.39</v>
      </c>
    </row>
    <row r="143" spans="2:19" x14ac:dyDescent="0.25">
      <c r="B143" s="6">
        <v>16</v>
      </c>
      <c r="C143" s="6">
        <v>2030</v>
      </c>
      <c r="D143" s="22">
        <v>6885</v>
      </c>
      <c r="E143" s="22">
        <v>634</v>
      </c>
      <c r="F143" s="22">
        <v>218.084</v>
      </c>
      <c r="G143" s="22">
        <v>7737</v>
      </c>
      <c r="H143" s="22">
        <v>86187</v>
      </c>
      <c r="I143" s="22">
        <v>2418</v>
      </c>
      <c r="J143" s="22">
        <v>46040</v>
      </c>
      <c r="L143" s="22">
        <v>2030</v>
      </c>
      <c r="M143" s="22">
        <v>0</v>
      </c>
      <c r="N143" s="22">
        <v>0</v>
      </c>
      <c r="O143" s="22">
        <v>0</v>
      </c>
      <c r="P143" s="22">
        <v>54.695999999999998</v>
      </c>
      <c r="Q143" s="22">
        <v>163.38900000000001</v>
      </c>
      <c r="R143" s="22"/>
      <c r="S143" s="22">
        <v>218.084</v>
      </c>
    </row>
    <row r="144" spans="2:19" x14ac:dyDescent="0.25">
      <c r="B144" s="6">
        <v>16</v>
      </c>
      <c r="C144" s="6">
        <v>2031</v>
      </c>
      <c r="D144" s="22">
        <v>7301</v>
      </c>
      <c r="E144" s="22">
        <v>735</v>
      </c>
      <c r="F144" s="22">
        <v>255.05500000000001</v>
      </c>
      <c r="G144" s="22">
        <v>8292</v>
      </c>
      <c r="H144" s="22">
        <v>94479</v>
      </c>
      <c r="I144" s="22">
        <v>2410</v>
      </c>
      <c r="J144" s="22">
        <v>48450</v>
      </c>
      <c r="L144" s="22">
        <v>2031</v>
      </c>
      <c r="M144" s="22">
        <v>0</v>
      </c>
      <c r="N144" s="22">
        <v>0</v>
      </c>
      <c r="O144" s="22">
        <v>0</v>
      </c>
      <c r="P144" s="22">
        <v>63.331000000000003</v>
      </c>
      <c r="Q144" s="22">
        <v>191.72399999999999</v>
      </c>
      <c r="R144" s="22"/>
      <c r="S144" s="22">
        <v>255.05500000000001</v>
      </c>
    </row>
    <row r="145" spans="2:19" x14ac:dyDescent="0.25">
      <c r="B145" s="6">
        <v>16</v>
      </c>
      <c r="C145" s="6">
        <v>2032</v>
      </c>
      <c r="D145" s="22">
        <v>8140</v>
      </c>
      <c r="E145" s="22">
        <v>1096</v>
      </c>
      <c r="F145" s="22">
        <v>364.25700000000001</v>
      </c>
      <c r="G145" s="22">
        <v>9600</v>
      </c>
      <c r="H145" s="22">
        <v>104079</v>
      </c>
      <c r="I145" s="22">
        <v>2594</v>
      </c>
      <c r="J145" s="22">
        <v>51044</v>
      </c>
      <c r="L145" s="22">
        <v>2032</v>
      </c>
      <c r="M145" s="22">
        <v>0</v>
      </c>
      <c r="N145" s="22">
        <v>0</v>
      </c>
      <c r="O145" s="22">
        <v>0</v>
      </c>
      <c r="P145" s="22">
        <v>94.37</v>
      </c>
      <c r="Q145" s="22">
        <v>269.887</v>
      </c>
      <c r="R145" s="22"/>
      <c r="S145" s="22">
        <v>364.25700000000001</v>
      </c>
    </row>
    <row r="146" spans="2:19" x14ac:dyDescent="0.25">
      <c r="B146" s="6">
        <v>16</v>
      </c>
      <c r="C146" s="6">
        <v>2033</v>
      </c>
      <c r="D146" s="22">
        <v>9021</v>
      </c>
      <c r="E146" s="22">
        <v>1321</v>
      </c>
      <c r="F146" s="22">
        <v>441.27699999999999</v>
      </c>
      <c r="G146" s="22">
        <v>10783</v>
      </c>
      <c r="H146" s="22">
        <v>114862</v>
      </c>
      <c r="I146" s="22">
        <v>2710</v>
      </c>
      <c r="J146" s="22">
        <v>53754</v>
      </c>
      <c r="L146" s="22">
        <v>2033</v>
      </c>
      <c r="M146" s="22">
        <v>0</v>
      </c>
      <c r="N146" s="22">
        <v>0</v>
      </c>
      <c r="O146" s="22">
        <v>0</v>
      </c>
      <c r="P146" s="22">
        <v>113.572</v>
      </c>
      <c r="Q146" s="22">
        <v>327.70499999999998</v>
      </c>
      <c r="R146" s="22"/>
      <c r="S146" s="22">
        <v>441.27699999999999</v>
      </c>
    </row>
    <row r="147" spans="2:19" x14ac:dyDescent="0.25">
      <c r="B147" s="6">
        <v>16</v>
      </c>
      <c r="C147" s="6">
        <v>2034</v>
      </c>
      <c r="D147" s="22">
        <v>9508</v>
      </c>
      <c r="E147" s="22">
        <v>1406</v>
      </c>
      <c r="F147" s="22">
        <v>483.762</v>
      </c>
      <c r="G147" s="22">
        <v>11398</v>
      </c>
      <c r="H147" s="22">
        <v>126260</v>
      </c>
      <c r="I147" s="22">
        <v>2663</v>
      </c>
      <c r="J147" s="22">
        <v>56417</v>
      </c>
      <c r="L147" s="22">
        <v>2034</v>
      </c>
      <c r="M147" s="22">
        <v>0</v>
      </c>
      <c r="N147" s="22">
        <v>0</v>
      </c>
      <c r="O147" s="22">
        <v>0</v>
      </c>
      <c r="P147" s="22">
        <v>120.619</v>
      </c>
      <c r="Q147" s="22">
        <v>363.14400000000001</v>
      </c>
      <c r="R147" s="22"/>
      <c r="S147" s="22">
        <v>483.762</v>
      </c>
    </row>
    <row r="148" spans="2:19" x14ac:dyDescent="0.25">
      <c r="B148" s="6">
        <v>16</v>
      </c>
      <c r="C148" s="6">
        <v>2035</v>
      </c>
      <c r="D148" s="22">
        <v>10063</v>
      </c>
      <c r="E148" s="22">
        <v>1491</v>
      </c>
      <c r="F148" s="22">
        <v>528.18100000000004</v>
      </c>
      <c r="G148" s="22">
        <v>12082</v>
      </c>
      <c r="H148" s="22">
        <v>138342</v>
      </c>
      <c r="I148" s="22">
        <v>2625</v>
      </c>
      <c r="J148" s="22">
        <v>59042</v>
      </c>
      <c r="L148" s="22">
        <v>2035</v>
      </c>
      <c r="M148" s="22">
        <v>0</v>
      </c>
      <c r="N148" s="22">
        <v>0</v>
      </c>
      <c r="O148" s="22">
        <v>0</v>
      </c>
      <c r="P148" s="22">
        <v>127.768</v>
      </c>
      <c r="Q148" s="22">
        <v>400.41300000000001</v>
      </c>
      <c r="R148" s="22"/>
      <c r="S148" s="22">
        <v>528.18100000000004</v>
      </c>
    </row>
    <row r="149" spans="2:19" x14ac:dyDescent="0.25">
      <c r="B149" s="6">
        <v>16</v>
      </c>
      <c r="C149" s="6">
        <v>2036</v>
      </c>
      <c r="D149" s="22">
        <v>11288</v>
      </c>
      <c r="E149" s="22">
        <v>1722</v>
      </c>
      <c r="F149" s="22">
        <v>614.49900000000002</v>
      </c>
      <c r="G149" s="22">
        <v>13625</v>
      </c>
      <c r="H149" s="22">
        <v>151967</v>
      </c>
      <c r="I149" s="22">
        <v>2753</v>
      </c>
      <c r="J149" s="22">
        <v>61795</v>
      </c>
      <c r="L149" s="22">
        <v>2036</v>
      </c>
      <c r="M149" s="22">
        <v>0</v>
      </c>
      <c r="N149" s="22">
        <v>0</v>
      </c>
      <c r="O149" s="22">
        <v>0</v>
      </c>
      <c r="P149" s="22">
        <v>147.74199999999999</v>
      </c>
      <c r="Q149" s="22">
        <v>466.75799999999998</v>
      </c>
      <c r="R149" s="22"/>
      <c r="S149" s="22">
        <v>614.49900000000002</v>
      </c>
    </row>
    <row r="150" spans="2:19" x14ac:dyDescent="0.25">
      <c r="B150" s="6">
        <v>16</v>
      </c>
      <c r="C150" s="6">
        <v>2037</v>
      </c>
      <c r="D150" s="22">
        <v>11880</v>
      </c>
      <c r="E150" s="22">
        <v>1803</v>
      </c>
      <c r="F150" s="22">
        <v>663.45</v>
      </c>
      <c r="G150" s="22">
        <v>14347</v>
      </c>
      <c r="H150" s="22">
        <v>166314</v>
      </c>
      <c r="I150" s="22">
        <v>2696</v>
      </c>
      <c r="J150" s="22">
        <v>64491</v>
      </c>
      <c r="L150" s="22">
        <v>2037</v>
      </c>
      <c r="M150" s="22">
        <v>0</v>
      </c>
      <c r="N150" s="22">
        <v>0</v>
      </c>
      <c r="O150" s="22">
        <v>0</v>
      </c>
      <c r="P150" s="22">
        <v>154.70500000000001</v>
      </c>
      <c r="Q150" s="22">
        <v>508.74400000000003</v>
      </c>
      <c r="R150" s="22"/>
      <c r="S150" s="22">
        <v>663.45</v>
      </c>
    </row>
    <row r="151" spans="2:19" x14ac:dyDescent="0.25">
      <c r="B151" s="6">
        <v>16</v>
      </c>
      <c r="C151" s="6">
        <v>2038</v>
      </c>
      <c r="D151" s="22">
        <v>12639</v>
      </c>
      <c r="E151" s="22">
        <v>1884</v>
      </c>
      <c r="F151" s="22">
        <v>713.66899999999998</v>
      </c>
      <c r="G151" s="22">
        <v>15237</v>
      </c>
      <c r="H151" s="22">
        <v>181551</v>
      </c>
      <c r="I151" s="22">
        <v>2662</v>
      </c>
      <c r="J151" s="22">
        <v>67153</v>
      </c>
      <c r="L151" s="22">
        <v>2038</v>
      </c>
      <c r="M151" s="22">
        <v>0</v>
      </c>
      <c r="N151" s="22">
        <v>0</v>
      </c>
      <c r="O151" s="22">
        <v>0</v>
      </c>
      <c r="P151" s="22">
        <v>160.84399999999999</v>
      </c>
      <c r="Q151" s="22">
        <v>552.82500000000005</v>
      </c>
      <c r="R151" s="22"/>
      <c r="S151" s="22">
        <v>713.66899999999998</v>
      </c>
    </row>
    <row r="152" spans="2:19" x14ac:dyDescent="0.25">
      <c r="B152" s="6">
        <v>16</v>
      </c>
      <c r="C152" s="6">
        <v>2039</v>
      </c>
      <c r="D152" s="22">
        <v>13446</v>
      </c>
      <c r="E152" s="22">
        <v>1965</v>
      </c>
      <c r="F152" s="22">
        <v>767.178</v>
      </c>
      <c r="G152" s="22">
        <v>16178</v>
      </c>
      <c r="H152" s="22">
        <v>197729</v>
      </c>
      <c r="I152" s="22">
        <v>2628</v>
      </c>
      <c r="J152" s="22">
        <v>69781</v>
      </c>
      <c r="L152" s="22">
        <v>2039</v>
      </c>
      <c r="M152" s="22">
        <v>0</v>
      </c>
      <c r="N152" s="22">
        <v>0</v>
      </c>
      <c r="O152" s="22">
        <v>0</v>
      </c>
      <c r="P152" s="22">
        <v>168.084</v>
      </c>
      <c r="Q152" s="22">
        <v>599.09400000000005</v>
      </c>
      <c r="R152" s="22"/>
      <c r="S152" s="22">
        <v>767.178</v>
      </c>
    </row>
    <row r="153" spans="2:19" x14ac:dyDescent="0.25">
      <c r="B153" s="6">
        <v>16</v>
      </c>
      <c r="C153" s="6">
        <v>2040</v>
      </c>
      <c r="D153" s="22">
        <v>14259</v>
      </c>
      <c r="E153" s="22">
        <v>2048</v>
      </c>
      <c r="F153" s="22">
        <v>823.06700000000001</v>
      </c>
      <c r="G153" s="22">
        <v>17130</v>
      </c>
      <c r="H153" s="22">
        <v>214859</v>
      </c>
      <c r="I153" s="22">
        <v>2588</v>
      </c>
      <c r="J153" s="22">
        <v>72369</v>
      </c>
      <c r="L153" s="22">
        <v>2040</v>
      </c>
      <c r="M153" s="22">
        <v>0</v>
      </c>
      <c r="N153" s="22">
        <v>0</v>
      </c>
      <c r="O153" s="22">
        <v>0</v>
      </c>
      <c r="P153" s="22">
        <v>175.423</v>
      </c>
      <c r="Q153" s="22">
        <v>647.64400000000001</v>
      </c>
      <c r="R153" s="22"/>
      <c r="S153" s="22">
        <v>823.06700000000001</v>
      </c>
    </row>
    <row r="154" spans="2:19" x14ac:dyDescent="0.25">
      <c r="B154" s="6">
        <v>16</v>
      </c>
      <c r="C154" s="6">
        <v>2041</v>
      </c>
      <c r="D154" s="22">
        <v>15136</v>
      </c>
      <c r="E154" s="22">
        <v>2131</v>
      </c>
      <c r="F154" s="22">
        <v>881.50099999999998</v>
      </c>
      <c r="G154" s="22">
        <v>18149</v>
      </c>
      <c r="H154" s="22">
        <v>233009</v>
      </c>
      <c r="I154" s="22">
        <v>2550</v>
      </c>
      <c r="J154" s="22">
        <v>74919</v>
      </c>
      <c r="L154" s="22">
        <v>2041</v>
      </c>
      <c r="M154" s="22">
        <v>0</v>
      </c>
      <c r="N154" s="22">
        <v>0</v>
      </c>
      <c r="O154" s="22">
        <v>0</v>
      </c>
      <c r="P154" s="22">
        <v>182.935</v>
      </c>
      <c r="Q154" s="22">
        <v>698.56600000000003</v>
      </c>
      <c r="R154" s="22"/>
      <c r="S154" s="22">
        <v>881.50099999999998</v>
      </c>
    </row>
    <row r="155" spans="2:19" x14ac:dyDescent="0.25">
      <c r="B155" s="6">
        <v>16</v>
      </c>
      <c r="C155" s="6">
        <v>2042</v>
      </c>
      <c r="D155" s="22">
        <v>16151</v>
      </c>
      <c r="E155" s="22">
        <v>2041</v>
      </c>
      <c r="F155" s="22">
        <v>894.89099999999996</v>
      </c>
      <c r="G155" s="22">
        <v>19087</v>
      </c>
      <c r="H155" s="22">
        <v>252096</v>
      </c>
      <c r="I155" s="22">
        <v>2493</v>
      </c>
      <c r="J155" s="22">
        <v>77412</v>
      </c>
      <c r="L155" s="22">
        <v>2042</v>
      </c>
      <c r="M155" s="22">
        <v>0</v>
      </c>
      <c r="N155" s="22">
        <v>0</v>
      </c>
      <c r="O155" s="22">
        <v>0</v>
      </c>
      <c r="P155" s="22">
        <v>175.36799999999999</v>
      </c>
      <c r="Q155" s="22">
        <v>719.52300000000002</v>
      </c>
      <c r="R155" s="22"/>
      <c r="S155" s="22">
        <v>894.89099999999996</v>
      </c>
    </row>
    <row r="156" spans="2:19" x14ac:dyDescent="0.25">
      <c r="B156" s="6">
        <v>16</v>
      </c>
      <c r="C156" s="6">
        <v>2043</v>
      </c>
      <c r="D156" s="22">
        <v>17780</v>
      </c>
      <c r="E156" s="22">
        <v>2312</v>
      </c>
      <c r="F156" s="22">
        <v>1007.002</v>
      </c>
      <c r="G156" s="22">
        <v>21099</v>
      </c>
      <c r="H156" s="22">
        <v>273194</v>
      </c>
      <c r="I156" s="22">
        <v>2563</v>
      </c>
      <c r="J156" s="22">
        <v>79975</v>
      </c>
      <c r="L156" s="22">
        <v>2043</v>
      </c>
      <c r="M156" s="22">
        <v>0</v>
      </c>
      <c r="N156" s="22">
        <v>0</v>
      </c>
      <c r="O156" s="22">
        <v>0</v>
      </c>
      <c r="P156" s="22">
        <v>199.06800000000001</v>
      </c>
      <c r="Q156" s="22">
        <v>807.93399999999997</v>
      </c>
      <c r="R156" s="22"/>
      <c r="S156" s="22">
        <v>1007.002</v>
      </c>
    </row>
    <row r="157" spans="2:19" x14ac:dyDescent="0.25">
      <c r="B157" s="6">
        <v>16</v>
      </c>
      <c r="C157" s="6"/>
      <c r="D157" s="22">
        <v>11236</v>
      </c>
      <c r="E157" s="22">
        <v>1153</v>
      </c>
      <c r="F157" s="22">
        <v>607.78700000000003</v>
      </c>
      <c r="G157" s="22"/>
      <c r="H157" s="22"/>
      <c r="I157" s="22">
        <v>12997</v>
      </c>
      <c r="J157" s="22">
        <v>92972</v>
      </c>
      <c r="L157" s="22" t="s">
        <v>40</v>
      </c>
      <c r="M157" s="22">
        <v>0</v>
      </c>
      <c r="N157" s="22">
        <v>0</v>
      </c>
      <c r="O157" s="22">
        <v>0</v>
      </c>
      <c r="P157" s="22">
        <v>100.084</v>
      </c>
      <c r="Q157" s="22">
        <v>507.70299999999997</v>
      </c>
      <c r="R157" s="22"/>
      <c r="S157" s="22">
        <v>607.78700000000003</v>
      </c>
    </row>
    <row r="158" spans="2:19" x14ac:dyDescent="0.25">
      <c r="B158" s="6">
        <v>27</v>
      </c>
      <c r="C158" s="6">
        <v>2014</v>
      </c>
      <c r="D158" s="22">
        <v>2975</v>
      </c>
      <c r="E158" s="22">
        <v>0</v>
      </c>
      <c r="F158" s="22">
        <v>0</v>
      </c>
      <c r="G158" s="22">
        <v>2975</v>
      </c>
      <c r="H158" s="22">
        <v>2975</v>
      </c>
      <c r="I158" s="22">
        <v>2975</v>
      </c>
      <c r="J158" s="22">
        <v>2975</v>
      </c>
      <c r="L158" s="22">
        <v>2014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/>
      <c r="S158" s="22">
        <v>0</v>
      </c>
    </row>
    <row r="159" spans="2:19" x14ac:dyDescent="0.25">
      <c r="B159" s="6">
        <v>27</v>
      </c>
      <c r="C159" s="6">
        <v>2015</v>
      </c>
      <c r="D159" s="22">
        <v>2864</v>
      </c>
      <c r="E159" s="22">
        <v>0</v>
      </c>
      <c r="F159" s="22">
        <v>0</v>
      </c>
      <c r="G159" s="22">
        <v>2864</v>
      </c>
      <c r="H159" s="22">
        <v>5839</v>
      </c>
      <c r="I159" s="22">
        <v>2663</v>
      </c>
      <c r="J159" s="22">
        <v>5638</v>
      </c>
      <c r="L159" s="22">
        <v>2015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/>
      <c r="S159" s="22">
        <v>0</v>
      </c>
    </row>
    <row r="160" spans="2:19" x14ac:dyDescent="0.25">
      <c r="B160" s="6">
        <v>27</v>
      </c>
      <c r="C160" s="6">
        <v>2016</v>
      </c>
      <c r="D160" s="22">
        <v>3082</v>
      </c>
      <c r="E160" s="22">
        <v>0</v>
      </c>
      <c r="F160" s="22">
        <v>0</v>
      </c>
      <c r="G160" s="22">
        <v>3082</v>
      </c>
      <c r="H160" s="22">
        <v>8921</v>
      </c>
      <c r="I160" s="22">
        <v>2665</v>
      </c>
      <c r="J160" s="22">
        <v>8303</v>
      </c>
      <c r="L160" s="22">
        <v>2016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/>
      <c r="S160" s="22">
        <v>0</v>
      </c>
    </row>
    <row r="161" spans="2:19" x14ac:dyDescent="0.25">
      <c r="B161" s="6">
        <v>27</v>
      </c>
      <c r="C161" s="6">
        <v>2017</v>
      </c>
      <c r="D161" s="22">
        <v>3324</v>
      </c>
      <c r="E161" s="22">
        <v>0</v>
      </c>
      <c r="F161" s="22">
        <v>0</v>
      </c>
      <c r="G161" s="22">
        <v>3324</v>
      </c>
      <c r="H161" s="22">
        <v>12244</v>
      </c>
      <c r="I161" s="22">
        <v>2672</v>
      </c>
      <c r="J161" s="22">
        <v>10975</v>
      </c>
      <c r="L161" s="22">
        <v>2017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/>
      <c r="S161" s="22">
        <v>0</v>
      </c>
    </row>
    <row r="162" spans="2:19" x14ac:dyDescent="0.25">
      <c r="B162" s="6">
        <v>27</v>
      </c>
      <c r="C162" s="6">
        <v>2018</v>
      </c>
      <c r="D162" s="22">
        <v>3544</v>
      </c>
      <c r="E162" s="22">
        <v>0</v>
      </c>
      <c r="F162" s="22">
        <v>0</v>
      </c>
      <c r="G162" s="22">
        <v>3544</v>
      </c>
      <c r="H162" s="22">
        <v>15788</v>
      </c>
      <c r="I162" s="22">
        <v>2650</v>
      </c>
      <c r="J162" s="22">
        <v>13625</v>
      </c>
      <c r="L162" s="22">
        <v>2018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/>
      <c r="S162" s="22">
        <v>0</v>
      </c>
    </row>
    <row r="163" spans="2:19" x14ac:dyDescent="0.25">
      <c r="B163" s="6">
        <v>27</v>
      </c>
      <c r="C163" s="6">
        <v>2019</v>
      </c>
      <c r="D163" s="22">
        <v>3824</v>
      </c>
      <c r="E163" s="22">
        <v>191</v>
      </c>
      <c r="F163" s="22">
        <v>48.222999999999999</v>
      </c>
      <c r="G163" s="22">
        <v>4064</v>
      </c>
      <c r="H163" s="22">
        <v>19852</v>
      </c>
      <c r="I163" s="22">
        <v>2825</v>
      </c>
      <c r="J163" s="22">
        <v>16450</v>
      </c>
      <c r="L163" s="22">
        <v>2019</v>
      </c>
      <c r="M163" s="22">
        <v>0</v>
      </c>
      <c r="N163" s="22">
        <v>0</v>
      </c>
      <c r="O163" s="22">
        <v>0</v>
      </c>
      <c r="P163" s="22">
        <v>15.351000000000001</v>
      </c>
      <c r="Q163" s="22">
        <v>32.872</v>
      </c>
      <c r="R163" s="22"/>
      <c r="S163" s="22">
        <v>48.222999999999999</v>
      </c>
    </row>
    <row r="164" spans="2:19" x14ac:dyDescent="0.25">
      <c r="B164" s="6">
        <v>27</v>
      </c>
      <c r="C164" s="6">
        <v>2020</v>
      </c>
      <c r="D164" s="22">
        <v>4387</v>
      </c>
      <c r="E164" s="22">
        <v>185</v>
      </c>
      <c r="F164" s="22">
        <v>48.65</v>
      </c>
      <c r="G164" s="22">
        <v>4620</v>
      </c>
      <c r="H164" s="22">
        <v>24472</v>
      </c>
      <c r="I164" s="22">
        <v>2987</v>
      </c>
      <c r="J164" s="22">
        <v>19437</v>
      </c>
      <c r="L164" s="22">
        <v>2020</v>
      </c>
      <c r="M164" s="22">
        <v>0</v>
      </c>
      <c r="N164" s="22">
        <v>0</v>
      </c>
      <c r="O164" s="22">
        <v>0</v>
      </c>
      <c r="P164" s="22">
        <v>14.791</v>
      </c>
      <c r="Q164" s="22">
        <v>33.857999999999997</v>
      </c>
      <c r="R164" s="22"/>
      <c r="S164" s="22">
        <v>48.65</v>
      </c>
    </row>
    <row r="165" spans="2:19" x14ac:dyDescent="0.25">
      <c r="B165" s="6">
        <v>27</v>
      </c>
      <c r="C165" s="6">
        <v>2021</v>
      </c>
      <c r="D165" s="22">
        <v>4736</v>
      </c>
      <c r="E165" s="22">
        <v>178</v>
      </c>
      <c r="F165" s="22">
        <v>49.012999999999998</v>
      </c>
      <c r="G165" s="22">
        <v>4962</v>
      </c>
      <c r="H165" s="22">
        <v>29435</v>
      </c>
      <c r="I165" s="22">
        <v>2983</v>
      </c>
      <c r="J165" s="22">
        <v>22421</v>
      </c>
      <c r="L165" s="22">
        <v>2021</v>
      </c>
      <c r="M165" s="22">
        <v>0</v>
      </c>
      <c r="N165" s="22">
        <v>0</v>
      </c>
      <c r="O165" s="22">
        <v>0</v>
      </c>
      <c r="P165" s="22">
        <v>14.138999999999999</v>
      </c>
      <c r="Q165" s="22">
        <v>34.874000000000002</v>
      </c>
      <c r="R165" s="22"/>
      <c r="S165" s="22">
        <v>49.012999999999998</v>
      </c>
    </row>
    <row r="166" spans="2:19" x14ac:dyDescent="0.25">
      <c r="B166" s="6">
        <v>27</v>
      </c>
      <c r="C166" s="6">
        <v>2022</v>
      </c>
      <c r="D166" s="22">
        <v>4834</v>
      </c>
      <c r="E166" s="22">
        <v>171</v>
      </c>
      <c r="F166" s="22">
        <v>49.454999999999998</v>
      </c>
      <c r="G166" s="22">
        <v>5054</v>
      </c>
      <c r="H166" s="22">
        <v>34489</v>
      </c>
      <c r="I166" s="22">
        <v>2825</v>
      </c>
      <c r="J166" s="22">
        <v>25246</v>
      </c>
      <c r="L166" s="22">
        <v>2022</v>
      </c>
      <c r="M166" s="22">
        <v>0</v>
      </c>
      <c r="N166" s="22">
        <v>0</v>
      </c>
      <c r="O166" s="22">
        <v>0</v>
      </c>
      <c r="P166" s="22">
        <v>13.534000000000001</v>
      </c>
      <c r="Q166" s="22">
        <v>35.92</v>
      </c>
      <c r="R166" s="22"/>
      <c r="S166" s="22">
        <v>49.454999999999998</v>
      </c>
    </row>
    <row r="167" spans="2:19" x14ac:dyDescent="0.25">
      <c r="B167" s="6">
        <v>27</v>
      </c>
      <c r="C167" s="6">
        <v>2023</v>
      </c>
      <c r="D167" s="22">
        <v>5057</v>
      </c>
      <c r="E167" s="22">
        <v>363</v>
      </c>
      <c r="F167" s="22">
        <v>104.245</v>
      </c>
      <c r="G167" s="22">
        <v>5524</v>
      </c>
      <c r="H167" s="22">
        <v>40013</v>
      </c>
      <c r="I167" s="22">
        <v>2872</v>
      </c>
      <c r="J167" s="22">
        <v>28118</v>
      </c>
      <c r="L167" s="22">
        <v>2023</v>
      </c>
      <c r="M167" s="22">
        <v>0</v>
      </c>
      <c r="N167" s="22">
        <v>0</v>
      </c>
      <c r="O167" s="22">
        <v>0</v>
      </c>
      <c r="P167" s="22">
        <v>30.248999999999999</v>
      </c>
      <c r="Q167" s="22">
        <v>73.995999999999995</v>
      </c>
      <c r="R167" s="22"/>
      <c r="S167" s="22">
        <v>104.245</v>
      </c>
    </row>
    <row r="168" spans="2:19" x14ac:dyDescent="0.25">
      <c r="B168" s="6">
        <v>27</v>
      </c>
      <c r="C168" s="6">
        <v>2024</v>
      </c>
      <c r="D168" s="22">
        <v>5397</v>
      </c>
      <c r="E168" s="22">
        <v>350</v>
      </c>
      <c r="F168" s="22">
        <v>105.309</v>
      </c>
      <c r="G168" s="22">
        <v>5853</v>
      </c>
      <c r="H168" s="22">
        <v>45866</v>
      </c>
      <c r="I168" s="22">
        <v>2829</v>
      </c>
      <c r="J168" s="22">
        <v>30947</v>
      </c>
      <c r="L168" s="22">
        <v>2024</v>
      </c>
      <c r="M168" s="22">
        <v>0</v>
      </c>
      <c r="N168" s="22">
        <v>0</v>
      </c>
      <c r="O168" s="22">
        <v>0</v>
      </c>
      <c r="P168" s="22">
        <v>29.094000000000001</v>
      </c>
      <c r="Q168" s="22">
        <v>76.215999999999994</v>
      </c>
      <c r="R168" s="22"/>
      <c r="S168" s="22">
        <v>105.309</v>
      </c>
    </row>
    <row r="169" spans="2:19" x14ac:dyDescent="0.25">
      <c r="B169" s="6">
        <v>27</v>
      </c>
      <c r="C169" s="6">
        <v>2025</v>
      </c>
      <c r="D169" s="22">
        <v>5593</v>
      </c>
      <c r="E169" s="22">
        <v>548</v>
      </c>
      <c r="F169" s="22">
        <v>163.94499999999999</v>
      </c>
      <c r="G169" s="22">
        <v>6305</v>
      </c>
      <c r="H169" s="22">
        <v>52170</v>
      </c>
      <c r="I169" s="22">
        <v>2834</v>
      </c>
      <c r="J169" s="22">
        <v>33781</v>
      </c>
      <c r="L169" s="22">
        <v>2025</v>
      </c>
      <c r="M169" s="22">
        <v>0</v>
      </c>
      <c r="N169" s="22">
        <v>0</v>
      </c>
      <c r="O169" s="22">
        <v>0</v>
      </c>
      <c r="P169" s="22">
        <v>46.191000000000003</v>
      </c>
      <c r="Q169" s="22">
        <v>117.754</v>
      </c>
      <c r="R169" s="22"/>
      <c r="S169" s="22">
        <v>163.94499999999999</v>
      </c>
    </row>
    <row r="170" spans="2:19" x14ac:dyDescent="0.25">
      <c r="B170" s="6">
        <v>27</v>
      </c>
      <c r="C170" s="6">
        <v>2026</v>
      </c>
      <c r="D170" s="22">
        <v>5712</v>
      </c>
      <c r="E170" s="22">
        <v>528</v>
      </c>
      <c r="F170" s="22">
        <v>165.63800000000001</v>
      </c>
      <c r="G170" s="22">
        <v>6406</v>
      </c>
      <c r="H170" s="22">
        <v>58576</v>
      </c>
      <c r="I170" s="22">
        <v>2677</v>
      </c>
      <c r="J170" s="22">
        <v>36458</v>
      </c>
      <c r="L170" s="22">
        <v>2026</v>
      </c>
      <c r="M170" s="22">
        <v>0</v>
      </c>
      <c r="N170" s="22">
        <v>0</v>
      </c>
      <c r="O170" s="22">
        <v>0</v>
      </c>
      <c r="P170" s="22">
        <v>44.351999999999997</v>
      </c>
      <c r="Q170" s="22">
        <v>121.286</v>
      </c>
      <c r="R170" s="22"/>
      <c r="S170" s="22">
        <v>165.63800000000001</v>
      </c>
    </row>
    <row r="171" spans="2:19" x14ac:dyDescent="0.25">
      <c r="B171" s="6">
        <v>27</v>
      </c>
      <c r="C171" s="6">
        <v>2027</v>
      </c>
      <c r="D171" s="22">
        <v>5688</v>
      </c>
      <c r="E171" s="22">
        <v>507</v>
      </c>
      <c r="F171" s="22">
        <v>167.375</v>
      </c>
      <c r="G171" s="22">
        <v>6363</v>
      </c>
      <c r="H171" s="22">
        <v>64939</v>
      </c>
      <c r="I171" s="22">
        <v>2473</v>
      </c>
      <c r="J171" s="22">
        <v>38932</v>
      </c>
      <c r="L171" s="22">
        <v>2027</v>
      </c>
      <c r="M171" s="22">
        <v>0</v>
      </c>
      <c r="N171" s="22">
        <v>0</v>
      </c>
      <c r="O171" s="22">
        <v>0</v>
      </c>
      <c r="P171" s="22">
        <v>42.45</v>
      </c>
      <c r="Q171" s="22">
        <v>124.925</v>
      </c>
      <c r="R171" s="22"/>
      <c r="S171" s="22">
        <v>167.375</v>
      </c>
    </row>
    <row r="172" spans="2:19" x14ac:dyDescent="0.25">
      <c r="B172" s="6">
        <v>27</v>
      </c>
      <c r="C172" s="6">
        <v>2028</v>
      </c>
      <c r="D172" s="22">
        <v>5950</v>
      </c>
      <c r="E172" s="22">
        <v>487</v>
      </c>
      <c r="F172" s="22">
        <v>169.31899999999999</v>
      </c>
      <c r="G172" s="22">
        <v>6607</v>
      </c>
      <c r="H172" s="22">
        <v>71546</v>
      </c>
      <c r="I172" s="22">
        <v>2388</v>
      </c>
      <c r="J172" s="22">
        <v>41319</v>
      </c>
      <c r="L172" s="22">
        <v>2028</v>
      </c>
      <c r="M172" s="22">
        <v>0</v>
      </c>
      <c r="N172" s="22">
        <v>0</v>
      </c>
      <c r="O172" s="22">
        <v>0</v>
      </c>
      <c r="P172" s="22">
        <v>40.646000000000001</v>
      </c>
      <c r="Q172" s="22">
        <v>128.673</v>
      </c>
      <c r="R172" s="22"/>
      <c r="S172" s="22">
        <v>169.31899999999999</v>
      </c>
    </row>
    <row r="173" spans="2:19" x14ac:dyDescent="0.25">
      <c r="B173" s="6">
        <v>27</v>
      </c>
      <c r="C173" s="6">
        <v>2029</v>
      </c>
      <c r="D173" s="22">
        <v>6416</v>
      </c>
      <c r="E173" s="22">
        <v>468</v>
      </c>
      <c r="F173" s="22">
        <v>171.45599999999999</v>
      </c>
      <c r="G173" s="22">
        <v>7056</v>
      </c>
      <c r="H173" s="22">
        <v>78602</v>
      </c>
      <c r="I173" s="22">
        <v>2371</v>
      </c>
      <c r="J173" s="22">
        <v>43691</v>
      </c>
      <c r="L173" s="22">
        <v>2029</v>
      </c>
      <c r="M173" s="22">
        <v>0</v>
      </c>
      <c r="N173" s="22">
        <v>0</v>
      </c>
      <c r="O173" s="22">
        <v>0</v>
      </c>
      <c r="P173" s="22">
        <v>38.923000000000002</v>
      </c>
      <c r="Q173" s="22">
        <v>132.53299999999999</v>
      </c>
      <c r="R173" s="22"/>
      <c r="S173" s="22">
        <v>171.45599999999999</v>
      </c>
    </row>
    <row r="174" spans="2:19" x14ac:dyDescent="0.25">
      <c r="B174" s="6">
        <v>27</v>
      </c>
      <c r="C174" s="6">
        <v>2030</v>
      </c>
      <c r="D174" s="22">
        <v>6886</v>
      </c>
      <c r="E174" s="22">
        <v>613</v>
      </c>
      <c r="F174" s="22">
        <v>218.36699999999999</v>
      </c>
      <c r="G174" s="22">
        <v>7717</v>
      </c>
      <c r="H174" s="22">
        <v>86318</v>
      </c>
      <c r="I174" s="22">
        <v>2412</v>
      </c>
      <c r="J174" s="22">
        <v>46102</v>
      </c>
      <c r="L174" s="22">
        <v>2030</v>
      </c>
      <c r="M174" s="22">
        <v>0</v>
      </c>
      <c r="N174" s="22">
        <v>0</v>
      </c>
      <c r="O174" s="22">
        <v>0</v>
      </c>
      <c r="P174" s="22">
        <v>51.454000000000001</v>
      </c>
      <c r="Q174" s="22">
        <v>166.91300000000001</v>
      </c>
      <c r="R174" s="22"/>
      <c r="S174" s="22">
        <v>218.36699999999999</v>
      </c>
    </row>
    <row r="175" spans="2:19" x14ac:dyDescent="0.25">
      <c r="B175" s="6">
        <v>27</v>
      </c>
      <c r="C175" s="6">
        <v>2031</v>
      </c>
      <c r="D175" s="22">
        <v>7302</v>
      </c>
      <c r="E175" s="22">
        <v>715</v>
      </c>
      <c r="F175" s="22">
        <v>255.59700000000001</v>
      </c>
      <c r="G175" s="22">
        <v>8273</v>
      </c>
      <c r="H175" s="22">
        <v>94591</v>
      </c>
      <c r="I175" s="22">
        <v>2404</v>
      </c>
      <c r="J175" s="22">
        <v>48507</v>
      </c>
      <c r="L175" s="22">
        <v>2031</v>
      </c>
      <c r="M175" s="22">
        <v>0</v>
      </c>
      <c r="N175" s="22">
        <v>0</v>
      </c>
      <c r="O175" s="22">
        <v>0</v>
      </c>
      <c r="P175" s="22">
        <v>60.243000000000002</v>
      </c>
      <c r="Q175" s="22">
        <v>195.35400000000001</v>
      </c>
      <c r="R175" s="22"/>
      <c r="S175" s="22">
        <v>255.59700000000001</v>
      </c>
    </row>
    <row r="176" spans="2:19" x14ac:dyDescent="0.25">
      <c r="B176" s="6">
        <v>27</v>
      </c>
      <c r="C176" s="6">
        <v>2032</v>
      </c>
      <c r="D176" s="22">
        <v>8134</v>
      </c>
      <c r="E176" s="22">
        <v>1076</v>
      </c>
      <c r="F176" s="22">
        <v>365.05599999999998</v>
      </c>
      <c r="G176" s="22">
        <v>9575</v>
      </c>
      <c r="H176" s="22">
        <v>104166</v>
      </c>
      <c r="I176" s="22">
        <v>2587</v>
      </c>
      <c r="J176" s="22">
        <v>51094</v>
      </c>
      <c r="L176" s="22">
        <v>2032</v>
      </c>
      <c r="M176" s="22">
        <v>0</v>
      </c>
      <c r="N176" s="22">
        <v>0</v>
      </c>
      <c r="O176" s="22">
        <v>0</v>
      </c>
      <c r="P176" s="22">
        <v>91.43</v>
      </c>
      <c r="Q176" s="22">
        <v>273.62599999999998</v>
      </c>
      <c r="R176" s="22"/>
      <c r="S176" s="22">
        <v>365.05599999999998</v>
      </c>
    </row>
    <row r="177" spans="2:19" x14ac:dyDescent="0.25">
      <c r="B177" s="6">
        <v>27</v>
      </c>
      <c r="C177" s="6">
        <v>2033</v>
      </c>
      <c r="D177" s="22">
        <v>9018</v>
      </c>
      <c r="E177" s="22">
        <v>1301</v>
      </c>
      <c r="F177" s="22">
        <v>442.322</v>
      </c>
      <c r="G177" s="22">
        <v>10762</v>
      </c>
      <c r="H177" s="22">
        <v>114927</v>
      </c>
      <c r="I177" s="22">
        <v>2704</v>
      </c>
      <c r="J177" s="22">
        <v>53798</v>
      </c>
      <c r="L177" s="22">
        <v>2033</v>
      </c>
      <c r="M177" s="22">
        <v>0</v>
      </c>
      <c r="N177" s="22">
        <v>0</v>
      </c>
      <c r="O177" s="22">
        <v>0</v>
      </c>
      <c r="P177" s="22">
        <v>110.765</v>
      </c>
      <c r="Q177" s="22">
        <v>331.55700000000002</v>
      </c>
      <c r="R177" s="22"/>
      <c r="S177" s="22">
        <v>442.322</v>
      </c>
    </row>
    <row r="178" spans="2:19" x14ac:dyDescent="0.25">
      <c r="B178" s="6">
        <v>27</v>
      </c>
      <c r="C178" s="6">
        <v>2034</v>
      </c>
      <c r="D178" s="22">
        <v>9510</v>
      </c>
      <c r="E178" s="22">
        <v>1387</v>
      </c>
      <c r="F178" s="22">
        <v>485.04899999999998</v>
      </c>
      <c r="G178" s="22">
        <v>11382</v>
      </c>
      <c r="H178" s="22">
        <v>126310</v>
      </c>
      <c r="I178" s="22">
        <v>2660</v>
      </c>
      <c r="J178" s="22">
        <v>56458</v>
      </c>
      <c r="L178" s="22">
        <v>2034</v>
      </c>
      <c r="M178" s="22">
        <v>0</v>
      </c>
      <c r="N178" s="22">
        <v>0</v>
      </c>
      <c r="O178" s="22">
        <v>0</v>
      </c>
      <c r="P178" s="22">
        <v>117.938</v>
      </c>
      <c r="Q178" s="22">
        <v>367.11099999999999</v>
      </c>
      <c r="R178" s="22"/>
      <c r="S178" s="22">
        <v>485.04899999999998</v>
      </c>
    </row>
    <row r="179" spans="2:19" x14ac:dyDescent="0.25">
      <c r="B179" s="6">
        <v>27</v>
      </c>
      <c r="C179" s="6">
        <v>2035</v>
      </c>
      <c r="D179" s="22">
        <v>10064</v>
      </c>
      <c r="E179" s="22">
        <v>1473</v>
      </c>
      <c r="F179" s="22">
        <v>529.71600000000001</v>
      </c>
      <c r="G179" s="22">
        <v>12066</v>
      </c>
      <c r="H179" s="22">
        <v>138376</v>
      </c>
      <c r="I179" s="22">
        <v>2622</v>
      </c>
      <c r="J179" s="22">
        <v>59080</v>
      </c>
      <c r="L179" s="22">
        <v>2035</v>
      </c>
      <c r="M179" s="22">
        <v>0</v>
      </c>
      <c r="N179" s="22">
        <v>0</v>
      </c>
      <c r="O179" s="22">
        <v>0</v>
      </c>
      <c r="P179" s="22">
        <v>125.21599999999999</v>
      </c>
      <c r="Q179" s="22">
        <v>404.49900000000002</v>
      </c>
      <c r="R179" s="22"/>
      <c r="S179" s="22">
        <v>529.71600000000001</v>
      </c>
    </row>
    <row r="180" spans="2:19" x14ac:dyDescent="0.25">
      <c r="B180" s="6">
        <v>27</v>
      </c>
      <c r="C180" s="6">
        <v>2036</v>
      </c>
      <c r="D180" s="22">
        <v>11288</v>
      </c>
      <c r="E180" s="22">
        <v>1705</v>
      </c>
      <c r="F180" s="22">
        <v>616.28800000000001</v>
      </c>
      <c r="G180" s="22">
        <v>13609</v>
      </c>
      <c r="H180" s="22">
        <v>151985</v>
      </c>
      <c r="I180" s="22">
        <v>2750</v>
      </c>
      <c r="J180" s="22">
        <v>61829</v>
      </c>
      <c r="L180" s="22">
        <v>2036</v>
      </c>
      <c r="M180" s="22">
        <v>0</v>
      </c>
      <c r="N180" s="22">
        <v>0</v>
      </c>
      <c r="O180" s="22">
        <v>0</v>
      </c>
      <c r="P180" s="22">
        <v>145.321</v>
      </c>
      <c r="Q180" s="22">
        <v>470.96699999999998</v>
      </c>
      <c r="R180" s="22"/>
      <c r="S180" s="22">
        <v>616.28800000000001</v>
      </c>
    </row>
    <row r="181" spans="2:19" x14ac:dyDescent="0.25">
      <c r="B181" s="6">
        <v>27</v>
      </c>
      <c r="C181" s="6">
        <v>2037</v>
      </c>
      <c r="D181" s="22">
        <v>11878</v>
      </c>
      <c r="E181" s="22">
        <v>1786</v>
      </c>
      <c r="F181" s="22">
        <v>665.41099999999994</v>
      </c>
      <c r="G181" s="22">
        <v>14330</v>
      </c>
      <c r="H181" s="22">
        <v>166315</v>
      </c>
      <c r="I181" s="22">
        <v>2692</v>
      </c>
      <c r="J181" s="22">
        <v>64522</v>
      </c>
      <c r="L181" s="22">
        <v>2037</v>
      </c>
      <c r="M181" s="22">
        <v>0</v>
      </c>
      <c r="N181" s="22">
        <v>0</v>
      </c>
      <c r="O181" s="22">
        <v>0</v>
      </c>
      <c r="P181" s="22">
        <v>152.33199999999999</v>
      </c>
      <c r="Q181" s="22">
        <v>513.07899999999995</v>
      </c>
      <c r="R181" s="22"/>
      <c r="S181" s="22">
        <v>665.41099999999994</v>
      </c>
    </row>
    <row r="182" spans="2:19" x14ac:dyDescent="0.25">
      <c r="B182" s="6">
        <v>27</v>
      </c>
      <c r="C182" s="6">
        <v>2038</v>
      </c>
      <c r="D182" s="22">
        <v>12637</v>
      </c>
      <c r="E182" s="22">
        <v>1867</v>
      </c>
      <c r="F182" s="22">
        <v>715.726</v>
      </c>
      <c r="G182" s="22">
        <v>15220</v>
      </c>
      <c r="H182" s="22">
        <v>181535</v>
      </c>
      <c r="I182" s="22">
        <v>2659</v>
      </c>
      <c r="J182" s="22">
        <v>67181</v>
      </c>
      <c r="L182" s="22">
        <v>2038</v>
      </c>
      <c r="M182" s="22">
        <v>0</v>
      </c>
      <c r="N182" s="22">
        <v>0</v>
      </c>
      <c r="O182" s="22">
        <v>0</v>
      </c>
      <c r="P182" s="22">
        <v>158.43600000000001</v>
      </c>
      <c r="Q182" s="22">
        <v>557.29</v>
      </c>
      <c r="R182" s="22"/>
      <c r="S182" s="22">
        <v>715.726</v>
      </c>
    </row>
    <row r="183" spans="2:19" x14ac:dyDescent="0.25">
      <c r="B183" s="6">
        <v>27</v>
      </c>
      <c r="C183" s="6">
        <v>2039</v>
      </c>
      <c r="D183" s="22">
        <v>13445</v>
      </c>
      <c r="E183" s="22">
        <v>1949</v>
      </c>
      <c r="F183" s="22">
        <v>769.42399999999998</v>
      </c>
      <c r="G183" s="22">
        <v>16163</v>
      </c>
      <c r="H183" s="22">
        <v>197698</v>
      </c>
      <c r="I183" s="22">
        <v>2626</v>
      </c>
      <c r="J183" s="22">
        <v>69807</v>
      </c>
      <c r="L183" s="22">
        <v>2039</v>
      </c>
      <c r="M183" s="22">
        <v>0</v>
      </c>
      <c r="N183" s="22">
        <v>0</v>
      </c>
      <c r="O183" s="22">
        <v>0</v>
      </c>
      <c r="P183" s="22">
        <v>165.73</v>
      </c>
      <c r="Q183" s="22">
        <v>603.69399999999996</v>
      </c>
      <c r="R183" s="22"/>
      <c r="S183" s="22">
        <v>769.42399999999998</v>
      </c>
    </row>
    <row r="184" spans="2:19" x14ac:dyDescent="0.25">
      <c r="B184" s="6">
        <v>27</v>
      </c>
      <c r="C184" s="6">
        <v>2040</v>
      </c>
      <c r="D184" s="22">
        <v>14263</v>
      </c>
      <c r="E184" s="22">
        <v>2032</v>
      </c>
      <c r="F184" s="22">
        <v>825.59100000000001</v>
      </c>
      <c r="G184" s="22">
        <v>17121</v>
      </c>
      <c r="H184" s="22">
        <v>214818</v>
      </c>
      <c r="I184" s="22">
        <v>2586</v>
      </c>
      <c r="J184" s="22">
        <v>72393</v>
      </c>
      <c r="L184" s="22">
        <v>2040</v>
      </c>
      <c r="M184" s="22">
        <v>0</v>
      </c>
      <c r="N184" s="22">
        <v>0</v>
      </c>
      <c r="O184" s="22">
        <v>0</v>
      </c>
      <c r="P184" s="22">
        <v>173.21</v>
      </c>
      <c r="Q184" s="22">
        <v>652.38099999999997</v>
      </c>
      <c r="R184" s="22"/>
      <c r="S184" s="22">
        <v>825.59100000000001</v>
      </c>
    </row>
    <row r="185" spans="2:19" x14ac:dyDescent="0.25">
      <c r="B185" s="6">
        <v>27</v>
      </c>
      <c r="C185" s="6">
        <v>2041</v>
      </c>
      <c r="D185" s="22">
        <v>15139</v>
      </c>
      <c r="E185" s="22">
        <v>2117</v>
      </c>
      <c r="F185" s="22">
        <v>884.30799999999999</v>
      </c>
      <c r="G185" s="22">
        <v>18140</v>
      </c>
      <c r="H185" s="22">
        <v>232959</v>
      </c>
      <c r="I185" s="22">
        <v>2548</v>
      </c>
      <c r="J185" s="22">
        <v>74941</v>
      </c>
      <c r="L185" s="22">
        <v>2041</v>
      </c>
      <c r="M185" s="22">
        <v>0</v>
      </c>
      <c r="N185" s="22">
        <v>0</v>
      </c>
      <c r="O185" s="22">
        <v>0</v>
      </c>
      <c r="P185" s="22">
        <v>180.86199999999999</v>
      </c>
      <c r="Q185" s="22">
        <v>703.44600000000003</v>
      </c>
      <c r="R185" s="22"/>
      <c r="S185" s="22">
        <v>884.30799999999999</v>
      </c>
    </row>
    <row r="186" spans="2:19" x14ac:dyDescent="0.25">
      <c r="B186" s="6">
        <v>27</v>
      </c>
      <c r="C186" s="6">
        <v>2042</v>
      </c>
      <c r="D186" s="22">
        <v>16156</v>
      </c>
      <c r="E186" s="22">
        <v>2027</v>
      </c>
      <c r="F186" s="22">
        <v>897.98500000000001</v>
      </c>
      <c r="G186" s="22">
        <v>19081</v>
      </c>
      <c r="H186" s="22">
        <v>252039</v>
      </c>
      <c r="I186" s="22">
        <v>2492</v>
      </c>
      <c r="J186" s="22">
        <v>77434</v>
      </c>
      <c r="L186" s="22">
        <v>2042</v>
      </c>
      <c r="M186" s="22">
        <v>0</v>
      </c>
      <c r="N186" s="22">
        <v>0</v>
      </c>
      <c r="O186" s="22">
        <v>0</v>
      </c>
      <c r="P186" s="22">
        <v>173.43600000000001</v>
      </c>
      <c r="Q186" s="22">
        <v>724.54899999999998</v>
      </c>
      <c r="R186" s="22"/>
      <c r="S186" s="22">
        <v>897.98500000000001</v>
      </c>
    </row>
    <row r="187" spans="2:19" x14ac:dyDescent="0.25">
      <c r="B187" s="6">
        <v>27</v>
      </c>
      <c r="C187" s="6">
        <v>2043</v>
      </c>
      <c r="D187" s="22">
        <v>17774</v>
      </c>
      <c r="E187" s="22">
        <v>2297</v>
      </c>
      <c r="F187" s="22">
        <v>1010.386</v>
      </c>
      <c r="G187" s="22">
        <v>21082</v>
      </c>
      <c r="H187" s="22">
        <v>273121</v>
      </c>
      <c r="I187" s="22">
        <v>2561</v>
      </c>
      <c r="J187" s="22">
        <v>79995</v>
      </c>
      <c r="L187" s="22">
        <v>2043</v>
      </c>
      <c r="M187" s="22">
        <v>0</v>
      </c>
      <c r="N187" s="22">
        <v>0</v>
      </c>
      <c r="O187" s="22">
        <v>0</v>
      </c>
      <c r="P187" s="22">
        <v>197.27699999999999</v>
      </c>
      <c r="Q187" s="22">
        <v>813.11</v>
      </c>
      <c r="R187" s="22"/>
      <c r="S187" s="22">
        <v>1010.386</v>
      </c>
    </row>
    <row r="188" spans="2:19" x14ac:dyDescent="0.25">
      <c r="B188" s="6">
        <v>27</v>
      </c>
      <c r="C188" s="6"/>
      <c r="D188" s="22">
        <v>11233</v>
      </c>
      <c r="E188" s="22">
        <v>1151</v>
      </c>
      <c r="F188" s="22">
        <v>610.30899999999997</v>
      </c>
      <c r="G188" s="22"/>
      <c r="H188" s="22"/>
      <c r="I188" s="22">
        <v>12994</v>
      </c>
      <c r="J188" s="22">
        <v>92988</v>
      </c>
      <c r="L188" s="22" t="s">
        <v>40</v>
      </c>
      <c r="M188" s="22">
        <v>0</v>
      </c>
      <c r="N188" s="22">
        <v>0</v>
      </c>
      <c r="O188" s="22">
        <v>0</v>
      </c>
      <c r="P188" s="22">
        <v>99.353999999999999</v>
      </c>
      <c r="Q188" s="22">
        <v>510.95600000000002</v>
      </c>
      <c r="R188" s="22"/>
      <c r="S188" s="22">
        <v>610.30899999999997</v>
      </c>
    </row>
    <row r="189" spans="2:19" x14ac:dyDescent="0.25">
      <c r="B189" s="6">
        <v>34</v>
      </c>
      <c r="C189" s="6">
        <v>2014</v>
      </c>
      <c r="D189" s="22">
        <v>2975</v>
      </c>
      <c r="E189" s="22">
        <v>0</v>
      </c>
      <c r="F189" s="22">
        <v>0</v>
      </c>
      <c r="G189" s="22">
        <v>2975</v>
      </c>
      <c r="H189" s="22">
        <v>2975</v>
      </c>
      <c r="I189" s="22">
        <v>2975</v>
      </c>
      <c r="J189" s="22">
        <v>2975</v>
      </c>
      <c r="L189" s="22">
        <v>2014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/>
      <c r="S189" s="22">
        <v>0</v>
      </c>
    </row>
    <row r="190" spans="2:19" x14ac:dyDescent="0.25">
      <c r="B190" s="6">
        <v>34</v>
      </c>
      <c r="C190" s="6">
        <v>2015</v>
      </c>
      <c r="D190" s="22">
        <v>2864</v>
      </c>
      <c r="E190" s="22">
        <v>0</v>
      </c>
      <c r="F190" s="22">
        <v>0</v>
      </c>
      <c r="G190" s="22">
        <v>2864</v>
      </c>
      <c r="H190" s="22">
        <v>5839</v>
      </c>
      <c r="I190" s="22">
        <v>2663</v>
      </c>
      <c r="J190" s="22">
        <v>5638</v>
      </c>
      <c r="L190" s="22">
        <v>2015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/>
      <c r="S190" s="22">
        <v>0</v>
      </c>
    </row>
    <row r="191" spans="2:19" x14ac:dyDescent="0.25">
      <c r="B191" s="6">
        <v>34</v>
      </c>
      <c r="C191" s="6">
        <v>2016</v>
      </c>
      <c r="D191" s="22">
        <v>3082</v>
      </c>
      <c r="E191" s="22">
        <v>0</v>
      </c>
      <c r="F191" s="22">
        <v>0</v>
      </c>
      <c r="G191" s="22">
        <v>3082</v>
      </c>
      <c r="H191" s="22">
        <v>8921</v>
      </c>
      <c r="I191" s="22">
        <v>2665</v>
      </c>
      <c r="J191" s="22">
        <v>8303</v>
      </c>
      <c r="L191" s="22">
        <v>2016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/>
      <c r="S191" s="22">
        <v>0</v>
      </c>
    </row>
    <row r="192" spans="2:19" x14ac:dyDescent="0.25">
      <c r="B192" s="6">
        <v>34</v>
      </c>
      <c r="C192" s="6">
        <v>2017</v>
      </c>
      <c r="D192" s="22">
        <v>3324</v>
      </c>
      <c r="E192" s="22">
        <v>0</v>
      </c>
      <c r="F192" s="22">
        <v>0</v>
      </c>
      <c r="G192" s="22">
        <v>3324</v>
      </c>
      <c r="H192" s="22">
        <v>12244</v>
      </c>
      <c r="I192" s="22">
        <v>2672</v>
      </c>
      <c r="J192" s="22">
        <v>10975</v>
      </c>
      <c r="L192" s="22">
        <v>2017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/>
      <c r="S192" s="22">
        <v>0</v>
      </c>
    </row>
    <row r="193" spans="2:19" x14ac:dyDescent="0.25">
      <c r="B193" s="6">
        <v>34</v>
      </c>
      <c r="C193" s="6">
        <v>2018</v>
      </c>
      <c r="D193" s="22">
        <v>3544</v>
      </c>
      <c r="E193" s="22">
        <v>0</v>
      </c>
      <c r="F193" s="22">
        <v>0</v>
      </c>
      <c r="G193" s="22">
        <v>3544</v>
      </c>
      <c r="H193" s="22">
        <v>15788</v>
      </c>
      <c r="I193" s="22">
        <v>2650</v>
      </c>
      <c r="J193" s="22">
        <v>13625</v>
      </c>
      <c r="L193" s="22">
        <v>2018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/>
      <c r="S193" s="22">
        <v>0</v>
      </c>
    </row>
    <row r="194" spans="2:19" x14ac:dyDescent="0.25">
      <c r="B194" s="6">
        <v>34</v>
      </c>
      <c r="C194" s="6">
        <v>2019</v>
      </c>
      <c r="D194" s="22">
        <v>3840</v>
      </c>
      <c r="E194" s="22">
        <v>186</v>
      </c>
      <c r="F194" s="22">
        <v>37.241999999999997</v>
      </c>
      <c r="G194" s="22">
        <v>4063</v>
      </c>
      <c r="H194" s="22">
        <v>19851</v>
      </c>
      <c r="I194" s="22">
        <v>2825</v>
      </c>
      <c r="J194" s="22">
        <v>16450</v>
      </c>
      <c r="L194" s="22">
        <v>2019</v>
      </c>
      <c r="M194" s="22">
        <v>0</v>
      </c>
      <c r="N194" s="22">
        <v>0</v>
      </c>
      <c r="O194" s="22">
        <v>0</v>
      </c>
      <c r="P194" s="22">
        <v>15.362</v>
      </c>
      <c r="Q194" s="22">
        <v>21.879000000000001</v>
      </c>
      <c r="R194" s="22"/>
      <c r="S194" s="22">
        <v>37.241999999999997</v>
      </c>
    </row>
    <row r="195" spans="2:19" x14ac:dyDescent="0.25">
      <c r="B195" s="6">
        <v>34</v>
      </c>
      <c r="C195" s="6">
        <v>2020</v>
      </c>
      <c r="D195" s="22">
        <v>4405</v>
      </c>
      <c r="E195" s="22">
        <v>180</v>
      </c>
      <c r="F195" s="22">
        <v>37.338000000000001</v>
      </c>
      <c r="G195" s="22">
        <v>4622</v>
      </c>
      <c r="H195" s="22">
        <v>24473</v>
      </c>
      <c r="I195" s="22">
        <v>2988</v>
      </c>
      <c r="J195" s="22">
        <v>19438</v>
      </c>
      <c r="L195" s="22">
        <v>2020</v>
      </c>
      <c r="M195" s="22">
        <v>0</v>
      </c>
      <c r="N195" s="22">
        <v>0</v>
      </c>
      <c r="O195" s="22">
        <v>0</v>
      </c>
      <c r="P195" s="22">
        <v>14.802</v>
      </c>
      <c r="Q195" s="22">
        <v>22.535</v>
      </c>
      <c r="R195" s="22"/>
      <c r="S195" s="22">
        <v>37.338000000000001</v>
      </c>
    </row>
    <row r="196" spans="2:19" x14ac:dyDescent="0.25">
      <c r="B196" s="6">
        <v>34</v>
      </c>
      <c r="C196" s="6">
        <v>2021</v>
      </c>
      <c r="D196" s="22">
        <v>4755</v>
      </c>
      <c r="E196" s="22">
        <v>173</v>
      </c>
      <c r="F196" s="22">
        <v>37.360999999999997</v>
      </c>
      <c r="G196" s="22">
        <v>4965</v>
      </c>
      <c r="H196" s="22">
        <v>29437</v>
      </c>
      <c r="I196" s="22">
        <v>2985</v>
      </c>
      <c r="J196" s="22">
        <v>22422</v>
      </c>
      <c r="L196" s="22">
        <v>2021</v>
      </c>
      <c r="M196" s="22">
        <v>0</v>
      </c>
      <c r="N196" s="22">
        <v>0</v>
      </c>
      <c r="O196" s="22">
        <v>0</v>
      </c>
      <c r="P196" s="22">
        <v>14.15</v>
      </c>
      <c r="Q196" s="22">
        <v>23.212</v>
      </c>
      <c r="R196" s="22"/>
      <c r="S196" s="22">
        <v>37.360999999999997</v>
      </c>
    </row>
    <row r="197" spans="2:19" x14ac:dyDescent="0.25">
      <c r="B197" s="6">
        <v>34</v>
      </c>
      <c r="C197" s="6">
        <v>2022</v>
      </c>
      <c r="D197" s="22">
        <v>4853</v>
      </c>
      <c r="E197" s="22">
        <v>166</v>
      </c>
      <c r="F197" s="22">
        <v>37.451999999999998</v>
      </c>
      <c r="G197" s="22">
        <v>5056</v>
      </c>
      <c r="H197" s="22">
        <v>34494</v>
      </c>
      <c r="I197" s="22">
        <v>2827</v>
      </c>
      <c r="J197" s="22">
        <v>25249</v>
      </c>
      <c r="L197" s="22">
        <v>2022</v>
      </c>
      <c r="M197" s="22">
        <v>0</v>
      </c>
      <c r="N197" s="22">
        <v>0</v>
      </c>
      <c r="O197" s="22">
        <v>0</v>
      </c>
      <c r="P197" s="22">
        <v>13.544</v>
      </c>
      <c r="Q197" s="22">
        <v>23.908000000000001</v>
      </c>
      <c r="R197" s="22"/>
      <c r="S197" s="22">
        <v>37.451999999999998</v>
      </c>
    </row>
    <row r="198" spans="2:19" x14ac:dyDescent="0.25">
      <c r="B198" s="6">
        <v>34</v>
      </c>
      <c r="C198" s="6">
        <v>2023</v>
      </c>
      <c r="D198" s="22">
        <v>5076</v>
      </c>
      <c r="E198" s="22">
        <v>359</v>
      </c>
      <c r="F198" s="22">
        <v>91.881</v>
      </c>
      <c r="G198" s="22">
        <v>5527</v>
      </c>
      <c r="H198" s="22">
        <v>40021</v>
      </c>
      <c r="I198" s="22">
        <v>2873</v>
      </c>
      <c r="J198" s="22">
        <v>28122</v>
      </c>
      <c r="L198" s="22">
        <v>2023</v>
      </c>
      <c r="M198" s="22">
        <v>0</v>
      </c>
      <c r="N198" s="22">
        <v>0</v>
      </c>
      <c r="O198" s="22">
        <v>0</v>
      </c>
      <c r="P198" s="22">
        <v>30.257999999999999</v>
      </c>
      <c r="Q198" s="22">
        <v>61.622999999999998</v>
      </c>
      <c r="R198" s="22"/>
      <c r="S198" s="22">
        <v>91.881</v>
      </c>
    </row>
    <row r="199" spans="2:19" x14ac:dyDescent="0.25">
      <c r="B199" s="6">
        <v>34</v>
      </c>
      <c r="C199" s="6">
        <v>2024</v>
      </c>
      <c r="D199" s="22">
        <v>5418</v>
      </c>
      <c r="E199" s="22">
        <v>346</v>
      </c>
      <c r="F199" s="22">
        <v>92.575000000000003</v>
      </c>
      <c r="G199" s="22">
        <v>5856</v>
      </c>
      <c r="H199" s="22">
        <v>45877</v>
      </c>
      <c r="I199" s="22">
        <v>2831</v>
      </c>
      <c r="J199" s="22">
        <v>30953</v>
      </c>
      <c r="L199" s="22">
        <v>2024</v>
      </c>
      <c r="M199" s="22">
        <v>0</v>
      </c>
      <c r="N199" s="22">
        <v>0</v>
      </c>
      <c r="O199" s="22">
        <v>0</v>
      </c>
      <c r="P199" s="22">
        <v>29.103000000000002</v>
      </c>
      <c r="Q199" s="22">
        <v>63.472000000000001</v>
      </c>
      <c r="R199" s="22"/>
      <c r="S199" s="22">
        <v>92.575000000000003</v>
      </c>
    </row>
    <row r="200" spans="2:19" x14ac:dyDescent="0.25">
      <c r="B200" s="6">
        <v>34</v>
      </c>
      <c r="C200" s="6">
        <v>2025</v>
      </c>
      <c r="D200" s="22">
        <v>5614</v>
      </c>
      <c r="E200" s="22">
        <v>544</v>
      </c>
      <c r="F200" s="22">
        <v>150.828</v>
      </c>
      <c r="G200" s="22">
        <v>6308</v>
      </c>
      <c r="H200" s="22">
        <v>52185</v>
      </c>
      <c r="I200" s="22">
        <v>2836</v>
      </c>
      <c r="J200" s="22">
        <v>33789</v>
      </c>
      <c r="L200" s="22">
        <v>2025</v>
      </c>
      <c r="M200" s="22">
        <v>0</v>
      </c>
      <c r="N200" s="22">
        <v>0</v>
      </c>
      <c r="O200" s="22">
        <v>0</v>
      </c>
      <c r="P200" s="22">
        <v>46.2</v>
      </c>
      <c r="Q200" s="22">
        <v>104.627</v>
      </c>
      <c r="R200" s="22"/>
      <c r="S200" s="22">
        <v>150.828</v>
      </c>
    </row>
    <row r="201" spans="2:19" x14ac:dyDescent="0.25">
      <c r="B201" s="6">
        <v>34</v>
      </c>
      <c r="C201" s="6">
        <v>2026</v>
      </c>
      <c r="D201" s="22">
        <v>5734</v>
      </c>
      <c r="E201" s="22">
        <v>524</v>
      </c>
      <c r="F201" s="22">
        <v>152.12700000000001</v>
      </c>
      <c r="G201" s="22">
        <v>6410</v>
      </c>
      <c r="H201" s="22">
        <v>58595</v>
      </c>
      <c r="I201" s="22">
        <v>2679</v>
      </c>
      <c r="J201" s="22">
        <v>36468</v>
      </c>
      <c r="L201" s="22">
        <v>2026</v>
      </c>
      <c r="M201" s="22">
        <v>0</v>
      </c>
      <c r="N201" s="22">
        <v>0</v>
      </c>
      <c r="O201" s="22">
        <v>0</v>
      </c>
      <c r="P201" s="22">
        <v>44.360999999999997</v>
      </c>
      <c r="Q201" s="22">
        <v>107.76600000000001</v>
      </c>
      <c r="R201" s="22"/>
      <c r="S201" s="22">
        <v>152.12700000000001</v>
      </c>
    </row>
    <row r="202" spans="2:19" x14ac:dyDescent="0.25">
      <c r="B202" s="6">
        <v>34</v>
      </c>
      <c r="C202" s="6">
        <v>2027</v>
      </c>
      <c r="D202" s="22">
        <v>5710</v>
      </c>
      <c r="E202" s="22">
        <v>503</v>
      </c>
      <c r="F202" s="22">
        <v>153.45699999999999</v>
      </c>
      <c r="G202" s="22">
        <v>6367</v>
      </c>
      <c r="H202" s="22">
        <v>64962</v>
      </c>
      <c r="I202" s="22">
        <v>2475</v>
      </c>
      <c r="J202" s="22">
        <v>38943</v>
      </c>
      <c r="L202" s="22">
        <v>2027</v>
      </c>
      <c r="M202" s="22">
        <v>0</v>
      </c>
      <c r="N202" s="22">
        <v>0</v>
      </c>
      <c r="O202" s="22">
        <v>0</v>
      </c>
      <c r="P202" s="22">
        <v>42.457999999999998</v>
      </c>
      <c r="Q202" s="22">
        <v>110.999</v>
      </c>
      <c r="R202" s="22"/>
      <c r="S202" s="22">
        <v>153.45699999999999</v>
      </c>
    </row>
    <row r="203" spans="2:19" x14ac:dyDescent="0.25">
      <c r="B203" s="6">
        <v>34</v>
      </c>
      <c r="C203" s="6">
        <v>2028</v>
      </c>
      <c r="D203" s="22">
        <v>5973</v>
      </c>
      <c r="E203" s="22">
        <v>484</v>
      </c>
      <c r="F203" s="22">
        <v>154.983</v>
      </c>
      <c r="G203" s="22">
        <v>6612</v>
      </c>
      <c r="H203" s="22">
        <v>71574</v>
      </c>
      <c r="I203" s="22">
        <v>2390</v>
      </c>
      <c r="J203" s="22">
        <v>41332</v>
      </c>
      <c r="L203" s="22">
        <v>2028</v>
      </c>
      <c r="M203" s="22">
        <v>0</v>
      </c>
      <c r="N203" s="22">
        <v>0</v>
      </c>
      <c r="O203" s="22">
        <v>0</v>
      </c>
      <c r="P203" s="22">
        <v>40.654000000000003</v>
      </c>
      <c r="Q203" s="22">
        <v>114.32899999999999</v>
      </c>
      <c r="R203" s="22"/>
      <c r="S203" s="22">
        <v>154.983</v>
      </c>
    </row>
    <row r="204" spans="2:19" x14ac:dyDescent="0.25">
      <c r="B204" s="6">
        <v>34</v>
      </c>
      <c r="C204" s="6">
        <v>2029</v>
      </c>
      <c r="D204" s="22">
        <v>6441</v>
      </c>
      <c r="E204" s="22">
        <v>464</v>
      </c>
      <c r="F204" s="22">
        <v>156.69</v>
      </c>
      <c r="G204" s="22">
        <v>7062</v>
      </c>
      <c r="H204" s="22">
        <v>78636</v>
      </c>
      <c r="I204" s="22">
        <v>2373</v>
      </c>
      <c r="J204" s="22">
        <v>43706</v>
      </c>
      <c r="L204" s="22">
        <v>2029</v>
      </c>
      <c r="M204" s="22">
        <v>0</v>
      </c>
      <c r="N204" s="22">
        <v>0</v>
      </c>
      <c r="O204" s="22">
        <v>0</v>
      </c>
      <c r="P204" s="22">
        <v>38.930999999999997</v>
      </c>
      <c r="Q204" s="22">
        <v>117.759</v>
      </c>
      <c r="R204" s="22"/>
      <c r="S204" s="22">
        <v>156.69</v>
      </c>
    </row>
    <row r="205" spans="2:19" x14ac:dyDescent="0.25">
      <c r="B205" s="6">
        <v>34</v>
      </c>
      <c r="C205" s="6">
        <v>2030</v>
      </c>
      <c r="D205" s="22">
        <v>6911</v>
      </c>
      <c r="E205" s="22">
        <v>609</v>
      </c>
      <c r="F205" s="22">
        <v>203.15700000000001</v>
      </c>
      <c r="G205" s="22">
        <v>7723</v>
      </c>
      <c r="H205" s="22">
        <v>86359</v>
      </c>
      <c r="I205" s="22">
        <v>2414</v>
      </c>
      <c r="J205" s="22">
        <v>46119</v>
      </c>
      <c r="L205" s="22">
        <v>2030</v>
      </c>
      <c r="M205" s="22">
        <v>0</v>
      </c>
      <c r="N205" s="22">
        <v>0</v>
      </c>
      <c r="O205" s="22">
        <v>0</v>
      </c>
      <c r="P205" s="22">
        <v>51.460999999999999</v>
      </c>
      <c r="Q205" s="22">
        <v>151.696</v>
      </c>
      <c r="R205" s="22"/>
      <c r="S205" s="22">
        <v>203.15700000000001</v>
      </c>
    </row>
    <row r="206" spans="2:19" x14ac:dyDescent="0.25">
      <c r="B206" s="6">
        <v>34</v>
      </c>
      <c r="C206" s="6">
        <v>2031</v>
      </c>
      <c r="D206" s="22">
        <v>7327</v>
      </c>
      <c r="E206" s="22">
        <v>711</v>
      </c>
      <c r="F206" s="22">
        <v>239.93</v>
      </c>
      <c r="G206" s="22">
        <v>8279</v>
      </c>
      <c r="H206" s="22">
        <v>94637</v>
      </c>
      <c r="I206" s="22">
        <v>2406</v>
      </c>
      <c r="J206" s="22">
        <v>48525</v>
      </c>
      <c r="L206" s="22">
        <v>2031</v>
      </c>
      <c r="M206" s="22">
        <v>0</v>
      </c>
      <c r="N206" s="22">
        <v>0</v>
      </c>
      <c r="O206" s="22">
        <v>0</v>
      </c>
      <c r="P206" s="22">
        <v>60.25</v>
      </c>
      <c r="Q206" s="22">
        <v>179.68100000000001</v>
      </c>
      <c r="R206" s="22"/>
      <c r="S206" s="22">
        <v>239.93</v>
      </c>
    </row>
    <row r="207" spans="2:19" x14ac:dyDescent="0.25">
      <c r="B207" s="6">
        <v>34</v>
      </c>
      <c r="C207" s="6">
        <v>2032</v>
      </c>
      <c r="D207" s="22">
        <v>8158</v>
      </c>
      <c r="E207" s="22">
        <v>1073</v>
      </c>
      <c r="F207" s="22">
        <v>348.91800000000001</v>
      </c>
      <c r="G207" s="22">
        <v>9579</v>
      </c>
      <c r="H207" s="22">
        <v>104216</v>
      </c>
      <c r="I207" s="22">
        <v>2589</v>
      </c>
      <c r="J207" s="22">
        <v>51114</v>
      </c>
      <c r="L207" s="22">
        <v>2032</v>
      </c>
      <c r="M207" s="22">
        <v>0</v>
      </c>
      <c r="N207" s="22">
        <v>0</v>
      </c>
      <c r="O207" s="22">
        <v>0</v>
      </c>
      <c r="P207" s="22">
        <v>91.436000000000007</v>
      </c>
      <c r="Q207" s="22">
        <v>257.483</v>
      </c>
      <c r="R207" s="22"/>
      <c r="S207" s="22">
        <v>348.91800000000001</v>
      </c>
    </row>
    <row r="208" spans="2:19" x14ac:dyDescent="0.25">
      <c r="B208" s="6">
        <v>34</v>
      </c>
      <c r="C208" s="6">
        <v>2033</v>
      </c>
      <c r="D208" s="22">
        <v>9042</v>
      </c>
      <c r="E208" s="22">
        <v>1298</v>
      </c>
      <c r="F208" s="22">
        <v>425.7</v>
      </c>
      <c r="G208" s="22">
        <v>10766</v>
      </c>
      <c r="H208" s="22">
        <v>114982</v>
      </c>
      <c r="I208" s="22">
        <v>2705</v>
      </c>
      <c r="J208" s="22">
        <v>53819</v>
      </c>
      <c r="L208" s="22">
        <v>2033</v>
      </c>
      <c r="M208" s="22">
        <v>0</v>
      </c>
      <c r="N208" s="22">
        <v>0</v>
      </c>
      <c r="O208" s="22">
        <v>0</v>
      </c>
      <c r="P208" s="22">
        <v>110.771</v>
      </c>
      <c r="Q208" s="22">
        <v>314.928</v>
      </c>
      <c r="R208" s="22"/>
      <c r="S208" s="22">
        <v>425.7</v>
      </c>
    </row>
    <row r="209" spans="2:19" x14ac:dyDescent="0.25">
      <c r="B209" s="6">
        <v>34</v>
      </c>
      <c r="C209" s="6">
        <v>2034</v>
      </c>
      <c r="D209" s="22">
        <v>9532</v>
      </c>
      <c r="E209" s="22">
        <v>1385</v>
      </c>
      <c r="F209" s="22">
        <v>467.928</v>
      </c>
      <c r="G209" s="22">
        <v>11385</v>
      </c>
      <c r="H209" s="22">
        <v>126367</v>
      </c>
      <c r="I209" s="22">
        <v>2660</v>
      </c>
      <c r="J209" s="22">
        <v>56479</v>
      </c>
      <c r="L209" s="22">
        <v>2034</v>
      </c>
      <c r="M209" s="22">
        <v>0</v>
      </c>
      <c r="N209" s="22">
        <v>0</v>
      </c>
      <c r="O209" s="22">
        <v>0</v>
      </c>
      <c r="P209" s="22">
        <v>117.944</v>
      </c>
      <c r="Q209" s="22">
        <v>349.98399999999998</v>
      </c>
      <c r="R209" s="22"/>
      <c r="S209" s="22">
        <v>467.928</v>
      </c>
    </row>
    <row r="210" spans="2:19" x14ac:dyDescent="0.25">
      <c r="B210" s="6">
        <v>34</v>
      </c>
      <c r="C210" s="6">
        <v>2035</v>
      </c>
      <c r="D210" s="22">
        <v>10085</v>
      </c>
      <c r="E210" s="22">
        <v>1470</v>
      </c>
      <c r="F210" s="22">
        <v>512.08000000000004</v>
      </c>
      <c r="G210" s="22">
        <v>12068</v>
      </c>
      <c r="H210" s="22">
        <v>138435</v>
      </c>
      <c r="I210" s="22">
        <v>2622</v>
      </c>
      <c r="J210" s="22">
        <v>59101</v>
      </c>
      <c r="L210" s="22">
        <v>2035</v>
      </c>
      <c r="M210" s="22">
        <v>0</v>
      </c>
      <c r="N210" s="22">
        <v>0</v>
      </c>
      <c r="O210" s="22">
        <v>0</v>
      </c>
      <c r="P210" s="22">
        <v>125.22199999999999</v>
      </c>
      <c r="Q210" s="22">
        <v>386.85899999999998</v>
      </c>
      <c r="R210" s="22"/>
      <c r="S210" s="22">
        <v>512.08000000000004</v>
      </c>
    </row>
    <row r="211" spans="2:19" x14ac:dyDescent="0.25">
      <c r="B211" s="6">
        <v>34</v>
      </c>
      <c r="C211" s="6">
        <v>2036</v>
      </c>
      <c r="D211" s="22">
        <v>11310</v>
      </c>
      <c r="E211" s="22">
        <v>1702</v>
      </c>
      <c r="F211" s="22">
        <v>598.12300000000005</v>
      </c>
      <c r="G211" s="22">
        <v>13611</v>
      </c>
      <c r="H211" s="22">
        <v>152046</v>
      </c>
      <c r="I211" s="22">
        <v>2750</v>
      </c>
      <c r="J211" s="22">
        <v>61851</v>
      </c>
      <c r="L211" s="22">
        <v>2036</v>
      </c>
      <c r="M211" s="22">
        <v>0</v>
      </c>
      <c r="N211" s="22">
        <v>0</v>
      </c>
      <c r="O211" s="22">
        <v>0</v>
      </c>
      <c r="P211" s="22">
        <v>145.32599999999999</v>
      </c>
      <c r="Q211" s="22">
        <v>452.79700000000003</v>
      </c>
      <c r="R211" s="22"/>
      <c r="S211" s="22">
        <v>598.12300000000005</v>
      </c>
    </row>
    <row r="212" spans="2:19" x14ac:dyDescent="0.25">
      <c r="B212" s="6">
        <v>34</v>
      </c>
      <c r="C212" s="6">
        <v>2037</v>
      </c>
      <c r="D212" s="22">
        <v>11899</v>
      </c>
      <c r="E212" s="22">
        <v>1784</v>
      </c>
      <c r="F212" s="22">
        <v>646.70100000000002</v>
      </c>
      <c r="G212" s="22">
        <v>14330</v>
      </c>
      <c r="H212" s="22">
        <v>166375</v>
      </c>
      <c r="I212" s="22">
        <v>2692</v>
      </c>
      <c r="J212" s="22">
        <v>64544</v>
      </c>
      <c r="L212" s="22">
        <v>2037</v>
      </c>
      <c r="M212" s="22">
        <v>0</v>
      </c>
      <c r="N212" s="22">
        <v>0</v>
      </c>
      <c r="O212" s="22">
        <v>0</v>
      </c>
      <c r="P212" s="22">
        <v>152.33699999999999</v>
      </c>
      <c r="Q212" s="22">
        <v>494.36399999999998</v>
      </c>
      <c r="R212" s="22"/>
      <c r="S212" s="22">
        <v>646.70100000000002</v>
      </c>
    </row>
    <row r="213" spans="2:19" x14ac:dyDescent="0.25">
      <c r="B213" s="6">
        <v>34</v>
      </c>
      <c r="C213" s="6">
        <v>2038</v>
      </c>
      <c r="D213" s="22">
        <v>12658</v>
      </c>
      <c r="E213" s="22">
        <v>1865</v>
      </c>
      <c r="F213" s="22">
        <v>696.45500000000004</v>
      </c>
      <c r="G213" s="22">
        <v>15219</v>
      </c>
      <c r="H213" s="22">
        <v>181595</v>
      </c>
      <c r="I213" s="22">
        <v>2659</v>
      </c>
      <c r="J213" s="22">
        <v>67203</v>
      </c>
      <c r="L213" s="22">
        <v>2038</v>
      </c>
      <c r="M213" s="22">
        <v>0</v>
      </c>
      <c r="N213" s="22">
        <v>0</v>
      </c>
      <c r="O213" s="22">
        <v>0</v>
      </c>
      <c r="P213" s="22">
        <v>158.441</v>
      </c>
      <c r="Q213" s="22">
        <v>538.01400000000001</v>
      </c>
      <c r="R213" s="22"/>
      <c r="S213" s="22">
        <v>696.45500000000004</v>
      </c>
    </row>
    <row r="214" spans="2:19" x14ac:dyDescent="0.25">
      <c r="B214" s="6">
        <v>34</v>
      </c>
      <c r="C214" s="6">
        <v>2039</v>
      </c>
      <c r="D214" s="22">
        <v>13465</v>
      </c>
      <c r="E214" s="22">
        <v>1947</v>
      </c>
      <c r="F214" s="22">
        <v>749.57399999999996</v>
      </c>
      <c r="G214" s="22">
        <v>16162</v>
      </c>
      <c r="H214" s="22">
        <v>197756</v>
      </c>
      <c r="I214" s="22">
        <v>2626</v>
      </c>
      <c r="J214" s="22">
        <v>69828</v>
      </c>
      <c r="L214" s="22">
        <v>2039</v>
      </c>
      <c r="M214" s="22">
        <v>0</v>
      </c>
      <c r="N214" s="22">
        <v>0</v>
      </c>
      <c r="O214" s="22">
        <v>0</v>
      </c>
      <c r="P214" s="22">
        <v>165.73500000000001</v>
      </c>
      <c r="Q214" s="22">
        <v>583.83900000000006</v>
      </c>
      <c r="R214" s="22"/>
      <c r="S214" s="22">
        <v>749.57399999999996</v>
      </c>
    </row>
    <row r="215" spans="2:19" x14ac:dyDescent="0.25">
      <c r="B215" s="6">
        <v>34</v>
      </c>
      <c r="C215" s="6">
        <v>2040</v>
      </c>
      <c r="D215" s="22">
        <v>14282</v>
      </c>
      <c r="E215" s="22">
        <v>2031</v>
      </c>
      <c r="F215" s="22">
        <v>805.14499999999998</v>
      </c>
      <c r="G215" s="22">
        <v>17117</v>
      </c>
      <c r="H215" s="22">
        <v>214874</v>
      </c>
      <c r="I215" s="22">
        <v>2586</v>
      </c>
      <c r="J215" s="22">
        <v>72414</v>
      </c>
      <c r="L215" s="22">
        <v>2040</v>
      </c>
      <c r="M215" s="22">
        <v>0</v>
      </c>
      <c r="N215" s="22">
        <v>0</v>
      </c>
      <c r="O215" s="22">
        <v>0</v>
      </c>
      <c r="P215" s="22">
        <v>173.215</v>
      </c>
      <c r="Q215" s="22">
        <v>631.92999999999995</v>
      </c>
      <c r="R215" s="22"/>
      <c r="S215" s="22">
        <v>805.14499999999998</v>
      </c>
    </row>
    <row r="216" spans="2:19" x14ac:dyDescent="0.25">
      <c r="B216" s="6">
        <v>34</v>
      </c>
      <c r="C216" s="6">
        <v>2041</v>
      </c>
      <c r="D216" s="22">
        <v>15158</v>
      </c>
      <c r="E216" s="22">
        <v>2115</v>
      </c>
      <c r="F216" s="22">
        <v>863.24800000000005</v>
      </c>
      <c r="G216" s="22">
        <v>18137</v>
      </c>
      <c r="H216" s="22">
        <v>233010</v>
      </c>
      <c r="I216" s="22">
        <v>2548</v>
      </c>
      <c r="J216" s="22">
        <v>74962</v>
      </c>
      <c r="L216" s="22">
        <v>2041</v>
      </c>
      <c r="M216" s="22">
        <v>0</v>
      </c>
      <c r="N216" s="22">
        <v>0</v>
      </c>
      <c r="O216" s="22">
        <v>0</v>
      </c>
      <c r="P216" s="22">
        <v>180.86699999999999</v>
      </c>
      <c r="Q216" s="22">
        <v>682.38199999999995</v>
      </c>
      <c r="R216" s="22"/>
      <c r="S216" s="22">
        <v>863.24800000000005</v>
      </c>
    </row>
    <row r="217" spans="2:19" x14ac:dyDescent="0.25">
      <c r="B217" s="6">
        <v>34</v>
      </c>
      <c r="C217" s="6">
        <v>2042</v>
      </c>
      <c r="D217" s="22">
        <v>16177</v>
      </c>
      <c r="E217" s="22">
        <v>2025</v>
      </c>
      <c r="F217" s="22">
        <v>876.29399999999998</v>
      </c>
      <c r="G217" s="22">
        <v>19078</v>
      </c>
      <c r="H217" s="22">
        <v>252089</v>
      </c>
      <c r="I217" s="22">
        <v>2492</v>
      </c>
      <c r="J217" s="22">
        <v>77454</v>
      </c>
      <c r="L217" s="22">
        <v>2042</v>
      </c>
      <c r="M217" s="22">
        <v>0</v>
      </c>
      <c r="N217" s="22">
        <v>0</v>
      </c>
      <c r="O217" s="22">
        <v>0</v>
      </c>
      <c r="P217" s="22">
        <v>173.441</v>
      </c>
      <c r="Q217" s="22">
        <v>702.85299999999995</v>
      </c>
      <c r="R217" s="22"/>
      <c r="S217" s="22">
        <v>876.29399999999998</v>
      </c>
    </row>
    <row r="218" spans="2:19" x14ac:dyDescent="0.25">
      <c r="B218" s="6">
        <v>34</v>
      </c>
      <c r="C218" s="6">
        <v>2043</v>
      </c>
      <c r="D218" s="22">
        <v>17795</v>
      </c>
      <c r="E218" s="22">
        <v>2296</v>
      </c>
      <c r="F218" s="22">
        <v>988.04399999999998</v>
      </c>
      <c r="G218" s="22">
        <v>21078</v>
      </c>
      <c r="H218" s="22">
        <v>273167</v>
      </c>
      <c r="I218" s="22">
        <v>2560</v>
      </c>
      <c r="J218" s="22">
        <v>80015</v>
      </c>
      <c r="L218" s="22">
        <v>2043</v>
      </c>
      <c r="M218" s="22">
        <v>0</v>
      </c>
      <c r="N218" s="22">
        <v>0</v>
      </c>
      <c r="O218" s="22">
        <v>0</v>
      </c>
      <c r="P218" s="22">
        <v>197.28100000000001</v>
      </c>
      <c r="Q218" s="22">
        <v>790.76300000000003</v>
      </c>
      <c r="R218" s="22"/>
      <c r="S218" s="22">
        <v>988.04399999999998</v>
      </c>
    </row>
    <row r="219" spans="2:19" x14ac:dyDescent="0.25">
      <c r="B219" s="6">
        <v>34</v>
      </c>
      <c r="C219" s="6"/>
      <c r="D219" s="22">
        <v>11246</v>
      </c>
      <c r="E219" s="22">
        <v>1149</v>
      </c>
      <c r="F219" s="22">
        <v>596.27</v>
      </c>
      <c r="G219" s="22"/>
      <c r="H219" s="22"/>
      <c r="I219" s="22">
        <v>12991</v>
      </c>
      <c r="J219" s="22">
        <v>93006</v>
      </c>
      <c r="L219" s="22" t="s">
        <v>40</v>
      </c>
      <c r="M219" s="22">
        <v>0</v>
      </c>
      <c r="N219" s="22">
        <v>0</v>
      </c>
      <c r="O219" s="22">
        <v>0</v>
      </c>
      <c r="P219" s="22">
        <v>99.356999999999999</v>
      </c>
      <c r="Q219" s="22">
        <v>496.91300000000001</v>
      </c>
      <c r="R219" s="22"/>
      <c r="S219" s="22">
        <v>596.27</v>
      </c>
    </row>
    <row r="220" spans="2:19" x14ac:dyDescent="0.25">
      <c r="B220" s="6">
        <v>43</v>
      </c>
      <c r="C220" s="6">
        <v>2014</v>
      </c>
      <c r="D220" s="22">
        <v>2975</v>
      </c>
      <c r="E220" s="22">
        <v>0</v>
      </c>
      <c r="F220" s="22">
        <v>0</v>
      </c>
      <c r="G220" s="22">
        <v>2975</v>
      </c>
      <c r="H220" s="22">
        <v>2975</v>
      </c>
      <c r="I220" s="22">
        <v>2975</v>
      </c>
      <c r="J220" s="22">
        <v>2975</v>
      </c>
      <c r="L220" s="22">
        <v>2014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/>
      <c r="S220" s="22">
        <v>0</v>
      </c>
    </row>
    <row r="221" spans="2:19" x14ac:dyDescent="0.25">
      <c r="B221" s="6">
        <v>43</v>
      </c>
      <c r="C221" s="6">
        <v>2015</v>
      </c>
      <c r="D221" s="22">
        <v>2864</v>
      </c>
      <c r="E221" s="22">
        <v>0</v>
      </c>
      <c r="F221" s="22">
        <v>0</v>
      </c>
      <c r="G221" s="22">
        <v>2864</v>
      </c>
      <c r="H221" s="22">
        <v>5839</v>
      </c>
      <c r="I221" s="22">
        <v>2663</v>
      </c>
      <c r="J221" s="22">
        <v>5638</v>
      </c>
      <c r="L221" s="22">
        <v>2015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/>
      <c r="S221" s="22">
        <v>0</v>
      </c>
    </row>
    <row r="222" spans="2:19" x14ac:dyDescent="0.25">
      <c r="B222" s="6">
        <v>43</v>
      </c>
      <c r="C222" s="6">
        <v>2016</v>
      </c>
      <c r="D222" s="22">
        <v>3082</v>
      </c>
      <c r="E222" s="22">
        <v>0</v>
      </c>
      <c r="F222" s="22">
        <v>0</v>
      </c>
      <c r="G222" s="22">
        <v>3082</v>
      </c>
      <c r="H222" s="22">
        <v>8921</v>
      </c>
      <c r="I222" s="22">
        <v>2665</v>
      </c>
      <c r="J222" s="22">
        <v>8303</v>
      </c>
      <c r="L222" s="22">
        <v>2016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/>
      <c r="S222" s="22">
        <v>0</v>
      </c>
    </row>
    <row r="223" spans="2:19" x14ac:dyDescent="0.25">
      <c r="B223" s="6">
        <v>43</v>
      </c>
      <c r="C223" s="6">
        <v>2017</v>
      </c>
      <c r="D223" s="22">
        <v>3324</v>
      </c>
      <c r="E223" s="22">
        <v>0</v>
      </c>
      <c r="F223" s="22">
        <v>0</v>
      </c>
      <c r="G223" s="22">
        <v>3324</v>
      </c>
      <c r="H223" s="22">
        <v>12244</v>
      </c>
      <c r="I223" s="22">
        <v>2672</v>
      </c>
      <c r="J223" s="22">
        <v>10975</v>
      </c>
      <c r="L223" s="22">
        <v>2017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/>
      <c r="S223" s="22">
        <v>0</v>
      </c>
    </row>
    <row r="224" spans="2:19" x14ac:dyDescent="0.25">
      <c r="B224" s="6">
        <v>43</v>
      </c>
      <c r="C224" s="6">
        <v>2018</v>
      </c>
      <c r="D224" s="22">
        <v>3544</v>
      </c>
      <c r="E224" s="22">
        <v>0</v>
      </c>
      <c r="F224" s="22">
        <v>0</v>
      </c>
      <c r="G224" s="22">
        <v>3544</v>
      </c>
      <c r="H224" s="22">
        <v>15788</v>
      </c>
      <c r="I224" s="22">
        <v>2650</v>
      </c>
      <c r="J224" s="22">
        <v>13625</v>
      </c>
      <c r="L224" s="22">
        <v>2018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/>
      <c r="S224" s="22">
        <v>0</v>
      </c>
    </row>
    <row r="225" spans="2:19" x14ac:dyDescent="0.25">
      <c r="B225" s="6">
        <v>43</v>
      </c>
      <c r="C225" s="6">
        <v>2019</v>
      </c>
      <c r="D225" s="22">
        <v>3831</v>
      </c>
      <c r="E225" s="22">
        <v>189</v>
      </c>
      <c r="F225" s="22">
        <v>48.234999999999999</v>
      </c>
      <c r="G225" s="22">
        <v>4068</v>
      </c>
      <c r="H225" s="22">
        <v>19856</v>
      </c>
      <c r="I225" s="22">
        <v>2828</v>
      </c>
      <c r="J225" s="22">
        <v>16453</v>
      </c>
      <c r="L225" s="22">
        <v>2019</v>
      </c>
      <c r="M225" s="22">
        <v>0</v>
      </c>
      <c r="N225" s="22">
        <v>0</v>
      </c>
      <c r="O225" s="22">
        <v>0</v>
      </c>
      <c r="P225" s="22">
        <v>15.362</v>
      </c>
      <c r="Q225" s="22">
        <v>32.872999999999998</v>
      </c>
      <c r="R225" s="22"/>
      <c r="S225" s="22">
        <v>48.234999999999999</v>
      </c>
    </row>
    <row r="226" spans="2:19" x14ac:dyDescent="0.25">
      <c r="B226" s="6">
        <v>43</v>
      </c>
      <c r="C226" s="6">
        <v>2020</v>
      </c>
      <c r="D226" s="22">
        <v>4395</v>
      </c>
      <c r="E226" s="22">
        <v>182</v>
      </c>
      <c r="F226" s="22">
        <v>48.661000000000001</v>
      </c>
      <c r="G226" s="22">
        <v>4626</v>
      </c>
      <c r="H226" s="22">
        <v>24482</v>
      </c>
      <c r="I226" s="22">
        <v>2991</v>
      </c>
      <c r="J226" s="22">
        <v>19444</v>
      </c>
      <c r="L226" s="22">
        <v>2020</v>
      </c>
      <c r="M226" s="22">
        <v>0</v>
      </c>
      <c r="N226" s="22">
        <v>0</v>
      </c>
      <c r="O226" s="22">
        <v>0</v>
      </c>
      <c r="P226" s="22">
        <v>14.802</v>
      </c>
      <c r="Q226" s="22">
        <v>33.859000000000002</v>
      </c>
      <c r="R226" s="22"/>
      <c r="S226" s="22">
        <v>48.661000000000001</v>
      </c>
    </row>
    <row r="227" spans="2:19" x14ac:dyDescent="0.25">
      <c r="B227" s="6">
        <v>43</v>
      </c>
      <c r="C227" s="6">
        <v>2021</v>
      </c>
      <c r="D227" s="22">
        <v>4741</v>
      </c>
      <c r="E227" s="22">
        <v>175</v>
      </c>
      <c r="F227" s="22">
        <v>49.024000000000001</v>
      </c>
      <c r="G227" s="22">
        <v>4966</v>
      </c>
      <c r="H227" s="22">
        <v>29448</v>
      </c>
      <c r="I227" s="22">
        <v>2985</v>
      </c>
      <c r="J227" s="22">
        <v>22429</v>
      </c>
      <c r="L227" s="22">
        <v>2021</v>
      </c>
      <c r="M227" s="22">
        <v>0</v>
      </c>
      <c r="N227" s="22">
        <v>0</v>
      </c>
      <c r="O227" s="22">
        <v>0</v>
      </c>
      <c r="P227" s="22">
        <v>14.15</v>
      </c>
      <c r="Q227" s="22">
        <v>34.874000000000002</v>
      </c>
      <c r="R227" s="22"/>
      <c r="S227" s="22">
        <v>49.024000000000001</v>
      </c>
    </row>
    <row r="228" spans="2:19" x14ac:dyDescent="0.25">
      <c r="B228" s="6">
        <v>43</v>
      </c>
      <c r="C228" s="6">
        <v>2022</v>
      </c>
      <c r="D228" s="22">
        <v>4842</v>
      </c>
      <c r="E228" s="22">
        <v>169</v>
      </c>
      <c r="F228" s="22">
        <v>49.465000000000003</v>
      </c>
      <c r="G228" s="22">
        <v>5060</v>
      </c>
      <c r="H228" s="22">
        <v>34508</v>
      </c>
      <c r="I228" s="22">
        <v>2829</v>
      </c>
      <c r="J228" s="22">
        <v>25258</v>
      </c>
      <c r="L228" s="22">
        <v>2022</v>
      </c>
      <c r="M228" s="22">
        <v>0</v>
      </c>
      <c r="N228" s="22">
        <v>0</v>
      </c>
      <c r="O228" s="22">
        <v>0</v>
      </c>
      <c r="P228" s="22">
        <v>13.544</v>
      </c>
      <c r="Q228" s="22">
        <v>35.920999999999999</v>
      </c>
      <c r="R228" s="22"/>
      <c r="S228" s="22">
        <v>49.465000000000003</v>
      </c>
    </row>
    <row r="229" spans="2:19" x14ac:dyDescent="0.25">
      <c r="B229" s="6">
        <v>43</v>
      </c>
      <c r="C229" s="6">
        <v>2023</v>
      </c>
      <c r="D229" s="22">
        <v>5065</v>
      </c>
      <c r="E229" s="22">
        <v>361</v>
      </c>
      <c r="F229" s="22">
        <v>104.254</v>
      </c>
      <c r="G229" s="22">
        <v>5531</v>
      </c>
      <c r="H229" s="22">
        <v>40039</v>
      </c>
      <c r="I229" s="22">
        <v>2875</v>
      </c>
      <c r="J229" s="22">
        <v>28133</v>
      </c>
      <c r="L229" s="22">
        <v>2023</v>
      </c>
      <c r="M229" s="22">
        <v>0</v>
      </c>
      <c r="N229" s="22">
        <v>0</v>
      </c>
      <c r="O229" s="22">
        <v>0</v>
      </c>
      <c r="P229" s="22">
        <v>30.257999999999999</v>
      </c>
      <c r="Q229" s="22">
        <v>73.995999999999995</v>
      </c>
      <c r="R229" s="22"/>
      <c r="S229" s="22">
        <v>104.254</v>
      </c>
    </row>
    <row r="230" spans="2:19" x14ac:dyDescent="0.25">
      <c r="B230" s="6">
        <v>43</v>
      </c>
      <c r="C230" s="6">
        <v>2024</v>
      </c>
      <c r="D230" s="22">
        <v>5406</v>
      </c>
      <c r="E230" s="22">
        <v>348</v>
      </c>
      <c r="F230" s="22">
        <v>105.319</v>
      </c>
      <c r="G230" s="22">
        <v>5860</v>
      </c>
      <c r="H230" s="22">
        <v>45898</v>
      </c>
      <c r="I230" s="22">
        <v>2833</v>
      </c>
      <c r="J230" s="22">
        <v>30966</v>
      </c>
      <c r="L230" s="22">
        <v>2024</v>
      </c>
      <c r="M230" s="22">
        <v>0</v>
      </c>
      <c r="N230" s="22">
        <v>0</v>
      </c>
      <c r="O230" s="22">
        <v>0</v>
      </c>
      <c r="P230" s="22">
        <v>29.103000000000002</v>
      </c>
      <c r="Q230" s="22">
        <v>76.215999999999994</v>
      </c>
      <c r="R230" s="22"/>
      <c r="S230" s="22">
        <v>105.319</v>
      </c>
    </row>
    <row r="231" spans="2:19" x14ac:dyDescent="0.25">
      <c r="B231" s="6">
        <v>43</v>
      </c>
      <c r="C231" s="6">
        <v>2025</v>
      </c>
      <c r="D231" s="22">
        <v>5602</v>
      </c>
      <c r="E231" s="22">
        <v>546</v>
      </c>
      <c r="F231" s="22">
        <v>163.95400000000001</v>
      </c>
      <c r="G231" s="22">
        <v>6312</v>
      </c>
      <c r="H231" s="22">
        <v>52210</v>
      </c>
      <c r="I231" s="22">
        <v>2837</v>
      </c>
      <c r="J231" s="22">
        <v>33803</v>
      </c>
      <c r="L231" s="22">
        <v>2025</v>
      </c>
      <c r="M231" s="22">
        <v>0</v>
      </c>
      <c r="N231" s="22">
        <v>0</v>
      </c>
      <c r="O231" s="22">
        <v>0</v>
      </c>
      <c r="P231" s="22">
        <v>46.2</v>
      </c>
      <c r="Q231" s="22">
        <v>117.754</v>
      </c>
      <c r="R231" s="22"/>
      <c r="S231" s="22">
        <v>163.95400000000001</v>
      </c>
    </row>
    <row r="232" spans="2:19" x14ac:dyDescent="0.25">
      <c r="B232" s="6">
        <v>43</v>
      </c>
      <c r="C232" s="6">
        <v>2026</v>
      </c>
      <c r="D232" s="22">
        <v>5722</v>
      </c>
      <c r="E232" s="22">
        <v>526</v>
      </c>
      <c r="F232" s="22">
        <v>165.64699999999999</v>
      </c>
      <c r="G232" s="22">
        <v>6413</v>
      </c>
      <c r="H232" s="22">
        <v>58623</v>
      </c>
      <c r="I232" s="22">
        <v>2681</v>
      </c>
      <c r="J232" s="22">
        <v>36484</v>
      </c>
      <c r="L232" s="22">
        <v>2026</v>
      </c>
      <c r="M232" s="22">
        <v>0</v>
      </c>
      <c r="N232" s="22">
        <v>0</v>
      </c>
      <c r="O232" s="22">
        <v>0</v>
      </c>
      <c r="P232" s="22">
        <v>44.360999999999997</v>
      </c>
      <c r="Q232" s="22">
        <v>121.28700000000001</v>
      </c>
      <c r="R232" s="22"/>
      <c r="S232" s="22">
        <v>165.64699999999999</v>
      </c>
    </row>
    <row r="233" spans="2:19" x14ac:dyDescent="0.25">
      <c r="B233" s="6">
        <v>43</v>
      </c>
      <c r="C233" s="6">
        <v>2027</v>
      </c>
      <c r="D233" s="22">
        <v>5698</v>
      </c>
      <c r="E233" s="22">
        <v>506</v>
      </c>
      <c r="F233" s="22">
        <v>167.38300000000001</v>
      </c>
      <c r="G233" s="22">
        <v>6371</v>
      </c>
      <c r="H233" s="22">
        <v>64995</v>
      </c>
      <c r="I233" s="22">
        <v>2476</v>
      </c>
      <c r="J233" s="22">
        <v>38960</v>
      </c>
      <c r="L233" s="22">
        <v>2027</v>
      </c>
      <c r="M233" s="22">
        <v>0</v>
      </c>
      <c r="N233" s="22">
        <v>0</v>
      </c>
      <c r="O233" s="22">
        <v>0</v>
      </c>
      <c r="P233" s="22">
        <v>42.457999999999998</v>
      </c>
      <c r="Q233" s="22">
        <v>124.925</v>
      </c>
      <c r="R233" s="22"/>
      <c r="S233" s="22">
        <v>167.38300000000001</v>
      </c>
    </row>
    <row r="234" spans="2:19" x14ac:dyDescent="0.25">
      <c r="B234" s="6">
        <v>43</v>
      </c>
      <c r="C234" s="6">
        <v>2028</v>
      </c>
      <c r="D234" s="22">
        <v>5961</v>
      </c>
      <c r="E234" s="22">
        <v>486</v>
      </c>
      <c r="F234" s="22">
        <v>169.327</v>
      </c>
      <c r="G234" s="22">
        <v>6616</v>
      </c>
      <c r="H234" s="22">
        <v>71611</v>
      </c>
      <c r="I234" s="22">
        <v>2391</v>
      </c>
      <c r="J234" s="22">
        <v>41351</v>
      </c>
      <c r="L234" s="22">
        <v>2028</v>
      </c>
      <c r="M234" s="22">
        <v>0</v>
      </c>
      <c r="N234" s="22">
        <v>0</v>
      </c>
      <c r="O234" s="22">
        <v>0</v>
      </c>
      <c r="P234" s="22">
        <v>40.654000000000003</v>
      </c>
      <c r="Q234" s="22">
        <v>128.673</v>
      </c>
      <c r="R234" s="22"/>
      <c r="S234" s="22">
        <v>169.327</v>
      </c>
    </row>
    <row r="235" spans="2:19" x14ac:dyDescent="0.25">
      <c r="B235" s="6">
        <v>43</v>
      </c>
      <c r="C235" s="6">
        <v>2029</v>
      </c>
      <c r="D235" s="22">
        <v>6426</v>
      </c>
      <c r="E235" s="22">
        <v>466</v>
      </c>
      <c r="F235" s="22">
        <v>171.464</v>
      </c>
      <c r="G235" s="22">
        <v>7064</v>
      </c>
      <c r="H235" s="22">
        <v>78675</v>
      </c>
      <c r="I235" s="22">
        <v>2374</v>
      </c>
      <c r="J235" s="22">
        <v>43725</v>
      </c>
      <c r="L235" s="22">
        <v>2029</v>
      </c>
      <c r="M235" s="22">
        <v>0</v>
      </c>
      <c r="N235" s="22">
        <v>0</v>
      </c>
      <c r="O235" s="22">
        <v>0</v>
      </c>
      <c r="P235" s="22">
        <v>38.930999999999997</v>
      </c>
      <c r="Q235" s="22">
        <v>132.53299999999999</v>
      </c>
      <c r="R235" s="22"/>
      <c r="S235" s="22">
        <v>171.464</v>
      </c>
    </row>
    <row r="236" spans="2:19" x14ac:dyDescent="0.25">
      <c r="B236" s="6">
        <v>43</v>
      </c>
      <c r="C236" s="6">
        <v>2030</v>
      </c>
      <c r="D236" s="22">
        <v>6899</v>
      </c>
      <c r="E236" s="22">
        <v>604</v>
      </c>
      <c r="F236" s="22">
        <v>216.34700000000001</v>
      </c>
      <c r="G236" s="22">
        <v>7719</v>
      </c>
      <c r="H236" s="22">
        <v>86394</v>
      </c>
      <c r="I236" s="22">
        <v>2412</v>
      </c>
      <c r="J236" s="22">
        <v>46138</v>
      </c>
      <c r="L236" s="22">
        <v>2030</v>
      </c>
      <c r="M236" s="22">
        <v>0</v>
      </c>
      <c r="N236" s="22">
        <v>0</v>
      </c>
      <c r="O236" s="22">
        <v>0</v>
      </c>
      <c r="P236" s="22">
        <v>50.814999999999998</v>
      </c>
      <c r="Q236" s="22">
        <v>165.53200000000001</v>
      </c>
      <c r="R236" s="22"/>
      <c r="S236" s="22">
        <v>216.34700000000001</v>
      </c>
    </row>
    <row r="237" spans="2:19" x14ac:dyDescent="0.25">
      <c r="B237" s="6">
        <v>43</v>
      </c>
      <c r="C237" s="6">
        <v>2031</v>
      </c>
      <c r="D237" s="22">
        <v>7315</v>
      </c>
      <c r="E237" s="22">
        <v>706</v>
      </c>
      <c r="F237" s="22">
        <v>253.559</v>
      </c>
      <c r="G237" s="22">
        <v>8275</v>
      </c>
      <c r="H237" s="22">
        <v>94668</v>
      </c>
      <c r="I237" s="22">
        <v>2405</v>
      </c>
      <c r="J237" s="22">
        <v>48542</v>
      </c>
      <c r="L237" s="22">
        <v>2031</v>
      </c>
      <c r="M237" s="22">
        <v>0</v>
      </c>
      <c r="N237" s="22">
        <v>0</v>
      </c>
      <c r="O237" s="22">
        <v>0</v>
      </c>
      <c r="P237" s="22">
        <v>59.628</v>
      </c>
      <c r="Q237" s="22">
        <v>193.93100000000001</v>
      </c>
      <c r="R237" s="22"/>
      <c r="S237" s="22">
        <v>253.559</v>
      </c>
    </row>
    <row r="238" spans="2:19" x14ac:dyDescent="0.25">
      <c r="B238" s="6">
        <v>43</v>
      </c>
      <c r="C238" s="6">
        <v>2032</v>
      </c>
      <c r="D238" s="22">
        <v>8147</v>
      </c>
      <c r="E238" s="22">
        <v>1067</v>
      </c>
      <c r="F238" s="22">
        <v>363.00200000000001</v>
      </c>
      <c r="G238" s="22">
        <v>9577</v>
      </c>
      <c r="H238" s="22">
        <v>104246</v>
      </c>
      <c r="I238" s="22">
        <v>2588</v>
      </c>
      <c r="J238" s="22">
        <v>51130</v>
      </c>
      <c r="L238" s="22">
        <v>2032</v>
      </c>
      <c r="M238" s="22">
        <v>0</v>
      </c>
      <c r="N238" s="22">
        <v>0</v>
      </c>
      <c r="O238" s="22">
        <v>0</v>
      </c>
      <c r="P238" s="22">
        <v>90.840999999999994</v>
      </c>
      <c r="Q238" s="22">
        <v>272.161</v>
      </c>
      <c r="R238" s="22"/>
      <c r="S238" s="22">
        <v>363.00200000000001</v>
      </c>
    </row>
    <row r="239" spans="2:19" x14ac:dyDescent="0.25">
      <c r="B239" s="6">
        <v>43</v>
      </c>
      <c r="C239" s="6">
        <v>2033</v>
      </c>
      <c r="D239" s="22">
        <v>9031</v>
      </c>
      <c r="E239" s="22">
        <v>1293</v>
      </c>
      <c r="F239" s="22">
        <v>440.24900000000002</v>
      </c>
      <c r="G239" s="22">
        <v>10765</v>
      </c>
      <c r="H239" s="22">
        <v>115011</v>
      </c>
      <c r="I239" s="22">
        <v>2705</v>
      </c>
      <c r="J239" s="22">
        <v>53835</v>
      </c>
      <c r="L239" s="22">
        <v>2033</v>
      </c>
      <c r="M239" s="22">
        <v>0</v>
      </c>
      <c r="N239" s="22">
        <v>0</v>
      </c>
      <c r="O239" s="22">
        <v>0</v>
      </c>
      <c r="P239" s="22">
        <v>110.202</v>
      </c>
      <c r="Q239" s="22">
        <v>330.04700000000003</v>
      </c>
      <c r="R239" s="22"/>
      <c r="S239" s="22">
        <v>440.24900000000002</v>
      </c>
    </row>
    <row r="240" spans="2:19" x14ac:dyDescent="0.25">
      <c r="B240" s="6">
        <v>43</v>
      </c>
      <c r="C240" s="6">
        <v>2034</v>
      </c>
      <c r="D240" s="22">
        <v>9522</v>
      </c>
      <c r="E240" s="22">
        <v>1380</v>
      </c>
      <c r="F240" s="22">
        <v>482.95400000000001</v>
      </c>
      <c r="G240" s="22">
        <v>11385</v>
      </c>
      <c r="H240" s="22">
        <v>126395</v>
      </c>
      <c r="I240" s="22">
        <v>2660</v>
      </c>
      <c r="J240" s="22">
        <v>56496</v>
      </c>
      <c r="L240" s="22">
        <v>2034</v>
      </c>
      <c r="M240" s="22">
        <v>0</v>
      </c>
      <c r="N240" s="22">
        <v>0</v>
      </c>
      <c r="O240" s="22">
        <v>0</v>
      </c>
      <c r="P240" s="22">
        <v>117.399</v>
      </c>
      <c r="Q240" s="22">
        <v>365.55599999999998</v>
      </c>
      <c r="R240" s="22"/>
      <c r="S240" s="22">
        <v>482.95400000000001</v>
      </c>
    </row>
    <row r="241" spans="2:19" x14ac:dyDescent="0.25">
      <c r="B241" s="6">
        <v>43</v>
      </c>
      <c r="C241" s="6">
        <v>2035</v>
      </c>
      <c r="D241" s="22">
        <v>10076</v>
      </c>
      <c r="E241" s="22">
        <v>1466</v>
      </c>
      <c r="F241" s="22">
        <v>527.596</v>
      </c>
      <c r="G241" s="22">
        <v>12069</v>
      </c>
      <c r="H241" s="22">
        <v>138464</v>
      </c>
      <c r="I241" s="22">
        <v>2622</v>
      </c>
      <c r="J241" s="22">
        <v>59118</v>
      </c>
      <c r="L241" s="22">
        <v>2035</v>
      </c>
      <c r="M241" s="22">
        <v>0</v>
      </c>
      <c r="N241" s="22">
        <v>0</v>
      </c>
      <c r="O241" s="22">
        <v>0</v>
      </c>
      <c r="P241" s="22">
        <v>124.69799999999999</v>
      </c>
      <c r="Q241" s="22">
        <v>402.89800000000002</v>
      </c>
      <c r="R241" s="22"/>
      <c r="S241" s="22">
        <v>527.596</v>
      </c>
    </row>
    <row r="242" spans="2:19" x14ac:dyDescent="0.25">
      <c r="B242" s="6">
        <v>43</v>
      </c>
      <c r="C242" s="6">
        <v>2036</v>
      </c>
      <c r="D242" s="22">
        <v>11300</v>
      </c>
      <c r="E242" s="22">
        <v>1698</v>
      </c>
      <c r="F242" s="22">
        <v>614.14099999999996</v>
      </c>
      <c r="G242" s="22">
        <v>13612</v>
      </c>
      <c r="H242" s="22">
        <v>152076</v>
      </c>
      <c r="I242" s="22">
        <v>2750</v>
      </c>
      <c r="J242" s="22">
        <v>61868</v>
      </c>
      <c r="L242" s="22">
        <v>2036</v>
      </c>
      <c r="M242" s="22">
        <v>0</v>
      </c>
      <c r="N242" s="22">
        <v>0</v>
      </c>
      <c r="O242" s="22">
        <v>0</v>
      </c>
      <c r="P242" s="22">
        <v>144.82400000000001</v>
      </c>
      <c r="Q242" s="22">
        <v>469.31700000000001</v>
      </c>
      <c r="R242" s="22"/>
      <c r="S242" s="22">
        <v>614.14099999999996</v>
      </c>
    </row>
    <row r="243" spans="2:19" x14ac:dyDescent="0.25">
      <c r="B243" s="6">
        <v>43</v>
      </c>
      <c r="C243" s="6">
        <v>2037</v>
      </c>
      <c r="D243" s="22">
        <v>11890</v>
      </c>
      <c r="E243" s="22">
        <v>1779</v>
      </c>
      <c r="F243" s="22">
        <v>663.23500000000001</v>
      </c>
      <c r="G243" s="22">
        <v>14332</v>
      </c>
      <c r="H243" s="22">
        <v>166408</v>
      </c>
      <c r="I243" s="22">
        <v>2693</v>
      </c>
      <c r="J243" s="22">
        <v>64561</v>
      </c>
      <c r="L243" s="22">
        <v>2037</v>
      </c>
      <c r="M243" s="22">
        <v>0</v>
      </c>
      <c r="N243" s="22">
        <v>0</v>
      </c>
      <c r="O243" s="22">
        <v>0</v>
      </c>
      <c r="P243" s="22">
        <v>151.85499999999999</v>
      </c>
      <c r="Q243" s="22">
        <v>511.38</v>
      </c>
      <c r="R243" s="22"/>
      <c r="S243" s="22">
        <v>663.23500000000001</v>
      </c>
    </row>
    <row r="244" spans="2:19" x14ac:dyDescent="0.25">
      <c r="B244" s="6">
        <v>43</v>
      </c>
      <c r="C244" s="6">
        <v>2038</v>
      </c>
      <c r="D244" s="22">
        <v>12649</v>
      </c>
      <c r="E244" s="22">
        <v>1860</v>
      </c>
      <c r="F244" s="22">
        <v>713.52</v>
      </c>
      <c r="G244" s="22">
        <v>15223</v>
      </c>
      <c r="H244" s="22">
        <v>181631</v>
      </c>
      <c r="I244" s="22">
        <v>2660</v>
      </c>
      <c r="J244" s="22">
        <v>67221</v>
      </c>
      <c r="L244" s="22">
        <v>2038</v>
      </c>
      <c r="M244" s="22">
        <v>0</v>
      </c>
      <c r="N244" s="22">
        <v>0</v>
      </c>
      <c r="O244" s="22">
        <v>0</v>
      </c>
      <c r="P244" s="22">
        <v>157.97999999999999</v>
      </c>
      <c r="Q244" s="22">
        <v>555.54</v>
      </c>
      <c r="R244" s="22"/>
      <c r="S244" s="22">
        <v>713.52</v>
      </c>
    </row>
    <row r="245" spans="2:19" x14ac:dyDescent="0.25">
      <c r="B245" s="6">
        <v>43</v>
      </c>
      <c r="C245" s="6">
        <v>2039</v>
      </c>
      <c r="D245" s="22">
        <v>13456</v>
      </c>
      <c r="E245" s="22">
        <v>1943</v>
      </c>
      <c r="F245" s="22">
        <v>767.18499999999995</v>
      </c>
      <c r="G245" s="22">
        <v>16166</v>
      </c>
      <c r="H245" s="22">
        <v>197797</v>
      </c>
      <c r="I245" s="22">
        <v>2626</v>
      </c>
      <c r="J245" s="22">
        <v>69847</v>
      </c>
      <c r="L245" s="22">
        <v>2039</v>
      </c>
      <c r="M245" s="22">
        <v>0</v>
      </c>
      <c r="N245" s="22">
        <v>0</v>
      </c>
      <c r="O245" s="22">
        <v>0</v>
      </c>
      <c r="P245" s="22">
        <v>165.29400000000001</v>
      </c>
      <c r="Q245" s="22">
        <v>601.89099999999996</v>
      </c>
      <c r="R245" s="22"/>
      <c r="S245" s="22">
        <v>767.18499999999995</v>
      </c>
    </row>
    <row r="246" spans="2:19" x14ac:dyDescent="0.25">
      <c r="B246" s="6">
        <v>43</v>
      </c>
      <c r="C246" s="6">
        <v>2040</v>
      </c>
      <c r="D246" s="22">
        <v>14273</v>
      </c>
      <c r="E246" s="22">
        <v>2027</v>
      </c>
      <c r="F246" s="22">
        <v>823.31899999999996</v>
      </c>
      <c r="G246" s="22">
        <v>17123</v>
      </c>
      <c r="H246" s="22">
        <v>214920</v>
      </c>
      <c r="I246" s="22">
        <v>2587</v>
      </c>
      <c r="J246" s="22">
        <v>72434</v>
      </c>
      <c r="L246" s="22">
        <v>2040</v>
      </c>
      <c r="M246" s="22">
        <v>0</v>
      </c>
      <c r="N246" s="22">
        <v>0</v>
      </c>
      <c r="O246" s="22">
        <v>0</v>
      </c>
      <c r="P246" s="22">
        <v>172.79499999999999</v>
      </c>
      <c r="Q246" s="22">
        <v>650.524</v>
      </c>
      <c r="R246" s="22"/>
      <c r="S246" s="22">
        <v>823.31899999999996</v>
      </c>
    </row>
    <row r="247" spans="2:19" x14ac:dyDescent="0.25">
      <c r="B247" s="6">
        <v>43</v>
      </c>
      <c r="C247" s="6">
        <v>2041</v>
      </c>
      <c r="D247" s="22">
        <v>15150</v>
      </c>
      <c r="E247" s="22">
        <v>2111</v>
      </c>
      <c r="F247" s="22">
        <v>882.00099999999998</v>
      </c>
      <c r="G247" s="22">
        <v>18143</v>
      </c>
      <c r="H247" s="22">
        <v>233063</v>
      </c>
      <c r="I247" s="22">
        <v>2549</v>
      </c>
      <c r="J247" s="22">
        <v>74983</v>
      </c>
      <c r="L247" s="22">
        <v>2041</v>
      </c>
      <c r="M247" s="22">
        <v>0</v>
      </c>
      <c r="N247" s="22">
        <v>0</v>
      </c>
      <c r="O247" s="22">
        <v>0</v>
      </c>
      <c r="P247" s="22">
        <v>180.46700000000001</v>
      </c>
      <c r="Q247" s="22">
        <v>701.53300000000002</v>
      </c>
      <c r="R247" s="22"/>
      <c r="S247" s="22">
        <v>882.00099999999998</v>
      </c>
    </row>
    <row r="248" spans="2:19" x14ac:dyDescent="0.25">
      <c r="B248" s="6">
        <v>43</v>
      </c>
      <c r="C248" s="6">
        <v>2042</v>
      </c>
      <c r="D248" s="22">
        <v>16167</v>
      </c>
      <c r="E248" s="22">
        <v>2021</v>
      </c>
      <c r="F248" s="22">
        <v>895.64099999999996</v>
      </c>
      <c r="G248" s="22">
        <v>19084</v>
      </c>
      <c r="H248" s="22">
        <v>252148</v>
      </c>
      <c r="I248" s="22">
        <v>2493</v>
      </c>
      <c r="J248" s="22">
        <v>77476</v>
      </c>
      <c r="L248" s="22">
        <v>2042</v>
      </c>
      <c r="M248" s="22">
        <v>0</v>
      </c>
      <c r="N248" s="22">
        <v>0</v>
      </c>
      <c r="O248" s="22">
        <v>0</v>
      </c>
      <c r="P248" s="22">
        <v>173.06200000000001</v>
      </c>
      <c r="Q248" s="22">
        <v>722.57899999999995</v>
      </c>
      <c r="R248" s="22"/>
      <c r="S248" s="22">
        <v>895.64099999999996</v>
      </c>
    </row>
    <row r="249" spans="2:19" x14ac:dyDescent="0.25">
      <c r="B249" s="6">
        <v>43</v>
      </c>
      <c r="C249" s="6">
        <v>2043</v>
      </c>
      <c r="D249" s="22">
        <v>17785</v>
      </c>
      <c r="E249" s="22">
        <v>2292</v>
      </c>
      <c r="F249" s="22">
        <v>1008.004</v>
      </c>
      <c r="G249" s="22">
        <v>21085</v>
      </c>
      <c r="H249" s="22">
        <v>273233</v>
      </c>
      <c r="I249" s="22">
        <v>2561</v>
      </c>
      <c r="J249" s="22">
        <v>80037</v>
      </c>
      <c r="L249" s="22">
        <v>2043</v>
      </c>
      <c r="M249" s="22">
        <v>0</v>
      </c>
      <c r="N249" s="22">
        <v>0</v>
      </c>
      <c r="O249" s="22">
        <v>0</v>
      </c>
      <c r="P249" s="22">
        <v>196.923</v>
      </c>
      <c r="Q249" s="22">
        <v>811.08</v>
      </c>
      <c r="R249" s="22"/>
      <c r="S249" s="22">
        <v>1008.004</v>
      </c>
    </row>
    <row r="250" spans="2:19" x14ac:dyDescent="0.25">
      <c r="B250" s="6">
        <v>43</v>
      </c>
      <c r="C250" s="6"/>
      <c r="D250" s="22">
        <v>11240</v>
      </c>
      <c r="E250" s="22">
        <v>1148</v>
      </c>
      <c r="F250" s="22">
        <v>608.86099999999999</v>
      </c>
      <c r="G250" s="22"/>
      <c r="H250" s="22"/>
      <c r="I250" s="22">
        <v>12997</v>
      </c>
      <c r="J250" s="22">
        <v>93033</v>
      </c>
      <c r="L250" s="22" t="s">
        <v>40</v>
      </c>
      <c r="M250" s="22">
        <v>0</v>
      </c>
      <c r="N250" s="22">
        <v>0</v>
      </c>
      <c r="O250" s="22">
        <v>0</v>
      </c>
      <c r="P250" s="22">
        <v>99.180999999999997</v>
      </c>
      <c r="Q250" s="22">
        <v>509.68</v>
      </c>
      <c r="R250" s="22"/>
      <c r="S250" s="22">
        <v>608.86099999999999</v>
      </c>
    </row>
    <row r="251" spans="2:19" x14ac:dyDescent="0.25">
      <c r="B251" s="6">
        <v>44</v>
      </c>
      <c r="C251" s="6">
        <v>2014</v>
      </c>
      <c r="D251" s="22">
        <v>2975</v>
      </c>
      <c r="E251" s="22">
        <v>0</v>
      </c>
      <c r="F251" s="22">
        <v>0</v>
      </c>
      <c r="G251" s="22">
        <v>2975</v>
      </c>
      <c r="H251" s="22">
        <v>2975</v>
      </c>
      <c r="I251" s="22">
        <v>2975</v>
      </c>
      <c r="J251" s="22">
        <v>2975</v>
      </c>
      <c r="L251" s="22">
        <v>2014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/>
      <c r="S251" s="22">
        <v>0</v>
      </c>
    </row>
    <row r="252" spans="2:19" x14ac:dyDescent="0.25">
      <c r="B252" s="6">
        <v>44</v>
      </c>
      <c r="C252" s="6">
        <v>2015</v>
      </c>
      <c r="D252" s="22">
        <v>2864</v>
      </c>
      <c r="E252" s="22">
        <v>0</v>
      </c>
      <c r="F252" s="22">
        <v>0</v>
      </c>
      <c r="G252" s="22">
        <v>2864</v>
      </c>
      <c r="H252" s="22">
        <v>5839</v>
      </c>
      <c r="I252" s="22">
        <v>2663</v>
      </c>
      <c r="J252" s="22">
        <v>5638</v>
      </c>
      <c r="L252" s="22">
        <v>2015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/>
      <c r="S252" s="22">
        <v>0</v>
      </c>
    </row>
    <row r="253" spans="2:19" x14ac:dyDescent="0.25">
      <c r="B253" s="6">
        <v>44</v>
      </c>
      <c r="C253" s="6">
        <v>2016</v>
      </c>
      <c r="D253" s="22">
        <v>3082</v>
      </c>
      <c r="E253" s="22">
        <v>0</v>
      </c>
      <c r="F253" s="22">
        <v>0</v>
      </c>
      <c r="G253" s="22">
        <v>3082</v>
      </c>
      <c r="H253" s="22">
        <v>8921</v>
      </c>
      <c r="I253" s="22">
        <v>2665</v>
      </c>
      <c r="J253" s="22">
        <v>8303</v>
      </c>
      <c r="L253" s="22">
        <v>2016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/>
      <c r="S253" s="22">
        <v>0</v>
      </c>
    </row>
    <row r="254" spans="2:19" x14ac:dyDescent="0.25">
      <c r="B254" s="6">
        <v>44</v>
      </c>
      <c r="C254" s="6">
        <v>2017</v>
      </c>
      <c r="D254" s="22">
        <v>3324</v>
      </c>
      <c r="E254" s="22">
        <v>0</v>
      </c>
      <c r="F254" s="22">
        <v>0</v>
      </c>
      <c r="G254" s="22">
        <v>3324</v>
      </c>
      <c r="H254" s="22">
        <v>12244</v>
      </c>
      <c r="I254" s="22">
        <v>2672</v>
      </c>
      <c r="J254" s="22">
        <v>10975</v>
      </c>
      <c r="L254" s="22">
        <v>2017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/>
      <c r="S254" s="22">
        <v>0</v>
      </c>
    </row>
    <row r="255" spans="2:19" x14ac:dyDescent="0.25">
      <c r="B255" s="6">
        <v>44</v>
      </c>
      <c r="C255" s="6">
        <v>2018</v>
      </c>
      <c r="D255" s="22">
        <v>3544</v>
      </c>
      <c r="E255" s="22">
        <v>0</v>
      </c>
      <c r="F255" s="22">
        <v>0</v>
      </c>
      <c r="G255" s="22">
        <v>3544</v>
      </c>
      <c r="H255" s="22">
        <v>15788</v>
      </c>
      <c r="I255" s="22">
        <v>2650</v>
      </c>
      <c r="J255" s="22">
        <v>13625</v>
      </c>
      <c r="L255" s="22">
        <v>2018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/>
      <c r="S255" s="22">
        <v>0</v>
      </c>
    </row>
    <row r="256" spans="2:19" x14ac:dyDescent="0.25">
      <c r="B256" s="6">
        <v>44</v>
      </c>
      <c r="C256" s="6">
        <v>2019</v>
      </c>
      <c r="D256" s="22">
        <v>3840</v>
      </c>
      <c r="E256" s="22">
        <v>182</v>
      </c>
      <c r="F256" s="22">
        <v>37.243000000000002</v>
      </c>
      <c r="G256" s="22">
        <v>4060</v>
      </c>
      <c r="H256" s="22">
        <v>19848</v>
      </c>
      <c r="I256" s="22">
        <v>2823</v>
      </c>
      <c r="J256" s="22">
        <v>16448</v>
      </c>
      <c r="L256" s="22">
        <v>2019</v>
      </c>
      <c r="M256" s="22">
        <v>0</v>
      </c>
      <c r="N256" s="22">
        <v>0</v>
      </c>
      <c r="O256" s="22">
        <v>0</v>
      </c>
      <c r="P256" s="22">
        <v>15.363</v>
      </c>
      <c r="Q256" s="22">
        <v>21.88</v>
      </c>
      <c r="R256" s="22"/>
      <c r="S256" s="22">
        <v>37.243000000000002</v>
      </c>
    </row>
    <row r="257" spans="2:19" x14ac:dyDescent="0.25">
      <c r="B257" s="6">
        <v>44</v>
      </c>
      <c r="C257" s="6">
        <v>2020</v>
      </c>
      <c r="D257" s="22">
        <v>4406</v>
      </c>
      <c r="E257" s="22">
        <v>176</v>
      </c>
      <c r="F257" s="22">
        <v>37.338999999999999</v>
      </c>
      <c r="G257" s="22">
        <v>4619</v>
      </c>
      <c r="H257" s="22">
        <v>24467</v>
      </c>
      <c r="I257" s="22">
        <v>2987</v>
      </c>
      <c r="J257" s="22">
        <v>19434</v>
      </c>
      <c r="L257" s="22">
        <v>2020</v>
      </c>
      <c r="M257" s="22">
        <v>0</v>
      </c>
      <c r="N257" s="22">
        <v>0</v>
      </c>
      <c r="O257" s="22">
        <v>0</v>
      </c>
      <c r="P257" s="22">
        <v>14.802</v>
      </c>
      <c r="Q257" s="22">
        <v>22.536999999999999</v>
      </c>
      <c r="R257" s="22"/>
      <c r="S257" s="22">
        <v>37.338999999999999</v>
      </c>
    </row>
    <row r="258" spans="2:19" x14ac:dyDescent="0.25">
      <c r="B258" s="6">
        <v>44</v>
      </c>
      <c r="C258" s="6">
        <v>2021</v>
      </c>
      <c r="D258" s="22">
        <v>4755</v>
      </c>
      <c r="E258" s="22">
        <v>169</v>
      </c>
      <c r="F258" s="22">
        <v>37.363</v>
      </c>
      <c r="G258" s="22">
        <v>4962</v>
      </c>
      <c r="H258" s="22">
        <v>29430</v>
      </c>
      <c r="I258" s="22">
        <v>2983</v>
      </c>
      <c r="J258" s="22">
        <v>22417</v>
      </c>
      <c r="L258" s="22">
        <v>2021</v>
      </c>
      <c r="M258" s="22">
        <v>0</v>
      </c>
      <c r="N258" s="22">
        <v>0</v>
      </c>
      <c r="O258" s="22">
        <v>0</v>
      </c>
      <c r="P258" s="22">
        <v>14.15</v>
      </c>
      <c r="Q258" s="22">
        <v>23.213000000000001</v>
      </c>
      <c r="R258" s="22"/>
      <c r="S258" s="22">
        <v>37.363</v>
      </c>
    </row>
    <row r="259" spans="2:19" x14ac:dyDescent="0.25">
      <c r="B259" s="6">
        <v>44</v>
      </c>
      <c r="C259" s="6">
        <v>2022</v>
      </c>
      <c r="D259" s="22">
        <v>4856</v>
      </c>
      <c r="E259" s="22">
        <v>163</v>
      </c>
      <c r="F259" s="22">
        <v>37.454000000000001</v>
      </c>
      <c r="G259" s="22">
        <v>5056</v>
      </c>
      <c r="H259" s="22">
        <v>34486</v>
      </c>
      <c r="I259" s="22">
        <v>2827</v>
      </c>
      <c r="J259" s="22">
        <v>25244</v>
      </c>
      <c r="L259" s="22">
        <v>2022</v>
      </c>
      <c r="M259" s="22">
        <v>0</v>
      </c>
      <c r="N259" s="22">
        <v>0</v>
      </c>
      <c r="O259" s="22">
        <v>0</v>
      </c>
      <c r="P259" s="22">
        <v>13.544</v>
      </c>
      <c r="Q259" s="22">
        <v>23.908999999999999</v>
      </c>
      <c r="R259" s="22"/>
      <c r="S259" s="22">
        <v>37.454000000000001</v>
      </c>
    </row>
    <row r="260" spans="2:19" x14ac:dyDescent="0.25">
      <c r="B260" s="6">
        <v>44</v>
      </c>
      <c r="C260" s="6">
        <v>2023</v>
      </c>
      <c r="D260" s="22">
        <v>5075</v>
      </c>
      <c r="E260" s="22">
        <v>356</v>
      </c>
      <c r="F260" s="22">
        <v>91.882999999999996</v>
      </c>
      <c r="G260" s="22">
        <v>5523</v>
      </c>
      <c r="H260" s="22">
        <v>40009</v>
      </c>
      <c r="I260" s="22">
        <v>2871</v>
      </c>
      <c r="J260" s="22">
        <v>28115</v>
      </c>
      <c r="L260" s="22">
        <v>2023</v>
      </c>
      <c r="M260" s="22">
        <v>0</v>
      </c>
      <c r="N260" s="22">
        <v>0</v>
      </c>
      <c r="O260" s="22">
        <v>0</v>
      </c>
      <c r="P260" s="22">
        <v>30.257999999999999</v>
      </c>
      <c r="Q260" s="22">
        <v>61.625</v>
      </c>
      <c r="R260" s="22"/>
      <c r="S260" s="22">
        <v>91.882999999999996</v>
      </c>
    </row>
    <row r="261" spans="2:19" x14ac:dyDescent="0.25">
      <c r="B261" s="6">
        <v>44</v>
      </c>
      <c r="C261" s="6">
        <v>2024</v>
      </c>
      <c r="D261" s="22">
        <v>5420</v>
      </c>
      <c r="E261" s="22">
        <v>343</v>
      </c>
      <c r="F261" s="22">
        <v>92.575999999999993</v>
      </c>
      <c r="G261" s="22">
        <v>5855</v>
      </c>
      <c r="H261" s="22">
        <v>45864</v>
      </c>
      <c r="I261" s="22">
        <v>2830</v>
      </c>
      <c r="J261" s="22">
        <v>30945</v>
      </c>
      <c r="L261" s="22">
        <v>2024</v>
      </c>
      <c r="M261" s="22">
        <v>0</v>
      </c>
      <c r="N261" s="22">
        <v>0</v>
      </c>
      <c r="O261" s="22">
        <v>0</v>
      </c>
      <c r="P261" s="22">
        <v>29.103000000000002</v>
      </c>
      <c r="Q261" s="22">
        <v>63.472999999999999</v>
      </c>
      <c r="R261" s="22"/>
      <c r="S261" s="22">
        <v>92.575999999999993</v>
      </c>
    </row>
    <row r="262" spans="2:19" x14ac:dyDescent="0.25">
      <c r="B262" s="6">
        <v>44</v>
      </c>
      <c r="C262" s="6">
        <v>2025</v>
      </c>
      <c r="D262" s="22">
        <v>5611</v>
      </c>
      <c r="E262" s="22">
        <v>541</v>
      </c>
      <c r="F262" s="22">
        <v>150.82900000000001</v>
      </c>
      <c r="G262" s="22">
        <v>6303</v>
      </c>
      <c r="H262" s="22">
        <v>52167</v>
      </c>
      <c r="I262" s="22">
        <v>2833</v>
      </c>
      <c r="J262" s="22">
        <v>33779</v>
      </c>
      <c r="L262" s="22">
        <v>2025</v>
      </c>
      <c r="M262" s="22">
        <v>0</v>
      </c>
      <c r="N262" s="22">
        <v>0</v>
      </c>
      <c r="O262" s="22">
        <v>0</v>
      </c>
      <c r="P262" s="22">
        <v>46.2</v>
      </c>
      <c r="Q262" s="22">
        <v>104.629</v>
      </c>
      <c r="R262" s="22"/>
      <c r="S262" s="22">
        <v>150.82900000000001</v>
      </c>
    </row>
    <row r="263" spans="2:19" x14ac:dyDescent="0.25">
      <c r="B263" s="6">
        <v>44</v>
      </c>
      <c r="C263" s="6">
        <v>2026</v>
      </c>
      <c r="D263" s="22">
        <v>5731</v>
      </c>
      <c r="E263" s="22">
        <v>521</v>
      </c>
      <c r="F263" s="22">
        <v>152.12799999999999</v>
      </c>
      <c r="G263" s="22">
        <v>6405</v>
      </c>
      <c r="H263" s="22">
        <v>58572</v>
      </c>
      <c r="I263" s="22">
        <v>2677</v>
      </c>
      <c r="J263" s="22">
        <v>36456</v>
      </c>
      <c r="L263" s="22">
        <v>2026</v>
      </c>
      <c r="M263" s="22">
        <v>0</v>
      </c>
      <c r="N263" s="22">
        <v>0</v>
      </c>
      <c r="O263" s="22">
        <v>0</v>
      </c>
      <c r="P263" s="22">
        <v>44.360999999999997</v>
      </c>
      <c r="Q263" s="22">
        <v>107.768</v>
      </c>
      <c r="R263" s="22"/>
      <c r="S263" s="22">
        <v>152.12799999999999</v>
      </c>
    </row>
    <row r="264" spans="2:19" x14ac:dyDescent="0.25">
      <c r="B264" s="6">
        <v>44</v>
      </c>
      <c r="C264" s="6">
        <v>2027</v>
      </c>
      <c r="D264" s="22">
        <v>5711</v>
      </c>
      <c r="E264" s="22">
        <v>501</v>
      </c>
      <c r="F264" s="22">
        <v>153.459</v>
      </c>
      <c r="G264" s="22">
        <v>6365</v>
      </c>
      <c r="H264" s="22">
        <v>64937</v>
      </c>
      <c r="I264" s="22">
        <v>2474</v>
      </c>
      <c r="J264" s="22">
        <v>38930</v>
      </c>
      <c r="L264" s="22">
        <v>2027</v>
      </c>
      <c r="M264" s="22">
        <v>0</v>
      </c>
      <c r="N264" s="22">
        <v>0</v>
      </c>
      <c r="O264" s="22">
        <v>0</v>
      </c>
      <c r="P264" s="22">
        <v>42.457999999999998</v>
      </c>
      <c r="Q264" s="22">
        <v>111.001</v>
      </c>
      <c r="R264" s="22"/>
      <c r="S264" s="22">
        <v>153.459</v>
      </c>
    </row>
    <row r="265" spans="2:19" x14ac:dyDescent="0.25">
      <c r="B265" s="6">
        <v>44</v>
      </c>
      <c r="C265" s="6">
        <v>2028</v>
      </c>
      <c r="D265" s="22">
        <v>5973</v>
      </c>
      <c r="E265" s="22">
        <v>481</v>
      </c>
      <c r="F265" s="22">
        <v>154.98500000000001</v>
      </c>
      <c r="G265" s="22">
        <v>6609</v>
      </c>
      <c r="H265" s="22">
        <v>71546</v>
      </c>
      <c r="I265" s="22">
        <v>2389</v>
      </c>
      <c r="J265" s="22">
        <v>41318</v>
      </c>
      <c r="L265" s="22">
        <v>2028</v>
      </c>
      <c r="M265" s="22">
        <v>0</v>
      </c>
      <c r="N265" s="22">
        <v>0</v>
      </c>
      <c r="O265" s="22">
        <v>0</v>
      </c>
      <c r="P265" s="22">
        <v>40.654000000000003</v>
      </c>
      <c r="Q265" s="22">
        <v>114.331</v>
      </c>
      <c r="R265" s="22"/>
      <c r="S265" s="22">
        <v>154.98500000000001</v>
      </c>
    </row>
    <row r="266" spans="2:19" x14ac:dyDescent="0.25">
      <c r="B266" s="6">
        <v>44</v>
      </c>
      <c r="C266" s="6">
        <v>2029</v>
      </c>
      <c r="D266" s="22">
        <v>6439</v>
      </c>
      <c r="E266" s="22">
        <v>466</v>
      </c>
      <c r="F266" s="22">
        <v>157.67500000000001</v>
      </c>
      <c r="G266" s="22">
        <v>7063</v>
      </c>
      <c r="H266" s="22">
        <v>78608</v>
      </c>
      <c r="I266" s="22">
        <v>2374</v>
      </c>
      <c r="J266" s="22">
        <v>43692</v>
      </c>
      <c r="L266" s="22">
        <v>2029</v>
      </c>
      <c r="M266" s="22">
        <v>0</v>
      </c>
      <c r="N266" s="22">
        <v>0</v>
      </c>
      <c r="O266" s="22">
        <v>0</v>
      </c>
      <c r="P266" s="22">
        <v>39.244</v>
      </c>
      <c r="Q266" s="22">
        <v>118.431</v>
      </c>
      <c r="R266" s="22"/>
      <c r="S266" s="22">
        <v>157.67500000000001</v>
      </c>
    </row>
    <row r="267" spans="2:19" x14ac:dyDescent="0.25">
      <c r="B267" s="6">
        <v>44</v>
      </c>
      <c r="C267" s="6">
        <v>2030</v>
      </c>
      <c r="D267" s="22">
        <v>6902</v>
      </c>
      <c r="E267" s="22">
        <v>625</v>
      </c>
      <c r="F267" s="22">
        <v>208.20699999999999</v>
      </c>
      <c r="G267" s="22">
        <v>7735</v>
      </c>
      <c r="H267" s="22">
        <v>86344</v>
      </c>
      <c r="I267" s="22">
        <v>2417</v>
      </c>
      <c r="J267" s="22">
        <v>46109</v>
      </c>
      <c r="L267" s="22">
        <v>2030</v>
      </c>
      <c r="M267" s="22">
        <v>0</v>
      </c>
      <c r="N267" s="22">
        <v>0</v>
      </c>
      <c r="O267" s="22">
        <v>0</v>
      </c>
      <c r="P267" s="22">
        <v>53.052999999999997</v>
      </c>
      <c r="Q267" s="22">
        <v>155.15299999999999</v>
      </c>
      <c r="R267" s="22"/>
      <c r="S267" s="22">
        <v>208.20699999999999</v>
      </c>
    </row>
    <row r="268" spans="2:19" x14ac:dyDescent="0.25">
      <c r="B268" s="6">
        <v>44</v>
      </c>
      <c r="C268" s="6">
        <v>2031</v>
      </c>
      <c r="D268" s="22">
        <v>7318</v>
      </c>
      <c r="E268" s="22">
        <v>727</v>
      </c>
      <c r="F268" s="22">
        <v>245.023</v>
      </c>
      <c r="G268" s="22">
        <v>8290</v>
      </c>
      <c r="H268" s="22">
        <v>94634</v>
      </c>
      <c r="I268" s="22">
        <v>2409</v>
      </c>
      <c r="J268" s="22">
        <v>48518</v>
      </c>
      <c r="L268" s="22">
        <v>2031</v>
      </c>
      <c r="M268" s="22">
        <v>0</v>
      </c>
      <c r="N268" s="22">
        <v>0</v>
      </c>
      <c r="O268" s="22">
        <v>0</v>
      </c>
      <c r="P268" s="22">
        <v>61.781999999999996</v>
      </c>
      <c r="Q268" s="22">
        <v>183.24100000000001</v>
      </c>
      <c r="R268" s="22"/>
      <c r="S268" s="22">
        <v>245.023</v>
      </c>
    </row>
    <row r="269" spans="2:19" x14ac:dyDescent="0.25">
      <c r="B269" s="6">
        <v>44</v>
      </c>
      <c r="C269" s="6">
        <v>2032</v>
      </c>
      <c r="D269" s="22">
        <v>8153</v>
      </c>
      <c r="E269" s="22">
        <v>1088</v>
      </c>
      <c r="F269" s="22">
        <v>354.05099999999999</v>
      </c>
      <c r="G269" s="22">
        <v>9595</v>
      </c>
      <c r="H269" s="22">
        <v>104228</v>
      </c>
      <c r="I269" s="22">
        <v>2593</v>
      </c>
      <c r="J269" s="22">
        <v>51111</v>
      </c>
      <c r="L269" s="22">
        <v>2032</v>
      </c>
      <c r="M269" s="22">
        <v>0</v>
      </c>
      <c r="N269" s="22">
        <v>0</v>
      </c>
      <c r="O269" s="22">
        <v>0</v>
      </c>
      <c r="P269" s="22">
        <v>92.900999999999996</v>
      </c>
      <c r="Q269" s="22">
        <v>261.14999999999998</v>
      </c>
      <c r="R269" s="22"/>
      <c r="S269" s="22">
        <v>354.05099999999999</v>
      </c>
    </row>
    <row r="270" spans="2:19" x14ac:dyDescent="0.25">
      <c r="B270" s="6">
        <v>44</v>
      </c>
      <c r="C270" s="6">
        <v>2033</v>
      </c>
      <c r="D270" s="22">
        <v>9036</v>
      </c>
      <c r="E270" s="22">
        <v>1313</v>
      </c>
      <c r="F270" s="22">
        <v>430.88</v>
      </c>
      <c r="G270" s="22">
        <v>10780</v>
      </c>
      <c r="H270" s="22">
        <v>115008</v>
      </c>
      <c r="I270" s="22">
        <v>2709</v>
      </c>
      <c r="J270" s="22">
        <v>53820</v>
      </c>
      <c r="L270" s="22">
        <v>2033</v>
      </c>
      <c r="M270" s="22">
        <v>0</v>
      </c>
      <c r="N270" s="22">
        <v>0</v>
      </c>
      <c r="O270" s="22">
        <v>0</v>
      </c>
      <c r="P270" s="22">
        <v>112.17400000000001</v>
      </c>
      <c r="Q270" s="22">
        <v>318.70600000000002</v>
      </c>
      <c r="R270" s="22"/>
      <c r="S270" s="22">
        <v>430.88</v>
      </c>
    </row>
    <row r="271" spans="2:19" x14ac:dyDescent="0.25">
      <c r="B271" s="6">
        <v>44</v>
      </c>
      <c r="C271" s="6">
        <v>2034</v>
      </c>
      <c r="D271" s="22">
        <v>9525</v>
      </c>
      <c r="E271" s="22">
        <v>1399</v>
      </c>
      <c r="F271" s="22">
        <v>473.16300000000001</v>
      </c>
      <c r="G271" s="22">
        <v>11397</v>
      </c>
      <c r="H271" s="22">
        <v>126405</v>
      </c>
      <c r="I271" s="22">
        <v>2663</v>
      </c>
      <c r="J271" s="22">
        <v>56483</v>
      </c>
      <c r="L271" s="22">
        <v>2034</v>
      </c>
      <c r="M271" s="22">
        <v>0</v>
      </c>
      <c r="N271" s="22">
        <v>0</v>
      </c>
      <c r="O271" s="22">
        <v>0</v>
      </c>
      <c r="P271" s="22">
        <v>119.289</v>
      </c>
      <c r="Q271" s="22">
        <v>353.87400000000002</v>
      </c>
      <c r="R271" s="22"/>
      <c r="S271" s="22">
        <v>473.16300000000001</v>
      </c>
    </row>
    <row r="272" spans="2:19" x14ac:dyDescent="0.25">
      <c r="B272" s="6">
        <v>44</v>
      </c>
      <c r="C272" s="6">
        <v>2035</v>
      </c>
      <c r="D272" s="22">
        <v>10081</v>
      </c>
      <c r="E272" s="22">
        <v>1484</v>
      </c>
      <c r="F272" s="22">
        <v>517.37800000000004</v>
      </c>
      <c r="G272" s="22">
        <v>12082</v>
      </c>
      <c r="H272" s="22">
        <v>138487</v>
      </c>
      <c r="I272" s="22">
        <v>2625</v>
      </c>
      <c r="J272" s="22">
        <v>59109</v>
      </c>
      <c r="L272" s="22">
        <v>2035</v>
      </c>
      <c r="M272" s="22">
        <v>0</v>
      </c>
      <c r="N272" s="22">
        <v>0</v>
      </c>
      <c r="O272" s="22">
        <v>0</v>
      </c>
      <c r="P272" s="22">
        <v>126.512</v>
      </c>
      <c r="Q272" s="22">
        <v>390.86599999999999</v>
      </c>
      <c r="R272" s="22"/>
      <c r="S272" s="22">
        <v>517.37800000000004</v>
      </c>
    </row>
    <row r="273" spans="2:19" x14ac:dyDescent="0.25">
      <c r="B273" s="6">
        <v>44</v>
      </c>
      <c r="C273" s="6">
        <v>2036</v>
      </c>
      <c r="D273" s="22">
        <v>11307</v>
      </c>
      <c r="E273" s="22">
        <v>1715</v>
      </c>
      <c r="F273" s="22">
        <v>603.48900000000003</v>
      </c>
      <c r="G273" s="22">
        <v>13626</v>
      </c>
      <c r="H273" s="22">
        <v>152113</v>
      </c>
      <c r="I273" s="22">
        <v>2753</v>
      </c>
      <c r="J273" s="22">
        <v>61862</v>
      </c>
      <c r="L273" s="22">
        <v>2036</v>
      </c>
      <c r="M273" s="22">
        <v>0</v>
      </c>
      <c r="N273" s="22">
        <v>0</v>
      </c>
      <c r="O273" s="22">
        <v>0</v>
      </c>
      <c r="P273" s="22">
        <v>146.565</v>
      </c>
      <c r="Q273" s="22">
        <v>456.92399999999998</v>
      </c>
      <c r="R273" s="22"/>
      <c r="S273" s="22">
        <v>603.48900000000003</v>
      </c>
    </row>
    <row r="274" spans="2:19" x14ac:dyDescent="0.25">
      <c r="B274" s="6">
        <v>44</v>
      </c>
      <c r="C274" s="6">
        <v>2037</v>
      </c>
      <c r="D274" s="22">
        <v>11895</v>
      </c>
      <c r="E274" s="22">
        <v>1796</v>
      </c>
      <c r="F274" s="22">
        <v>652.14</v>
      </c>
      <c r="G274" s="22">
        <v>14343</v>
      </c>
      <c r="H274" s="22">
        <v>166457</v>
      </c>
      <c r="I274" s="22">
        <v>2695</v>
      </c>
      <c r="J274" s="22">
        <v>64557</v>
      </c>
      <c r="L274" s="22">
        <v>2037</v>
      </c>
      <c r="M274" s="22">
        <v>0</v>
      </c>
      <c r="N274" s="22">
        <v>0</v>
      </c>
      <c r="O274" s="22">
        <v>0</v>
      </c>
      <c r="P274" s="22">
        <v>153.524</v>
      </c>
      <c r="Q274" s="22">
        <v>498.61500000000001</v>
      </c>
      <c r="R274" s="22"/>
      <c r="S274" s="22">
        <v>652.14</v>
      </c>
    </row>
    <row r="275" spans="2:19" x14ac:dyDescent="0.25">
      <c r="B275" s="6">
        <v>44</v>
      </c>
      <c r="C275" s="6">
        <v>2038</v>
      </c>
      <c r="D275" s="22">
        <v>12656</v>
      </c>
      <c r="E275" s="22">
        <v>1877</v>
      </c>
      <c r="F275" s="22">
        <v>701.97</v>
      </c>
      <c r="G275" s="22">
        <v>15235</v>
      </c>
      <c r="H275" s="22">
        <v>181691</v>
      </c>
      <c r="I275" s="22">
        <v>2662</v>
      </c>
      <c r="J275" s="22">
        <v>67218</v>
      </c>
      <c r="L275" s="22">
        <v>2038</v>
      </c>
      <c r="M275" s="22">
        <v>0</v>
      </c>
      <c r="N275" s="22">
        <v>0</v>
      </c>
      <c r="O275" s="22">
        <v>0</v>
      </c>
      <c r="P275" s="22">
        <v>159.577</v>
      </c>
      <c r="Q275" s="22">
        <v>542.39300000000003</v>
      </c>
      <c r="R275" s="22"/>
      <c r="S275" s="22">
        <v>701.97</v>
      </c>
    </row>
    <row r="276" spans="2:19" x14ac:dyDescent="0.25">
      <c r="B276" s="6">
        <v>44</v>
      </c>
      <c r="C276" s="6">
        <v>2039</v>
      </c>
      <c r="D276" s="22">
        <v>13465</v>
      </c>
      <c r="E276" s="22">
        <v>1958</v>
      </c>
      <c r="F276" s="22">
        <v>755.16899999999998</v>
      </c>
      <c r="G276" s="22">
        <v>16178</v>
      </c>
      <c r="H276" s="22">
        <v>197870</v>
      </c>
      <c r="I276" s="22">
        <v>2628</v>
      </c>
      <c r="J276" s="22">
        <v>69847</v>
      </c>
      <c r="L276" s="22">
        <v>2039</v>
      </c>
      <c r="M276" s="22">
        <v>0</v>
      </c>
      <c r="N276" s="22">
        <v>0</v>
      </c>
      <c r="O276" s="22">
        <v>0</v>
      </c>
      <c r="P276" s="22">
        <v>166.82</v>
      </c>
      <c r="Q276" s="22">
        <v>588.34900000000005</v>
      </c>
      <c r="R276" s="22"/>
      <c r="S276" s="22">
        <v>755.16899999999998</v>
      </c>
    </row>
    <row r="277" spans="2:19" x14ac:dyDescent="0.25">
      <c r="B277" s="6">
        <v>44</v>
      </c>
      <c r="C277" s="6">
        <v>2040</v>
      </c>
      <c r="D277" s="22">
        <v>14273</v>
      </c>
      <c r="E277" s="22">
        <v>2042</v>
      </c>
      <c r="F277" s="22">
        <v>810.82399999999996</v>
      </c>
      <c r="G277" s="22">
        <v>17126</v>
      </c>
      <c r="H277" s="22">
        <v>214995</v>
      </c>
      <c r="I277" s="22">
        <v>2587</v>
      </c>
      <c r="J277" s="22">
        <v>72434</v>
      </c>
      <c r="L277" s="22">
        <v>2040</v>
      </c>
      <c r="M277" s="22">
        <v>0</v>
      </c>
      <c r="N277" s="22">
        <v>0</v>
      </c>
      <c r="O277" s="22">
        <v>0</v>
      </c>
      <c r="P277" s="22">
        <v>174.24799999999999</v>
      </c>
      <c r="Q277" s="22">
        <v>636.57600000000002</v>
      </c>
      <c r="R277" s="22"/>
      <c r="S277" s="22">
        <v>810.82399999999996</v>
      </c>
    </row>
    <row r="278" spans="2:19" x14ac:dyDescent="0.25">
      <c r="B278" s="6">
        <v>44</v>
      </c>
      <c r="C278" s="6">
        <v>2041</v>
      </c>
      <c r="D278" s="22">
        <v>15150</v>
      </c>
      <c r="E278" s="22">
        <v>2126</v>
      </c>
      <c r="F278" s="22">
        <v>869.01599999999996</v>
      </c>
      <c r="G278" s="22">
        <v>18144</v>
      </c>
      <c r="H278" s="22">
        <v>233140</v>
      </c>
      <c r="I278" s="22">
        <v>2549</v>
      </c>
      <c r="J278" s="22">
        <v>74983</v>
      </c>
      <c r="L278" s="22">
        <v>2041</v>
      </c>
      <c r="M278" s="22">
        <v>0</v>
      </c>
      <c r="N278" s="22">
        <v>0</v>
      </c>
      <c r="O278" s="22">
        <v>0</v>
      </c>
      <c r="P278" s="22">
        <v>181.84899999999999</v>
      </c>
      <c r="Q278" s="22">
        <v>687.16600000000005</v>
      </c>
      <c r="R278" s="22"/>
      <c r="S278" s="22">
        <v>869.01599999999996</v>
      </c>
    </row>
    <row r="279" spans="2:19" x14ac:dyDescent="0.25">
      <c r="B279" s="6">
        <v>44</v>
      </c>
      <c r="C279" s="6">
        <v>2042</v>
      </c>
      <c r="D279" s="22">
        <v>16166</v>
      </c>
      <c r="E279" s="22">
        <v>2035</v>
      </c>
      <c r="F279" s="22">
        <v>882.15300000000002</v>
      </c>
      <c r="G279" s="22">
        <v>19083</v>
      </c>
      <c r="H279" s="22">
        <v>252223</v>
      </c>
      <c r="I279" s="22">
        <v>2493</v>
      </c>
      <c r="J279" s="22">
        <v>77475</v>
      </c>
      <c r="L279" s="22">
        <v>2042</v>
      </c>
      <c r="M279" s="22">
        <v>0</v>
      </c>
      <c r="N279" s="22">
        <v>0</v>
      </c>
      <c r="O279" s="22">
        <v>0</v>
      </c>
      <c r="P279" s="22">
        <v>174.37200000000001</v>
      </c>
      <c r="Q279" s="22">
        <v>707.78099999999995</v>
      </c>
      <c r="R279" s="22"/>
      <c r="S279" s="22">
        <v>882.15300000000002</v>
      </c>
    </row>
    <row r="280" spans="2:19" x14ac:dyDescent="0.25">
      <c r="B280" s="6">
        <v>44</v>
      </c>
      <c r="C280" s="6">
        <v>2043</v>
      </c>
      <c r="D280" s="22">
        <v>17790</v>
      </c>
      <c r="E280" s="22">
        <v>2305</v>
      </c>
      <c r="F280" s="22">
        <v>994.00099999999998</v>
      </c>
      <c r="G280" s="22">
        <v>21089</v>
      </c>
      <c r="H280" s="22">
        <v>273312</v>
      </c>
      <c r="I280" s="22">
        <v>2562</v>
      </c>
      <c r="J280" s="22">
        <v>80037</v>
      </c>
      <c r="L280" s="22">
        <v>2043</v>
      </c>
      <c r="M280" s="22">
        <v>0</v>
      </c>
      <c r="N280" s="22">
        <v>0</v>
      </c>
      <c r="O280" s="22">
        <v>0</v>
      </c>
      <c r="P280" s="22">
        <v>198.16200000000001</v>
      </c>
      <c r="Q280" s="22">
        <v>795.83900000000006</v>
      </c>
      <c r="R280" s="22"/>
      <c r="S280" s="22">
        <v>994.00099999999998</v>
      </c>
    </row>
    <row r="281" spans="2:19" x14ac:dyDescent="0.25">
      <c r="B281" s="6">
        <v>44</v>
      </c>
      <c r="C281" s="6"/>
      <c r="D281" s="22">
        <v>11243</v>
      </c>
      <c r="E281" s="22">
        <v>1153</v>
      </c>
      <c r="F281" s="22">
        <v>599.89700000000005</v>
      </c>
      <c r="G281" s="22"/>
      <c r="H281" s="22"/>
      <c r="I281" s="22">
        <v>12996</v>
      </c>
      <c r="J281" s="22">
        <v>93033</v>
      </c>
      <c r="L281" s="22" t="s">
        <v>40</v>
      </c>
      <c r="M281" s="22">
        <v>0</v>
      </c>
      <c r="N281" s="22">
        <v>0</v>
      </c>
      <c r="O281" s="22">
        <v>0</v>
      </c>
      <c r="P281" s="22">
        <v>99.793999999999997</v>
      </c>
      <c r="Q281" s="22">
        <v>500.10300000000001</v>
      </c>
      <c r="R281" s="22"/>
      <c r="S281" s="22">
        <v>599.89700000000005</v>
      </c>
    </row>
    <row r="282" spans="2:19" x14ac:dyDescent="0.25">
      <c r="B282" s="6">
        <v>62</v>
      </c>
      <c r="C282" s="6">
        <v>2014</v>
      </c>
      <c r="D282" s="22">
        <v>2975</v>
      </c>
      <c r="E282" s="22">
        <v>0</v>
      </c>
      <c r="F282" s="22">
        <v>0</v>
      </c>
      <c r="G282" s="22">
        <v>2975</v>
      </c>
      <c r="H282" s="22">
        <v>2975</v>
      </c>
      <c r="I282" s="22">
        <v>2975</v>
      </c>
      <c r="J282" s="22">
        <v>2975</v>
      </c>
      <c r="L282" s="22">
        <v>2014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/>
      <c r="S282" s="22">
        <v>0</v>
      </c>
    </row>
    <row r="283" spans="2:19" x14ac:dyDescent="0.25">
      <c r="B283" s="6">
        <v>62</v>
      </c>
      <c r="C283" s="6">
        <v>2015</v>
      </c>
      <c r="D283" s="22">
        <v>2864</v>
      </c>
      <c r="E283" s="22">
        <v>0</v>
      </c>
      <c r="F283" s="22">
        <v>0</v>
      </c>
      <c r="G283" s="22">
        <v>2864</v>
      </c>
      <c r="H283" s="22">
        <v>5839</v>
      </c>
      <c r="I283" s="22">
        <v>2663</v>
      </c>
      <c r="J283" s="22">
        <v>5638</v>
      </c>
      <c r="L283" s="22">
        <v>2015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/>
      <c r="S283" s="22">
        <v>0</v>
      </c>
    </row>
    <row r="284" spans="2:19" x14ac:dyDescent="0.25">
      <c r="B284" s="6">
        <v>62</v>
      </c>
      <c r="C284" s="6">
        <v>2016</v>
      </c>
      <c r="D284" s="22">
        <v>3082</v>
      </c>
      <c r="E284" s="22">
        <v>0</v>
      </c>
      <c r="F284" s="22">
        <v>0</v>
      </c>
      <c r="G284" s="22">
        <v>3082</v>
      </c>
      <c r="H284" s="22">
        <v>8921</v>
      </c>
      <c r="I284" s="22">
        <v>2665</v>
      </c>
      <c r="J284" s="22">
        <v>8303</v>
      </c>
      <c r="L284" s="22">
        <v>2016</v>
      </c>
      <c r="M284" s="22">
        <v>0</v>
      </c>
      <c r="N284" s="22">
        <v>0</v>
      </c>
      <c r="O284" s="22">
        <v>0</v>
      </c>
      <c r="P284" s="22">
        <v>0</v>
      </c>
      <c r="Q284" s="22">
        <v>0</v>
      </c>
      <c r="R284" s="22"/>
      <c r="S284" s="22">
        <v>0</v>
      </c>
    </row>
    <row r="285" spans="2:19" x14ac:dyDescent="0.25">
      <c r="B285" s="6">
        <v>62</v>
      </c>
      <c r="C285" s="6">
        <v>2017</v>
      </c>
      <c r="D285" s="22">
        <v>3324</v>
      </c>
      <c r="E285" s="22">
        <v>0</v>
      </c>
      <c r="F285" s="22">
        <v>0</v>
      </c>
      <c r="G285" s="22">
        <v>3324</v>
      </c>
      <c r="H285" s="22">
        <v>12244</v>
      </c>
      <c r="I285" s="22">
        <v>2672</v>
      </c>
      <c r="J285" s="22">
        <v>10975</v>
      </c>
      <c r="L285" s="22">
        <v>2017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/>
      <c r="S285" s="22">
        <v>0</v>
      </c>
    </row>
    <row r="286" spans="2:19" x14ac:dyDescent="0.25">
      <c r="B286" s="6">
        <v>62</v>
      </c>
      <c r="C286" s="6">
        <v>2018</v>
      </c>
      <c r="D286" s="22">
        <v>3544</v>
      </c>
      <c r="E286" s="22">
        <v>0</v>
      </c>
      <c r="F286" s="22">
        <v>0</v>
      </c>
      <c r="G286" s="22">
        <v>3544</v>
      </c>
      <c r="H286" s="22">
        <v>15788</v>
      </c>
      <c r="I286" s="22">
        <v>2650</v>
      </c>
      <c r="J286" s="22">
        <v>13625</v>
      </c>
      <c r="L286" s="22">
        <v>2018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/>
      <c r="S286" s="22">
        <v>0</v>
      </c>
    </row>
    <row r="287" spans="2:19" x14ac:dyDescent="0.25">
      <c r="B287" s="6">
        <v>62</v>
      </c>
      <c r="C287" s="6">
        <v>2019</v>
      </c>
      <c r="D287" s="22">
        <v>3832</v>
      </c>
      <c r="E287" s="22">
        <v>185</v>
      </c>
      <c r="F287" s="22">
        <v>48.238</v>
      </c>
      <c r="G287" s="22">
        <v>4065</v>
      </c>
      <c r="H287" s="22">
        <v>19853</v>
      </c>
      <c r="I287" s="22">
        <v>2826</v>
      </c>
      <c r="J287" s="22">
        <v>16451</v>
      </c>
      <c r="L287" s="22">
        <v>2019</v>
      </c>
      <c r="M287" s="22">
        <v>0</v>
      </c>
      <c r="N287" s="22">
        <v>0</v>
      </c>
      <c r="O287" s="22">
        <v>0</v>
      </c>
      <c r="P287" s="22">
        <v>15.362</v>
      </c>
      <c r="Q287" s="22">
        <v>32.875999999999998</v>
      </c>
      <c r="R287" s="22"/>
      <c r="S287" s="22">
        <v>48.238</v>
      </c>
    </row>
    <row r="288" spans="2:19" x14ac:dyDescent="0.25">
      <c r="B288" s="6">
        <v>62</v>
      </c>
      <c r="C288" s="6">
        <v>2020</v>
      </c>
      <c r="D288" s="22">
        <v>4396</v>
      </c>
      <c r="E288" s="22">
        <v>179</v>
      </c>
      <c r="F288" s="22">
        <v>48.664000000000001</v>
      </c>
      <c r="G288" s="22">
        <v>4624</v>
      </c>
      <c r="H288" s="22">
        <v>24477</v>
      </c>
      <c r="I288" s="22">
        <v>2989</v>
      </c>
      <c r="J288" s="22">
        <v>19441</v>
      </c>
      <c r="L288" s="22">
        <v>2020</v>
      </c>
      <c r="M288" s="22">
        <v>0</v>
      </c>
      <c r="N288" s="22">
        <v>0</v>
      </c>
      <c r="O288" s="22">
        <v>0</v>
      </c>
      <c r="P288" s="22">
        <v>14.802</v>
      </c>
      <c r="Q288" s="22">
        <v>33.863</v>
      </c>
      <c r="R288" s="22"/>
      <c r="S288" s="22">
        <v>48.664000000000001</v>
      </c>
    </row>
    <row r="289" spans="2:19" x14ac:dyDescent="0.25">
      <c r="B289" s="6">
        <v>62</v>
      </c>
      <c r="C289" s="6">
        <v>2021</v>
      </c>
      <c r="D289" s="22">
        <v>4745</v>
      </c>
      <c r="E289" s="22">
        <v>172</v>
      </c>
      <c r="F289" s="22">
        <v>49.027999999999999</v>
      </c>
      <c r="G289" s="22">
        <v>4966</v>
      </c>
      <c r="H289" s="22">
        <v>29443</v>
      </c>
      <c r="I289" s="22">
        <v>2985</v>
      </c>
      <c r="J289" s="22">
        <v>22426</v>
      </c>
      <c r="L289" s="22">
        <v>2021</v>
      </c>
      <c r="M289" s="22">
        <v>0</v>
      </c>
      <c r="N289" s="22">
        <v>0</v>
      </c>
      <c r="O289" s="22">
        <v>0</v>
      </c>
      <c r="P289" s="22">
        <v>14.148999999999999</v>
      </c>
      <c r="Q289" s="22">
        <v>34.878</v>
      </c>
      <c r="R289" s="22"/>
      <c r="S289" s="22">
        <v>49.027999999999999</v>
      </c>
    </row>
    <row r="290" spans="2:19" x14ac:dyDescent="0.25">
      <c r="B290" s="6">
        <v>62</v>
      </c>
      <c r="C290" s="6">
        <v>2022</v>
      </c>
      <c r="D290" s="22">
        <v>4844</v>
      </c>
      <c r="E290" s="22">
        <v>166</v>
      </c>
      <c r="F290" s="22">
        <v>49.469000000000001</v>
      </c>
      <c r="G290" s="22">
        <v>5060</v>
      </c>
      <c r="H290" s="22">
        <v>34502</v>
      </c>
      <c r="I290" s="22">
        <v>2828</v>
      </c>
      <c r="J290" s="22">
        <v>25254</v>
      </c>
      <c r="L290" s="22">
        <v>2022</v>
      </c>
      <c r="M290" s="22">
        <v>0</v>
      </c>
      <c r="N290" s="22">
        <v>0</v>
      </c>
      <c r="O290" s="22">
        <v>0</v>
      </c>
      <c r="P290" s="22">
        <v>13.544</v>
      </c>
      <c r="Q290" s="22">
        <v>35.924999999999997</v>
      </c>
      <c r="R290" s="22"/>
      <c r="S290" s="22">
        <v>49.469000000000001</v>
      </c>
    </row>
    <row r="291" spans="2:19" x14ac:dyDescent="0.25">
      <c r="B291" s="6">
        <v>62</v>
      </c>
      <c r="C291" s="6">
        <v>2023</v>
      </c>
      <c r="D291" s="22">
        <v>5064</v>
      </c>
      <c r="E291" s="22">
        <v>358</v>
      </c>
      <c r="F291" s="22">
        <v>104.258</v>
      </c>
      <c r="G291" s="22">
        <v>5527</v>
      </c>
      <c r="H291" s="22">
        <v>40029</v>
      </c>
      <c r="I291" s="22">
        <v>2873</v>
      </c>
      <c r="J291" s="22">
        <v>28127</v>
      </c>
      <c r="L291" s="22">
        <v>2023</v>
      </c>
      <c r="M291" s="22">
        <v>0</v>
      </c>
      <c r="N291" s="22">
        <v>0</v>
      </c>
      <c r="O291" s="22">
        <v>0</v>
      </c>
      <c r="P291" s="22">
        <v>30.257999999999999</v>
      </c>
      <c r="Q291" s="22">
        <v>74.001000000000005</v>
      </c>
      <c r="R291" s="22"/>
      <c r="S291" s="22">
        <v>104.258</v>
      </c>
    </row>
    <row r="292" spans="2:19" x14ac:dyDescent="0.25">
      <c r="B292" s="6">
        <v>62</v>
      </c>
      <c r="C292" s="6">
        <v>2024</v>
      </c>
      <c r="D292" s="22">
        <v>5411</v>
      </c>
      <c r="E292" s="22">
        <v>346</v>
      </c>
      <c r="F292" s="22">
        <v>105.32299999999999</v>
      </c>
      <c r="G292" s="22">
        <v>5862</v>
      </c>
      <c r="H292" s="22">
        <v>45891</v>
      </c>
      <c r="I292" s="22">
        <v>2834</v>
      </c>
      <c r="J292" s="22">
        <v>30961</v>
      </c>
      <c r="L292" s="22">
        <v>2024</v>
      </c>
      <c r="M292" s="22">
        <v>0</v>
      </c>
      <c r="N292" s="22">
        <v>0</v>
      </c>
      <c r="O292" s="22">
        <v>0</v>
      </c>
      <c r="P292" s="22">
        <v>29.103000000000002</v>
      </c>
      <c r="Q292" s="22">
        <v>76.221000000000004</v>
      </c>
      <c r="R292" s="22"/>
      <c r="S292" s="22">
        <v>105.32299999999999</v>
      </c>
    </row>
    <row r="293" spans="2:19" x14ac:dyDescent="0.25">
      <c r="B293" s="6">
        <v>62</v>
      </c>
      <c r="C293" s="6">
        <v>2025</v>
      </c>
      <c r="D293" s="22">
        <v>5600</v>
      </c>
      <c r="E293" s="22">
        <v>543</v>
      </c>
      <c r="F293" s="22">
        <v>163.958</v>
      </c>
      <c r="G293" s="22">
        <v>6308</v>
      </c>
      <c r="H293" s="22">
        <v>52199</v>
      </c>
      <c r="I293" s="22">
        <v>2835</v>
      </c>
      <c r="J293" s="22">
        <v>33796</v>
      </c>
      <c r="L293" s="22">
        <v>2025</v>
      </c>
      <c r="M293" s="22">
        <v>0</v>
      </c>
      <c r="N293" s="22">
        <v>0</v>
      </c>
      <c r="O293" s="22">
        <v>0</v>
      </c>
      <c r="P293" s="22">
        <v>46.2</v>
      </c>
      <c r="Q293" s="22">
        <v>117.758</v>
      </c>
      <c r="R293" s="22"/>
      <c r="S293" s="22">
        <v>163.958</v>
      </c>
    </row>
    <row r="294" spans="2:19" x14ac:dyDescent="0.25">
      <c r="B294" s="6">
        <v>62</v>
      </c>
      <c r="C294" s="6">
        <v>2026</v>
      </c>
      <c r="D294" s="22">
        <v>5719</v>
      </c>
      <c r="E294" s="22">
        <v>523</v>
      </c>
      <c r="F294" s="22">
        <v>165.65199999999999</v>
      </c>
      <c r="G294" s="22">
        <v>6409</v>
      </c>
      <c r="H294" s="22">
        <v>58607</v>
      </c>
      <c r="I294" s="22">
        <v>2679</v>
      </c>
      <c r="J294" s="22">
        <v>36475</v>
      </c>
      <c r="L294" s="22">
        <v>2026</v>
      </c>
      <c r="M294" s="22">
        <v>0</v>
      </c>
      <c r="N294" s="22">
        <v>0</v>
      </c>
      <c r="O294" s="22">
        <v>0</v>
      </c>
      <c r="P294" s="22">
        <v>44.36</v>
      </c>
      <c r="Q294" s="22">
        <v>121.291</v>
      </c>
      <c r="R294" s="22"/>
      <c r="S294" s="22">
        <v>165.65199999999999</v>
      </c>
    </row>
    <row r="295" spans="2:19" x14ac:dyDescent="0.25">
      <c r="B295" s="6">
        <v>62</v>
      </c>
      <c r="C295" s="6">
        <v>2027</v>
      </c>
      <c r="D295" s="22">
        <v>5696</v>
      </c>
      <c r="E295" s="22">
        <v>503</v>
      </c>
      <c r="F295" s="22">
        <v>167.38800000000001</v>
      </c>
      <c r="G295" s="22">
        <v>6367</v>
      </c>
      <c r="H295" s="22">
        <v>64974</v>
      </c>
      <c r="I295" s="22">
        <v>2475</v>
      </c>
      <c r="J295" s="22">
        <v>38950</v>
      </c>
      <c r="L295" s="22">
        <v>2027</v>
      </c>
      <c r="M295" s="22">
        <v>0</v>
      </c>
      <c r="N295" s="22">
        <v>0</v>
      </c>
      <c r="O295" s="22">
        <v>0</v>
      </c>
      <c r="P295" s="22">
        <v>42.457999999999998</v>
      </c>
      <c r="Q295" s="22">
        <v>124.93</v>
      </c>
      <c r="R295" s="22"/>
      <c r="S295" s="22">
        <v>167.38800000000001</v>
      </c>
    </row>
    <row r="296" spans="2:19" x14ac:dyDescent="0.25">
      <c r="B296" s="6">
        <v>62</v>
      </c>
      <c r="C296" s="6">
        <v>2028</v>
      </c>
      <c r="D296" s="22">
        <v>5959</v>
      </c>
      <c r="E296" s="22">
        <v>483</v>
      </c>
      <c r="F296" s="22">
        <v>169.33199999999999</v>
      </c>
      <c r="G296" s="22">
        <v>6612</v>
      </c>
      <c r="H296" s="22">
        <v>71586</v>
      </c>
      <c r="I296" s="22">
        <v>2390</v>
      </c>
      <c r="J296" s="22">
        <v>41339</v>
      </c>
      <c r="L296" s="22">
        <v>2028</v>
      </c>
      <c r="M296" s="22">
        <v>0</v>
      </c>
      <c r="N296" s="22">
        <v>0</v>
      </c>
      <c r="O296" s="22">
        <v>0</v>
      </c>
      <c r="P296" s="22">
        <v>40.654000000000003</v>
      </c>
      <c r="Q296" s="22">
        <v>128.678</v>
      </c>
      <c r="R296" s="22"/>
      <c r="S296" s="22">
        <v>169.33199999999999</v>
      </c>
    </row>
    <row r="297" spans="2:19" x14ac:dyDescent="0.25">
      <c r="B297" s="6">
        <v>62</v>
      </c>
      <c r="C297" s="6">
        <v>2029</v>
      </c>
      <c r="D297" s="22">
        <v>6427</v>
      </c>
      <c r="E297" s="22">
        <v>464</v>
      </c>
      <c r="F297" s="22">
        <v>171.46899999999999</v>
      </c>
      <c r="G297" s="22">
        <v>7063</v>
      </c>
      <c r="H297" s="22">
        <v>78649</v>
      </c>
      <c r="I297" s="22">
        <v>2374</v>
      </c>
      <c r="J297" s="22">
        <v>43713</v>
      </c>
      <c r="L297" s="22">
        <v>2029</v>
      </c>
      <c r="M297" s="22">
        <v>0</v>
      </c>
      <c r="N297" s="22">
        <v>0</v>
      </c>
      <c r="O297" s="22">
        <v>0</v>
      </c>
      <c r="P297" s="22">
        <v>38.93</v>
      </c>
      <c r="Q297" s="22">
        <v>132.53800000000001</v>
      </c>
      <c r="R297" s="22"/>
      <c r="S297" s="22">
        <v>171.46899999999999</v>
      </c>
    </row>
    <row r="298" spans="2:19" x14ac:dyDescent="0.25">
      <c r="B298" s="6">
        <v>62</v>
      </c>
      <c r="C298" s="6">
        <v>2030</v>
      </c>
      <c r="D298" s="22">
        <v>6892</v>
      </c>
      <c r="E298" s="22">
        <v>620</v>
      </c>
      <c r="F298" s="22">
        <v>221.42099999999999</v>
      </c>
      <c r="G298" s="22">
        <v>7733</v>
      </c>
      <c r="H298" s="22">
        <v>86382</v>
      </c>
      <c r="I298" s="22">
        <v>2417</v>
      </c>
      <c r="J298" s="22">
        <v>46130</v>
      </c>
      <c r="L298" s="22">
        <v>2030</v>
      </c>
      <c r="M298" s="22">
        <v>0</v>
      </c>
      <c r="N298" s="22">
        <v>0</v>
      </c>
      <c r="O298" s="22">
        <v>0</v>
      </c>
      <c r="P298" s="22">
        <v>52.429000000000002</v>
      </c>
      <c r="Q298" s="22">
        <v>168.99199999999999</v>
      </c>
      <c r="R298" s="22"/>
      <c r="S298" s="22">
        <v>221.42099999999999</v>
      </c>
    </row>
    <row r="299" spans="2:19" x14ac:dyDescent="0.25">
      <c r="B299" s="6">
        <v>62</v>
      </c>
      <c r="C299" s="6">
        <v>2031</v>
      </c>
      <c r="D299" s="22">
        <v>7308</v>
      </c>
      <c r="E299" s="22">
        <v>722</v>
      </c>
      <c r="F299" s="22">
        <v>258.67700000000002</v>
      </c>
      <c r="G299" s="22">
        <v>8289</v>
      </c>
      <c r="H299" s="22">
        <v>94671</v>
      </c>
      <c r="I299" s="22">
        <v>2409</v>
      </c>
      <c r="J299" s="22">
        <v>48539</v>
      </c>
      <c r="L299" s="22">
        <v>2031</v>
      </c>
      <c r="M299" s="22">
        <v>0</v>
      </c>
      <c r="N299" s="22">
        <v>0</v>
      </c>
      <c r="O299" s="22">
        <v>0</v>
      </c>
      <c r="P299" s="22">
        <v>61.182000000000002</v>
      </c>
      <c r="Q299" s="22">
        <v>197.495</v>
      </c>
      <c r="R299" s="22"/>
      <c r="S299" s="22">
        <v>258.67700000000002</v>
      </c>
    </row>
    <row r="300" spans="2:19" x14ac:dyDescent="0.25">
      <c r="B300" s="6">
        <v>62</v>
      </c>
      <c r="C300" s="6">
        <v>2032</v>
      </c>
      <c r="D300" s="22">
        <v>8142</v>
      </c>
      <c r="E300" s="22">
        <v>1083</v>
      </c>
      <c r="F300" s="22">
        <v>368.15899999999999</v>
      </c>
      <c r="G300" s="22">
        <v>9593</v>
      </c>
      <c r="H300" s="22">
        <v>104264</v>
      </c>
      <c r="I300" s="22">
        <v>2592</v>
      </c>
      <c r="J300" s="22">
        <v>51131</v>
      </c>
      <c r="L300" s="22">
        <v>2032</v>
      </c>
      <c r="M300" s="22">
        <v>0</v>
      </c>
      <c r="N300" s="22">
        <v>0</v>
      </c>
      <c r="O300" s="22">
        <v>0</v>
      </c>
      <c r="P300" s="22">
        <v>92.326999999999998</v>
      </c>
      <c r="Q300" s="22">
        <v>275.83199999999999</v>
      </c>
      <c r="R300" s="22"/>
      <c r="S300" s="22">
        <v>368.15899999999999</v>
      </c>
    </row>
    <row r="301" spans="2:19" x14ac:dyDescent="0.25">
      <c r="B301" s="6">
        <v>62</v>
      </c>
      <c r="C301" s="6">
        <v>2033</v>
      </c>
      <c r="D301" s="22">
        <v>9025</v>
      </c>
      <c r="E301" s="22">
        <v>1308</v>
      </c>
      <c r="F301" s="22">
        <v>445.452</v>
      </c>
      <c r="G301" s="22">
        <v>10779</v>
      </c>
      <c r="H301" s="22">
        <v>115042</v>
      </c>
      <c r="I301" s="22">
        <v>2708</v>
      </c>
      <c r="J301" s="22">
        <v>53839</v>
      </c>
      <c r="L301" s="22">
        <v>2033</v>
      </c>
      <c r="M301" s="22">
        <v>0</v>
      </c>
      <c r="N301" s="22">
        <v>0</v>
      </c>
      <c r="O301" s="22">
        <v>0</v>
      </c>
      <c r="P301" s="22">
        <v>111.624</v>
      </c>
      <c r="Q301" s="22">
        <v>333.82799999999997</v>
      </c>
      <c r="R301" s="22"/>
      <c r="S301" s="22">
        <v>445.452</v>
      </c>
    </row>
    <row r="302" spans="2:19" x14ac:dyDescent="0.25">
      <c r="B302" s="6">
        <v>62</v>
      </c>
      <c r="C302" s="6">
        <v>2034</v>
      </c>
      <c r="D302" s="22">
        <v>9516</v>
      </c>
      <c r="E302" s="22">
        <v>1394</v>
      </c>
      <c r="F302" s="22">
        <v>488.21199999999999</v>
      </c>
      <c r="G302" s="22">
        <v>11398</v>
      </c>
      <c r="H302" s="22">
        <v>126440</v>
      </c>
      <c r="I302" s="22">
        <v>2663</v>
      </c>
      <c r="J302" s="22">
        <v>56503</v>
      </c>
      <c r="L302" s="22">
        <v>2034</v>
      </c>
      <c r="M302" s="22">
        <v>0</v>
      </c>
      <c r="N302" s="22">
        <v>0</v>
      </c>
      <c r="O302" s="22">
        <v>0</v>
      </c>
      <c r="P302" s="22">
        <v>118.762</v>
      </c>
      <c r="Q302" s="22">
        <v>369.45</v>
      </c>
      <c r="R302" s="22"/>
      <c r="S302" s="22">
        <v>488.21199999999999</v>
      </c>
    </row>
    <row r="303" spans="2:19" x14ac:dyDescent="0.25">
      <c r="B303" s="6">
        <v>62</v>
      </c>
      <c r="C303" s="6">
        <v>2035</v>
      </c>
      <c r="D303" s="22">
        <v>10070</v>
      </c>
      <c r="E303" s="22">
        <v>1479</v>
      </c>
      <c r="F303" s="22">
        <v>532.91600000000005</v>
      </c>
      <c r="G303" s="22">
        <v>12082</v>
      </c>
      <c r="H303" s="22">
        <v>138522</v>
      </c>
      <c r="I303" s="22">
        <v>2625</v>
      </c>
      <c r="J303" s="22">
        <v>59128</v>
      </c>
      <c r="L303" s="22">
        <v>2035</v>
      </c>
      <c r="M303" s="22">
        <v>0</v>
      </c>
      <c r="N303" s="22">
        <v>0</v>
      </c>
      <c r="O303" s="22">
        <v>0</v>
      </c>
      <c r="P303" s="22">
        <v>126.00700000000001</v>
      </c>
      <c r="Q303" s="22">
        <v>406.90899999999999</v>
      </c>
      <c r="R303" s="22"/>
      <c r="S303" s="22">
        <v>532.91600000000005</v>
      </c>
    </row>
    <row r="304" spans="2:19" x14ac:dyDescent="0.25">
      <c r="B304" s="6">
        <v>62</v>
      </c>
      <c r="C304" s="6">
        <v>2036</v>
      </c>
      <c r="D304" s="22">
        <v>11294</v>
      </c>
      <c r="E304" s="22">
        <v>1711</v>
      </c>
      <c r="F304" s="22">
        <v>619.52800000000002</v>
      </c>
      <c r="G304" s="22">
        <v>13625</v>
      </c>
      <c r="H304" s="22">
        <v>152147</v>
      </c>
      <c r="I304" s="22">
        <v>2753</v>
      </c>
      <c r="J304" s="22">
        <v>61881</v>
      </c>
      <c r="L304" s="22">
        <v>2036</v>
      </c>
      <c r="M304" s="22">
        <v>0</v>
      </c>
      <c r="N304" s="22">
        <v>0</v>
      </c>
      <c r="O304" s="22">
        <v>0</v>
      </c>
      <c r="P304" s="22">
        <v>146.08000000000001</v>
      </c>
      <c r="Q304" s="22">
        <v>473.44900000000001</v>
      </c>
      <c r="R304" s="22"/>
      <c r="S304" s="22">
        <v>619.52800000000002</v>
      </c>
    </row>
    <row r="305" spans="2:19" x14ac:dyDescent="0.25">
      <c r="B305" s="6">
        <v>62</v>
      </c>
      <c r="C305" s="6">
        <v>2037</v>
      </c>
      <c r="D305" s="22">
        <v>11884</v>
      </c>
      <c r="E305" s="22">
        <v>1792</v>
      </c>
      <c r="F305" s="22">
        <v>668.69500000000005</v>
      </c>
      <c r="G305" s="22">
        <v>14345</v>
      </c>
      <c r="H305" s="22">
        <v>166492</v>
      </c>
      <c r="I305" s="22">
        <v>2695</v>
      </c>
      <c r="J305" s="22">
        <v>64576</v>
      </c>
      <c r="L305" s="22">
        <v>2037</v>
      </c>
      <c r="M305" s="22">
        <v>0</v>
      </c>
      <c r="N305" s="22">
        <v>0</v>
      </c>
      <c r="O305" s="22">
        <v>0</v>
      </c>
      <c r="P305" s="22">
        <v>153.059</v>
      </c>
      <c r="Q305" s="22">
        <v>515.63499999999999</v>
      </c>
      <c r="R305" s="22"/>
      <c r="S305" s="22">
        <v>668.69500000000005</v>
      </c>
    </row>
    <row r="306" spans="2:19" x14ac:dyDescent="0.25">
      <c r="B306" s="6">
        <v>62</v>
      </c>
      <c r="C306" s="6">
        <v>2038</v>
      </c>
      <c r="D306" s="22">
        <v>12643</v>
      </c>
      <c r="E306" s="22">
        <v>1873</v>
      </c>
      <c r="F306" s="22">
        <v>719.05600000000004</v>
      </c>
      <c r="G306" s="22">
        <v>15235</v>
      </c>
      <c r="H306" s="22">
        <v>181727</v>
      </c>
      <c r="I306" s="22">
        <v>2662</v>
      </c>
      <c r="J306" s="22">
        <v>67238</v>
      </c>
      <c r="L306" s="22">
        <v>2038</v>
      </c>
      <c r="M306" s="22">
        <v>0</v>
      </c>
      <c r="N306" s="22">
        <v>0</v>
      </c>
      <c r="O306" s="22">
        <v>0</v>
      </c>
      <c r="P306" s="22">
        <v>159.13200000000001</v>
      </c>
      <c r="Q306" s="22">
        <v>559.923</v>
      </c>
      <c r="R306" s="22"/>
      <c r="S306" s="22">
        <v>719.05600000000004</v>
      </c>
    </row>
    <row r="307" spans="2:19" x14ac:dyDescent="0.25">
      <c r="B307" s="6">
        <v>62</v>
      </c>
      <c r="C307" s="6">
        <v>2039</v>
      </c>
      <c r="D307" s="22">
        <v>13450</v>
      </c>
      <c r="E307" s="22">
        <v>1955</v>
      </c>
      <c r="F307" s="22">
        <v>772.80100000000004</v>
      </c>
      <c r="G307" s="22">
        <v>16178</v>
      </c>
      <c r="H307" s="22">
        <v>197905</v>
      </c>
      <c r="I307" s="22">
        <v>2628</v>
      </c>
      <c r="J307" s="22">
        <v>69866</v>
      </c>
      <c r="L307" s="22">
        <v>2039</v>
      </c>
      <c r="M307" s="22">
        <v>0</v>
      </c>
      <c r="N307" s="22">
        <v>0</v>
      </c>
      <c r="O307" s="22">
        <v>0</v>
      </c>
      <c r="P307" s="22">
        <v>166.39500000000001</v>
      </c>
      <c r="Q307" s="22">
        <v>606.40599999999995</v>
      </c>
      <c r="R307" s="22"/>
      <c r="S307" s="22">
        <v>772.80100000000004</v>
      </c>
    </row>
    <row r="308" spans="2:19" x14ac:dyDescent="0.25">
      <c r="B308" s="6">
        <v>62</v>
      </c>
      <c r="C308" s="6">
        <v>2040</v>
      </c>
      <c r="D308" s="22">
        <v>14268</v>
      </c>
      <c r="E308" s="22">
        <v>2038</v>
      </c>
      <c r="F308" s="22">
        <v>829.01900000000001</v>
      </c>
      <c r="G308" s="22">
        <v>17135</v>
      </c>
      <c r="H308" s="22">
        <v>215039</v>
      </c>
      <c r="I308" s="22">
        <v>2589</v>
      </c>
      <c r="J308" s="22">
        <v>72455</v>
      </c>
      <c r="L308" s="22">
        <v>2040</v>
      </c>
      <c r="M308" s="22">
        <v>0</v>
      </c>
      <c r="N308" s="22">
        <v>0</v>
      </c>
      <c r="O308" s="22">
        <v>0</v>
      </c>
      <c r="P308" s="22">
        <v>173.84399999999999</v>
      </c>
      <c r="Q308" s="22">
        <v>655.17399999999998</v>
      </c>
      <c r="R308" s="22"/>
      <c r="S308" s="22">
        <v>829.01900000000001</v>
      </c>
    </row>
    <row r="309" spans="2:19" x14ac:dyDescent="0.25">
      <c r="B309" s="6">
        <v>62</v>
      </c>
      <c r="C309" s="6">
        <v>2041</v>
      </c>
      <c r="D309" s="22">
        <v>15140</v>
      </c>
      <c r="E309" s="22">
        <v>2122</v>
      </c>
      <c r="F309" s="22">
        <v>887.78800000000001</v>
      </c>
      <c r="G309" s="22">
        <v>18150</v>
      </c>
      <c r="H309" s="22">
        <v>233190</v>
      </c>
      <c r="I309" s="22">
        <v>2550</v>
      </c>
      <c r="J309" s="22">
        <v>75004</v>
      </c>
      <c r="L309" s="22">
        <v>2041</v>
      </c>
      <c r="M309" s="22">
        <v>0</v>
      </c>
      <c r="N309" s="22">
        <v>0</v>
      </c>
      <c r="O309" s="22">
        <v>0</v>
      </c>
      <c r="P309" s="22">
        <v>181.46600000000001</v>
      </c>
      <c r="Q309" s="22">
        <v>706.32299999999998</v>
      </c>
      <c r="R309" s="22"/>
      <c r="S309" s="22">
        <v>887.78800000000001</v>
      </c>
    </row>
    <row r="310" spans="2:19" x14ac:dyDescent="0.25">
      <c r="B310" s="6">
        <v>62</v>
      </c>
      <c r="C310" s="6">
        <v>2042</v>
      </c>
      <c r="D310" s="22">
        <v>16162</v>
      </c>
      <c r="E310" s="22">
        <v>2032</v>
      </c>
      <c r="F310" s="22">
        <v>901.52099999999996</v>
      </c>
      <c r="G310" s="22">
        <v>19095</v>
      </c>
      <c r="H310" s="22">
        <v>252285</v>
      </c>
      <c r="I310" s="22">
        <v>2494</v>
      </c>
      <c r="J310" s="22">
        <v>77499</v>
      </c>
      <c r="L310" s="22">
        <v>2042</v>
      </c>
      <c r="M310" s="22">
        <v>0</v>
      </c>
      <c r="N310" s="22">
        <v>0</v>
      </c>
      <c r="O310" s="22">
        <v>0</v>
      </c>
      <c r="P310" s="22">
        <v>174.00899999999999</v>
      </c>
      <c r="Q310" s="22">
        <v>727.51199999999994</v>
      </c>
      <c r="R310" s="22"/>
      <c r="S310" s="22">
        <v>901.52099999999996</v>
      </c>
    </row>
    <row r="311" spans="2:19" x14ac:dyDescent="0.25">
      <c r="B311" s="6">
        <v>62</v>
      </c>
      <c r="C311" s="6">
        <v>2043</v>
      </c>
      <c r="D311" s="22">
        <v>17780</v>
      </c>
      <c r="E311" s="22">
        <v>2302</v>
      </c>
      <c r="F311" s="22">
        <v>1013.98</v>
      </c>
      <c r="G311" s="22">
        <v>21096</v>
      </c>
      <c r="H311" s="22">
        <v>273380</v>
      </c>
      <c r="I311" s="22">
        <v>2562</v>
      </c>
      <c r="J311" s="22">
        <v>80061</v>
      </c>
      <c r="L311" s="22">
        <v>2043</v>
      </c>
      <c r="M311" s="22">
        <v>0</v>
      </c>
      <c r="N311" s="22">
        <v>0</v>
      </c>
      <c r="O311" s="22">
        <v>0</v>
      </c>
      <c r="P311" s="22">
        <v>197.81800000000001</v>
      </c>
      <c r="Q311" s="22">
        <v>816.16200000000003</v>
      </c>
      <c r="R311" s="22"/>
      <c r="S311" s="22">
        <v>1013.98</v>
      </c>
    </row>
    <row r="312" spans="2:19" ht="15.75" customHeight="1" x14ac:dyDescent="0.25">
      <c r="B312" s="6">
        <v>62</v>
      </c>
      <c r="C312" s="6"/>
      <c r="D312" s="22">
        <v>11236</v>
      </c>
      <c r="E312" s="22">
        <v>1152</v>
      </c>
      <c r="F312" s="22">
        <v>612.49599999999998</v>
      </c>
      <c r="G312" s="22"/>
      <c r="H312" s="22"/>
      <c r="I312" s="22">
        <v>13001</v>
      </c>
      <c r="J312" s="22">
        <v>93062</v>
      </c>
      <c r="L312" s="22" t="s">
        <v>40</v>
      </c>
      <c r="M312" s="22">
        <v>0</v>
      </c>
      <c r="N312" s="22">
        <v>0</v>
      </c>
      <c r="O312" s="22">
        <v>0</v>
      </c>
      <c r="P312" s="22">
        <v>99.622</v>
      </c>
      <c r="Q312" s="22">
        <v>512.87400000000002</v>
      </c>
      <c r="R312" s="22"/>
      <c r="S312" s="22">
        <v>612.49599999999998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A16" workbookViewId="0">
      <selection activeCell="AF1" sqref="AF1"/>
    </sheetView>
  </sheetViews>
  <sheetFormatPr defaultRowHeight="15" x14ac:dyDescent="0.25"/>
  <cols>
    <col min="1" max="1" width="11.5703125" bestFit="1" customWidth="1"/>
    <col min="11" max="11" width="10.140625" hidden="1" customWidth="1"/>
    <col min="12" max="19" width="0" hidden="1" customWidth="1"/>
  </cols>
  <sheetData>
    <row r="1" spans="1:31" x14ac:dyDescent="0.3">
      <c r="K1">
        <v>1000</v>
      </c>
    </row>
    <row r="2" spans="1:31" x14ac:dyDescent="0.3">
      <c r="C2" s="22" t="s">
        <v>41</v>
      </c>
      <c r="D2" s="22" t="s">
        <v>42</v>
      </c>
      <c r="E2" s="22" t="s">
        <v>43</v>
      </c>
      <c r="G2" s="22" t="s">
        <v>41</v>
      </c>
      <c r="H2" s="22" t="s">
        <v>42</v>
      </c>
      <c r="I2" s="22" t="s">
        <v>43</v>
      </c>
      <c r="T2" s="22" t="s">
        <v>41</v>
      </c>
      <c r="U2" s="22" t="s">
        <v>42</v>
      </c>
      <c r="V2" s="22" t="s">
        <v>43</v>
      </c>
      <c r="W2" s="22"/>
      <c r="X2" s="22" t="s">
        <v>41</v>
      </c>
      <c r="Y2" s="22" t="s">
        <v>42</v>
      </c>
      <c r="Z2" s="22" t="s">
        <v>43</v>
      </c>
      <c r="AB2" s="22" t="s">
        <v>41</v>
      </c>
      <c r="AC2" s="22" t="s">
        <v>42</v>
      </c>
      <c r="AD2" s="22" t="s">
        <v>42</v>
      </c>
      <c r="AE2" s="22" t="s">
        <v>43</v>
      </c>
    </row>
    <row r="3" spans="1:31" x14ac:dyDescent="0.3">
      <c r="A3" s="3" t="s">
        <v>44</v>
      </c>
      <c r="C3" s="22" t="s">
        <v>45</v>
      </c>
      <c r="D3" s="22" t="s">
        <v>45</v>
      </c>
      <c r="E3" s="22" t="s">
        <v>45</v>
      </c>
      <c r="G3" s="22" t="s">
        <v>46</v>
      </c>
      <c r="H3" s="22" t="s">
        <v>46</v>
      </c>
      <c r="I3" s="22" t="s">
        <v>46</v>
      </c>
      <c r="T3" s="22" t="s">
        <v>47</v>
      </c>
      <c r="U3" s="22" t="s">
        <v>47</v>
      </c>
      <c r="V3" s="22" t="s">
        <v>47</v>
      </c>
      <c r="W3" s="22"/>
      <c r="X3" s="22" t="s">
        <v>48</v>
      </c>
      <c r="Y3" s="22" t="s">
        <v>48</v>
      </c>
      <c r="Z3" s="22" t="s">
        <v>48</v>
      </c>
      <c r="AB3" s="22" t="s">
        <v>49</v>
      </c>
      <c r="AC3" s="22" t="s">
        <v>50</v>
      </c>
      <c r="AD3" s="22" t="s">
        <v>51</v>
      </c>
      <c r="AE3" s="22" t="s">
        <v>49</v>
      </c>
    </row>
    <row r="4" spans="1:31" x14ac:dyDescent="0.3">
      <c r="A4" s="3"/>
      <c r="B4" s="22">
        <v>2014</v>
      </c>
      <c r="C4" s="4">
        <v>0</v>
      </c>
      <c r="D4" s="4">
        <v>0</v>
      </c>
      <c r="E4" s="4">
        <f>D4-C4</f>
        <v>0</v>
      </c>
      <c r="G4" s="4">
        <v>0</v>
      </c>
      <c r="H4" s="4">
        <v>0</v>
      </c>
      <c r="I4" s="4">
        <f>H4-G4</f>
        <v>0</v>
      </c>
      <c r="T4" s="11">
        <v>0</v>
      </c>
      <c r="U4" s="11">
        <v>0</v>
      </c>
      <c r="V4" s="4">
        <f>U4-T4</f>
        <v>0</v>
      </c>
      <c r="W4" s="4"/>
      <c r="X4" s="11">
        <v>0</v>
      </c>
      <c r="Y4" s="11">
        <v>0</v>
      </c>
      <c r="Z4" s="4">
        <f>Y4-X4</f>
        <v>0</v>
      </c>
      <c r="AB4" s="4">
        <v>0</v>
      </c>
      <c r="AC4" s="4">
        <v>0</v>
      </c>
      <c r="AD4" s="4">
        <v>0</v>
      </c>
      <c r="AE4" s="4">
        <f>AC4+AD4-AB4</f>
        <v>0</v>
      </c>
    </row>
    <row r="5" spans="1:31" x14ac:dyDescent="0.3">
      <c r="A5" s="22"/>
      <c r="B5" s="22">
        <v>2015</v>
      </c>
      <c r="C5" s="4">
        <v>0</v>
      </c>
      <c r="D5" s="4">
        <v>0</v>
      </c>
      <c r="E5" s="4">
        <f t="shared" ref="E5:E33" si="0">D5-C5</f>
        <v>0</v>
      </c>
      <c r="G5" s="4">
        <v>0</v>
      </c>
      <c r="H5" s="4">
        <v>0</v>
      </c>
      <c r="I5" s="4">
        <f t="shared" ref="I5:I33" si="1">H5-G5</f>
        <v>0</v>
      </c>
      <c r="T5" s="11">
        <v>0</v>
      </c>
      <c r="U5" s="11">
        <v>0</v>
      </c>
      <c r="V5" s="4">
        <f t="shared" ref="V5:V35" si="2">U5-T5</f>
        <v>0</v>
      </c>
      <c r="W5" s="4"/>
      <c r="X5" s="11">
        <v>0</v>
      </c>
      <c r="Y5" s="11">
        <v>0</v>
      </c>
      <c r="Z5" s="4">
        <f t="shared" ref="Z5:Z33" si="3">Y5-X5</f>
        <v>0</v>
      </c>
      <c r="AB5" s="4">
        <v>0</v>
      </c>
      <c r="AC5" s="4">
        <v>0</v>
      </c>
      <c r="AD5" s="4">
        <v>0</v>
      </c>
      <c r="AE5" s="4">
        <f t="shared" ref="AE5:AE9" si="4">AC5+AD5-AB5</f>
        <v>0</v>
      </c>
    </row>
    <row r="6" spans="1:31" x14ac:dyDescent="0.3">
      <c r="A6" s="22"/>
      <c r="B6" s="22">
        <v>2016</v>
      </c>
      <c r="C6" s="4">
        <v>0</v>
      </c>
      <c r="D6" s="4">
        <v>0</v>
      </c>
      <c r="E6" s="4">
        <f t="shared" si="0"/>
        <v>0</v>
      </c>
      <c r="G6" s="4">
        <v>0</v>
      </c>
      <c r="H6" s="4">
        <v>0</v>
      </c>
      <c r="I6" s="4">
        <f t="shared" si="1"/>
        <v>0</v>
      </c>
      <c r="T6" s="11">
        <v>0</v>
      </c>
      <c r="U6" s="11">
        <v>0</v>
      </c>
      <c r="V6" s="4">
        <f t="shared" si="2"/>
        <v>0</v>
      </c>
      <c r="W6" s="4"/>
      <c r="X6" s="11">
        <v>0</v>
      </c>
      <c r="Y6" s="11">
        <v>0</v>
      </c>
      <c r="Z6" s="4">
        <f t="shared" si="3"/>
        <v>0</v>
      </c>
      <c r="AB6" s="4">
        <v>0</v>
      </c>
      <c r="AC6" s="4">
        <v>0</v>
      </c>
      <c r="AD6" s="4">
        <v>0</v>
      </c>
      <c r="AE6" s="4">
        <f t="shared" si="4"/>
        <v>0</v>
      </c>
    </row>
    <row r="7" spans="1:31" x14ac:dyDescent="0.3">
      <c r="A7" s="22"/>
      <c r="B7" s="22">
        <v>2017</v>
      </c>
      <c r="C7" s="4">
        <v>0</v>
      </c>
      <c r="D7" s="4">
        <v>0</v>
      </c>
      <c r="E7" s="4">
        <f t="shared" si="0"/>
        <v>0</v>
      </c>
      <c r="G7" s="4">
        <v>0</v>
      </c>
      <c r="H7" s="4">
        <v>0</v>
      </c>
      <c r="I7" s="4">
        <f t="shared" si="1"/>
        <v>0</v>
      </c>
      <c r="T7" s="11">
        <v>0</v>
      </c>
      <c r="U7" s="11">
        <v>0</v>
      </c>
      <c r="V7" s="4">
        <f t="shared" si="2"/>
        <v>0</v>
      </c>
      <c r="W7" s="4"/>
      <c r="X7" s="11">
        <v>0</v>
      </c>
      <c r="Y7" s="11">
        <v>0</v>
      </c>
      <c r="Z7" s="4">
        <f t="shared" si="3"/>
        <v>0</v>
      </c>
      <c r="AB7" s="4">
        <v>0</v>
      </c>
      <c r="AC7" s="4">
        <v>0</v>
      </c>
      <c r="AD7" s="4">
        <v>0</v>
      </c>
      <c r="AE7" s="4">
        <f t="shared" si="4"/>
        <v>0</v>
      </c>
    </row>
    <row r="8" spans="1:31" x14ac:dyDescent="0.3">
      <c r="A8" s="22"/>
      <c r="B8" s="22">
        <v>2018</v>
      </c>
      <c r="C8" s="4">
        <v>0</v>
      </c>
      <c r="D8" s="4">
        <v>0</v>
      </c>
      <c r="E8" s="4">
        <f t="shared" si="0"/>
        <v>0</v>
      </c>
      <c r="G8" s="4">
        <v>0</v>
      </c>
      <c r="H8" s="4">
        <v>0</v>
      </c>
      <c r="I8" s="4">
        <f t="shared" si="1"/>
        <v>0</v>
      </c>
      <c r="T8" s="11">
        <v>0</v>
      </c>
      <c r="U8" s="11">
        <v>0</v>
      </c>
      <c r="V8" s="4">
        <f t="shared" si="2"/>
        <v>0</v>
      </c>
      <c r="W8" s="4"/>
      <c r="X8" s="11">
        <v>0</v>
      </c>
      <c r="Y8" s="11">
        <v>0</v>
      </c>
      <c r="Z8" s="4">
        <f t="shared" si="3"/>
        <v>0</v>
      </c>
      <c r="AB8" s="4">
        <v>0</v>
      </c>
      <c r="AC8" s="4">
        <v>0</v>
      </c>
      <c r="AD8" s="4">
        <v>0</v>
      </c>
      <c r="AE8" s="4">
        <f t="shared" si="4"/>
        <v>0</v>
      </c>
    </row>
    <row r="9" spans="1:31" x14ac:dyDescent="0.3">
      <c r="A9" s="22">
        <v>1</v>
      </c>
      <c r="B9" s="10">
        <v>2019</v>
      </c>
      <c r="C9" s="4">
        <v>208</v>
      </c>
      <c r="D9" s="4">
        <v>118.53197050706585</v>
      </c>
      <c r="E9" s="4">
        <f t="shared" si="0"/>
        <v>-89.46802949293415</v>
      </c>
      <c r="G9" s="4">
        <v>208.01100000000002</v>
      </c>
      <c r="H9">
        <v>118.53197050706585</v>
      </c>
      <c r="I9" s="4">
        <f t="shared" si="1"/>
        <v>-89.479029492934174</v>
      </c>
      <c r="R9">
        <v>109.0351934980272</v>
      </c>
      <c r="S9">
        <v>191.15799999999999</v>
      </c>
      <c r="T9" s="11">
        <v>31.545000000000002</v>
      </c>
      <c r="U9" s="11">
        <v>0</v>
      </c>
      <c r="V9" s="4">
        <f t="shared" si="2"/>
        <v>-31.545000000000002</v>
      </c>
      <c r="W9" s="4"/>
      <c r="X9" s="11">
        <v>8.4160000000000004</v>
      </c>
      <c r="Y9" s="11">
        <v>7.8479999999999999</v>
      </c>
      <c r="Z9" s="4">
        <f t="shared" si="3"/>
        <v>-0.5680000000000005</v>
      </c>
      <c r="AA9" s="22">
        <v>1</v>
      </c>
      <c r="AB9" s="4">
        <v>15.362</v>
      </c>
      <c r="AC9" s="4">
        <v>7.090435523554989</v>
      </c>
      <c r="AD9" s="4">
        <v>2.1253588636053578</v>
      </c>
      <c r="AE9" s="4">
        <f t="shared" si="4"/>
        <v>-6.1462056128396529</v>
      </c>
    </row>
    <row r="10" spans="1:31" x14ac:dyDescent="0.3">
      <c r="A10" s="22"/>
      <c r="B10" s="10">
        <v>2020</v>
      </c>
      <c r="C10" s="4">
        <v>201</v>
      </c>
      <c r="D10" s="4">
        <v>197.54831358342696</v>
      </c>
      <c r="E10" s="4">
        <f t="shared" si="0"/>
        <v>-3.4516864165730397</v>
      </c>
      <c r="G10" s="4">
        <v>201.11799999999999</v>
      </c>
      <c r="H10">
        <v>197.54831358342696</v>
      </c>
      <c r="I10" s="4">
        <f t="shared" si="1"/>
        <v>-3.5696864165730346</v>
      </c>
      <c r="R10">
        <v>181.71930340488223</v>
      </c>
      <c r="S10">
        <v>184.821</v>
      </c>
      <c r="T10" s="11">
        <v>32.491</v>
      </c>
      <c r="U10" s="11">
        <v>3.5273769016407477</v>
      </c>
      <c r="V10" s="4">
        <f t="shared" si="2"/>
        <v>-28.963623098359253</v>
      </c>
      <c r="W10" s="4"/>
      <c r="X10" s="11">
        <v>8.6270000000000007</v>
      </c>
      <c r="Y10" s="11">
        <v>7.673</v>
      </c>
      <c r="Z10" s="4">
        <f t="shared" si="3"/>
        <v>-0.95400000000000063</v>
      </c>
      <c r="AA10" s="22"/>
      <c r="AB10" s="4">
        <v>14.802</v>
      </c>
      <c r="AC10" s="4">
        <v>11.786738864056382</v>
      </c>
      <c r="AD10" s="4">
        <v>3.5409390253189734</v>
      </c>
      <c r="AE10" s="4">
        <f>AC10+AD10-AB10</f>
        <v>0.52567788937535553</v>
      </c>
    </row>
    <row r="11" spans="1:31" x14ac:dyDescent="0.3">
      <c r="A11" s="22"/>
      <c r="B11" s="10">
        <v>2021</v>
      </c>
      <c r="C11" s="4">
        <v>193</v>
      </c>
      <c r="D11" s="4">
        <v>190.21353213108293</v>
      </c>
      <c r="E11" s="4">
        <f t="shared" si="0"/>
        <v>-2.7864678689170717</v>
      </c>
      <c r="G11" s="4">
        <v>193.36099999999999</v>
      </c>
      <c r="H11">
        <v>190.21353213108293</v>
      </c>
      <c r="I11" s="4">
        <f t="shared" si="1"/>
        <v>-3.1474678689170617</v>
      </c>
      <c r="R11">
        <v>174.97031810244917</v>
      </c>
      <c r="S11">
        <v>177.69</v>
      </c>
      <c r="T11" s="11">
        <v>33.466000000000001</v>
      </c>
      <c r="U11" s="11">
        <v>3.9522725594244803</v>
      </c>
      <c r="V11" s="4">
        <f t="shared" si="2"/>
        <v>-29.513727440575522</v>
      </c>
      <c r="W11" s="4"/>
      <c r="X11" s="11">
        <v>8.8420000000000005</v>
      </c>
      <c r="Y11" s="11">
        <v>8.9269999999999996</v>
      </c>
      <c r="Z11" s="4">
        <f t="shared" si="3"/>
        <v>8.4999999999999076E-2</v>
      </c>
      <c r="AA11" s="22"/>
      <c r="AB11" s="4">
        <v>14.15</v>
      </c>
      <c r="AC11" s="4">
        <v>11.317954490308615</v>
      </c>
      <c r="AD11" s="4">
        <v>3.4078261902654874</v>
      </c>
      <c r="AE11" s="4">
        <f t="shared" ref="AE11:AE33" si="5">AC11+AD11-AB11</f>
        <v>0.57578068057410192</v>
      </c>
    </row>
    <row r="12" spans="1:31" x14ac:dyDescent="0.3">
      <c r="A12" s="22"/>
      <c r="B12" s="10">
        <v>2022</v>
      </c>
      <c r="C12" s="4">
        <v>186</v>
      </c>
      <c r="D12" s="4">
        <v>183.15012914485851</v>
      </c>
      <c r="E12" s="4">
        <f t="shared" si="0"/>
        <v>-2.8498708551414893</v>
      </c>
      <c r="G12" s="4">
        <v>185.911</v>
      </c>
      <c r="H12">
        <v>183.15012914485851</v>
      </c>
      <c r="I12" s="4">
        <f t="shared" si="1"/>
        <v>-2.7608708551414907</v>
      </c>
      <c r="R12">
        <v>168.47117362754821</v>
      </c>
      <c r="S12">
        <v>170.84</v>
      </c>
      <c r="T12" s="11">
        <v>34.47</v>
      </c>
      <c r="U12" s="11">
        <v>20.680463093344237</v>
      </c>
      <c r="V12" s="4">
        <f t="shared" si="2"/>
        <v>-13.789536906655762</v>
      </c>
      <c r="W12" s="4"/>
      <c r="X12" s="11">
        <v>9.0630000000000006</v>
      </c>
      <c r="Y12" s="11">
        <v>6.7830000000000004</v>
      </c>
      <c r="Z12" s="4">
        <f t="shared" si="3"/>
        <v>-2.2800000000000002</v>
      </c>
      <c r="AA12" s="22"/>
      <c r="AB12" s="4">
        <v>13.544</v>
      </c>
      <c r="AC12" s="4">
        <v>10.880346927002078</v>
      </c>
      <c r="AD12" s="4">
        <v>3.2797547479724862</v>
      </c>
      <c r="AE12" s="4">
        <f t="shared" si="5"/>
        <v>0.61610167497456381</v>
      </c>
    </row>
    <row r="13" spans="1:31" x14ac:dyDescent="0.3">
      <c r="A13" s="22">
        <v>1</v>
      </c>
      <c r="B13" s="10">
        <v>2023</v>
      </c>
      <c r="C13" s="4">
        <v>378</v>
      </c>
      <c r="D13" s="4">
        <v>299.05738405487068</v>
      </c>
      <c r="E13" s="4">
        <f t="shared" si="0"/>
        <v>-78.942615945129319</v>
      </c>
      <c r="G13" s="4">
        <v>178.74700000000001</v>
      </c>
      <c r="H13">
        <v>176.33731317278637</v>
      </c>
      <c r="I13" s="4">
        <f t="shared" si="1"/>
        <v>-2.4096868272136476</v>
      </c>
      <c r="K13">
        <v>199.04400000000001</v>
      </c>
      <c r="L13">
        <f>M13*1.03^(B13-B9)</f>
        <v>122.72007088208431</v>
      </c>
      <c r="M13">
        <v>109.0351934980272</v>
      </c>
      <c r="O13" s="5">
        <f>K13+G13</f>
        <v>377.79100000000005</v>
      </c>
      <c r="P13">
        <f>L13+H13</f>
        <v>299.05738405487068</v>
      </c>
      <c r="R13">
        <v>162.20272890037896</v>
      </c>
      <c r="S13">
        <v>164.25399999999999</v>
      </c>
      <c r="T13" s="11">
        <v>72.501999999999995</v>
      </c>
      <c r="U13" s="11">
        <v>24.365495243858625</v>
      </c>
      <c r="V13" s="4">
        <f t="shared" si="2"/>
        <v>-48.13650475614137</v>
      </c>
      <c r="W13" s="4"/>
      <c r="X13" s="11">
        <v>18.579000000000001</v>
      </c>
      <c r="Y13" s="11">
        <v>16.994723565624998</v>
      </c>
      <c r="Z13" s="4">
        <f t="shared" si="3"/>
        <v>-1.5842764343750027</v>
      </c>
      <c r="AA13" s="22">
        <v>1</v>
      </c>
      <c r="AB13" s="4">
        <v>30.257999999999999</v>
      </c>
      <c r="AC13" s="4">
        <v>18.451115933325031</v>
      </c>
      <c r="AD13" s="4">
        <v>5.5484488229677673</v>
      </c>
      <c r="AE13" s="4">
        <f t="shared" si="5"/>
        <v>-6.2584352437072006</v>
      </c>
    </row>
    <row r="14" spans="1:31" x14ac:dyDescent="0.3">
      <c r="A14" s="22"/>
      <c r="B14" s="10">
        <v>2024</v>
      </c>
      <c r="C14" s="4">
        <v>364</v>
      </c>
      <c r="D14" s="4">
        <v>374.28314889809928</v>
      </c>
      <c r="E14" s="4">
        <f t="shared" si="0"/>
        <v>10.283148898099284</v>
      </c>
      <c r="G14" s="4">
        <v>171.845</v>
      </c>
      <c r="H14">
        <v>169.75647196884137</v>
      </c>
      <c r="I14" s="4">
        <f t="shared" si="1"/>
        <v>-2.0885280311586314</v>
      </c>
      <c r="K14">
        <v>192.44499999999999</v>
      </c>
      <c r="L14">
        <f>M14*1.03^(B14-B10)</f>
        <v>204.52667692925792</v>
      </c>
      <c r="M14">
        <v>181.71930340488223</v>
      </c>
      <c r="O14" s="5">
        <f>K14+G14</f>
        <v>364.28999999999996</v>
      </c>
      <c r="P14">
        <f t="shared" ref="P14:P16" si="6">L14+H14</f>
        <v>374.28314889809928</v>
      </c>
      <c r="R14">
        <v>156.14784873174779</v>
      </c>
      <c r="S14">
        <v>157.91</v>
      </c>
      <c r="T14" s="11">
        <v>74.677000000000007</v>
      </c>
      <c r="U14" s="11">
        <v>30.956613432764595</v>
      </c>
      <c r="V14" s="4">
        <f t="shared" si="2"/>
        <v>-43.720386567235408</v>
      </c>
      <c r="W14" s="4"/>
      <c r="X14" s="11">
        <v>19.044</v>
      </c>
      <c r="Y14" s="11">
        <v>18.526556309765624</v>
      </c>
      <c r="Z14" s="4">
        <f t="shared" si="3"/>
        <v>-0.51744369023437642</v>
      </c>
      <c r="AA14" s="22"/>
      <c r="AB14" s="4">
        <v>29.103000000000002</v>
      </c>
      <c r="AC14" s="4">
        <v>23.35270826085317</v>
      </c>
      <c r="AD14" s="4">
        <v>7.0225902777833822</v>
      </c>
      <c r="AE14" s="4">
        <f t="shared" si="5"/>
        <v>1.2722985386365515</v>
      </c>
    </row>
    <row r="15" spans="1:31" x14ac:dyDescent="0.3">
      <c r="A15" s="22"/>
      <c r="B15" s="10">
        <v>2025</v>
      </c>
      <c r="C15" s="4">
        <v>350</v>
      </c>
      <c r="D15" s="4">
        <v>360.32071054804578</v>
      </c>
      <c r="E15" s="4">
        <f t="shared" si="0"/>
        <v>10.320710548045781</v>
      </c>
      <c r="G15" s="4">
        <v>165.185</v>
      </c>
      <c r="H15">
        <v>163.39007603523677</v>
      </c>
      <c r="I15" s="4">
        <f t="shared" si="1"/>
        <v>-1.7949239647632282</v>
      </c>
      <c r="K15">
        <v>185.018</v>
      </c>
      <c r="L15">
        <f t="shared" ref="L15:L33" si="7">M15*1.03^(B15-B11)</f>
        <v>196.93063451280901</v>
      </c>
      <c r="M15">
        <v>174.97031810244917</v>
      </c>
      <c r="O15" s="5">
        <f>K15+G15</f>
        <v>350.20299999999997</v>
      </c>
      <c r="P15">
        <f t="shared" si="6"/>
        <v>360.32071054804578</v>
      </c>
      <c r="R15">
        <v>150.29039487961001</v>
      </c>
      <c r="S15">
        <v>151.78800000000001</v>
      </c>
      <c r="T15" s="11">
        <v>76.918000000000006</v>
      </c>
      <c r="U15" s="11">
        <v>40.838011955306762</v>
      </c>
      <c r="V15" s="4">
        <f t="shared" si="2"/>
        <v>-36.079988044693245</v>
      </c>
      <c r="W15" s="4"/>
      <c r="X15" s="11">
        <v>24.283999999999999</v>
      </c>
      <c r="Y15" s="11">
        <v>17.21973767460937</v>
      </c>
      <c r="Z15" s="4">
        <f t="shared" si="3"/>
        <v>-7.0642623253906294</v>
      </c>
      <c r="AA15" s="22"/>
      <c r="AB15" s="4">
        <v>27.87</v>
      </c>
      <c r="AC15" s="4">
        <v>22.458767092269021</v>
      </c>
      <c r="AD15" s="4">
        <v>6.7576480780544461</v>
      </c>
      <c r="AE15" s="4">
        <f t="shared" si="5"/>
        <v>1.3464151703234641</v>
      </c>
    </row>
    <row r="16" spans="1:31" x14ac:dyDescent="0.3">
      <c r="A16" s="22"/>
      <c r="B16" s="10">
        <v>2026</v>
      </c>
      <c r="C16" s="4">
        <v>337</v>
      </c>
      <c r="D16" s="4">
        <v>346.83811235643117</v>
      </c>
      <c r="E16" s="4">
        <f t="shared" si="0"/>
        <v>9.8381123564311679</v>
      </c>
      <c r="G16" s="4">
        <v>158.75299999999999</v>
      </c>
      <c r="H16">
        <v>157.22232220758602</v>
      </c>
      <c r="I16" s="4">
        <f t="shared" si="1"/>
        <v>-1.5306777924139681</v>
      </c>
      <c r="K16">
        <v>177.88399999999999</v>
      </c>
      <c r="L16">
        <f t="shared" si="7"/>
        <v>189.61579014884515</v>
      </c>
      <c r="M16">
        <v>168.47117362754821</v>
      </c>
      <c r="O16" s="5">
        <f>K16+G16</f>
        <v>336.63699999999994</v>
      </c>
      <c r="P16">
        <f t="shared" si="6"/>
        <v>346.83811235643117</v>
      </c>
      <c r="R16">
        <v>144.61581817566352</v>
      </c>
      <c r="S16">
        <v>145.875</v>
      </c>
      <c r="T16" s="11">
        <v>79.224999999999994</v>
      </c>
      <c r="U16" s="11">
        <v>52.696804039990326</v>
      </c>
      <c r="V16" s="4">
        <f t="shared" si="2"/>
        <v>-26.528195960009668</v>
      </c>
      <c r="W16" s="4"/>
      <c r="X16" s="11">
        <v>21.76</v>
      </c>
      <c r="Y16" s="11">
        <v>17.459162837109375</v>
      </c>
      <c r="Z16" s="4">
        <f t="shared" si="3"/>
        <v>-4.3008371628906268</v>
      </c>
      <c r="AA16" s="22"/>
      <c r="AB16" s="4">
        <v>26.699000000000002</v>
      </c>
      <c r="AC16" s="4">
        <v>21.605639518228841</v>
      </c>
      <c r="AD16" s="4">
        <v>6.5020702182930554</v>
      </c>
      <c r="AE16" s="4">
        <f t="shared" si="5"/>
        <v>1.4087097365218959</v>
      </c>
    </row>
    <row r="17" spans="1:31" x14ac:dyDescent="0.3">
      <c r="A17" s="22"/>
      <c r="B17" s="10">
        <v>2027</v>
      </c>
      <c r="C17" s="4">
        <v>323</v>
      </c>
      <c r="D17" s="4">
        <v>333.72653258439368</v>
      </c>
      <c r="E17" s="4">
        <f t="shared" si="0"/>
        <v>10.726532584393681</v>
      </c>
      <c r="G17" s="4">
        <v>152.447</v>
      </c>
      <c r="H17">
        <v>151.16593220097553</v>
      </c>
      <c r="I17" s="4">
        <f t="shared" si="1"/>
        <v>-1.2810677990244699</v>
      </c>
      <c r="K17">
        <v>171.02500000000001</v>
      </c>
      <c r="L17">
        <f t="shared" si="7"/>
        <v>182.56060038341812</v>
      </c>
      <c r="M17">
        <v>162.20272890037896</v>
      </c>
      <c r="R17">
        <v>139.04376678508612</v>
      </c>
      <c r="S17">
        <v>140.07900000000001</v>
      </c>
      <c r="T17" s="11">
        <v>81.602000000000004</v>
      </c>
      <c r="U17" s="11">
        <v>52.112764102828564</v>
      </c>
      <c r="V17" s="4">
        <f t="shared" si="2"/>
        <v>-29.48923589717144</v>
      </c>
      <c r="W17" s="4"/>
      <c r="X17" s="11">
        <v>20.507999999999999</v>
      </c>
      <c r="Y17" s="11">
        <v>21.064969004687498</v>
      </c>
      <c r="Z17" s="4">
        <f t="shared" si="3"/>
        <v>0.55696900468749888</v>
      </c>
      <c r="AA17" s="22"/>
      <c r="AB17" s="4">
        <v>25.574999999999999</v>
      </c>
      <c r="AC17" s="4">
        <v>20.783922091595052</v>
      </c>
      <c r="AD17" s="4">
        <v>6.2538006359709435</v>
      </c>
      <c r="AE17" s="4">
        <f t="shared" si="5"/>
        <v>1.4627227275659962</v>
      </c>
    </row>
    <row r="18" spans="1:31" x14ac:dyDescent="0.3">
      <c r="A18" s="22">
        <v>1</v>
      </c>
      <c r="B18" s="10">
        <v>2028</v>
      </c>
      <c r="C18" s="4">
        <v>541</v>
      </c>
      <c r="D18" s="4">
        <v>463.13784882478922</v>
      </c>
      <c r="E18" s="4">
        <f t="shared" si="0"/>
        <v>-77.862151175210784</v>
      </c>
      <c r="G18" s="4">
        <v>146.16</v>
      </c>
      <c r="H18">
        <v>145.12587284480105</v>
      </c>
      <c r="I18" s="4">
        <f t="shared" si="1"/>
        <v>-1.034127155198945</v>
      </c>
      <c r="K18">
        <v>164.41800000000001</v>
      </c>
      <c r="L18">
        <f t="shared" si="7"/>
        <v>175.74577941012944</v>
      </c>
      <c r="M18">
        <v>156.14784873174779</v>
      </c>
      <c r="R18">
        <v>133.48674971887556</v>
      </c>
      <c r="S18">
        <v>134.29900000000001</v>
      </c>
      <c r="T18" s="11">
        <v>126.941</v>
      </c>
      <c r="U18" s="11">
        <v>66.92657891850746</v>
      </c>
      <c r="V18" s="4">
        <f t="shared" si="2"/>
        <v>-60.014421081492543</v>
      </c>
      <c r="W18" s="4"/>
      <c r="X18" s="11">
        <v>31.530999999999999</v>
      </c>
      <c r="Y18" s="11">
        <v>28.915122829164901</v>
      </c>
      <c r="Z18" s="4">
        <f t="shared" si="3"/>
        <v>-2.6158771708350983</v>
      </c>
      <c r="AA18" s="22">
        <v>1</v>
      </c>
      <c r="AB18" s="4">
        <v>44.523000000000003</v>
      </c>
      <c r="AC18" s="4">
        <v>29.242277963054967</v>
      </c>
      <c r="AD18" s="4">
        <v>8.7837959043496472</v>
      </c>
      <c r="AE18" s="4">
        <f t="shared" si="5"/>
        <v>-6.4969261325953909</v>
      </c>
    </row>
    <row r="19" spans="1:31" x14ac:dyDescent="0.3">
      <c r="A19" s="22"/>
      <c r="B19" s="10">
        <v>2029</v>
      </c>
      <c r="C19" s="4">
        <v>521</v>
      </c>
      <c r="D19" s="4">
        <v>545.3421585017137</v>
      </c>
      <c r="E19" s="4">
        <f t="shared" si="0"/>
        <v>24.342158501713698</v>
      </c>
      <c r="G19" s="4">
        <v>139.87200000000001</v>
      </c>
      <c r="H19">
        <v>139.08652093951315</v>
      </c>
      <c r="I19" s="4">
        <f t="shared" si="1"/>
        <v>-0.785479060486864</v>
      </c>
      <c r="K19">
        <v>158.04300000000001</v>
      </c>
      <c r="L19">
        <f t="shared" si="7"/>
        <v>169.15316349537994</v>
      </c>
      <c r="M19">
        <v>150.29039487961001</v>
      </c>
      <c r="R19">
        <v>127.93038353852839</v>
      </c>
      <c r="S19">
        <v>128.52000000000001</v>
      </c>
      <c r="T19" s="11">
        <v>130.749</v>
      </c>
      <c r="U19" s="11">
        <v>80.978638367047651</v>
      </c>
      <c r="V19" s="4">
        <f t="shared" si="2"/>
        <v>-49.770361632952344</v>
      </c>
      <c r="W19" s="4"/>
      <c r="X19" s="11">
        <v>32.319000000000003</v>
      </c>
      <c r="Y19" s="11">
        <v>27.539211320752187</v>
      </c>
      <c r="Z19" s="4">
        <f t="shared" si="3"/>
        <v>-4.7797886792478153</v>
      </c>
      <c r="AA19" s="22"/>
      <c r="AB19" s="4">
        <v>42.741999999999997</v>
      </c>
      <c r="AC19" s="4">
        <v>34.596934600147705</v>
      </c>
      <c r="AD19" s="4">
        <v>10.392187719244788</v>
      </c>
      <c r="AE19" s="4">
        <f t="shared" si="5"/>
        <v>2.2471223193924956</v>
      </c>
    </row>
    <row r="20" spans="1:31" x14ac:dyDescent="0.3">
      <c r="A20" s="22">
        <v>1</v>
      </c>
      <c r="B20" s="10">
        <v>2030</v>
      </c>
      <c r="C20" s="4">
        <v>613</v>
      </c>
      <c r="D20" s="4">
        <v>592.06949347765021</v>
      </c>
      <c r="E20" s="4">
        <f t="shared" si="0"/>
        <v>-20.930506522349788</v>
      </c>
      <c r="G20" s="4">
        <v>133.584</v>
      </c>
      <c r="H20">
        <v>133.04783292237968</v>
      </c>
      <c r="I20" s="4">
        <f t="shared" si="1"/>
        <v>-0.53616707762031979</v>
      </c>
      <c r="K20">
        <v>151.88499999999999</v>
      </c>
      <c r="L20">
        <f t="shared" si="7"/>
        <v>162.76637742206742</v>
      </c>
      <c r="M20">
        <v>144.61581817566352</v>
      </c>
      <c r="R20">
        <v>122.37462816441916</v>
      </c>
      <c r="S20">
        <v>122.74</v>
      </c>
      <c r="T20" s="11">
        <v>155.74700000000001</v>
      </c>
      <c r="U20" s="11">
        <v>88.166609039292297</v>
      </c>
      <c r="V20" s="4">
        <f t="shared" si="2"/>
        <v>-67.580390960707717</v>
      </c>
      <c r="W20" s="4"/>
      <c r="X20" s="11">
        <v>38.241</v>
      </c>
      <c r="Y20" s="11">
        <v>56.860323671218012</v>
      </c>
      <c r="Z20" s="4">
        <f t="shared" si="3"/>
        <v>18.619323671218012</v>
      </c>
      <c r="AA20" s="22">
        <v>1</v>
      </c>
      <c r="AB20" s="4">
        <v>50.692</v>
      </c>
      <c r="AC20" s="4">
        <v>37.638086151579941</v>
      </c>
      <c r="AD20" s="4">
        <v>11.308730828464512</v>
      </c>
      <c r="AE20" s="4">
        <f t="shared" si="5"/>
        <v>-1.7451830199555474</v>
      </c>
    </row>
    <row r="21" spans="1:31" x14ac:dyDescent="0.3">
      <c r="A21" s="22">
        <v>1</v>
      </c>
      <c r="B21" s="22">
        <v>2031</v>
      </c>
      <c r="C21" s="4">
        <v>715</v>
      </c>
      <c r="D21" s="4">
        <v>694.31183518890612</v>
      </c>
      <c r="E21" s="4">
        <f t="shared" si="0"/>
        <v>-20.688164811093884</v>
      </c>
      <c r="G21" s="4">
        <v>127.29600000000001</v>
      </c>
      <c r="H21">
        <v>127.01036870263523</v>
      </c>
      <c r="I21" s="4">
        <f t="shared" si="1"/>
        <v>-0.28563129736477322</v>
      </c>
      <c r="K21">
        <v>145.84899999999999</v>
      </c>
      <c r="L21">
        <f t="shared" si="7"/>
        <v>156.49498449219979</v>
      </c>
      <c r="M21">
        <v>139.04376678508612</v>
      </c>
      <c r="R21">
        <v>116.81999873761644</v>
      </c>
      <c r="S21">
        <v>116.96</v>
      </c>
      <c r="T21" s="11">
        <v>183.85400000000001</v>
      </c>
      <c r="U21" s="11">
        <v>138.1821338663826</v>
      </c>
      <c r="V21" s="4">
        <f t="shared" si="2"/>
        <v>-45.671866133617414</v>
      </c>
      <c r="W21" s="4"/>
      <c r="X21" s="11">
        <v>44.856000000000002</v>
      </c>
      <c r="Y21" s="11">
        <v>40.098546604821699</v>
      </c>
      <c r="Z21" s="4">
        <f t="shared" si="3"/>
        <v>-4.7574533951783025</v>
      </c>
      <c r="AA21" s="22">
        <v>1</v>
      </c>
      <c r="AB21" s="4">
        <v>59.445</v>
      </c>
      <c r="AC21" s="4">
        <v>44.282276165276841</v>
      </c>
      <c r="AD21" s="4">
        <v>13.306942936630573</v>
      </c>
      <c r="AE21" s="4">
        <f t="shared" si="5"/>
        <v>-1.8557808980925827</v>
      </c>
    </row>
    <row r="22" spans="1:31" x14ac:dyDescent="0.3">
      <c r="A22" s="22">
        <v>3</v>
      </c>
      <c r="B22" s="22">
        <v>2032</v>
      </c>
      <c r="C22" s="4">
        <v>1076</v>
      </c>
      <c r="D22" s="4">
        <v>961.63286930131653</v>
      </c>
      <c r="E22" s="4">
        <f t="shared" si="0"/>
        <v>-114.36713069868347</v>
      </c>
      <c r="G22" s="4">
        <v>121.008</v>
      </c>
      <c r="H22">
        <v>120.9733672137229</v>
      </c>
      <c r="I22" s="4">
        <f t="shared" si="1"/>
        <v>-3.4632786277100536E-2</v>
      </c>
      <c r="K22" s="5">
        <v>139.83000000000001</v>
      </c>
      <c r="L22">
        <f t="shared" si="7"/>
        <v>150.24051282685946</v>
      </c>
      <c r="M22">
        <v>133.48674971887556</v>
      </c>
      <c r="R22">
        <v>111.26579504348697</v>
      </c>
      <c r="S22">
        <v>111.18</v>
      </c>
      <c r="T22" s="11">
        <v>261.77999999999997</v>
      </c>
      <c r="U22" s="11">
        <v>149.96267131066438</v>
      </c>
      <c r="V22" s="4">
        <f t="shared" si="2"/>
        <v>-111.8173286893356</v>
      </c>
      <c r="W22" s="4"/>
      <c r="X22" s="11">
        <v>63.378999999999998</v>
      </c>
      <c r="Y22" s="11">
        <v>55.831838663382399</v>
      </c>
      <c r="Z22" s="4">
        <f t="shared" si="3"/>
        <v>-7.5471613366175987</v>
      </c>
      <c r="AA22" s="22">
        <v>3</v>
      </c>
      <c r="AB22" s="4">
        <v>90.665999999999997</v>
      </c>
      <c r="AC22" s="4">
        <v>61.655926329642242</v>
      </c>
      <c r="AD22" s="4">
        <v>18.522074495564055</v>
      </c>
      <c r="AE22" s="4">
        <f t="shared" si="5"/>
        <v>-10.4879991747937</v>
      </c>
    </row>
    <row r="23" spans="1:31" x14ac:dyDescent="0.3">
      <c r="A23" s="22">
        <v>2</v>
      </c>
      <c r="B23" s="22">
        <v>2033</v>
      </c>
      <c r="C23" s="4">
        <v>1302</v>
      </c>
      <c r="D23" s="4">
        <v>1257.6141473467264</v>
      </c>
      <c r="E23" s="4">
        <f t="shared" si="0"/>
        <v>-44.38585265327356</v>
      </c>
      <c r="G23" s="4">
        <v>114.72</v>
      </c>
      <c r="H23">
        <v>114.93647916531913</v>
      </c>
      <c r="I23" s="4">
        <f t="shared" si="1"/>
        <v>0.2164791653191287</v>
      </c>
      <c r="K23" s="5">
        <v>133.81200000000001</v>
      </c>
      <c r="L23">
        <f t="shared" si="7"/>
        <v>143.98677373929266</v>
      </c>
      <c r="M23">
        <v>127.93038353852839</v>
      </c>
      <c r="R23">
        <v>105.7116957196039</v>
      </c>
      <c r="S23">
        <v>105.4</v>
      </c>
      <c r="T23" s="11">
        <v>319.35700000000003</v>
      </c>
      <c r="U23" s="11">
        <v>182.95841516021974</v>
      </c>
      <c r="V23" s="4">
        <f t="shared" si="2"/>
        <v>-136.39858483978028</v>
      </c>
      <c r="W23" s="4"/>
      <c r="X23" s="11">
        <v>76.855000000000004</v>
      </c>
      <c r="Y23" s="11">
        <v>71.762095939852514</v>
      </c>
      <c r="Z23" s="4">
        <f t="shared" si="3"/>
        <v>-5.0929040601474895</v>
      </c>
      <c r="AA23" s="22">
        <v>2</v>
      </c>
      <c r="AB23" s="4">
        <v>110.07299999999999</v>
      </c>
      <c r="AC23" s="4">
        <v>80.851294706833031</v>
      </c>
      <c r="AD23" s="4">
        <v>24.293249757770017</v>
      </c>
      <c r="AE23" s="4">
        <f t="shared" si="5"/>
        <v>-4.9284555353969495</v>
      </c>
    </row>
    <row r="24" spans="1:31" x14ac:dyDescent="0.3">
      <c r="A24" s="22">
        <v>1</v>
      </c>
      <c r="B24" s="22">
        <v>2034</v>
      </c>
      <c r="C24" s="4">
        <v>1388</v>
      </c>
      <c r="D24" s="4">
        <v>1409.1534046464483</v>
      </c>
      <c r="E24" s="4">
        <f t="shared" si="0"/>
        <v>21.15340464644828</v>
      </c>
      <c r="G24" s="4">
        <v>108.43199999999999</v>
      </c>
      <c r="H24">
        <v>108.9002943297986</v>
      </c>
      <c r="I24" s="4">
        <f t="shared" si="1"/>
        <v>0.46829432979860997</v>
      </c>
      <c r="K24">
        <v>127.79300000000001</v>
      </c>
      <c r="L24">
        <f t="shared" si="7"/>
        <v>137.7337221195279</v>
      </c>
      <c r="M24">
        <v>122.37462816441916</v>
      </c>
      <c r="R24">
        <v>100.15824338243516</v>
      </c>
      <c r="S24">
        <v>99.620999999999995</v>
      </c>
      <c r="T24" s="11">
        <v>354.54300000000001</v>
      </c>
      <c r="U24" s="11">
        <v>250.25510805776449</v>
      </c>
      <c r="V24" s="4">
        <f t="shared" si="2"/>
        <v>-104.28789194223552</v>
      </c>
      <c r="W24" s="4"/>
      <c r="X24" s="11">
        <v>84.87</v>
      </c>
      <c r="Y24" s="11">
        <v>96.353026394415323</v>
      </c>
      <c r="Z24" s="4">
        <f t="shared" si="3"/>
        <v>11.483026394415319</v>
      </c>
      <c r="AA24" s="22">
        <v>1</v>
      </c>
      <c r="AB24" s="4">
        <v>117.34099999999999</v>
      </c>
      <c r="AC24" s="4">
        <v>90.68509336153754</v>
      </c>
      <c r="AD24" s="4">
        <v>27.246699023083977</v>
      </c>
      <c r="AE24" s="4">
        <f t="shared" si="5"/>
        <v>0.59079238462152261</v>
      </c>
    </row>
    <row r="25" spans="1:31" x14ac:dyDescent="0.3">
      <c r="A25" s="22">
        <v>1</v>
      </c>
      <c r="B25" s="22">
        <v>2035</v>
      </c>
      <c r="C25" s="4">
        <v>1474</v>
      </c>
      <c r="D25" s="4">
        <v>1500.7988462566223</v>
      </c>
      <c r="E25" s="4">
        <f t="shared" si="0"/>
        <v>26.798846256622255</v>
      </c>
      <c r="G25" s="4">
        <v>102.14400000000001</v>
      </c>
      <c r="H25">
        <v>102.86434041618215</v>
      </c>
      <c r="I25" s="4">
        <f t="shared" si="1"/>
        <v>0.72034041618213962</v>
      </c>
      <c r="K25">
        <v>121.774</v>
      </c>
      <c r="L25">
        <f t="shared" si="7"/>
        <v>131.48193776337618</v>
      </c>
      <c r="M25">
        <v>116.81999873761644</v>
      </c>
      <c r="R25">
        <v>94.605003503552595</v>
      </c>
      <c r="S25">
        <v>93.840999999999994</v>
      </c>
      <c r="T25" s="11">
        <v>391.55399999999997</v>
      </c>
      <c r="U25" s="11">
        <v>281.93211784121405</v>
      </c>
      <c r="V25" s="4">
        <f t="shared" si="2"/>
        <v>-109.62188215878592</v>
      </c>
      <c r="W25" s="4"/>
      <c r="X25" s="11">
        <v>93.239000000000004</v>
      </c>
      <c r="Y25" s="11">
        <v>81.71983104360578</v>
      </c>
      <c r="Z25" s="4">
        <f t="shared" si="3"/>
        <v>-11.519168956394225</v>
      </c>
      <c r="AA25" s="22">
        <v>1</v>
      </c>
      <c r="AB25" s="4">
        <v>124.714</v>
      </c>
      <c r="AC25" s="4">
        <v>96.74465022431842</v>
      </c>
      <c r="AD25" s="4">
        <v>29.031947558833348</v>
      </c>
      <c r="AE25" s="4">
        <f t="shared" si="5"/>
        <v>1.062597783151773</v>
      </c>
    </row>
    <row r="26" spans="1:31" x14ac:dyDescent="0.3">
      <c r="A26" s="22">
        <v>2</v>
      </c>
      <c r="B26" s="22">
        <v>2036</v>
      </c>
      <c r="C26" s="4">
        <v>1706</v>
      </c>
      <c r="D26" s="4">
        <v>1682.9154206640085</v>
      </c>
      <c r="E26" s="4">
        <f t="shared" si="0"/>
        <v>-23.084579335991521</v>
      </c>
      <c r="G26" s="4">
        <v>95.856999999999999</v>
      </c>
      <c r="H26">
        <v>96.828813752439373</v>
      </c>
      <c r="I26" s="4">
        <f t="shared" si="1"/>
        <v>0.97181375243937396</v>
      </c>
      <c r="K26" s="5">
        <v>115.755</v>
      </c>
      <c r="L26">
        <f t="shared" si="7"/>
        <v>125.23063257309892</v>
      </c>
      <c r="M26">
        <v>111.26579504348697</v>
      </c>
      <c r="R26">
        <v>89.052156713304399</v>
      </c>
      <c r="S26">
        <v>88.061000000000007</v>
      </c>
      <c r="T26" s="11">
        <v>457.63400000000001</v>
      </c>
      <c r="U26" s="11">
        <v>320.68125652650832</v>
      </c>
      <c r="V26" s="4">
        <f t="shared" si="2"/>
        <v>-136.95274347349169</v>
      </c>
      <c r="W26" s="4"/>
      <c r="X26" s="11">
        <v>108.375</v>
      </c>
      <c r="Y26" s="11">
        <v>101.72212244131472</v>
      </c>
      <c r="Z26" s="4">
        <f t="shared" si="3"/>
        <v>-6.652877558685276</v>
      </c>
      <c r="AA26" s="22">
        <v>2</v>
      </c>
      <c r="AB26" s="4">
        <v>144.905</v>
      </c>
      <c r="AC26" s="4">
        <v>108.76823902805444</v>
      </c>
      <c r="AD26" s="4">
        <v>32.580342551013459</v>
      </c>
      <c r="AE26" s="4">
        <f t="shared" si="5"/>
        <v>-3.5564184209320899</v>
      </c>
    </row>
    <row r="27" spans="1:31" x14ac:dyDescent="0.3">
      <c r="A27" s="22">
        <v>1</v>
      </c>
      <c r="B27" s="22">
        <v>2037</v>
      </c>
      <c r="C27" s="4">
        <v>1788</v>
      </c>
      <c r="D27" s="4">
        <v>1835.3180337570029</v>
      </c>
      <c r="E27" s="4">
        <f t="shared" si="0"/>
        <v>47.318033757002922</v>
      </c>
      <c r="G27" s="4">
        <v>89.569000000000003</v>
      </c>
      <c r="H27">
        <v>90.794495018212643</v>
      </c>
      <c r="I27" s="4">
        <f t="shared" si="1"/>
        <v>1.2254950182126407</v>
      </c>
      <c r="K27">
        <v>109.736</v>
      </c>
      <c r="L27">
        <f t="shared" si="7"/>
        <v>118.97944485245347</v>
      </c>
      <c r="M27">
        <v>105.7116957196039</v>
      </c>
      <c r="R27">
        <v>83.500421271223118</v>
      </c>
      <c r="S27">
        <v>82.281000000000006</v>
      </c>
      <c r="T27" s="11">
        <v>499.34399999999999</v>
      </c>
      <c r="U27" s="11">
        <v>369.89412425790056</v>
      </c>
      <c r="V27" s="4">
        <f t="shared" si="2"/>
        <v>-129.44987574209944</v>
      </c>
      <c r="W27" s="4"/>
      <c r="X27" s="11">
        <v>117.64700000000001</v>
      </c>
      <c r="Y27" s="11">
        <v>109.86913004156402</v>
      </c>
      <c r="Z27" s="4">
        <f t="shared" si="3"/>
        <v>-7.7778699584359856</v>
      </c>
      <c r="AA27" s="22">
        <v>1</v>
      </c>
      <c r="AB27" s="4">
        <v>152.001</v>
      </c>
      <c r="AC27" s="4">
        <v>118.86508056709972</v>
      </c>
      <c r="AD27" s="4">
        <v>35.548145018200394</v>
      </c>
      <c r="AE27" s="4">
        <f t="shared" si="5"/>
        <v>2.4122255853001207</v>
      </c>
    </row>
    <row r="28" spans="1:31" x14ac:dyDescent="0.3">
      <c r="A28" s="22">
        <v>1</v>
      </c>
      <c r="B28" s="22">
        <v>2038</v>
      </c>
      <c r="C28" s="4">
        <v>1869</v>
      </c>
      <c r="D28" s="4">
        <v>1922.4192159293075</v>
      </c>
      <c r="E28" s="4">
        <f t="shared" si="0"/>
        <v>53.419215929307484</v>
      </c>
      <c r="G28" s="4">
        <v>83.280999999999992</v>
      </c>
      <c r="H28">
        <v>84.761309506372967</v>
      </c>
      <c r="I28" s="4">
        <f t="shared" si="1"/>
        <v>1.4803095063729756</v>
      </c>
      <c r="K28">
        <v>103.717</v>
      </c>
      <c r="L28">
        <f t="shared" si="7"/>
        <v>112.72898532105496</v>
      </c>
      <c r="M28">
        <v>100.15824338243516</v>
      </c>
      <c r="R28">
        <v>77.949728443471386</v>
      </c>
      <c r="S28">
        <v>76.501000000000005</v>
      </c>
      <c r="T28" s="11">
        <v>543.14499999999998</v>
      </c>
      <c r="U28" s="11">
        <v>414.07911263297308</v>
      </c>
      <c r="V28" s="4">
        <f t="shared" si="2"/>
        <v>-129.0658873670269</v>
      </c>
      <c r="W28" s="4"/>
      <c r="X28" s="11">
        <v>127.315</v>
      </c>
      <c r="Y28" s="11">
        <v>113.7822999934082</v>
      </c>
      <c r="Z28" s="4">
        <f t="shared" si="3"/>
        <v>-13.532700006591796</v>
      </c>
      <c r="AA28" s="22">
        <v>1</v>
      </c>
      <c r="AB28" s="4">
        <v>158.18899999999999</v>
      </c>
      <c r="AC28" s="4">
        <v>124.78967866724541</v>
      </c>
      <c r="AD28" s="4">
        <v>37.24237073575263</v>
      </c>
      <c r="AE28" s="4">
        <f t="shared" si="5"/>
        <v>3.843049402998048</v>
      </c>
    </row>
    <row r="29" spans="1:31" x14ac:dyDescent="0.3">
      <c r="A29" s="22">
        <v>1</v>
      </c>
      <c r="B29" s="22">
        <v>2039</v>
      </c>
      <c r="C29" s="4">
        <v>1952</v>
      </c>
      <c r="D29" s="4">
        <v>2010.6299784325888</v>
      </c>
      <c r="E29" s="4">
        <f t="shared" si="0"/>
        <v>58.629978432588814</v>
      </c>
      <c r="G29" s="4">
        <v>77.650999999999996</v>
      </c>
      <c r="H29">
        <v>79.309170037285654</v>
      </c>
      <c r="I29" s="4">
        <f t="shared" si="1"/>
        <v>1.6581700372856574</v>
      </c>
      <c r="K29">
        <v>97.697999999999993</v>
      </c>
      <c r="L29">
        <f t="shared" si="7"/>
        <v>106.4787649133293</v>
      </c>
      <c r="M29">
        <v>94.605003503552595</v>
      </c>
      <c r="R29">
        <v>72.933967607630606</v>
      </c>
      <c r="S29">
        <v>71.326999999999998</v>
      </c>
      <c r="T29" s="11">
        <v>589.12699999999995</v>
      </c>
      <c r="U29" s="11">
        <v>475.93092161446708</v>
      </c>
      <c r="V29" s="4">
        <f t="shared" si="2"/>
        <v>-113.19607838553287</v>
      </c>
      <c r="W29" s="4"/>
      <c r="X29" s="11">
        <v>137.393</v>
      </c>
      <c r="Y29" s="11">
        <v>152.12647077124245</v>
      </c>
      <c r="Z29" s="4">
        <f t="shared" si="3"/>
        <v>14.733470771242452</v>
      </c>
      <c r="AA29" s="22">
        <v>1</v>
      </c>
      <c r="AB29" s="4">
        <v>165.56800000000001</v>
      </c>
      <c r="AC29" s="4">
        <v>130.87023030342326</v>
      </c>
      <c r="AD29" s="4">
        <v>38.957397929318184</v>
      </c>
      <c r="AE29" s="4">
        <f t="shared" si="5"/>
        <v>4.2596282327414201</v>
      </c>
    </row>
    <row r="30" spans="1:31" x14ac:dyDescent="0.3">
      <c r="A30" s="22">
        <v>1</v>
      </c>
      <c r="B30" s="22">
        <v>2040</v>
      </c>
      <c r="C30" s="4">
        <v>2036</v>
      </c>
      <c r="D30" s="4">
        <v>2100.3843481055555</v>
      </c>
      <c r="E30" s="4">
        <f t="shared" si="0"/>
        <v>64.384348105555546</v>
      </c>
      <c r="G30" s="4">
        <v>73.337000000000003</v>
      </c>
      <c r="H30">
        <v>75.017483238778198</v>
      </c>
      <c r="I30" s="4">
        <f t="shared" si="1"/>
        <v>1.6804832387781943</v>
      </c>
      <c r="K30">
        <v>91.679000000000002</v>
      </c>
      <c r="L30">
        <f t="shared" si="7"/>
        <v>100.22898693032474</v>
      </c>
      <c r="M30">
        <v>89.052156713304399</v>
      </c>
      <c r="R30">
        <v>68.986562267682004</v>
      </c>
      <c r="S30">
        <v>67.363</v>
      </c>
      <c r="T30" s="11">
        <v>637.37599999999998</v>
      </c>
      <c r="U30" s="11">
        <v>585.95329548483494</v>
      </c>
      <c r="V30" s="4">
        <f t="shared" si="2"/>
        <v>-51.422704515165037</v>
      </c>
      <c r="W30" s="4"/>
      <c r="X30" s="11">
        <v>147.89500000000001</v>
      </c>
      <c r="Y30" s="11">
        <v>138.08085786963858</v>
      </c>
      <c r="Z30" s="4">
        <f t="shared" si="3"/>
        <v>-9.8141421303614322</v>
      </c>
      <c r="AA30" s="22">
        <v>1</v>
      </c>
      <c r="AB30" s="4">
        <v>173.041</v>
      </c>
      <c r="AC30" s="4">
        <v>137.02856582998655</v>
      </c>
      <c r="AD30" s="4">
        <v>40.701036676251277</v>
      </c>
      <c r="AE30" s="4">
        <f t="shared" si="5"/>
        <v>4.688602506237828</v>
      </c>
    </row>
    <row r="31" spans="1:31" x14ac:dyDescent="0.3">
      <c r="A31" s="22">
        <v>1</v>
      </c>
      <c r="B31" s="22">
        <v>2041</v>
      </c>
      <c r="C31" s="4">
        <v>2121</v>
      </c>
      <c r="D31" s="4">
        <v>2190.8965653370751</v>
      </c>
      <c r="E31" s="4">
        <f t="shared" si="0"/>
        <v>69.896565337075117</v>
      </c>
      <c r="G31" s="4">
        <v>69.680999999999997</v>
      </c>
      <c r="H31">
        <v>71.30653044770591</v>
      </c>
      <c r="I31" s="4">
        <f t="shared" si="1"/>
        <v>1.6255304477059127</v>
      </c>
      <c r="K31">
        <v>85.66</v>
      </c>
      <c r="L31">
        <f t="shared" si="7"/>
        <v>93.980459779473009</v>
      </c>
      <c r="M31">
        <v>83.500421271223118</v>
      </c>
      <c r="R31">
        <v>65.573801833458319</v>
      </c>
      <c r="S31">
        <v>64.004999999999995</v>
      </c>
      <c r="T31" s="11">
        <v>687.99199999999996</v>
      </c>
      <c r="U31" s="11">
        <v>637.80741469349027</v>
      </c>
      <c r="V31" s="4">
        <f t="shared" si="2"/>
        <v>-50.184585306509689</v>
      </c>
      <c r="W31" s="4"/>
      <c r="X31" s="11">
        <v>158.83600000000001</v>
      </c>
      <c r="Y31" s="11">
        <v>158.49584804476393</v>
      </c>
      <c r="Z31" s="4">
        <f t="shared" si="3"/>
        <v>-0.34015195523608099</v>
      </c>
      <c r="AA31" s="22">
        <v>1</v>
      </c>
      <c r="AB31" s="4">
        <v>180.50399999999999</v>
      </c>
      <c r="AC31" s="4">
        <v>143.20072078864249</v>
      </c>
      <c r="AD31" s="4">
        <v>42.458338686643856</v>
      </c>
      <c r="AE31" s="4">
        <f t="shared" si="5"/>
        <v>5.1550594752863503</v>
      </c>
    </row>
    <row r="32" spans="1:31" x14ac:dyDescent="0.3">
      <c r="A32" s="22"/>
      <c r="B32" s="22">
        <v>2042</v>
      </c>
      <c r="C32" s="4">
        <v>2031</v>
      </c>
      <c r="D32" s="4">
        <v>2173.8880275675219</v>
      </c>
      <c r="E32" s="4">
        <f t="shared" si="0"/>
        <v>142.88802756752193</v>
      </c>
      <c r="G32" s="4">
        <v>66.024000000000001</v>
      </c>
      <c r="H32">
        <v>67.596306987444549</v>
      </c>
      <c r="I32" s="4">
        <f t="shared" si="1"/>
        <v>1.5723069874445486</v>
      </c>
      <c r="K32">
        <v>79.641000000000005</v>
      </c>
      <c r="L32">
        <f t="shared" si="7"/>
        <v>87.733106100234622</v>
      </c>
      <c r="M32">
        <v>77.949728443471386</v>
      </c>
      <c r="R32">
        <v>62.161712415588653</v>
      </c>
      <c r="S32">
        <v>60.646999999999998</v>
      </c>
      <c r="T32" s="11">
        <v>708.63199999999995</v>
      </c>
      <c r="U32" s="11">
        <v>707.18595556859373</v>
      </c>
      <c r="V32" s="4">
        <f t="shared" si="2"/>
        <v>-1.4460444314062215</v>
      </c>
      <c r="W32" s="4"/>
      <c r="X32" s="11">
        <v>162.80799999999999</v>
      </c>
      <c r="Y32" s="11">
        <v>185.61257649127083</v>
      </c>
      <c r="Z32" s="4">
        <f t="shared" si="3"/>
        <v>22.804576491270836</v>
      </c>
      <c r="AA32" s="22"/>
      <c r="AB32" s="4">
        <v>172.797</v>
      </c>
      <c r="AC32" s="4">
        <v>142.38356655267427</v>
      </c>
      <c r="AD32" s="4">
        <v>42.119131136920842</v>
      </c>
      <c r="AE32" s="4">
        <f t="shared" si="5"/>
        <v>11.705697689595098</v>
      </c>
    </row>
    <row r="33" spans="1:31" x14ac:dyDescent="0.3">
      <c r="A33" s="22">
        <v>2</v>
      </c>
      <c r="B33" s="22">
        <v>2043</v>
      </c>
      <c r="C33" s="4">
        <v>2302</v>
      </c>
      <c r="D33" s="4">
        <v>2304.22387251596</v>
      </c>
      <c r="E33" s="4">
        <f t="shared" si="0"/>
        <v>2.2238725159600108</v>
      </c>
      <c r="G33" s="4">
        <v>62.367999999999995</v>
      </c>
      <c r="H33">
        <v>63.886806438984578</v>
      </c>
      <c r="I33" s="4">
        <f t="shared" si="1"/>
        <v>1.5188064389845835</v>
      </c>
      <c r="K33">
        <v>74.253</v>
      </c>
      <c r="L33">
        <f t="shared" si="7"/>
        <v>82.087823090642871</v>
      </c>
      <c r="M33">
        <v>72.933967607630606</v>
      </c>
      <c r="R33">
        <v>58.750288108302541</v>
      </c>
      <c r="S33">
        <v>57.287999999999997</v>
      </c>
      <c r="T33" s="11">
        <v>796.71</v>
      </c>
      <c r="U33" s="11">
        <v>793.89976199772377</v>
      </c>
      <c r="V33" s="4">
        <f t="shared" si="2"/>
        <v>-2.8102380022762645</v>
      </c>
      <c r="W33" s="4"/>
      <c r="X33" s="11">
        <v>182.09899999999999</v>
      </c>
      <c r="Y33" s="11">
        <v>207.91943060282918</v>
      </c>
      <c r="Z33" s="4">
        <f t="shared" si="3"/>
        <v>25.820430602829191</v>
      </c>
      <c r="AA33" s="22">
        <v>2</v>
      </c>
      <c r="AB33" s="4">
        <v>196.45599999999999</v>
      </c>
      <c r="AC33" s="4">
        <v>151.1995624782636</v>
      </c>
      <c r="AD33" s="4">
        <v>44.652916000234463</v>
      </c>
      <c r="AE33" s="4">
        <f t="shared" si="5"/>
        <v>-0.60352152150193206</v>
      </c>
    </row>
    <row r="34" spans="1:31" x14ac:dyDescent="0.3">
      <c r="C34" s="4"/>
      <c r="G34" s="4"/>
      <c r="R34">
        <v>55.716665343388009</v>
      </c>
      <c r="S34">
        <v>53.93</v>
      </c>
      <c r="U34" s="11"/>
      <c r="V34" s="4"/>
      <c r="W34" s="4"/>
    </row>
    <row r="35" spans="1:31" x14ac:dyDescent="0.3">
      <c r="B35" t="s">
        <v>52</v>
      </c>
      <c r="C35" s="4">
        <f>NPV(0.0754,C5:C33)+C4</f>
        <v>5798.0627436862142</v>
      </c>
      <c r="D35" s="4">
        <f>NPV(0.0754,D5:D33)+D4</f>
        <v>5704.9702915847638</v>
      </c>
      <c r="E35" s="4">
        <f>NPV(0.0754,E5:E33)+E4</f>
        <v>-93.092452101450633</v>
      </c>
      <c r="G35" s="4">
        <f>NPV(0.0754,G5:G33)+G4</f>
        <v>1258.739522025829</v>
      </c>
      <c r="H35" s="4">
        <f>NPV(0.0754,H5:H33)+H4</f>
        <v>1187.8270700705871</v>
      </c>
      <c r="I35" s="4">
        <f>NPV(0.0754,I5:I33)+I4</f>
        <v>-70.912451955241636</v>
      </c>
      <c r="R35">
        <v>52.953113431214462</v>
      </c>
      <c r="S35">
        <v>50.572000000000003</v>
      </c>
      <c r="T35" s="4">
        <f>NPV(0.0754,T5:T33)+T4</f>
        <v>1525.5316542763615</v>
      </c>
      <c r="U35" s="4">
        <f>NPV(0.0754,U5:U33)+U4</f>
        <v>1080.7252221249723</v>
      </c>
      <c r="V35" s="7">
        <f t="shared" si="2"/>
        <v>-444.80643215138912</v>
      </c>
      <c r="W35" s="4"/>
      <c r="X35" s="4">
        <f>NPV(0.0754,X5:X33)+X4</f>
        <v>369.04024053398302</v>
      </c>
      <c r="Y35" s="4">
        <f>NPV(0.0754,Y5:Y33)+Y4</f>
        <v>361.52897173034171</v>
      </c>
      <c r="Z35" s="14">
        <f t="shared" ref="Z35" si="8">Y35-X35</f>
        <v>-7.5112688036413147</v>
      </c>
      <c r="AB35" s="4">
        <f t="shared" ref="AB35:AD35" si="9">NPV(0.0754,AB5:AB33)+AB4</f>
        <v>480.31278792500103</v>
      </c>
      <c r="AC35" s="4">
        <f t="shared" si="9"/>
        <v>364.69488132951653</v>
      </c>
      <c r="AD35" s="4">
        <f t="shared" si="9"/>
        <v>109.10428314731745</v>
      </c>
      <c r="AE35" s="14">
        <f>AC35+AD35-AB35</f>
        <v>-6.5136234481670385</v>
      </c>
    </row>
    <row r="36" spans="1:31" x14ac:dyDescent="0.3">
      <c r="G36" s="4"/>
      <c r="R36">
        <v>50.190279616857822</v>
      </c>
      <c r="S36">
        <v>47.213000000000001</v>
      </c>
      <c r="V36" s="4"/>
      <c r="W36" s="4"/>
    </row>
    <row r="37" spans="1:31" x14ac:dyDescent="0.3">
      <c r="G37" s="4"/>
      <c r="R37">
        <v>47.428182484722633</v>
      </c>
      <c r="S37">
        <v>43.854999999999997</v>
      </c>
      <c r="U37" s="5"/>
      <c r="V37" s="4"/>
      <c r="W37" s="4"/>
    </row>
    <row r="38" spans="1:31" x14ac:dyDescent="0.3">
      <c r="G38" s="4"/>
      <c r="R38">
        <v>44.666841100178701</v>
      </c>
      <c r="S38">
        <v>40.494</v>
      </c>
      <c r="U38" s="11"/>
      <c r="V38" s="4"/>
      <c r="W38" s="4"/>
    </row>
    <row r="39" spans="1:31" x14ac:dyDescent="0.3">
      <c r="B39" s="22"/>
      <c r="R39">
        <v>17.800168299374452</v>
      </c>
      <c r="S39">
        <v>0</v>
      </c>
      <c r="U39" s="11"/>
      <c r="V39" s="4"/>
      <c r="W39" s="4"/>
    </row>
    <row r="41" spans="1:31" x14ac:dyDescent="0.3">
      <c r="W4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A16" workbookViewId="0">
      <selection activeCell="AF1" sqref="AF1"/>
    </sheetView>
  </sheetViews>
  <sheetFormatPr defaultRowHeight="15" x14ac:dyDescent="0.25"/>
  <cols>
    <col min="4" max="4" width="17.42578125" bestFit="1" customWidth="1"/>
    <col min="12" max="12" width="9.7109375" bestFit="1" customWidth="1"/>
  </cols>
  <sheetData>
    <row r="1" spans="1:14" x14ac:dyDescent="0.3">
      <c r="A1" s="22" t="s">
        <v>41</v>
      </c>
      <c r="B1" s="22" t="s">
        <v>53</v>
      </c>
      <c r="D1" s="22" t="s">
        <v>41</v>
      </c>
      <c r="E1" s="22" t="s">
        <v>53</v>
      </c>
      <c r="F1" s="22" t="s">
        <v>54</v>
      </c>
      <c r="H1" s="22" t="s">
        <v>41</v>
      </c>
      <c r="I1" s="22" t="s">
        <v>53</v>
      </c>
      <c r="J1" s="22" t="s">
        <v>54</v>
      </c>
      <c r="L1" s="22" t="s">
        <v>41</v>
      </c>
      <c r="M1" s="22" t="s">
        <v>53</v>
      </c>
      <c r="N1" s="22" t="s">
        <v>54</v>
      </c>
    </row>
    <row r="2" spans="1:14" x14ac:dyDescent="0.3">
      <c r="A2" s="22" t="s">
        <v>0</v>
      </c>
      <c r="B2" s="22" t="s">
        <v>0</v>
      </c>
      <c r="D2" s="22" t="s">
        <v>9</v>
      </c>
      <c r="E2" s="22" t="s">
        <v>9</v>
      </c>
      <c r="F2" s="22" t="s">
        <v>9</v>
      </c>
      <c r="H2" s="22" t="s">
        <v>55</v>
      </c>
      <c r="I2" s="22" t="s">
        <v>55</v>
      </c>
      <c r="J2" s="22" t="s">
        <v>55</v>
      </c>
      <c r="L2" s="22" t="s">
        <v>56</v>
      </c>
      <c r="M2" s="22" t="s">
        <v>56</v>
      </c>
      <c r="N2" s="22" t="s">
        <v>56</v>
      </c>
    </row>
    <row r="3" spans="1:14" x14ac:dyDescent="0.3">
      <c r="A3" s="22"/>
      <c r="B3" s="22"/>
      <c r="C3" s="22">
        <v>2014</v>
      </c>
      <c r="D3" s="4">
        <v>2955.8679999999999</v>
      </c>
      <c r="E3" s="4">
        <v>3152.27</v>
      </c>
      <c r="F3" s="7">
        <f>E3-D3</f>
        <v>196.40200000000004</v>
      </c>
      <c r="H3" s="11">
        <v>14.958</v>
      </c>
      <c r="I3" s="22">
        <v>12.18</v>
      </c>
      <c r="J3" s="11">
        <f>I3-H3</f>
        <v>-2.7780000000000005</v>
      </c>
      <c r="L3" s="11">
        <v>3.8580000000000005</v>
      </c>
      <c r="M3" s="22">
        <v>13.74</v>
      </c>
      <c r="N3" s="11">
        <f>M3-L3</f>
        <v>9.8819999999999997</v>
      </c>
    </row>
    <row r="4" spans="1:14" x14ac:dyDescent="0.3">
      <c r="A4" s="22"/>
      <c r="B4" s="22"/>
      <c r="C4" s="22">
        <v>2015</v>
      </c>
      <c r="D4" s="4">
        <v>2846.424</v>
      </c>
      <c r="E4" s="4">
        <v>2859.37</v>
      </c>
      <c r="F4" s="4">
        <f t="shared" ref="F4:F32" si="0">E4-D4</f>
        <v>12.945999999999913</v>
      </c>
      <c r="H4" s="11">
        <v>12.882999999999999</v>
      </c>
      <c r="I4" s="22">
        <v>12.19</v>
      </c>
      <c r="J4" s="11">
        <f t="shared" ref="J4:J32" si="1">I4-H4</f>
        <v>-0.69299999999999962</v>
      </c>
      <c r="L4" s="11">
        <v>4.8810000000000002</v>
      </c>
      <c r="M4" s="22">
        <v>12.51</v>
      </c>
      <c r="N4" s="11">
        <f t="shared" ref="N4:N32" si="2">M4-L4</f>
        <v>7.6289999999999996</v>
      </c>
    </row>
    <row r="5" spans="1:14" x14ac:dyDescent="0.3">
      <c r="A5" s="22"/>
      <c r="B5" s="22"/>
      <c r="C5" s="22">
        <v>2016</v>
      </c>
      <c r="D5" s="4">
        <v>3063.94</v>
      </c>
      <c r="E5" s="4">
        <v>3052.37</v>
      </c>
      <c r="F5" s="4">
        <f t="shared" si="0"/>
        <v>-11.570000000000164</v>
      </c>
      <c r="H5" s="11">
        <v>11.964</v>
      </c>
      <c r="I5" s="22">
        <v>11.97</v>
      </c>
      <c r="J5" s="11">
        <f t="shared" si="1"/>
        <v>6.0000000000002274E-3</v>
      </c>
      <c r="L5" s="11">
        <v>5.8040000000000003</v>
      </c>
      <c r="M5" s="22">
        <v>10.57</v>
      </c>
      <c r="N5" s="11">
        <f t="shared" si="2"/>
        <v>4.766</v>
      </c>
    </row>
    <row r="6" spans="1:14" x14ac:dyDescent="0.3">
      <c r="A6" s="22"/>
      <c r="B6" s="22"/>
      <c r="C6" s="22">
        <v>2017</v>
      </c>
      <c r="D6" s="4">
        <v>3302.703</v>
      </c>
      <c r="E6" s="4">
        <v>3342.16</v>
      </c>
      <c r="F6" s="4">
        <f t="shared" si="0"/>
        <v>39.45699999999988</v>
      </c>
      <c r="H6" s="11">
        <v>12.571</v>
      </c>
      <c r="I6" s="22">
        <v>13.14</v>
      </c>
      <c r="J6" s="11">
        <f t="shared" si="1"/>
        <v>0.56900000000000084</v>
      </c>
      <c r="L6" s="11">
        <v>8.3719999999999999</v>
      </c>
      <c r="M6" s="22">
        <v>10.71</v>
      </c>
      <c r="N6" s="11">
        <f t="shared" si="2"/>
        <v>2.338000000000001</v>
      </c>
    </row>
    <row r="7" spans="1:14" x14ac:dyDescent="0.3">
      <c r="A7" s="22"/>
      <c r="B7" s="22"/>
      <c r="C7" s="22">
        <v>2018</v>
      </c>
      <c r="D7" s="4">
        <v>3521.9029999999998</v>
      </c>
      <c r="E7" s="4">
        <v>3595.27</v>
      </c>
      <c r="F7" s="4">
        <f t="shared" si="0"/>
        <v>73.367000000000189</v>
      </c>
      <c r="H7" s="11">
        <v>13.045</v>
      </c>
      <c r="I7" s="22">
        <v>14.08</v>
      </c>
      <c r="J7" s="11">
        <f t="shared" si="1"/>
        <v>1.0350000000000001</v>
      </c>
      <c r="L7" s="11">
        <v>8.968</v>
      </c>
      <c r="M7" s="22">
        <v>11.19</v>
      </c>
      <c r="N7" s="11">
        <f t="shared" si="2"/>
        <v>2.2219999999999995</v>
      </c>
    </row>
    <row r="8" spans="1:14" x14ac:dyDescent="0.3">
      <c r="A8" s="2">
        <v>1582</v>
      </c>
      <c r="B8" s="2">
        <v>1582</v>
      </c>
      <c r="C8" s="22">
        <v>2019</v>
      </c>
      <c r="D8" s="4">
        <v>3791.107</v>
      </c>
      <c r="E8" s="4">
        <v>3853.25</v>
      </c>
      <c r="F8" s="4">
        <f t="shared" si="0"/>
        <v>62.143000000000029</v>
      </c>
      <c r="H8" s="11">
        <v>15.074</v>
      </c>
      <c r="I8" s="22">
        <v>16.27</v>
      </c>
      <c r="J8" s="11">
        <f t="shared" si="1"/>
        <v>1.1959999999999997</v>
      </c>
      <c r="L8" s="11">
        <v>8.6850000000000005</v>
      </c>
      <c r="M8" s="22">
        <v>8.5299999999999994</v>
      </c>
      <c r="N8" s="11">
        <f t="shared" si="2"/>
        <v>-0.15500000000000114</v>
      </c>
    </row>
    <row r="9" spans="1:14" x14ac:dyDescent="0.3">
      <c r="A9" s="22"/>
      <c r="B9" s="22"/>
      <c r="C9" s="22">
        <v>2020</v>
      </c>
      <c r="D9" s="4">
        <v>3978.4180000000001</v>
      </c>
      <c r="E9" s="4">
        <v>4004.77</v>
      </c>
      <c r="F9" s="4">
        <f t="shared" si="0"/>
        <v>26.351999999999862</v>
      </c>
      <c r="H9" s="11">
        <v>14.933</v>
      </c>
      <c r="I9" s="22">
        <v>14.16</v>
      </c>
      <c r="J9" s="11">
        <f t="shared" si="1"/>
        <v>-0.77299999999999969</v>
      </c>
      <c r="L9" s="11">
        <v>383.77599999999995</v>
      </c>
      <c r="M9" s="22">
        <v>368.58</v>
      </c>
      <c r="N9" s="11">
        <f t="shared" si="2"/>
        <v>-15.19599999999997</v>
      </c>
    </row>
    <row r="10" spans="1:14" x14ac:dyDescent="0.3">
      <c r="A10" s="22"/>
      <c r="B10" s="22"/>
      <c r="C10" s="22">
        <v>2021</v>
      </c>
      <c r="D10" s="4">
        <v>4143.2380000000003</v>
      </c>
      <c r="E10" s="4">
        <v>4162.88</v>
      </c>
      <c r="F10" s="4">
        <f t="shared" si="0"/>
        <v>19.641999999999825</v>
      </c>
      <c r="H10" s="11">
        <v>15.156000000000001</v>
      </c>
      <c r="I10" s="22">
        <v>14.6</v>
      </c>
      <c r="J10" s="11">
        <f t="shared" si="1"/>
        <v>-0.55600000000000094</v>
      </c>
      <c r="L10" s="11">
        <v>565.02699999999993</v>
      </c>
      <c r="M10" s="22">
        <v>424.93</v>
      </c>
      <c r="N10" s="11">
        <f t="shared" si="2"/>
        <v>-140.09699999999992</v>
      </c>
    </row>
    <row r="11" spans="1:14" x14ac:dyDescent="0.3">
      <c r="A11" s="22"/>
      <c r="B11" s="22"/>
      <c r="C11" s="22">
        <v>2022</v>
      </c>
      <c r="D11" s="4">
        <v>4301.32</v>
      </c>
      <c r="E11" s="4">
        <v>4328.5200000000004</v>
      </c>
      <c r="F11" s="4">
        <f t="shared" si="0"/>
        <v>27.200000000000728</v>
      </c>
      <c r="H11" s="11">
        <v>15.638</v>
      </c>
      <c r="I11" s="22">
        <v>20.69</v>
      </c>
      <c r="J11" s="12">
        <f t="shared" si="1"/>
        <v>5.0520000000000014</v>
      </c>
      <c r="L11" s="11">
        <v>504.63800000000003</v>
      </c>
      <c r="M11" s="22">
        <v>485.43</v>
      </c>
      <c r="N11" s="11">
        <f t="shared" si="2"/>
        <v>-19.208000000000027</v>
      </c>
    </row>
    <row r="12" spans="1:14" x14ac:dyDescent="0.3">
      <c r="A12" s="2">
        <v>1316.999</v>
      </c>
      <c r="B12" s="2">
        <v>1316.999</v>
      </c>
      <c r="C12" s="22">
        <v>2023</v>
      </c>
      <c r="D12" s="4">
        <v>4450.0110000000004</v>
      </c>
      <c r="E12" s="4">
        <v>4518.0200000000004</v>
      </c>
      <c r="F12" s="4">
        <f t="shared" si="0"/>
        <v>68.009000000000015</v>
      </c>
      <c r="H12" s="11">
        <v>18.43</v>
      </c>
      <c r="I12" s="22">
        <v>24.4</v>
      </c>
      <c r="J12" s="12">
        <f t="shared" si="1"/>
        <v>5.9699999999999989</v>
      </c>
      <c r="L12" s="11">
        <v>571.79399999999998</v>
      </c>
      <c r="M12" s="22">
        <v>556.66</v>
      </c>
      <c r="N12" s="11">
        <f t="shared" si="2"/>
        <v>-15.134000000000015</v>
      </c>
    </row>
    <row r="13" spans="1:14" x14ac:dyDescent="0.3">
      <c r="A13" s="22"/>
      <c r="B13" s="22"/>
      <c r="C13" s="22">
        <v>2024</v>
      </c>
      <c r="D13" s="4">
        <v>4705.4579999999996</v>
      </c>
      <c r="E13" s="4">
        <v>4753.8900000000003</v>
      </c>
      <c r="F13" s="4">
        <f t="shared" si="0"/>
        <v>48.432000000000698</v>
      </c>
      <c r="H13" s="11">
        <v>19.007999999999999</v>
      </c>
      <c r="I13" s="22">
        <v>28.44</v>
      </c>
      <c r="J13" s="12">
        <f t="shared" si="1"/>
        <v>9.4320000000000022</v>
      </c>
      <c r="L13" s="11">
        <v>654.61399999999992</v>
      </c>
      <c r="M13" s="22">
        <v>641.54999999999995</v>
      </c>
      <c r="N13" s="11">
        <f t="shared" si="2"/>
        <v>-13.063999999999965</v>
      </c>
    </row>
    <row r="14" spans="1:14" x14ac:dyDescent="0.3">
      <c r="A14" s="2">
        <v>140</v>
      </c>
      <c r="B14" s="22">
        <v>126</v>
      </c>
      <c r="C14" s="22">
        <v>2025</v>
      </c>
      <c r="D14" s="4">
        <v>4879.7560000000003</v>
      </c>
      <c r="E14" s="4">
        <v>4945.3599999999997</v>
      </c>
      <c r="F14" s="4">
        <f t="shared" si="0"/>
        <v>65.60399999999936</v>
      </c>
      <c r="H14" s="11">
        <v>19.515999999999998</v>
      </c>
      <c r="I14" s="22">
        <v>32.07</v>
      </c>
      <c r="J14" s="12">
        <f t="shared" si="1"/>
        <v>12.554000000000002</v>
      </c>
      <c r="L14" s="11">
        <v>747.14599999999996</v>
      </c>
      <c r="M14" s="22">
        <v>739.03</v>
      </c>
      <c r="N14" s="11">
        <f t="shared" si="2"/>
        <v>-8.1159999999999854</v>
      </c>
    </row>
    <row r="15" spans="1:14" x14ac:dyDescent="0.3">
      <c r="A15" s="2">
        <v>50</v>
      </c>
      <c r="B15" s="22">
        <v>37</v>
      </c>
      <c r="C15" s="22">
        <v>2026</v>
      </c>
      <c r="D15" s="4">
        <v>4915.4939999999997</v>
      </c>
      <c r="E15" s="4">
        <v>4963.09</v>
      </c>
      <c r="F15" s="4">
        <f t="shared" si="0"/>
        <v>47.596000000000458</v>
      </c>
      <c r="H15" s="11">
        <v>19.693000000000001</v>
      </c>
      <c r="I15" s="22">
        <v>19.149999999999999</v>
      </c>
      <c r="J15" s="11">
        <f t="shared" si="1"/>
        <v>-0.54300000000000281</v>
      </c>
      <c r="L15" s="11">
        <v>831.79599999999994</v>
      </c>
      <c r="M15" s="22">
        <v>812.29</v>
      </c>
      <c r="N15" s="11">
        <f t="shared" si="2"/>
        <v>-19.505999999999972</v>
      </c>
    </row>
    <row r="16" spans="1:14" x14ac:dyDescent="0.3">
      <c r="A16" s="22"/>
      <c r="B16" s="22"/>
      <c r="C16" s="22">
        <v>2027</v>
      </c>
      <c r="D16" s="4">
        <v>4836.3090000000002</v>
      </c>
      <c r="E16" s="4">
        <v>4899.3599999999997</v>
      </c>
      <c r="F16" s="4">
        <f t="shared" si="0"/>
        <v>63.050999999999476</v>
      </c>
      <c r="H16" s="11">
        <v>19.081</v>
      </c>
      <c r="I16" s="22">
        <v>19.309999999999999</v>
      </c>
      <c r="J16" s="11">
        <f t="shared" si="1"/>
        <v>0.2289999999999992</v>
      </c>
      <c r="L16" s="11">
        <v>877.98200000000008</v>
      </c>
      <c r="M16" s="22">
        <v>866.37</v>
      </c>
      <c r="N16" s="11">
        <f t="shared" si="2"/>
        <v>-11.61200000000008</v>
      </c>
    </row>
    <row r="17" spans="1:16" x14ac:dyDescent="0.3">
      <c r="A17" s="2">
        <v>1316.999</v>
      </c>
      <c r="B17" s="2">
        <v>1316.999</v>
      </c>
      <c r="C17" s="22">
        <v>2028</v>
      </c>
      <c r="D17" s="4">
        <v>4933.5389999999998</v>
      </c>
      <c r="E17" s="4">
        <v>4952.87</v>
      </c>
      <c r="F17" s="4">
        <f t="shared" si="0"/>
        <v>19.331000000000131</v>
      </c>
      <c r="H17" s="11">
        <v>21.547000000000001</v>
      </c>
      <c r="I17" s="22">
        <v>20.72</v>
      </c>
      <c r="J17" s="11">
        <f t="shared" si="1"/>
        <v>-0.82700000000000173</v>
      </c>
      <c r="L17" s="11">
        <v>970.154</v>
      </c>
      <c r="M17" s="22">
        <v>943.97</v>
      </c>
      <c r="N17" s="11">
        <f t="shared" si="2"/>
        <v>-26.183999999999969</v>
      </c>
    </row>
    <row r="18" spans="1:16" x14ac:dyDescent="0.3">
      <c r="A18" s="22"/>
      <c r="B18" s="22"/>
      <c r="C18" s="22">
        <v>2029</v>
      </c>
      <c r="D18" s="4">
        <v>5242.1729999999998</v>
      </c>
      <c r="E18" s="4">
        <v>5285.46</v>
      </c>
      <c r="F18" s="4">
        <f t="shared" si="0"/>
        <v>43.287000000000262</v>
      </c>
      <c r="H18" s="11">
        <v>22.378</v>
      </c>
      <c r="I18" s="22">
        <v>22.43</v>
      </c>
      <c r="J18" s="11">
        <f t="shared" si="1"/>
        <v>5.1999999999999602E-2</v>
      </c>
      <c r="L18" s="11">
        <v>1118.5849999999998</v>
      </c>
      <c r="M18" s="22">
        <v>1094.8900000000001</v>
      </c>
      <c r="N18" s="11">
        <f t="shared" si="2"/>
        <v>-23.694999999999709</v>
      </c>
    </row>
    <row r="19" spans="1:16" x14ac:dyDescent="0.3">
      <c r="A19" s="2">
        <v>610</v>
      </c>
      <c r="B19" s="22">
        <v>593</v>
      </c>
      <c r="C19" s="22">
        <v>2030</v>
      </c>
      <c r="D19" s="4">
        <v>5561.3670000000002</v>
      </c>
      <c r="E19" s="4">
        <v>5657.98</v>
      </c>
      <c r="F19" s="7">
        <f t="shared" si="0"/>
        <v>96.612999999999374</v>
      </c>
      <c r="H19" s="11">
        <v>24.350999999999999</v>
      </c>
      <c r="I19" s="22">
        <v>24.05</v>
      </c>
      <c r="J19" s="11">
        <f t="shared" si="1"/>
        <v>-0.30099999999999838</v>
      </c>
      <c r="L19" s="11">
        <v>1282.2649999999999</v>
      </c>
      <c r="M19" s="22">
        <v>1262.0999999999999</v>
      </c>
      <c r="N19" s="11">
        <f t="shared" si="2"/>
        <v>-20.164999999999964</v>
      </c>
    </row>
    <row r="20" spans="1:16" x14ac:dyDescent="0.3">
      <c r="A20" s="22">
        <v>659</v>
      </c>
      <c r="B20" s="22">
        <v>659</v>
      </c>
      <c r="C20" s="22">
        <v>2031</v>
      </c>
      <c r="D20" s="4">
        <v>5788.9679999999998</v>
      </c>
      <c r="E20" s="4">
        <v>5895.63</v>
      </c>
      <c r="F20" s="7">
        <f t="shared" si="0"/>
        <v>106.66200000000026</v>
      </c>
      <c r="H20" s="11">
        <v>26.419</v>
      </c>
      <c r="I20" s="22">
        <v>25.79</v>
      </c>
      <c r="J20" s="11">
        <f t="shared" si="1"/>
        <v>-0.62900000000000134</v>
      </c>
      <c r="L20" s="11">
        <v>1462.3039999999999</v>
      </c>
      <c r="M20" s="22">
        <v>1419.77</v>
      </c>
      <c r="N20" s="11">
        <f t="shared" si="2"/>
        <v>-42.533999999999878</v>
      </c>
    </row>
    <row r="21" spans="1:16" x14ac:dyDescent="0.3">
      <c r="A21" s="22">
        <f>A20*3</f>
        <v>1977</v>
      </c>
      <c r="B21" s="22">
        <v>1977</v>
      </c>
      <c r="C21" s="22">
        <v>2032</v>
      </c>
      <c r="D21" s="4">
        <v>6294.0450000000001</v>
      </c>
      <c r="E21" s="4">
        <v>6264.77</v>
      </c>
      <c r="F21" s="4">
        <f t="shared" si="0"/>
        <v>-29.274999999999636</v>
      </c>
      <c r="H21" s="11">
        <v>32.033999999999999</v>
      </c>
      <c r="I21" s="22">
        <v>29.99</v>
      </c>
      <c r="J21" s="11">
        <f t="shared" si="1"/>
        <v>-2.0440000000000005</v>
      </c>
      <c r="L21" s="11">
        <v>1763.9760000000001</v>
      </c>
      <c r="M21" s="22">
        <v>1659.29</v>
      </c>
      <c r="N21" s="11">
        <f t="shared" si="2"/>
        <v>-104.68600000000015</v>
      </c>
    </row>
    <row r="22" spans="1:16" x14ac:dyDescent="0.3">
      <c r="A22" s="22">
        <f>A20*2</f>
        <v>1318</v>
      </c>
      <c r="B22" s="22">
        <v>1318</v>
      </c>
      <c r="C22" s="22">
        <v>2033</v>
      </c>
      <c r="D22" s="4">
        <v>6818.47</v>
      </c>
      <c r="E22" s="4">
        <v>6844.99</v>
      </c>
      <c r="F22" s="4">
        <f t="shared" si="0"/>
        <v>26.519999999999527</v>
      </c>
      <c r="H22" s="11">
        <v>36.722000000000001</v>
      </c>
      <c r="I22" s="22">
        <v>35.44</v>
      </c>
      <c r="J22" s="11">
        <f t="shared" si="1"/>
        <v>-1.2820000000000036</v>
      </c>
      <c r="L22" s="11">
        <v>2106.6349999999998</v>
      </c>
      <c r="M22" s="22">
        <v>2017.63</v>
      </c>
      <c r="N22" s="11">
        <f t="shared" si="2"/>
        <v>-89.004999999999654</v>
      </c>
    </row>
    <row r="23" spans="1:16" x14ac:dyDescent="0.3">
      <c r="A23" s="22">
        <f>A20</f>
        <v>659</v>
      </c>
      <c r="B23" s="22">
        <v>659</v>
      </c>
      <c r="C23" s="22">
        <v>2034</v>
      </c>
      <c r="D23" s="4">
        <v>7046.3109999999997</v>
      </c>
      <c r="E23" s="4">
        <v>7146.33</v>
      </c>
      <c r="F23" s="7">
        <f t="shared" si="0"/>
        <v>100.01900000000023</v>
      </c>
      <c r="H23" s="11">
        <v>38.881999999999998</v>
      </c>
      <c r="I23" s="22">
        <v>38.54</v>
      </c>
      <c r="J23" s="11">
        <f t="shared" si="1"/>
        <v>-0.34199999999999875</v>
      </c>
      <c r="L23" s="11">
        <v>2358.116</v>
      </c>
      <c r="M23" s="22">
        <v>2290.5100000000002</v>
      </c>
      <c r="N23" s="11">
        <f t="shared" si="2"/>
        <v>-67.605999999999767</v>
      </c>
    </row>
    <row r="24" spans="1:16" x14ac:dyDescent="0.3">
      <c r="A24" s="22">
        <f>A23</f>
        <v>659</v>
      </c>
      <c r="B24" s="22">
        <v>659</v>
      </c>
      <c r="C24" s="22">
        <v>2035</v>
      </c>
      <c r="D24" s="4">
        <v>7302.2730000000001</v>
      </c>
      <c r="E24" s="4">
        <v>7453.32</v>
      </c>
      <c r="F24" s="7">
        <f t="shared" si="0"/>
        <v>151.04699999999957</v>
      </c>
      <c r="H24" s="11">
        <v>41.216999999999999</v>
      </c>
      <c r="I24" s="22">
        <v>41</v>
      </c>
      <c r="J24" s="11">
        <f t="shared" si="1"/>
        <v>-0.21699999999999875</v>
      </c>
      <c r="L24" s="11">
        <v>2645.8910000000001</v>
      </c>
      <c r="M24" s="22">
        <v>2570.12</v>
      </c>
      <c r="N24" s="11">
        <f t="shared" si="2"/>
        <v>-75.771000000000186</v>
      </c>
    </row>
    <row r="25" spans="1:16" x14ac:dyDescent="0.3">
      <c r="A25" s="22">
        <f>A24*2</f>
        <v>1318</v>
      </c>
      <c r="B25" s="22">
        <v>1318</v>
      </c>
      <c r="C25" s="22">
        <v>2036</v>
      </c>
      <c r="D25" s="4">
        <v>7980.884</v>
      </c>
      <c r="E25" s="4">
        <v>8087.68</v>
      </c>
      <c r="F25" s="7">
        <f t="shared" si="0"/>
        <v>106.79600000000028</v>
      </c>
      <c r="H25" s="11">
        <v>46.860999999999997</v>
      </c>
      <c r="I25" s="22">
        <v>45.88</v>
      </c>
      <c r="J25" s="11">
        <f t="shared" si="1"/>
        <v>-0.98099999999999454</v>
      </c>
      <c r="L25" s="11">
        <v>3170.9569999999999</v>
      </c>
      <c r="M25" s="22">
        <v>3055.58</v>
      </c>
      <c r="N25" s="11">
        <f t="shared" si="2"/>
        <v>-115.37699999999995</v>
      </c>
    </row>
    <row r="26" spans="1:16" x14ac:dyDescent="0.3">
      <c r="A26" s="22">
        <f>A24</f>
        <v>659</v>
      </c>
      <c r="B26" s="22">
        <v>659</v>
      </c>
      <c r="C26" s="22">
        <v>2037</v>
      </c>
      <c r="D26" s="4">
        <v>8215.3449999999993</v>
      </c>
      <c r="E26" s="4">
        <v>8360.52</v>
      </c>
      <c r="F26" s="7">
        <f t="shared" si="0"/>
        <v>145.17500000000109</v>
      </c>
      <c r="H26" s="11">
        <v>49.22</v>
      </c>
      <c r="I26" s="22">
        <v>49.06</v>
      </c>
      <c r="J26" s="11">
        <f t="shared" si="1"/>
        <v>-0.15999999999999659</v>
      </c>
      <c r="L26" s="11">
        <v>3513.8199999999997</v>
      </c>
      <c r="M26" s="22">
        <v>3399.64</v>
      </c>
      <c r="N26" s="11">
        <f t="shared" si="2"/>
        <v>-114.17999999999984</v>
      </c>
    </row>
    <row r="27" spans="1:16" x14ac:dyDescent="0.3">
      <c r="A27" s="22">
        <f>A26</f>
        <v>659</v>
      </c>
      <c r="B27" s="22">
        <v>659</v>
      </c>
      <c r="C27" s="22">
        <v>2038</v>
      </c>
      <c r="D27" s="4">
        <v>8549.2579999999998</v>
      </c>
      <c r="E27" s="4">
        <v>8692.1200000000008</v>
      </c>
      <c r="F27" s="7">
        <f t="shared" si="0"/>
        <v>142.86200000000099</v>
      </c>
      <c r="H27" s="11">
        <v>51.994</v>
      </c>
      <c r="I27" s="22">
        <v>51.83</v>
      </c>
      <c r="J27" s="11">
        <f t="shared" si="1"/>
        <v>-0.16400000000000148</v>
      </c>
      <c r="L27" s="11">
        <v>3930.413</v>
      </c>
      <c r="M27" s="22">
        <v>3799.1</v>
      </c>
      <c r="N27" s="11">
        <f t="shared" si="2"/>
        <v>-131.3130000000001</v>
      </c>
    </row>
    <row r="28" spans="1:16" x14ac:dyDescent="0.3">
      <c r="A28" s="22">
        <f t="shared" ref="A28:A30" si="3">A26</f>
        <v>659</v>
      </c>
      <c r="B28" s="22">
        <v>659</v>
      </c>
      <c r="C28" s="22">
        <v>2039</v>
      </c>
      <c r="D28" s="4">
        <v>8886.0349999999999</v>
      </c>
      <c r="E28" s="4">
        <v>9043.32</v>
      </c>
      <c r="F28" s="7">
        <f t="shared" si="0"/>
        <v>157.28499999999985</v>
      </c>
      <c r="H28" s="11">
        <v>54.862000000000002</v>
      </c>
      <c r="I28" s="22">
        <v>54.81</v>
      </c>
      <c r="J28" s="11">
        <f t="shared" si="1"/>
        <v>-5.1999999999999602E-2</v>
      </c>
      <c r="L28" s="11">
        <v>4383.8609999999999</v>
      </c>
      <c r="M28" s="22">
        <v>4238.5600000000004</v>
      </c>
      <c r="N28" s="11">
        <f t="shared" si="2"/>
        <v>-145.30099999999948</v>
      </c>
    </row>
    <row r="29" spans="1:16" x14ac:dyDescent="0.3">
      <c r="A29" s="22">
        <f t="shared" si="3"/>
        <v>659</v>
      </c>
      <c r="B29" s="22">
        <v>659</v>
      </c>
      <c r="C29" s="22">
        <v>2040</v>
      </c>
      <c r="D29" s="4">
        <v>9213.1720000000005</v>
      </c>
      <c r="E29" s="4">
        <v>9325.07</v>
      </c>
      <c r="F29" s="7">
        <f t="shared" si="0"/>
        <v>111.89799999999923</v>
      </c>
      <c r="H29" s="11">
        <v>57.548999999999999</v>
      </c>
      <c r="I29" s="22">
        <v>57.7</v>
      </c>
      <c r="J29" s="11">
        <f t="shared" si="1"/>
        <v>0.15100000000000335</v>
      </c>
      <c r="L29" s="11">
        <v>4860.1409999999996</v>
      </c>
      <c r="M29" s="22">
        <v>4670.1899999999996</v>
      </c>
      <c r="N29" s="11">
        <f t="shared" si="2"/>
        <v>-189.95100000000002</v>
      </c>
    </row>
    <row r="30" spans="1:16" x14ac:dyDescent="0.3">
      <c r="A30" s="22">
        <f t="shared" si="3"/>
        <v>659</v>
      </c>
      <c r="B30" s="22">
        <v>659</v>
      </c>
      <c r="C30" s="22">
        <v>2041</v>
      </c>
      <c r="D30" s="4">
        <v>9551.5130000000008</v>
      </c>
      <c r="E30" s="4">
        <v>9682.39</v>
      </c>
      <c r="F30" s="7">
        <f t="shared" si="0"/>
        <v>130.87699999999859</v>
      </c>
      <c r="H30" s="11">
        <v>60.537999999999997</v>
      </c>
      <c r="I30" s="22">
        <v>60.66</v>
      </c>
      <c r="J30" s="11">
        <f t="shared" si="1"/>
        <v>0.12199999999999989</v>
      </c>
      <c r="L30" s="11">
        <v>5386.826</v>
      </c>
      <c r="M30" s="22">
        <v>5183.21</v>
      </c>
      <c r="N30" s="11">
        <f t="shared" si="2"/>
        <v>-203.61599999999999</v>
      </c>
    </row>
    <row r="31" spans="1:16" x14ac:dyDescent="0.3">
      <c r="A31" s="22"/>
      <c r="B31" s="22"/>
      <c r="C31" s="22">
        <v>2042</v>
      </c>
      <c r="D31" s="4">
        <v>9998.7739999999994</v>
      </c>
      <c r="E31" s="4">
        <v>10084.49</v>
      </c>
      <c r="F31" s="4">
        <f t="shared" si="0"/>
        <v>85.716000000000349</v>
      </c>
      <c r="H31" s="11">
        <v>62.509</v>
      </c>
      <c r="I31" s="22">
        <v>63.26</v>
      </c>
      <c r="J31" s="11">
        <f t="shared" si="1"/>
        <v>0.75099999999999767</v>
      </c>
      <c r="L31" s="11">
        <v>5943.6850000000004</v>
      </c>
      <c r="M31" s="22">
        <v>5740.29</v>
      </c>
      <c r="N31" s="11">
        <f t="shared" si="2"/>
        <v>-203.39500000000044</v>
      </c>
      <c r="P31" t="s">
        <v>57</v>
      </c>
    </row>
    <row r="32" spans="1:16" x14ac:dyDescent="0.3">
      <c r="A32" s="22">
        <f>A30*2</f>
        <v>1318</v>
      </c>
      <c r="B32" s="22">
        <v>1318</v>
      </c>
      <c r="C32" s="22">
        <v>2043</v>
      </c>
      <c r="D32" s="4">
        <v>10683.93</v>
      </c>
      <c r="E32" s="4">
        <v>10642.2</v>
      </c>
      <c r="F32" s="4">
        <f t="shared" si="0"/>
        <v>-41.729999999999563</v>
      </c>
      <c r="H32" s="11">
        <v>68.774000000000001</v>
      </c>
      <c r="I32" s="22">
        <v>67.91</v>
      </c>
      <c r="J32" s="11">
        <f t="shared" si="1"/>
        <v>-0.86400000000000432</v>
      </c>
      <c r="L32" s="11">
        <v>6856.4870000000001</v>
      </c>
      <c r="M32" s="22">
        <v>6500.91</v>
      </c>
      <c r="N32" s="11">
        <f t="shared" si="2"/>
        <v>-355.57700000000023</v>
      </c>
    </row>
    <row r="33" spans="3:14" x14ac:dyDescent="0.3">
      <c r="L33" s="22"/>
    </row>
    <row r="34" spans="3:14" x14ac:dyDescent="0.3">
      <c r="C34" s="22" t="s">
        <v>52</v>
      </c>
      <c r="D34" s="4">
        <f>NPV(0.0754,D4:D32)+D3</f>
        <v>59403.609801388149</v>
      </c>
      <c r="E34" s="4">
        <f t="shared" ref="E34:N34" si="4">NPV(0.0754,E4:E32)+E3</f>
        <v>60186.993724632142</v>
      </c>
      <c r="F34" s="4">
        <f t="shared" si="4"/>
        <v>783.38392324402037</v>
      </c>
      <c r="H34" s="4">
        <f t="shared" si="4"/>
        <v>275.27461826177858</v>
      </c>
      <c r="I34" s="4">
        <f t="shared" si="4"/>
        <v>287.28626718920322</v>
      </c>
      <c r="J34" s="4">
        <f t="shared" si="4"/>
        <v>12.011648927424794</v>
      </c>
      <c r="L34" s="4">
        <f t="shared" si="4"/>
        <v>12025.513452480025</v>
      </c>
      <c r="M34" s="4">
        <f t="shared" si="4"/>
        <v>11577.380839467698</v>
      </c>
      <c r="N34" s="4">
        <f t="shared" si="4"/>
        <v>-448.13261301232774</v>
      </c>
    </row>
    <row r="36" spans="3:14" x14ac:dyDescent="0.3">
      <c r="E36" s="5"/>
      <c r="F36" s="13">
        <f>F34/E34</f>
        <v>1.3015834065880789E-2</v>
      </c>
      <c r="G36" s="22"/>
      <c r="H36" s="22"/>
      <c r="I36" s="22"/>
      <c r="J36" s="13">
        <f>J34/I34</f>
        <v>4.1810731313216824E-2</v>
      </c>
      <c r="K36" s="22"/>
      <c r="L36" s="22"/>
      <c r="M36" s="22"/>
      <c r="N36" s="13">
        <f>N34/M34</f>
        <v>-3.8707598827934203E-2</v>
      </c>
    </row>
  </sheetData>
  <pageMargins left="0.7" right="0.7" top="0.75" bottom="0.75" header="0.3" footer="0.3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workbookViewId="0">
      <selection activeCell="B1" sqref="B1:Q30"/>
    </sheetView>
  </sheetViews>
  <sheetFormatPr defaultRowHeight="15" x14ac:dyDescent="0.25"/>
  <sheetData>
    <row r="1" spans="2:17" x14ac:dyDescent="0.3">
      <c r="B1">
        <v>62</v>
      </c>
      <c r="C1">
        <v>2014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O1">
        <v>2014</v>
      </c>
      <c r="P1">
        <v>0</v>
      </c>
      <c r="Q1">
        <v>0</v>
      </c>
    </row>
    <row r="2" spans="2:17" x14ac:dyDescent="0.3">
      <c r="B2">
        <v>62</v>
      </c>
      <c r="C2">
        <v>2015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O2">
        <v>2015</v>
      </c>
      <c r="P2">
        <v>0</v>
      </c>
      <c r="Q2">
        <v>0</v>
      </c>
    </row>
    <row r="3" spans="2:17" x14ac:dyDescent="0.3">
      <c r="B3">
        <v>62</v>
      </c>
      <c r="C3">
        <v>2016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O3">
        <v>2016</v>
      </c>
      <c r="P3">
        <v>0</v>
      </c>
      <c r="Q3">
        <v>0</v>
      </c>
    </row>
    <row r="4" spans="2:17" x14ac:dyDescent="0.3">
      <c r="B4">
        <v>62</v>
      </c>
      <c r="C4">
        <v>2017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O4">
        <v>2017</v>
      </c>
      <c r="P4">
        <v>0</v>
      </c>
      <c r="Q4">
        <v>0</v>
      </c>
    </row>
    <row r="5" spans="2:17" x14ac:dyDescent="0.3">
      <c r="B5">
        <v>62</v>
      </c>
      <c r="C5">
        <v>2018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O5">
        <v>2018</v>
      </c>
      <c r="P5">
        <v>0</v>
      </c>
      <c r="Q5">
        <v>0</v>
      </c>
    </row>
    <row r="6" spans="2:17" x14ac:dyDescent="0.3">
      <c r="B6">
        <v>62</v>
      </c>
      <c r="C6">
        <v>2019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1251</v>
      </c>
      <c r="K6">
        <v>0</v>
      </c>
      <c r="L6">
        <v>0</v>
      </c>
      <c r="M6">
        <v>0</v>
      </c>
      <c r="O6">
        <v>2019</v>
      </c>
      <c r="P6">
        <v>0</v>
      </c>
      <c r="Q6">
        <v>0</v>
      </c>
    </row>
    <row r="7" spans="2:17" x14ac:dyDescent="0.3">
      <c r="B7">
        <v>62</v>
      </c>
      <c r="C7">
        <v>2020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O7">
        <v>2020</v>
      </c>
      <c r="P7">
        <v>0</v>
      </c>
      <c r="Q7">
        <v>0</v>
      </c>
    </row>
    <row r="8" spans="2:17" x14ac:dyDescent="0.3">
      <c r="B8">
        <v>62</v>
      </c>
      <c r="C8">
        <v>2021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O8">
        <v>2021</v>
      </c>
      <c r="P8">
        <v>0</v>
      </c>
      <c r="Q8">
        <v>0</v>
      </c>
    </row>
    <row r="9" spans="2:17" x14ac:dyDescent="0.3">
      <c r="B9">
        <v>62</v>
      </c>
      <c r="C9">
        <v>2022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O9">
        <v>2022</v>
      </c>
      <c r="P9">
        <v>130</v>
      </c>
      <c r="Q9">
        <v>0</v>
      </c>
    </row>
    <row r="10" spans="2:17" x14ac:dyDescent="0.3">
      <c r="B10">
        <v>62</v>
      </c>
      <c r="C10">
        <v>2023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1316.999</v>
      </c>
      <c r="M10">
        <v>0</v>
      </c>
      <c r="O10">
        <v>2023</v>
      </c>
      <c r="P10">
        <v>0</v>
      </c>
      <c r="Q10">
        <v>0</v>
      </c>
    </row>
    <row r="11" spans="2:17" x14ac:dyDescent="0.3">
      <c r="B11">
        <v>62</v>
      </c>
      <c r="C11">
        <v>2024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O11">
        <v>2024</v>
      </c>
      <c r="P11">
        <v>0</v>
      </c>
      <c r="Q11">
        <v>0</v>
      </c>
    </row>
    <row r="12" spans="2:17" x14ac:dyDescent="0.3">
      <c r="B12">
        <v>62</v>
      </c>
      <c r="C12">
        <v>2025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1316.999</v>
      </c>
      <c r="M12">
        <v>0</v>
      </c>
      <c r="O12">
        <v>2025</v>
      </c>
      <c r="P12">
        <v>0</v>
      </c>
      <c r="Q12">
        <v>0</v>
      </c>
    </row>
    <row r="13" spans="2:17" x14ac:dyDescent="0.3">
      <c r="B13">
        <v>62</v>
      </c>
      <c r="C13">
        <v>2026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O13">
        <v>2026</v>
      </c>
      <c r="P13">
        <v>0</v>
      </c>
      <c r="Q13">
        <v>0</v>
      </c>
    </row>
    <row r="14" spans="2:17" x14ac:dyDescent="0.3">
      <c r="B14">
        <v>62</v>
      </c>
      <c r="C14">
        <v>2027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O14">
        <v>2027</v>
      </c>
      <c r="P14">
        <v>0</v>
      </c>
      <c r="Q14">
        <v>0</v>
      </c>
    </row>
    <row r="15" spans="2:17" x14ac:dyDescent="0.3">
      <c r="B15">
        <v>62</v>
      </c>
      <c r="C15">
        <v>2028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O15">
        <v>2028</v>
      </c>
      <c r="P15">
        <v>0</v>
      </c>
      <c r="Q15">
        <v>0</v>
      </c>
    </row>
    <row r="16" spans="2:17" x14ac:dyDescent="0.3">
      <c r="B16">
        <v>62</v>
      </c>
      <c r="C16">
        <v>2029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O16">
        <v>2029</v>
      </c>
      <c r="P16">
        <v>190</v>
      </c>
      <c r="Q16">
        <v>0</v>
      </c>
    </row>
    <row r="17" spans="2:17" x14ac:dyDescent="0.3">
      <c r="B17">
        <v>62</v>
      </c>
      <c r="C17">
        <v>2030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O17">
        <v>2030</v>
      </c>
      <c r="P17">
        <v>0</v>
      </c>
      <c r="Q17">
        <v>939.99900000000002</v>
      </c>
    </row>
    <row r="18" spans="2:17" x14ac:dyDescent="0.3">
      <c r="B18">
        <v>62</v>
      </c>
      <c r="C18">
        <v>2031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O18">
        <v>2031</v>
      </c>
      <c r="P18">
        <v>0</v>
      </c>
      <c r="Q18">
        <v>0</v>
      </c>
    </row>
    <row r="19" spans="2:17" x14ac:dyDescent="0.3">
      <c r="B19">
        <v>62</v>
      </c>
      <c r="C19">
        <v>2032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O19">
        <v>2032</v>
      </c>
      <c r="P19">
        <v>0</v>
      </c>
      <c r="Q19">
        <v>0</v>
      </c>
    </row>
    <row r="20" spans="2:17" x14ac:dyDescent="0.3">
      <c r="B20">
        <v>62</v>
      </c>
      <c r="C20">
        <v>2033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O20">
        <v>2033</v>
      </c>
      <c r="P20">
        <v>0</v>
      </c>
      <c r="Q20">
        <v>0</v>
      </c>
    </row>
    <row r="21" spans="2:17" x14ac:dyDescent="0.3">
      <c r="B21">
        <v>62</v>
      </c>
      <c r="C21">
        <v>2034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O21">
        <v>2034</v>
      </c>
      <c r="P21">
        <v>0</v>
      </c>
      <c r="Q21">
        <v>0</v>
      </c>
    </row>
    <row r="22" spans="2:17" x14ac:dyDescent="0.3">
      <c r="B22">
        <v>62</v>
      </c>
      <c r="C22">
        <v>2035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O22">
        <v>2035</v>
      </c>
      <c r="P22">
        <v>0</v>
      </c>
      <c r="Q22">
        <v>0</v>
      </c>
    </row>
    <row r="23" spans="2:17" x14ac:dyDescent="0.3">
      <c r="B23">
        <v>62</v>
      </c>
      <c r="C23">
        <v>2036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O23">
        <v>2036</v>
      </c>
      <c r="P23">
        <v>0</v>
      </c>
      <c r="Q23">
        <v>0</v>
      </c>
    </row>
    <row r="24" spans="2:17" x14ac:dyDescent="0.3">
      <c r="B24">
        <v>62</v>
      </c>
      <c r="C24">
        <v>2037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O24">
        <v>2037</v>
      </c>
      <c r="P24">
        <v>0</v>
      </c>
      <c r="Q24">
        <v>0</v>
      </c>
    </row>
    <row r="25" spans="2:17" x14ac:dyDescent="0.3">
      <c r="B25">
        <v>62</v>
      </c>
      <c r="C25">
        <v>2038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O25">
        <v>2038</v>
      </c>
      <c r="P25">
        <v>0</v>
      </c>
      <c r="Q25">
        <v>0</v>
      </c>
    </row>
    <row r="26" spans="2:17" x14ac:dyDescent="0.3">
      <c r="B26">
        <v>62</v>
      </c>
      <c r="C26">
        <v>2039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O26">
        <v>2039</v>
      </c>
      <c r="P26">
        <v>0</v>
      </c>
      <c r="Q26">
        <v>0</v>
      </c>
    </row>
    <row r="27" spans="2:17" x14ac:dyDescent="0.3">
      <c r="B27">
        <v>62</v>
      </c>
      <c r="C27">
        <v>2040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O27">
        <v>2040</v>
      </c>
      <c r="P27">
        <v>0</v>
      </c>
      <c r="Q27">
        <v>0</v>
      </c>
    </row>
    <row r="28" spans="2:17" x14ac:dyDescent="0.3">
      <c r="B28">
        <v>62</v>
      </c>
      <c r="C28">
        <v>2041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O28">
        <v>2041</v>
      </c>
      <c r="P28">
        <v>0</v>
      </c>
      <c r="Q28">
        <v>0</v>
      </c>
    </row>
    <row r="29" spans="2:17" x14ac:dyDescent="0.3">
      <c r="B29">
        <v>62</v>
      </c>
      <c r="C29">
        <v>2042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O29">
        <v>2042</v>
      </c>
      <c r="P29">
        <v>0</v>
      </c>
      <c r="Q29">
        <v>0</v>
      </c>
    </row>
    <row r="30" spans="2:17" x14ac:dyDescent="0.3">
      <c r="B30">
        <v>62</v>
      </c>
      <c r="C30">
        <v>2043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O30">
        <v>2043</v>
      </c>
      <c r="P30">
        <v>0</v>
      </c>
      <c r="Q30">
        <v>0</v>
      </c>
    </row>
  </sheetData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4DEA0837171448E73C27C8FCBA1A5" ma:contentTypeVersion="" ma:contentTypeDescription="Create a new document." ma:contentTypeScope="" ma:versionID="742b7f65e051ff36f1786d884fceb92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3A0457EE-B61C-45A8-9AB9-1D55CF8DF4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53AC0-B834-498A-A254-A0BE98E2F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196CD1-F327-48BE-83BC-AAD56BB5136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Sheet3</vt:lpstr>
      <vt:lpstr>Cost Component Table</vt:lpstr>
      <vt:lpstr>Sheet2</vt:lpstr>
      <vt:lpstr>Sheet1</vt:lpstr>
      <vt:lpstr>FC Compare</vt:lpstr>
      <vt:lpstr>PC Compare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