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885" windowWidth="15330" windowHeight="3570"/>
  </bookViews>
  <sheets>
    <sheet name="OCEC CC 1622 MW" sheetId="1" r:id="rId1"/>
    <sheet name="OCEC CC 1586 MW" sheetId="4" r:id="rId2"/>
  </sheets>
  <externalReferences>
    <externalReference r:id="rId3"/>
  </externalReferences>
  <definedNames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localSheetId="1" hidden="1">'[1]ST Corrections'!#REF!</definedName>
    <definedName name="_ATPRegress_Range1" hidden="1">'[1]ST Corrections'!#REF!</definedName>
    <definedName name="_ATPRegress_Range2" localSheetId="1" hidden="1">'[1]ST Corrections'!#REF!</definedName>
    <definedName name="_ATPRegress_Range2" hidden="1">'[1]ST Corrections'!#REF!</definedName>
    <definedName name="_ATPRegress_Range3" localSheetId="1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_Fill" localSheetId="1" hidden="1">#REF!</definedName>
    <definedName name="_Fill" hidden="1">#REF!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_xlnm.Print_Area" localSheetId="1">'OCEC CC 1586 MW'!$A$1:$H$73</definedName>
    <definedName name="_xlnm.Print_Area" localSheetId="0">'OCEC CC 1622 MW'!$A$1:$G$73</definedName>
    <definedName name="wrn.ACTUAL._.ALL._.PAGES." hidden="1">{"ACTUAL",#N/A,FALSE,"OVER_UND"}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</definedNames>
  <calcPr calcId="145621"/>
</workbook>
</file>

<file path=xl/calcChain.xml><?xml version="1.0" encoding="utf-8"?>
<calcChain xmlns="http://schemas.openxmlformats.org/spreadsheetml/2006/main">
  <c r="L67" i="4" l="1"/>
  <c r="L68" i="4"/>
  <c r="L70" i="4"/>
  <c r="L71" i="4"/>
  <c r="L72" i="4"/>
  <c r="D69" i="4"/>
  <c r="D66" i="4"/>
  <c r="D64" i="4"/>
  <c r="D62" i="4"/>
  <c r="D60" i="4"/>
  <c r="D58" i="4"/>
  <c r="D56" i="4"/>
  <c r="D54" i="4"/>
  <c r="D51" i="4"/>
  <c r="D48" i="4"/>
  <c r="D46" i="4"/>
  <c r="D43" i="4"/>
  <c r="D38" i="4"/>
  <c r="D35" i="4"/>
  <c r="D33" i="4"/>
  <c r="D31" i="4"/>
  <c r="D29" i="4"/>
  <c r="D27" i="4"/>
  <c r="D25" i="4"/>
  <c r="D22" i="4"/>
  <c r="D20" i="4"/>
  <c r="D18" i="4"/>
  <c r="D16" i="4"/>
  <c r="D14" i="4"/>
  <c r="D12" i="4"/>
  <c r="D10" i="4"/>
  <c r="D69" i="1" l="1"/>
  <c r="D54" i="1"/>
  <c r="D43" i="1"/>
  <c r="D46" i="1"/>
  <c r="D25" i="1" l="1"/>
  <c r="D66" i="1" l="1"/>
  <c r="D51" i="1" l="1"/>
  <c r="D38" i="1" l="1"/>
  <c r="D64" i="1" l="1"/>
  <c r="D62" i="1"/>
  <c r="D60" i="1"/>
  <c r="D58" i="1"/>
  <c r="D56" i="1"/>
  <c r="D48" i="1"/>
  <c r="D35" i="1"/>
  <c r="D33" i="1"/>
  <c r="D31" i="1"/>
  <c r="D29" i="1"/>
  <c r="D27" i="1"/>
  <c r="D22" i="1"/>
  <c r="D10" i="1" l="1"/>
  <c r="D18" i="1"/>
  <c r="D16" i="1"/>
  <c r="D20" i="1"/>
  <c r="D14" i="1"/>
  <c r="D12" i="1"/>
</calcChain>
</file>

<file path=xl/sharedStrings.xml><?xml version="1.0" encoding="utf-8"?>
<sst xmlns="http://schemas.openxmlformats.org/spreadsheetml/2006/main" count="134" uniqueCount="24">
  <si>
    <t>Projected Capacity &amp; Firm Purchase Power Changes</t>
  </si>
  <si>
    <t>MW</t>
  </si>
  <si>
    <t>Summer</t>
  </si>
  <si>
    <t>Total of MW changes to Summer firm capacity:</t>
  </si>
  <si>
    <t>Reserve</t>
  </si>
  <si>
    <t>Turkey Point 6</t>
  </si>
  <si>
    <t>Filler Unit</t>
  </si>
  <si>
    <t>Turkey Point 3 Retirement</t>
  </si>
  <si>
    <t>Turkey Point 4 Retirement</t>
  </si>
  <si>
    <t>Expiration of St. John's PPA</t>
  </si>
  <si>
    <t>St. Lucie 1 Retirement</t>
  </si>
  <si>
    <t>Okeechobee 3x1 GE 7HA02 with peak firing and wet compr.</t>
  </si>
  <si>
    <t>Year</t>
  </si>
  <si>
    <t>Margin</t>
  </si>
  <si>
    <t>St. Lucie 2 Retirement</t>
  </si>
  <si>
    <t>Expiration of Indiantown PPA</t>
  </si>
  <si>
    <t>Unsited CC</t>
  </si>
  <si>
    <t>OCEC 3x1 GE 7HA02 with Peak Firing &amp; Wet Compression - 1,622 MW</t>
  </si>
  <si>
    <t>OCEC 3x1 GE 7HA02 with Peak Firing &amp; Wet Compression - 1,586 MW</t>
  </si>
  <si>
    <t>Future Capacity Additions Are Delayed by One Year</t>
  </si>
  <si>
    <t>Note: In this scenario, FPL would not meet all of its system reliabilty criteria in multiple years.</t>
  </si>
  <si>
    <t>Table - Staff 83a Corrected</t>
  </si>
  <si>
    <t>Florida Power &amp; Light Company
Docket No. 150196-EI
Staff's Fourth Set of Interrogatories
Interrogatory No. 83 - Corrected                       Attachment No. 1                              Tab 1 of 2</t>
  </si>
  <si>
    <t>Florida Power &amp; Light Company
Docket No. 150196-EI
Staff's Fourth Set of Interrogatories
Interrogatory No. 83 - Corrected                      Attachment No. 1                              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</si>
</sst>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00"/>
    <numFmt numFmtId="165" formatCode="0.0%"/>
    <numFmt numFmtId="166" formatCode="0.000_)"/>
    <numFmt numFmtId="167" formatCode="0.00_)"/>
    <numFmt numFmtId="168" formatCode="0.0"/>
    <numFmt numFmtId="169" formatCode="0.000"/>
  </numFmts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 MT"/>
    </font>
    <font>
      <sz val="11"/>
      <name val="Times"/>
      <family val="1"/>
    </font>
    <font>
      <b/>
      <i/>
      <sz val="16"/>
      <name val="Helv"/>
    </font>
    <font>
      <sz val="10"/>
      <name val="Courier"/>
      <family val="3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5">
    <xf numFmtId="164" fontId="0" fillId="0" borderId="0">
      <alignment horizontal="left" wrapText="1"/>
    </xf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7" fontId="10" fillId="0" borderId="0"/>
    <xf numFmtId="164" fontId="8" fillId="0" borderId="0">
      <alignment horizontal="left" wrapText="1"/>
    </xf>
    <xf numFmtId="164" fontId="11" fillId="0" borderId="0">
      <alignment horizontal="left" wrapText="1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54">
    <xf numFmtId="0" fontId="0" fillId="0" borderId="0" xfId="0" applyNumberFormat="1" applyAlignment="1"/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37" fontId="5" fillId="0" borderId="9" xfId="0" applyNumberFormat="1" applyFont="1" applyBorder="1" applyAlignment="1">
      <alignment horizontal="center" vertical="center"/>
    </xf>
    <xf numFmtId="164" fontId="3" fillId="0" borderId="9" xfId="0" applyFont="1" applyFill="1" applyBorder="1" applyAlignment="1">
      <alignment horizontal="left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right" vertical="center"/>
    </xf>
    <xf numFmtId="37" fontId="4" fillId="2" borderId="11" xfId="0" applyNumberFormat="1" applyFont="1" applyFill="1" applyBorder="1" applyAlignment="1">
      <alignment horizontal="center" vertical="center"/>
    </xf>
    <xf numFmtId="165" fontId="4" fillId="2" borderId="11" xfId="12" applyNumberFormat="1" applyFont="1" applyFill="1" applyBorder="1" applyAlignment="1">
      <alignment horizontal="center" vertical="center"/>
    </xf>
    <xf numFmtId="0" fontId="3" fillId="0" borderId="9" xfId="0" applyNumberFormat="1" applyFont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37" fontId="3" fillId="0" borderId="0" xfId="0" applyNumberFormat="1" applyFont="1" applyBorder="1" applyAlignment="1">
      <alignment horizontal="center" vertical="center"/>
    </xf>
    <xf numFmtId="37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165" fontId="4" fillId="0" borderId="9" xfId="12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right" vertical="center"/>
    </xf>
    <xf numFmtId="37" fontId="4" fillId="2" borderId="13" xfId="0" applyNumberFormat="1" applyFont="1" applyFill="1" applyBorder="1" applyAlignment="1">
      <alignment horizontal="center" vertical="center"/>
    </xf>
    <xf numFmtId="165" fontId="4" fillId="2" borderId="13" xfId="12" applyNumberFormat="1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right" vertical="top"/>
    </xf>
    <xf numFmtId="0" fontId="7" fillId="0" borderId="0" xfId="0" applyNumberFormat="1" applyFont="1" applyFill="1" applyBorder="1" applyAlignment="1">
      <alignment vertical="top"/>
    </xf>
    <xf numFmtId="0" fontId="7" fillId="0" borderId="0" xfId="0" applyNumberFormat="1" applyFont="1" applyBorder="1" applyAlignment="1">
      <alignment horizontal="center" vertical="top"/>
    </xf>
    <xf numFmtId="0" fontId="7" fillId="0" borderId="0" xfId="0" applyNumberFormat="1" applyFont="1" applyBorder="1" applyAlignment="1">
      <alignment horizontal="center" vertical="top" wrapText="1"/>
    </xf>
    <xf numFmtId="37" fontId="1" fillId="0" borderId="9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168" fontId="3" fillId="0" borderId="0" xfId="0" applyNumberFormat="1" applyFont="1" applyBorder="1" applyAlignment="1">
      <alignment vertical="center"/>
    </xf>
    <xf numFmtId="168" fontId="3" fillId="0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3" fillId="3" borderId="0" xfId="0" applyNumberFormat="1" applyFont="1" applyFill="1" applyBorder="1" applyAlignment="1">
      <alignment vertical="center"/>
    </xf>
    <xf numFmtId="169" fontId="3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left" vertical="top"/>
    </xf>
    <xf numFmtId="0" fontId="4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center" vertical="center"/>
    </xf>
  </cellXfs>
  <cellStyles count="15">
    <cellStyle name="Comma  - Style1" xfId="1"/>
    <cellStyle name="Comma  - Style2" xfId="2"/>
    <cellStyle name="Comma  - Style3" xfId="3"/>
    <cellStyle name="Comma  - Style4" xfId="4"/>
    <cellStyle name="Comma  - Style5" xfId="5"/>
    <cellStyle name="Comma  - Style6" xfId="6"/>
    <cellStyle name="Comma  - Style7" xfId="7"/>
    <cellStyle name="Comma  - Style8" xfId="8"/>
    <cellStyle name="Normal" xfId="0" builtinId="0"/>
    <cellStyle name="Normal - Style1" xfId="9"/>
    <cellStyle name="Normal 2" xfId="10"/>
    <cellStyle name="Normal 3" xfId="11"/>
    <cellStyle name="Percent" xfId="12" builtinId="5"/>
    <cellStyle name="Percent 2" xfId="13"/>
    <cellStyle name="Percent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5" Type="http://schemas.openxmlformats.org/officeDocument/2006/relationships/styles" Target="styles.xml" />
  <Relationship Id="rId4" Type="http://schemas.openxmlformats.org/officeDocument/2006/relationships/theme" Target="theme/theme1.xml" />
  <Relationship Id="rId6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8" Type="http://schemas.openxmlformats.org/officeDocument/2006/relationships/customXml" Target="../customXml/item1.xml" />
  <Relationship Id="rId3" Type="http://schemas.openxmlformats.org/officeDocument/2006/relationships/externalLink" Target="externalLinks/externalLink1.xml" />
  <Relationship Id="rId7" Type="http://schemas.openxmlformats.org/officeDocument/2006/relationships/calcChain" Target="calcChain.xml" />
  <Relationship Id="rId10" Type="http://schemas.openxmlformats.org/officeDocument/2006/relationships/customXml" Target="../customXml/item3.xml" />
  <Relationship Id="rId9" Type="http://schemas.openxmlformats.org/officeDocument/2006/relationships/customXml" Target="../customXml/item2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dktmgmt.nexteraenergy.com/COMBCYC/PMG/performance/UNIT4PRF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73"/>
  <sheetViews>
    <sheetView showGridLines="0" tabSelected="1" zoomScaleNormal="100" zoomScaleSheetLayoutView="75" workbookViewId="0">
      <selection activeCell="B1" sqref="B1"/>
    </sheetView>
  </sheetViews>
  <sheetFormatPr defaultColWidth="9.140625" defaultRowHeight="12.75"/>
  <cols>
    <col min="1" max="1" width="4" style="1" customWidth="1"/>
    <col min="2" max="2" width="32.7109375" style="2" customWidth="1"/>
    <col min="3" max="3" width="55.42578125" style="1" bestFit="1" customWidth="1"/>
    <col min="4" max="5" width="9.42578125" style="2" bestFit="1" customWidth="1"/>
    <col min="6" max="6" width="9.140625" style="1"/>
    <col min="7" max="7" width="9.140625" style="2"/>
    <col min="8" max="8" width="9.28515625" style="2" bestFit="1" customWidth="1"/>
    <col min="9" max="9" width="5.7109375" style="2" bestFit="1" customWidth="1"/>
    <col min="10" max="16384" width="9.140625" style="1"/>
  </cols>
  <sheetData>
    <row r="1" spans="2:13" ht="89.25">
      <c r="B1" s="51" t="s">
        <v>22</v>
      </c>
      <c r="C1" s="43"/>
    </row>
    <row r="2" spans="2:13">
      <c r="B2" s="53" t="s">
        <v>21</v>
      </c>
      <c r="C2" s="53"/>
      <c r="D2" s="53"/>
      <c r="E2" s="53"/>
    </row>
    <row r="3" spans="2:13">
      <c r="B3" s="53" t="s">
        <v>17</v>
      </c>
      <c r="C3" s="53"/>
      <c r="D3" s="53"/>
      <c r="E3" s="53"/>
    </row>
    <row r="4" spans="2:13">
      <c r="B4" s="53" t="s">
        <v>19</v>
      </c>
      <c r="C4" s="53"/>
      <c r="D4" s="53"/>
      <c r="E4" s="53"/>
    </row>
    <row r="5" spans="2:13" ht="13.5" thickBot="1"/>
    <row r="6" spans="2:13">
      <c r="B6" s="3"/>
      <c r="C6" s="4"/>
      <c r="D6" s="5"/>
      <c r="E6" s="6" t="s">
        <v>2</v>
      </c>
    </row>
    <row r="7" spans="2:13">
      <c r="B7" s="7"/>
      <c r="C7" s="8"/>
      <c r="D7" s="9" t="s">
        <v>2</v>
      </c>
      <c r="E7" s="10" t="s">
        <v>4</v>
      </c>
    </row>
    <row r="8" spans="2:13" s="11" customFormat="1" ht="15" thickBot="1">
      <c r="B8" s="12" t="s">
        <v>12</v>
      </c>
      <c r="C8" s="13" t="s">
        <v>0</v>
      </c>
      <c r="D8" s="13" t="s">
        <v>1</v>
      </c>
      <c r="E8" s="14" t="s">
        <v>13</v>
      </c>
      <c r="G8" s="15"/>
      <c r="H8" s="15"/>
      <c r="I8" s="15"/>
    </row>
    <row r="9" spans="2:13">
      <c r="B9" s="17">
        <v>2019</v>
      </c>
      <c r="C9" s="41" t="s">
        <v>9</v>
      </c>
      <c r="D9" s="18">
        <v>-375</v>
      </c>
      <c r="E9" s="27"/>
      <c r="G9" s="26"/>
      <c r="L9" s="47"/>
      <c r="M9" s="47"/>
    </row>
    <row r="10" spans="2:13">
      <c r="B10" s="20"/>
      <c r="C10" s="21" t="s">
        <v>3</v>
      </c>
      <c r="D10" s="22">
        <f>SUM(D9:D9)</f>
        <v>-375</v>
      </c>
      <c r="E10" s="23">
        <v>0.15689999999999998</v>
      </c>
      <c r="G10" s="43"/>
      <c r="J10" s="45"/>
      <c r="M10" s="48"/>
    </row>
    <row r="11" spans="2:13">
      <c r="B11" s="17">
        <v>2020</v>
      </c>
      <c r="C11" s="41" t="s">
        <v>11</v>
      </c>
      <c r="D11" s="40">
        <v>1622</v>
      </c>
      <c r="E11" s="18"/>
    </row>
    <row r="12" spans="2:13">
      <c r="B12" s="20"/>
      <c r="C12" s="21" t="s">
        <v>3</v>
      </c>
      <c r="D12" s="22">
        <f>SUM(D11:D11)</f>
        <v>1622</v>
      </c>
      <c r="E12" s="23">
        <v>0.21309999999999998</v>
      </c>
      <c r="G12" s="43"/>
      <c r="J12" s="45"/>
    </row>
    <row r="13" spans="2:13">
      <c r="B13" s="17">
        <v>2021</v>
      </c>
      <c r="C13" s="24"/>
      <c r="D13" s="18"/>
      <c r="E13" s="29"/>
    </row>
    <row r="14" spans="2:13">
      <c r="B14" s="30"/>
      <c r="C14" s="21" t="s">
        <v>3</v>
      </c>
      <c r="D14" s="22">
        <f>SUM(D13:D13)</f>
        <v>0</v>
      </c>
      <c r="E14" s="23">
        <v>0.2205</v>
      </c>
      <c r="G14" s="43"/>
      <c r="J14" s="45"/>
    </row>
    <row r="15" spans="2:13">
      <c r="B15" s="31">
        <v>2022</v>
      </c>
      <c r="C15" s="19"/>
      <c r="D15" s="27"/>
      <c r="E15" s="18"/>
    </row>
    <row r="16" spans="2:13">
      <c r="B16" s="20"/>
      <c r="C16" s="21" t="s">
        <v>3</v>
      </c>
      <c r="D16" s="22">
        <f>SUM(D15:D15)</f>
        <v>0</v>
      </c>
      <c r="E16" s="23">
        <v>0.20920000000000002</v>
      </c>
      <c r="G16" s="43"/>
      <c r="J16" s="45"/>
    </row>
    <row r="17" spans="2:13">
      <c r="B17" s="17">
        <v>2023</v>
      </c>
      <c r="C17" s="41"/>
      <c r="D17" s="18"/>
      <c r="E17" s="18"/>
    </row>
    <row r="18" spans="2:13" ht="13.5" thickBot="1">
      <c r="B18" s="32"/>
      <c r="C18" s="21" t="s">
        <v>3</v>
      </c>
      <c r="D18" s="22">
        <f>SUM(D17)</f>
        <v>0</v>
      </c>
      <c r="E18" s="23">
        <v>0.18890000000000001</v>
      </c>
      <c r="G18" s="43"/>
      <c r="J18" s="45"/>
    </row>
    <row r="19" spans="2:13">
      <c r="B19" s="17">
        <v>2024</v>
      </c>
      <c r="C19" s="41" t="s">
        <v>16</v>
      </c>
      <c r="D19" s="18">
        <v>1317</v>
      </c>
      <c r="E19" s="18"/>
    </row>
    <row r="20" spans="2:13" ht="13.5" thickBot="1">
      <c r="B20" s="32"/>
      <c r="C20" s="33" t="s">
        <v>3</v>
      </c>
      <c r="D20" s="34">
        <f>SUM(D19:D19)</f>
        <v>1317</v>
      </c>
      <c r="E20" s="35">
        <v>0.2218</v>
      </c>
      <c r="G20" s="43"/>
      <c r="J20" s="45"/>
    </row>
    <row r="21" spans="2:13" s="16" customFormat="1">
      <c r="B21" s="17">
        <v>2025</v>
      </c>
      <c r="C21" s="28"/>
      <c r="D21" s="18"/>
      <c r="E21" s="18"/>
      <c r="L21" s="1"/>
      <c r="M21" s="1"/>
    </row>
    <row r="22" spans="2:13" ht="13.5" thickBot="1">
      <c r="B22" s="32"/>
      <c r="C22" s="33" t="s">
        <v>3</v>
      </c>
      <c r="D22" s="34">
        <f>SUM(D21:D21)</f>
        <v>0</v>
      </c>
      <c r="E22" s="35">
        <v>0.1996</v>
      </c>
      <c r="G22" s="43"/>
      <c r="J22" s="45"/>
    </row>
    <row r="23" spans="2:13">
      <c r="B23" s="17">
        <v>2026</v>
      </c>
      <c r="C23" s="41" t="s">
        <v>16</v>
      </c>
      <c r="D23" s="18">
        <v>1317</v>
      </c>
      <c r="E23" s="18"/>
    </row>
    <row r="24" spans="2:13">
      <c r="B24" s="17"/>
      <c r="C24" s="41" t="s">
        <v>15</v>
      </c>
      <c r="D24" s="18">
        <v>-330</v>
      </c>
      <c r="E24" s="18"/>
    </row>
    <row r="25" spans="2:13" ht="13.5" thickBot="1">
      <c r="B25" s="32"/>
      <c r="C25" s="33" t="s">
        <v>3</v>
      </c>
      <c r="D25" s="34">
        <f>SUM(D23:D24)</f>
        <v>987</v>
      </c>
      <c r="E25" s="35">
        <v>0.21479999999999999</v>
      </c>
      <c r="G25" s="43"/>
      <c r="J25" s="45"/>
    </row>
    <row r="26" spans="2:13">
      <c r="B26" s="17">
        <v>2027</v>
      </c>
      <c r="C26" s="41"/>
      <c r="D26" s="18"/>
      <c r="E26" s="18"/>
    </row>
    <row r="27" spans="2:13" s="16" customFormat="1" ht="13.5" thickBot="1">
      <c r="B27" s="32"/>
      <c r="C27" s="33" t="s">
        <v>3</v>
      </c>
      <c r="D27" s="34">
        <f>SUM(D26:D26)</f>
        <v>0</v>
      </c>
      <c r="E27" s="35">
        <v>0.18719999999999998</v>
      </c>
      <c r="G27" s="44"/>
      <c r="H27" s="25"/>
      <c r="I27" s="25"/>
      <c r="J27" s="46"/>
      <c r="K27" s="1"/>
      <c r="L27" s="1"/>
      <c r="M27" s="1"/>
    </row>
    <row r="28" spans="2:13">
      <c r="B28" s="17">
        <v>2028</v>
      </c>
      <c r="C28" s="41" t="s">
        <v>5</v>
      </c>
      <c r="D28" s="18">
        <v>1100</v>
      </c>
      <c r="E28" s="18"/>
    </row>
    <row r="29" spans="2:13" ht="13.5" thickBot="1">
      <c r="B29" s="32"/>
      <c r="C29" s="33" t="s">
        <v>3</v>
      </c>
      <c r="D29" s="34">
        <f>SUM(D28:D28)</f>
        <v>1100</v>
      </c>
      <c r="E29" s="35">
        <v>0.20319999999999999</v>
      </c>
      <c r="G29" s="43"/>
      <c r="J29" s="45"/>
    </row>
    <row r="30" spans="2:13">
      <c r="B30" s="17">
        <v>2029</v>
      </c>
      <c r="C30" s="41" t="s">
        <v>5</v>
      </c>
      <c r="D30" s="18">
        <v>1100</v>
      </c>
      <c r="E30" s="18"/>
    </row>
    <row r="31" spans="2:13" ht="13.5" thickBot="1">
      <c r="B31" s="32"/>
      <c r="C31" s="33" t="s">
        <v>3</v>
      </c>
      <c r="D31" s="34">
        <f>SUM(D30:D30)</f>
        <v>1100</v>
      </c>
      <c r="E31" s="35">
        <v>0.21820000000000001</v>
      </c>
      <c r="G31" s="43"/>
      <c r="J31" s="45"/>
    </row>
    <row r="32" spans="2:13" ht="12" customHeight="1">
      <c r="B32" s="17">
        <v>2030</v>
      </c>
      <c r="C32" s="41"/>
      <c r="D32" s="18"/>
      <c r="E32" s="18"/>
    </row>
    <row r="33" spans="2:10" ht="13.5" thickBot="1">
      <c r="B33" s="32"/>
      <c r="C33" s="33" t="s">
        <v>3</v>
      </c>
      <c r="D33" s="34">
        <f>SUM(D32:D32)</f>
        <v>0</v>
      </c>
      <c r="E33" s="35">
        <v>0.1925</v>
      </c>
      <c r="G33" s="43"/>
      <c r="J33" s="45"/>
    </row>
    <row r="34" spans="2:10" ht="12.6" customHeight="1">
      <c r="B34" s="17">
        <v>2031</v>
      </c>
      <c r="C34" s="41" t="s">
        <v>6</v>
      </c>
      <c r="D34" s="18">
        <v>410</v>
      </c>
      <c r="E34" s="18"/>
    </row>
    <row r="35" spans="2:10" ht="13.5" thickBot="1">
      <c r="B35" s="32"/>
      <c r="C35" s="33" t="s">
        <v>3</v>
      </c>
      <c r="D35" s="34">
        <f>SUM(D34:D34)</f>
        <v>410</v>
      </c>
      <c r="E35" s="35">
        <v>0.18340000000000001</v>
      </c>
      <c r="G35" s="43"/>
      <c r="J35" s="45"/>
    </row>
    <row r="36" spans="2:10">
      <c r="B36" s="17">
        <v>2032</v>
      </c>
      <c r="C36" s="41" t="s">
        <v>6</v>
      </c>
      <c r="D36" s="18">
        <v>660</v>
      </c>
      <c r="E36" s="18"/>
    </row>
    <row r="37" spans="2:10">
      <c r="B37" s="17"/>
      <c r="C37" s="41" t="s">
        <v>7</v>
      </c>
      <c r="D37" s="18">
        <v>-831</v>
      </c>
      <c r="E37" s="18"/>
    </row>
    <row r="38" spans="2:10" ht="13.5" thickBot="1">
      <c r="B38" s="32"/>
      <c r="C38" s="33" t="s">
        <v>3</v>
      </c>
      <c r="D38" s="34">
        <f>SUM(D36:D37)</f>
        <v>-171</v>
      </c>
      <c r="E38" s="35">
        <v>0.15310000000000001</v>
      </c>
      <c r="G38" s="43"/>
      <c r="J38" s="45"/>
    </row>
    <row r="39" spans="2:10">
      <c r="B39" s="17">
        <v>2033</v>
      </c>
      <c r="C39" s="28" t="s">
        <v>6</v>
      </c>
      <c r="D39" s="18">
        <v>660</v>
      </c>
      <c r="E39" s="18"/>
    </row>
    <row r="40" spans="2:10">
      <c r="B40" s="17"/>
      <c r="C40" s="28" t="s">
        <v>6</v>
      </c>
      <c r="D40" s="18">
        <v>660</v>
      </c>
      <c r="E40" s="18"/>
    </row>
    <row r="41" spans="2:10">
      <c r="B41" s="17"/>
      <c r="C41" s="28" t="s">
        <v>6</v>
      </c>
      <c r="D41" s="18">
        <v>659.5</v>
      </c>
      <c r="E41" s="18"/>
    </row>
    <row r="42" spans="2:10">
      <c r="B42" s="17"/>
      <c r="C42" s="41" t="s">
        <v>8</v>
      </c>
      <c r="D42" s="18">
        <v>-841</v>
      </c>
      <c r="E42" s="18"/>
    </row>
    <row r="43" spans="2:10" ht="13.5" thickBot="1">
      <c r="B43" s="32"/>
      <c r="C43" s="33" t="s">
        <v>3</v>
      </c>
      <c r="D43" s="34">
        <f>SUM(D39:D42)</f>
        <v>1138.5</v>
      </c>
      <c r="E43" s="35">
        <v>0.17050000000000001</v>
      </c>
      <c r="G43" s="44"/>
      <c r="H43" s="25"/>
      <c r="I43" s="25"/>
      <c r="J43" s="46"/>
    </row>
    <row r="44" spans="2:10">
      <c r="B44" s="17">
        <v>2034</v>
      </c>
      <c r="C44" s="41" t="s">
        <v>6</v>
      </c>
      <c r="D44" s="18">
        <v>660</v>
      </c>
      <c r="E44" s="18"/>
    </row>
    <row r="45" spans="2:10">
      <c r="B45" s="17"/>
      <c r="C45" s="41" t="s">
        <v>6</v>
      </c>
      <c r="D45" s="18">
        <v>660</v>
      </c>
      <c r="E45" s="18"/>
    </row>
    <row r="46" spans="2:10" ht="13.5" thickBot="1">
      <c r="B46" s="32"/>
      <c r="C46" s="33" t="s">
        <v>3</v>
      </c>
      <c r="D46" s="34">
        <f>SUM(D44:D45)</f>
        <v>1320</v>
      </c>
      <c r="E46" s="35">
        <v>0.19089999999999999</v>
      </c>
      <c r="G46" s="43"/>
      <c r="J46" s="45"/>
    </row>
    <row r="47" spans="2:10">
      <c r="B47" s="17">
        <v>2035</v>
      </c>
      <c r="C47" s="41" t="s">
        <v>6</v>
      </c>
      <c r="D47" s="18">
        <v>660</v>
      </c>
      <c r="E47" s="18"/>
    </row>
    <row r="48" spans="2:10" ht="13.5" thickBot="1">
      <c r="B48" s="32"/>
      <c r="C48" s="33" t="s">
        <v>3</v>
      </c>
      <c r="D48" s="34">
        <f>SUM(D47:D47)</f>
        <v>660</v>
      </c>
      <c r="E48" s="35">
        <v>0.19289999999999999</v>
      </c>
      <c r="G48" s="43"/>
      <c r="J48" s="45"/>
    </row>
    <row r="49" spans="2:10">
      <c r="B49" s="17">
        <v>2036</v>
      </c>
      <c r="C49" s="28" t="s">
        <v>6</v>
      </c>
      <c r="D49" s="18">
        <v>660</v>
      </c>
      <c r="E49" s="18"/>
    </row>
    <row r="50" spans="2:10">
      <c r="B50" s="17"/>
      <c r="C50" s="41" t="s">
        <v>10</v>
      </c>
      <c r="D50" s="18">
        <v>-981</v>
      </c>
      <c r="E50" s="18"/>
    </row>
    <row r="51" spans="2:10" ht="13.5" thickBot="1">
      <c r="B51" s="32"/>
      <c r="C51" s="33" t="s">
        <v>3</v>
      </c>
      <c r="D51" s="34">
        <f>SUM(D49:D50)</f>
        <v>-321</v>
      </c>
      <c r="E51" s="35">
        <v>0.16250000000000001</v>
      </c>
      <c r="G51" s="43"/>
      <c r="J51" s="45"/>
    </row>
    <row r="52" spans="2:10">
      <c r="B52" s="17">
        <v>2037</v>
      </c>
      <c r="C52" s="41" t="s">
        <v>6</v>
      </c>
      <c r="D52" s="18">
        <v>660</v>
      </c>
      <c r="E52" s="18"/>
    </row>
    <row r="53" spans="2:10">
      <c r="B53" s="17"/>
      <c r="C53" s="41" t="s">
        <v>6</v>
      </c>
      <c r="D53" s="18">
        <v>660</v>
      </c>
      <c r="E53" s="18"/>
    </row>
    <row r="54" spans="2:10" ht="13.5" thickBot="1">
      <c r="B54" s="32"/>
      <c r="C54" s="33" t="s">
        <v>3</v>
      </c>
      <c r="D54" s="34">
        <f>SUM(D52:D53)</f>
        <v>1320</v>
      </c>
      <c r="E54" s="35">
        <v>0.18590000000000001</v>
      </c>
      <c r="G54" s="43"/>
      <c r="J54" s="45"/>
    </row>
    <row r="55" spans="2:10">
      <c r="B55" s="17">
        <v>2038</v>
      </c>
      <c r="C55" s="41" t="s">
        <v>6</v>
      </c>
      <c r="D55" s="18">
        <v>660</v>
      </c>
      <c r="E55" s="18"/>
    </row>
    <row r="56" spans="2:10" ht="13.5" thickBot="1">
      <c r="B56" s="32"/>
      <c r="C56" s="33" t="s">
        <v>3</v>
      </c>
      <c r="D56" s="34">
        <f>SUM(D55:D55)</f>
        <v>660</v>
      </c>
      <c r="E56" s="35">
        <v>0.18679999999999999</v>
      </c>
      <c r="G56" s="43"/>
      <c r="J56" s="45"/>
    </row>
    <row r="57" spans="2:10">
      <c r="B57" s="17">
        <v>2039</v>
      </c>
      <c r="C57" s="41" t="s">
        <v>6</v>
      </c>
      <c r="D57" s="18">
        <v>660</v>
      </c>
      <c r="E57" s="18"/>
    </row>
    <row r="58" spans="2:10" ht="13.5" thickBot="1">
      <c r="B58" s="32"/>
      <c r="C58" s="33" t="s">
        <v>3</v>
      </c>
      <c r="D58" s="34">
        <f>SUM(D57:D57)</f>
        <v>660</v>
      </c>
      <c r="E58" s="35">
        <v>0.188</v>
      </c>
      <c r="G58" s="43"/>
      <c r="J58" s="45"/>
    </row>
    <row r="59" spans="2:10">
      <c r="B59" s="17">
        <v>2040</v>
      </c>
      <c r="C59" s="41" t="s">
        <v>6</v>
      </c>
      <c r="D59" s="18">
        <v>660</v>
      </c>
      <c r="E59" s="18"/>
    </row>
    <row r="60" spans="2:10" ht="13.5" thickBot="1">
      <c r="B60" s="32"/>
      <c r="C60" s="33" t="s">
        <v>3</v>
      </c>
      <c r="D60" s="34">
        <f>SUM(D59:D59)</f>
        <v>660</v>
      </c>
      <c r="E60" s="35">
        <v>0.18890000000000001</v>
      </c>
      <c r="G60" s="43"/>
      <c r="J60" s="45"/>
    </row>
    <row r="61" spans="2:10">
      <c r="B61" s="17">
        <v>2041</v>
      </c>
      <c r="C61" s="41" t="s">
        <v>6</v>
      </c>
      <c r="D61" s="18">
        <v>660</v>
      </c>
      <c r="E61" s="18"/>
    </row>
    <row r="62" spans="2:10" ht="13.5" thickBot="1">
      <c r="B62" s="32"/>
      <c r="C62" s="33" t="s">
        <v>3</v>
      </c>
      <c r="D62" s="34">
        <f>SUM(D61:D61)</f>
        <v>660</v>
      </c>
      <c r="E62" s="35">
        <v>0.19550000000000001</v>
      </c>
      <c r="G62" s="43"/>
      <c r="J62" s="45"/>
    </row>
    <row r="63" spans="2:10">
      <c r="B63" s="17">
        <v>2042</v>
      </c>
      <c r="C63" s="41" t="s">
        <v>6</v>
      </c>
      <c r="D63" s="18">
        <v>660</v>
      </c>
      <c r="E63" s="18"/>
    </row>
    <row r="64" spans="2:10" ht="13.5" thickBot="1">
      <c r="B64" s="32"/>
      <c r="C64" s="33" t="s">
        <v>3</v>
      </c>
      <c r="D64" s="34">
        <f>SUM(D63:D63)</f>
        <v>660</v>
      </c>
      <c r="E64" s="35">
        <v>0.20180000000000001</v>
      </c>
      <c r="G64" s="43"/>
      <c r="J64" s="45"/>
    </row>
    <row r="65" spans="2:10">
      <c r="B65" s="17">
        <v>2043</v>
      </c>
      <c r="C65" s="41" t="s">
        <v>14</v>
      </c>
      <c r="D65" s="18">
        <v>-1050</v>
      </c>
      <c r="E65" s="18"/>
    </row>
    <row r="66" spans="2:10" ht="13.5" thickBot="1">
      <c r="B66" s="32"/>
      <c r="C66" s="33" t="s">
        <v>3</v>
      </c>
      <c r="D66" s="34">
        <f>SUM(D65:D65)</f>
        <v>-1050</v>
      </c>
      <c r="E66" s="35">
        <v>0.16390000000000002</v>
      </c>
      <c r="G66" s="43"/>
      <c r="J66" s="45"/>
    </row>
    <row r="67" spans="2:10">
      <c r="B67" s="17">
        <v>2044</v>
      </c>
      <c r="C67" s="41" t="s">
        <v>6</v>
      </c>
      <c r="D67" s="18">
        <v>660</v>
      </c>
      <c r="E67" s="18"/>
    </row>
    <row r="68" spans="2:10">
      <c r="B68" s="17"/>
      <c r="C68" s="41" t="s">
        <v>6</v>
      </c>
      <c r="D68" s="18">
        <v>660</v>
      </c>
      <c r="E68" s="18"/>
    </row>
    <row r="69" spans="2:10" ht="13.5" thickBot="1">
      <c r="B69" s="32"/>
      <c r="C69" s="33" t="s">
        <v>3</v>
      </c>
      <c r="D69" s="34">
        <f>SUM(D67:D68)</f>
        <v>1320</v>
      </c>
      <c r="E69" s="35">
        <v>0.1893</v>
      </c>
      <c r="G69" s="43"/>
      <c r="J69" s="45"/>
    </row>
    <row r="71" spans="2:10">
      <c r="B71" s="50" t="s">
        <v>20</v>
      </c>
      <c r="C71" s="37"/>
      <c r="D71" s="38"/>
      <c r="E71" s="38"/>
    </row>
    <row r="72" spans="2:10">
      <c r="B72" s="42"/>
      <c r="C72" s="37"/>
      <c r="D72" s="38"/>
      <c r="E72" s="38"/>
    </row>
    <row r="73" spans="2:10">
      <c r="B73" s="36"/>
      <c r="C73" s="52"/>
      <c r="D73" s="52"/>
      <c r="E73" s="39"/>
    </row>
  </sheetData>
  <mergeCells count="4">
    <mergeCell ref="C73:D73"/>
    <mergeCell ref="B2:E2"/>
    <mergeCell ref="B3:E3"/>
    <mergeCell ref="B4:E4"/>
  </mergeCells>
  <phoneticPr fontId="2" type="noConversion"/>
  <printOptions horizontalCentered="1" verticalCentered="1"/>
  <pageMargins left="0" right="0" top="0" bottom="0" header="0.5" footer="0.5"/>
  <pageSetup scale="77" orientation="portrait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3"/>
  <sheetViews>
    <sheetView showGridLines="0" zoomScaleNormal="100" zoomScaleSheetLayoutView="75" workbookViewId="0">
      <selection activeCell="B1" sqref="B1"/>
    </sheetView>
  </sheetViews>
  <sheetFormatPr defaultColWidth="9.140625" defaultRowHeight="12.75"/>
  <cols>
    <col min="1" max="1" width="4" style="1" customWidth="1"/>
    <col min="2" max="2" width="32.28515625" style="2" customWidth="1"/>
    <col min="3" max="3" width="55.42578125" style="1" bestFit="1" customWidth="1"/>
    <col min="4" max="5" width="9.42578125" style="2" bestFit="1" customWidth="1"/>
    <col min="6" max="6" width="9.140625" style="1"/>
    <col min="7" max="7" width="9.140625" style="2"/>
    <col min="8" max="16384" width="9.140625" style="1"/>
  </cols>
  <sheetData>
    <row r="1" spans="2:12" ht="79.150000000000006" customHeight="1">
      <c r="B1" s="51" t="s">
        <v>23</v>
      </c>
      <c r="C1" s="43"/>
    </row>
    <row r="2" spans="2:12">
      <c r="B2" s="53" t="s">
        <v>21</v>
      </c>
      <c r="C2" s="53"/>
      <c r="D2" s="53"/>
      <c r="E2" s="53"/>
    </row>
    <row r="3" spans="2:12">
      <c r="B3" s="53" t="s">
        <v>18</v>
      </c>
      <c r="C3" s="53"/>
      <c r="D3" s="53"/>
      <c r="E3" s="53"/>
    </row>
    <row r="4" spans="2:12">
      <c r="B4" s="53" t="s">
        <v>19</v>
      </c>
      <c r="C4" s="53"/>
      <c r="D4" s="53"/>
      <c r="E4" s="53"/>
    </row>
    <row r="5" spans="2:12" ht="13.5" thickBot="1"/>
    <row r="6" spans="2:12">
      <c r="B6" s="3"/>
      <c r="C6" s="4"/>
      <c r="D6" s="5"/>
      <c r="E6" s="6" t="s">
        <v>2</v>
      </c>
    </row>
    <row r="7" spans="2:12">
      <c r="B7" s="7"/>
      <c r="C7" s="8"/>
      <c r="D7" s="9" t="s">
        <v>2</v>
      </c>
      <c r="E7" s="10" t="s">
        <v>4</v>
      </c>
    </row>
    <row r="8" spans="2:12" s="11" customFormat="1" ht="15" thickBot="1">
      <c r="B8" s="12" t="s">
        <v>12</v>
      </c>
      <c r="C8" s="13" t="s">
        <v>0</v>
      </c>
      <c r="D8" s="13" t="s">
        <v>1</v>
      </c>
      <c r="E8" s="14" t="s">
        <v>13</v>
      </c>
      <c r="G8" s="15"/>
    </row>
    <row r="9" spans="2:12" ht="14.25">
      <c r="B9" s="17">
        <v>2019</v>
      </c>
      <c r="C9" s="41" t="s">
        <v>9</v>
      </c>
      <c r="D9" s="18">
        <v>-375</v>
      </c>
      <c r="E9" s="27"/>
      <c r="G9" s="26"/>
      <c r="L9" s="11"/>
    </row>
    <row r="10" spans="2:12" ht="14.25">
      <c r="B10" s="20"/>
      <c r="C10" s="21" t="s">
        <v>3</v>
      </c>
      <c r="D10" s="22">
        <f>SUM(D9:D9)</f>
        <v>-375</v>
      </c>
      <c r="E10" s="23">
        <v>0.15689999999999998</v>
      </c>
      <c r="G10" s="15"/>
      <c r="H10" s="11"/>
      <c r="I10" s="11"/>
      <c r="J10" s="11"/>
      <c r="K10" s="11"/>
      <c r="L10" s="11"/>
    </row>
    <row r="11" spans="2:12" ht="14.25">
      <c r="B11" s="17">
        <v>2020</v>
      </c>
      <c r="C11" s="41" t="s">
        <v>11</v>
      </c>
      <c r="D11" s="40">
        <v>1586</v>
      </c>
      <c r="E11" s="18"/>
      <c r="G11" s="26"/>
      <c r="L11" s="11"/>
    </row>
    <row r="12" spans="2:12" ht="14.25">
      <c r="B12" s="20"/>
      <c r="C12" s="21" t="s">
        <v>3</v>
      </c>
      <c r="D12" s="22">
        <f>SUM(D11:D11)</f>
        <v>1586</v>
      </c>
      <c r="E12" s="23">
        <v>0.21149999999999999</v>
      </c>
      <c r="G12" s="26"/>
      <c r="L12" s="11"/>
    </row>
    <row r="13" spans="2:12" ht="14.25">
      <c r="B13" s="17">
        <v>2021</v>
      </c>
      <c r="C13" s="24"/>
      <c r="D13" s="18"/>
      <c r="E13" s="29"/>
      <c r="G13" s="15"/>
      <c r="H13" s="11"/>
      <c r="I13" s="11"/>
      <c r="J13" s="11"/>
      <c r="K13" s="11"/>
      <c r="L13" s="11"/>
    </row>
    <row r="14" spans="2:12" ht="14.25">
      <c r="B14" s="30"/>
      <c r="C14" s="21" t="s">
        <v>3</v>
      </c>
      <c r="D14" s="22">
        <f>SUM(D13:D13)</f>
        <v>0</v>
      </c>
      <c r="E14" s="23">
        <v>0.21890000000000001</v>
      </c>
      <c r="G14" s="26"/>
      <c r="L14" s="11"/>
    </row>
    <row r="15" spans="2:12" ht="14.25">
      <c r="B15" s="31">
        <v>2022</v>
      </c>
      <c r="C15" s="19"/>
      <c r="D15" s="27"/>
      <c r="E15" s="18"/>
      <c r="G15" s="15"/>
      <c r="H15" s="11"/>
      <c r="I15" s="11"/>
      <c r="J15" s="11"/>
      <c r="K15" s="11"/>
      <c r="L15" s="11"/>
    </row>
    <row r="16" spans="2:12" ht="14.25">
      <c r="B16" s="20"/>
      <c r="C16" s="21" t="s">
        <v>3</v>
      </c>
      <c r="D16" s="22">
        <f>SUM(D15:D15)</f>
        <v>0</v>
      </c>
      <c r="E16" s="23">
        <v>0.2077</v>
      </c>
      <c r="G16" s="26"/>
      <c r="L16" s="11"/>
    </row>
    <row r="17" spans="2:12" ht="14.25">
      <c r="B17" s="17">
        <v>2023</v>
      </c>
      <c r="C17" s="41"/>
      <c r="D17" s="18"/>
      <c r="E17" s="18"/>
      <c r="G17" s="15"/>
      <c r="H17" s="11"/>
      <c r="I17" s="11"/>
      <c r="J17" s="11"/>
      <c r="K17" s="11"/>
      <c r="L17" s="11"/>
    </row>
    <row r="18" spans="2:12" ht="15" thickBot="1">
      <c r="B18" s="32"/>
      <c r="C18" s="21" t="s">
        <v>3</v>
      </c>
      <c r="D18" s="22">
        <f>SUM(D17)</f>
        <v>0</v>
      </c>
      <c r="E18" s="23">
        <v>0.18739999999999998</v>
      </c>
      <c r="G18" s="26"/>
      <c r="L18" s="11"/>
    </row>
    <row r="19" spans="2:12" ht="14.25">
      <c r="B19" s="17">
        <v>2024</v>
      </c>
      <c r="C19" s="41" t="s">
        <v>16</v>
      </c>
      <c r="D19" s="18">
        <v>1317</v>
      </c>
      <c r="E19" s="18"/>
      <c r="G19" s="15"/>
      <c r="H19" s="11"/>
      <c r="I19" s="11"/>
      <c r="J19" s="11"/>
      <c r="K19" s="11"/>
      <c r="L19" s="11"/>
    </row>
    <row r="20" spans="2:12" ht="15" thickBot="1">
      <c r="B20" s="32"/>
      <c r="C20" s="33" t="s">
        <v>3</v>
      </c>
      <c r="D20" s="34">
        <f>SUM(D19:D19)</f>
        <v>1317</v>
      </c>
      <c r="E20" s="35">
        <v>0.22030000000000002</v>
      </c>
      <c r="G20" s="26"/>
      <c r="L20" s="11"/>
    </row>
    <row r="21" spans="2:12" s="16" customFormat="1" ht="14.25">
      <c r="B21" s="17">
        <v>2025</v>
      </c>
      <c r="C21" s="28"/>
      <c r="D21" s="18"/>
      <c r="E21" s="18"/>
      <c r="G21" s="15"/>
      <c r="H21" s="11"/>
      <c r="I21" s="11"/>
      <c r="J21" s="11"/>
      <c r="K21" s="11"/>
      <c r="L21" s="11"/>
    </row>
    <row r="22" spans="2:12" ht="15" thickBot="1">
      <c r="B22" s="32"/>
      <c r="C22" s="33" t="s">
        <v>3</v>
      </c>
      <c r="D22" s="34">
        <f>SUM(D21:D21)</f>
        <v>0</v>
      </c>
      <c r="E22" s="35">
        <v>0.19820000000000002</v>
      </c>
      <c r="G22" s="26"/>
      <c r="L22" s="11"/>
    </row>
    <row r="23" spans="2:12" ht="14.25">
      <c r="B23" s="17">
        <v>2026</v>
      </c>
      <c r="C23" s="41" t="s">
        <v>16</v>
      </c>
      <c r="D23" s="18">
        <v>1317</v>
      </c>
      <c r="E23" s="18"/>
      <c r="G23" s="15"/>
      <c r="H23" s="11"/>
      <c r="I23" s="11"/>
      <c r="J23" s="11"/>
      <c r="K23" s="11"/>
      <c r="L23" s="11"/>
    </row>
    <row r="24" spans="2:12" ht="14.25">
      <c r="B24" s="17"/>
      <c r="C24" s="41" t="s">
        <v>15</v>
      </c>
      <c r="D24" s="18">
        <v>-330</v>
      </c>
      <c r="E24" s="18"/>
      <c r="G24" s="26"/>
      <c r="L24" s="11"/>
    </row>
    <row r="25" spans="2:12" ht="15" thickBot="1">
      <c r="B25" s="32"/>
      <c r="C25" s="33" t="s">
        <v>3</v>
      </c>
      <c r="D25" s="34">
        <f>SUM(D23:D24)</f>
        <v>987</v>
      </c>
      <c r="E25" s="35">
        <v>0.21329999999999999</v>
      </c>
      <c r="G25" s="15"/>
      <c r="H25" s="11"/>
      <c r="I25" s="11"/>
      <c r="J25" s="11"/>
      <c r="K25" s="11"/>
      <c r="L25" s="11"/>
    </row>
    <row r="26" spans="2:12" ht="14.25">
      <c r="B26" s="17">
        <v>2027</v>
      </c>
      <c r="C26" s="41"/>
      <c r="D26" s="18"/>
      <c r="E26" s="18"/>
      <c r="G26" s="26"/>
      <c r="L26" s="11"/>
    </row>
    <row r="27" spans="2:12" s="16" customFormat="1" ht="15" thickBot="1">
      <c r="B27" s="32"/>
      <c r="C27" s="33" t="s">
        <v>3</v>
      </c>
      <c r="D27" s="34">
        <f>SUM(D26:D26)</f>
        <v>0</v>
      </c>
      <c r="E27" s="35">
        <v>0.18579999999999999</v>
      </c>
      <c r="G27" s="15"/>
      <c r="H27" s="11"/>
      <c r="I27" s="11"/>
      <c r="J27" s="11"/>
      <c r="K27" s="11"/>
      <c r="L27" s="11"/>
    </row>
    <row r="28" spans="2:12" ht="14.25">
      <c r="B28" s="17">
        <v>2028</v>
      </c>
      <c r="C28" s="41" t="s">
        <v>5</v>
      </c>
      <c r="D28" s="18">
        <v>1100</v>
      </c>
      <c r="E28" s="18"/>
      <c r="G28" s="26"/>
      <c r="L28" s="11"/>
    </row>
    <row r="29" spans="2:12" ht="15" thickBot="1">
      <c r="B29" s="32"/>
      <c r="C29" s="33" t="s">
        <v>3</v>
      </c>
      <c r="D29" s="34">
        <f>SUM(D28:D28)</f>
        <v>1100</v>
      </c>
      <c r="E29" s="35">
        <v>0.20180000000000001</v>
      </c>
      <c r="G29" s="15"/>
      <c r="H29" s="11"/>
      <c r="I29" s="11"/>
      <c r="J29" s="11"/>
      <c r="K29" s="11"/>
      <c r="L29" s="11"/>
    </row>
    <row r="30" spans="2:12" ht="14.25">
      <c r="B30" s="17">
        <v>2029</v>
      </c>
      <c r="C30" s="41" t="s">
        <v>5</v>
      </c>
      <c r="D30" s="18">
        <v>1100</v>
      </c>
      <c r="E30" s="18"/>
      <c r="G30" s="26"/>
      <c r="L30" s="11"/>
    </row>
    <row r="31" spans="2:12" ht="15" thickBot="1">
      <c r="B31" s="32"/>
      <c r="C31" s="33" t="s">
        <v>3</v>
      </c>
      <c r="D31" s="34">
        <f>SUM(D30:D30)</f>
        <v>1100</v>
      </c>
      <c r="E31" s="35">
        <v>0.21690000000000001</v>
      </c>
      <c r="G31" s="15"/>
      <c r="H31" s="11"/>
      <c r="I31" s="11"/>
      <c r="J31" s="11"/>
      <c r="K31" s="11"/>
      <c r="L31" s="11"/>
    </row>
    <row r="32" spans="2:12" ht="12" customHeight="1">
      <c r="B32" s="17">
        <v>2030</v>
      </c>
      <c r="C32" s="41"/>
      <c r="D32" s="18"/>
      <c r="E32" s="18"/>
      <c r="G32" s="26"/>
      <c r="L32" s="11"/>
    </row>
    <row r="33" spans="2:12" ht="15" thickBot="1">
      <c r="B33" s="32"/>
      <c r="C33" s="33" t="s">
        <v>3</v>
      </c>
      <c r="D33" s="34">
        <f>SUM(D32:D32)</f>
        <v>0</v>
      </c>
      <c r="E33" s="35">
        <v>0.19120000000000001</v>
      </c>
      <c r="G33" s="15"/>
      <c r="H33" s="11"/>
      <c r="I33" s="11"/>
      <c r="J33" s="11"/>
      <c r="K33" s="11"/>
      <c r="L33" s="11"/>
    </row>
    <row r="34" spans="2:12" ht="12.6" customHeight="1">
      <c r="B34" s="17">
        <v>2031</v>
      </c>
      <c r="C34" s="41" t="s">
        <v>6</v>
      </c>
      <c r="D34" s="18">
        <v>440</v>
      </c>
      <c r="E34" s="18"/>
      <c r="G34" s="26"/>
      <c r="L34" s="11"/>
    </row>
    <row r="35" spans="2:12" ht="15" thickBot="1">
      <c r="B35" s="32"/>
      <c r="C35" s="33" t="s">
        <v>3</v>
      </c>
      <c r="D35" s="34">
        <f>SUM(D34:D34)</f>
        <v>440</v>
      </c>
      <c r="E35" s="35">
        <v>0.1832</v>
      </c>
      <c r="G35" s="15"/>
      <c r="H35" s="11"/>
      <c r="I35" s="11"/>
      <c r="J35" s="11"/>
      <c r="K35" s="11"/>
      <c r="L35" s="11"/>
    </row>
    <row r="36" spans="2:12" ht="14.25">
      <c r="B36" s="17">
        <v>2032</v>
      </c>
      <c r="C36" s="41" t="s">
        <v>6</v>
      </c>
      <c r="D36" s="18">
        <v>660</v>
      </c>
      <c r="E36" s="18"/>
      <c r="G36" s="26"/>
      <c r="L36" s="11"/>
    </row>
    <row r="37" spans="2:12" ht="14.25">
      <c r="B37" s="17"/>
      <c r="C37" s="41" t="s">
        <v>7</v>
      </c>
      <c r="D37" s="18">
        <v>-831</v>
      </c>
      <c r="E37" s="18"/>
      <c r="G37" s="15"/>
      <c r="H37" s="11"/>
      <c r="I37" s="11"/>
      <c r="J37" s="11"/>
      <c r="K37" s="11"/>
      <c r="L37" s="11"/>
    </row>
    <row r="38" spans="2:12" ht="15" thickBot="1">
      <c r="B38" s="32"/>
      <c r="C38" s="33" t="s">
        <v>3</v>
      </c>
      <c r="D38" s="34">
        <f>SUM(D36:D37)</f>
        <v>-171</v>
      </c>
      <c r="E38" s="35">
        <v>0.15289999999999998</v>
      </c>
      <c r="G38" s="26"/>
      <c r="L38" s="11"/>
    </row>
    <row r="39" spans="2:12" ht="14.25">
      <c r="B39" s="17">
        <v>2033</v>
      </c>
      <c r="C39" s="28" t="s">
        <v>6</v>
      </c>
      <c r="D39" s="18">
        <v>660</v>
      </c>
      <c r="E39" s="18"/>
      <c r="G39" s="15"/>
      <c r="H39" s="11"/>
      <c r="I39" s="11"/>
      <c r="J39" s="11"/>
      <c r="K39" s="11"/>
      <c r="L39" s="11"/>
    </row>
    <row r="40" spans="2:12" ht="14.25">
      <c r="B40" s="17"/>
      <c r="C40" s="28" t="s">
        <v>6</v>
      </c>
      <c r="D40" s="18">
        <v>660</v>
      </c>
      <c r="E40" s="18"/>
      <c r="G40" s="26"/>
      <c r="L40" s="11"/>
    </row>
    <row r="41" spans="2:12" ht="14.25">
      <c r="B41" s="17"/>
      <c r="C41" s="28" t="s">
        <v>6</v>
      </c>
      <c r="D41" s="18">
        <v>659.5</v>
      </c>
      <c r="E41" s="18"/>
      <c r="G41" s="15"/>
      <c r="H41" s="11"/>
      <c r="I41" s="11"/>
      <c r="J41" s="11"/>
      <c r="K41" s="11"/>
      <c r="L41" s="11"/>
    </row>
    <row r="42" spans="2:12" ht="14.25">
      <c r="B42" s="17"/>
      <c r="C42" s="41" t="s">
        <v>8</v>
      </c>
      <c r="D42" s="18">
        <v>-841</v>
      </c>
      <c r="E42" s="18"/>
      <c r="G42" s="26"/>
      <c r="L42" s="11"/>
    </row>
    <row r="43" spans="2:12" ht="15" thickBot="1">
      <c r="B43" s="32"/>
      <c r="C43" s="33" t="s">
        <v>3</v>
      </c>
      <c r="D43" s="34">
        <f>SUM(D39:D42)</f>
        <v>1138.5</v>
      </c>
      <c r="E43" s="35">
        <v>0.17030000000000001</v>
      </c>
      <c r="G43" s="15"/>
      <c r="H43" s="11"/>
      <c r="I43" s="11"/>
      <c r="J43" s="11"/>
      <c r="K43" s="11"/>
      <c r="L43" s="11"/>
    </row>
    <row r="44" spans="2:12" ht="14.25">
      <c r="B44" s="17">
        <v>2034</v>
      </c>
      <c r="C44" s="41" t="s">
        <v>6</v>
      </c>
      <c r="D44" s="18">
        <v>660</v>
      </c>
      <c r="E44" s="18"/>
      <c r="G44" s="26"/>
      <c r="L44" s="11"/>
    </row>
    <row r="45" spans="2:12" ht="14.25">
      <c r="B45" s="17"/>
      <c r="C45" s="41" t="s">
        <v>6</v>
      </c>
      <c r="D45" s="18">
        <v>660</v>
      </c>
      <c r="E45" s="18"/>
      <c r="G45" s="15"/>
      <c r="H45" s="11"/>
      <c r="I45" s="11"/>
      <c r="J45" s="11"/>
      <c r="K45" s="11"/>
      <c r="L45" s="11"/>
    </row>
    <row r="46" spans="2:12" ht="15" thickBot="1">
      <c r="B46" s="32"/>
      <c r="C46" s="33" t="s">
        <v>3</v>
      </c>
      <c r="D46" s="34">
        <f>SUM(D44:D45)</f>
        <v>1320</v>
      </c>
      <c r="E46" s="35">
        <v>0.19070000000000001</v>
      </c>
      <c r="G46" s="26"/>
      <c r="L46" s="11"/>
    </row>
    <row r="47" spans="2:12" ht="14.25">
      <c r="B47" s="17">
        <v>2035</v>
      </c>
      <c r="C47" s="41" t="s">
        <v>6</v>
      </c>
      <c r="D47" s="18">
        <v>660</v>
      </c>
      <c r="E47" s="18"/>
      <c r="G47" s="15"/>
      <c r="H47" s="11"/>
      <c r="I47" s="11"/>
      <c r="J47" s="11"/>
      <c r="K47" s="11"/>
      <c r="L47" s="11"/>
    </row>
    <row r="48" spans="2:12" ht="15" thickBot="1">
      <c r="B48" s="32"/>
      <c r="C48" s="33" t="s">
        <v>3</v>
      </c>
      <c r="D48" s="34">
        <f>SUM(D47:D47)</f>
        <v>660</v>
      </c>
      <c r="E48" s="35">
        <v>0.19269999999999998</v>
      </c>
      <c r="G48" s="26"/>
      <c r="L48" s="11"/>
    </row>
    <row r="49" spans="2:12" ht="14.25">
      <c r="B49" s="17">
        <v>2036</v>
      </c>
      <c r="C49" s="28" t="s">
        <v>6</v>
      </c>
      <c r="D49" s="18">
        <v>660</v>
      </c>
      <c r="E49" s="18"/>
      <c r="G49" s="15"/>
      <c r="H49" s="11"/>
      <c r="I49" s="11"/>
      <c r="J49" s="11"/>
      <c r="K49" s="11"/>
      <c r="L49" s="11"/>
    </row>
    <row r="50" spans="2:12" ht="14.25">
      <c r="B50" s="17"/>
      <c r="C50" s="41" t="s">
        <v>10</v>
      </c>
      <c r="D50" s="18">
        <v>-981</v>
      </c>
      <c r="E50" s="18"/>
      <c r="G50" s="26"/>
      <c r="L50" s="11"/>
    </row>
    <row r="51" spans="2:12" ht="15" thickBot="1">
      <c r="B51" s="32"/>
      <c r="C51" s="33" t="s">
        <v>3</v>
      </c>
      <c r="D51" s="34">
        <f>SUM(D49:D50)</f>
        <v>-321</v>
      </c>
      <c r="E51" s="35">
        <v>0.1623</v>
      </c>
      <c r="G51" s="15"/>
      <c r="H51" s="11"/>
      <c r="I51" s="11"/>
      <c r="J51" s="11"/>
      <c r="K51" s="11"/>
      <c r="L51" s="11"/>
    </row>
    <row r="52" spans="2:12" ht="14.25">
      <c r="B52" s="17">
        <v>2037</v>
      </c>
      <c r="C52" s="41" t="s">
        <v>6</v>
      </c>
      <c r="D52" s="18">
        <v>660</v>
      </c>
      <c r="E52" s="18"/>
      <c r="G52" s="26"/>
      <c r="L52" s="11"/>
    </row>
    <row r="53" spans="2:12" ht="14.25">
      <c r="B53" s="17"/>
      <c r="C53" s="41" t="s">
        <v>6</v>
      </c>
      <c r="D53" s="18">
        <v>660</v>
      </c>
      <c r="E53" s="18"/>
      <c r="G53" s="15"/>
      <c r="H53" s="11"/>
      <c r="I53" s="11"/>
      <c r="J53" s="11"/>
      <c r="K53" s="11"/>
      <c r="L53" s="11"/>
    </row>
    <row r="54" spans="2:12" ht="15" thickBot="1">
      <c r="B54" s="32"/>
      <c r="C54" s="33" t="s">
        <v>3</v>
      </c>
      <c r="D54" s="34">
        <f>SUM(D52:D53)</f>
        <v>1320</v>
      </c>
      <c r="E54" s="35">
        <v>0.1857</v>
      </c>
      <c r="G54" s="26"/>
      <c r="L54" s="11"/>
    </row>
    <row r="55" spans="2:12" ht="14.25">
      <c r="B55" s="17">
        <v>2038</v>
      </c>
      <c r="C55" s="41" t="s">
        <v>6</v>
      </c>
      <c r="D55" s="18">
        <v>660</v>
      </c>
      <c r="E55" s="18"/>
      <c r="G55" s="15"/>
      <c r="H55" s="11"/>
      <c r="I55" s="11"/>
      <c r="J55" s="11"/>
      <c r="K55" s="11"/>
      <c r="L55" s="11"/>
    </row>
    <row r="56" spans="2:12" ht="15" thickBot="1">
      <c r="B56" s="32"/>
      <c r="C56" s="33" t="s">
        <v>3</v>
      </c>
      <c r="D56" s="34">
        <f>SUM(D55:D55)</f>
        <v>660</v>
      </c>
      <c r="E56" s="35">
        <v>0.18659999999999999</v>
      </c>
      <c r="G56" s="26"/>
      <c r="L56" s="11"/>
    </row>
    <row r="57" spans="2:12" ht="14.25">
      <c r="B57" s="17">
        <v>2039</v>
      </c>
      <c r="C57" s="41" t="s">
        <v>6</v>
      </c>
      <c r="D57" s="18">
        <v>660</v>
      </c>
      <c r="E57" s="18"/>
      <c r="G57" s="15"/>
      <c r="H57" s="11"/>
      <c r="I57" s="11"/>
      <c r="J57" s="11"/>
      <c r="K57" s="11"/>
      <c r="L57" s="11"/>
    </row>
    <row r="58" spans="2:12" ht="15" thickBot="1">
      <c r="B58" s="32"/>
      <c r="C58" s="33" t="s">
        <v>3</v>
      </c>
      <c r="D58" s="34">
        <f>SUM(D57:D57)</f>
        <v>660</v>
      </c>
      <c r="E58" s="35">
        <v>0.18780000000000002</v>
      </c>
      <c r="G58" s="26"/>
      <c r="L58" s="11"/>
    </row>
    <row r="59" spans="2:12" ht="14.25">
      <c r="B59" s="17">
        <v>2040</v>
      </c>
      <c r="C59" s="41" t="s">
        <v>6</v>
      </c>
      <c r="D59" s="18">
        <v>660</v>
      </c>
      <c r="E59" s="18"/>
      <c r="G59" s="15"/>
      <c r="H59" s="11"/>
      <c r="I59" s="11"/>
      <c r="J59" s="11"/>
      <c r="K59" s="11"/>
      <c r="L59" s="11"/>
    </row>
    <row r="60" spans="2:12" ht="15" thickBot="1">
      <c r="B60" s="32"/>
      <c r="C60" s="33" t="s">
        <v>3</v>
      </c>
      <c r="D60" s="34">
        <f>SUM(D59:D59)</f>
        <v>660</v>
      </c>
      <c r="E60" s="35">
        <v>0.18870000000000001</v>
      </c>
      <c r="G60" s="26"/>
      <c r="L60" s="11"/>
    </row>
    <row r="61" spans="2:12" ht="14.25">
      <c r="B61" s="17">
        <v>2041</v>
      </c>
      <c r="C61" s="41" t="s">
        <v>6</v>
      </c>
      <c r="D61" s="18">
        <v>660</v>
      </c>
      <c r="E61" s="18"/>
      <c r="G61" s="15"/>
      <c r="H61" s="11"/>
      <c r="I61" s="11"/>
      <c r="J61" s="11"/>
      <c r="K61" s="11"/>
      <c r="L61" s="11"/>
    </row>
    <row r="62" spans="2:12" ht="15" thickBot="1">
      <c r="B62" s="32"/>
      <c r="C62" s="33" t="s">
        <v>3</v>
      </c>
      <c r="D62" s="34">
        <f>SUM(D61:D61)</f>
        <v>660</v>
      </c>
      <c r="E62" s="35">
        <v>0.19539999999999999</v>
      </c>
      <c r="G62" s="26"/>
      <c r="L62" s="11"/>
    </row>
    <row r="63" spans="2:12" ht="14.25">
      <c r="B63" s="17">
        <v>2042</v>
      </c>
      <c r="C63" s="41" t="s">
        <v>6</v>
      </c>
      <c r="D63" s="18">
        <v>660</v>
      </c>
      <c r="E63" s="18"/>
      <c r="G63" s="15"/>
      <c r="H63" s="11"/>
      <c r="I63" s="11"/>
      <c r="J63" s="11"/>
      <c r="K63" s="11"/>
      <c r="L63" s="11"/>
    </row>
    <row r="64" spans="2:12" ht="15" thickBot="1">
      <c r="B64" s="32"/>
      <c r="C64" s="33" t="s">
        <v>3</v>
      </c>
      <c r="D64" s="34">
        <f>SUM(D63:D63)</f>
        <v>660</v>
      </c>
      <c r="E64" s="35">
        <v>0.20170000000000002</v>
      </c>
      <c r="G64" s="26"/>
      <c r="L64" s="11"/>
    </row>
    <row r="65" spans="2:12" ht="14.25">
      <c r="B65" s="17">
        <v>2043</v>
      </c>
      <c r="C65" s="41" t="s">
        <v>14</v>
      </c>
      <c r="D65" s="18">
        <v>-1050</v>
      </c>
      <c r="E65" s="18"/>
      <c r="G65" s="15"/>
      <c r="H65" s="11"/>
      <c r="I65" s="11"/>
      <c r="J65" s="11"/>
      <c r="K65" s="11"/>
      <c r="L65" s="11"/>
    </row>
    <row r="66" spans="2:12" ht="13.5" thickBot="1">
      <c r="B66" s="32"/>
      <c r="C66" s="33" t="s">
        <v>3</v>
      </c>
      <c r="D66" s="34">
        <f>SUM(D65:D65)</f>
        <v>-1050</v>
      </c>
      <c r="E66" s="35">
        <v>0.16370000000000001</v>
      </c>
      <c r="G66" s="26"/>
    </row>
    <row r="67" spans="2:12" ht="14.25">
      <c r="B67" s="17">
        <v>2044</v>
      </c>
      <c r="C67" s="41" t="s">
        <v>6</v>
      </c>
      <c r="D67" s="18">
        <v>660</v>
      </c>
      <c r="E67" s="18"/>
      <c r="G67" s="15"/>
      <c r="H67" s="11"/>
      <c r="I67" s="11"/>
      <c r="J67" s="11"/>
      <c r="K67" s="11"/>
      <c r="L67" s="1" t="str">
        <f t="shared" ref="L67:L72" si="0">IF(E67=K67,"","ERROR")</f>
        <v/>
      </c>
    </row>
    <row r="68" spans="2:12">
      <c r="B68" s="17"/>
      <c r="C68" s="41" t="s">
        <v>6</v>
      </c>
      <c r="D68" s="18">
        <v>660</v>
      </c>
      <c r="E68" s="18"/>
      <c r="G68" s="26"/>
      <c r="L68" s="1" t="str">
        <f t="shared" si="0"/>
        <v/>
      </c>
    </row>
    <row r="69" spans="2:12" ht="13.5" thickBot="1">
      <c r="B69" s="32"/>
      <c r="C69" s="33" t="s">
        <v>3</v>
      </c>
      <c r="D69" s="34">
        <f>SUM(D67:D68)</f>
        <v>1320</v>
      </c>
      <c r="E69" s="35">
        <v>0.18909999999999999</v>
      </c>
      <c r="G69" s="1"/>
      <c r="K69" s="49"/>
    </row>
    <row r="70" spans="2:12">
      <c r="L70" s="1" t="str">
        <f t="shared" si="0"/>
        <v/>
      </c>
    </row>
    <row r="71" spans="2:12">
      <c r="B71" s="50" t="s">
        <v>20</v>
      </c>
      <c r="C71" s="37"/>
      <c r="D71" s="38"/>
      <c r="E71" s="38"/>
      <c r="L71" s="1" t="str">
        <f t="shared" si="0"/>
        <v/>
      </c>
    </row>
    <row r="72" spans="2:12">
      <c r="B72" s="42"/>
      <c r="C72" s="37"/>
      <c r="D72" s="38"/>
      <c r="E72" s="38"/>
      <c r="L72" s="1" t="str">
        <f t="shared" si="0"/>
        <v/>
      </c>
    </row>
    <row r="73" spans="2:12">
      <c r="B73" s="36"/>
      <c r="C73" s="52"/>
      <c r="D73" s="52"/>
      <c r="E73" s="39"/>
    </row>
  </sheetData>
  <mergeCells count="4">
    <mergeCell ref="B2:E2"/>
    <mergeCell ref="B3:E3"/>
    <mergeCell ref="C73:D73"/>
    <mergeCell ref="B4:E4"/>
  </mergeCells>
  <printOptions horizontalCentered="1" verticalCentered="1"/>
  <pageMargins left="0" right="0" top="0" bottom="0" header="0.5" footer="0.5"/>
  <pageSetup scale="74" orientation="portrait" r:id="rId1"/>
  <headerFooter alignWithMargins="0"/>
  <colBreaks count="1" manualBreakCount="1">
    <brk id="5" max="1048575" man="1"/>
  </colBreaks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0985A830C9B4FB4B46EB7E2F377E2" ma:contentTypeVersion="" ma:contentTypeDescription="Create a new document." ma:contentTypeScope="" ma:versionID="f1ccf3903dac916aba45e6520eca9d1c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6E1311-99F4-4DA1-ACFD-2537CF9D00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CE4CCD-550A-4C89-A2D9-0FCE81D34BB1}">
  <ds:schemaRefs>
    <ds:schemaRef ds:uri="http://purl.org/dc/terms/"/>
    <ds:schemaRef ds:uri="c85253b9-0a55-49a1-98ad-b5b6252d7079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145B941-A75A-49EF-853E-A770F8AB6D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OCEC CC 1622 MW</vt:lpstr>
      <vt:lpstr>OCEC CC 1586 MW</vt:lpstr>
      <vt:lpstr>'OCEC CC 1586 MW'!Print_Area</vt:lpstr>
      <vt:lpstr>'OCEC CC 1622 MW'!Print_Area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