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576" windowHeight="11016" tabRatio="794" activeTab="0"/>
  </bookViews>
  <sheets>
    <sheet name="Power Del Store Loading Rate" sheetId="1" r:id="rId1"/>
    <sheet name="Power Delivery EO Rate" sheetId="2" r:id="rId2"/>
  </sheets>
  <externalReferences>
    <externalReference r:id="rId5"/>
  </externalReferences>
  <definedNames>
    <definedName name="DF_GRID_1">#REF!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<sst xmlns="http://schemas.openxmlformats.org/spreadsheetml/2006/main" count="58" uniqueCount="43">
  <si>
    <t>=</t>
  </si>
  <si>
    <t xml:space="preserve"> </t>
  </si>
  <si>
    <t>1)</t>
  </si>
  <si>
    <t>PD</t>
  </si>
  <si>
    <t>313,046,837.62(PD) +50,372,628.99/2 (T &amp;S Reserve) + 5,560,374.44 (CS)</t>
  </si>
  <si>
    <t>224,175.39+21,674,268.23(ISC Provided)</t>
  </si>
  <si>
    <t>2014 Power Delivery Stores Overhead</t>
  </si>
  <si>
    <t>(697084.01)+17,551,057.43(ISC Provided)</t>
  </si>
  <si>
    <t>296,204,635.70(PD) +47,130,719.45/2 (T &amp;S Reserve) + 3,827,843.88 (CS)</t>
  </si>
  <si>
    <t>(198,656.96) + 15,319,615.55  ISC Provided</t>
  </si>
  <si>
    <t>255,355,884.17 (PD) + 45,250,716.00 / 2  (T &amp; S Reserve) + 3,593,776.91 (CS)</t>
  </si>
  <si>
    <t>3,434,107.92 + 11,426,909.38  ISC Provided</t>
  </si>
  <si>
    <t>160,083,601.41 (PD) + 38,493,215.00 / 2  (T &amp; S Reserve) + 2,314,081.78 (CS)</t>
  </si>
  <si>
    <t>1,840,674.16 + 5,228,481.57  ISC Provided + 0.00  SAP Adjustment</t>
  </si>
  <si>
    <t>61,834,997.76 (PD) + 16,217,527.00 / 2  (T &amp; S Reserve) + 212,932.14 (CS)</t>
  </si>
  <si>
    <t>1,462,807.04 + 2,678,787.77  ISC Provided + 0.00  SAP Adjustment</t>
  </si>
  <si>
    <t>29,717,241.37 (PD) + 11,873,570.00 / 2  (T &amp; S Reserve) + 104,466.07 (CS)</t>
  </si>
  <si>
    <t>Average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</si>
  <si>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</si>
  <si>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</si>
  <si>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</si>
  <si>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</si>
  <si>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</si>
  <si>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</si>
  <si>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</si>
  <si>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</si>
  <si>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</si>
  <si>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</si>
  <si>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</si>
  <si>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</si>
  <si>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Transmission</t>
  </si>
  <si>
    <t>Distribution</t>
  </si>
  <si>
    <t>2014 EO Rate</t>
  </si>
  <si>
    <t>2,624,418.18 + 10,278,925.30  ISC Provided</t>
  </si>
  <si>
    <t>134,612,373.29 (PD) + 31,636,335.38 / 2  (T &amp; S Reserve) + 1,677,689.78 (CS)</t>
  </si>
  <si>
    <t>Combined Rate</t>
  </si>
  <si>
    <t>Pool</t>
  </si>
  <si>
    <t>Base</t>
  </si>
  <si>
    <t>Combined Rate per BU</t>
  </si>
  <si>
    <t>Rate</t>
  </si>
  <si>
    <t>OPC 013342</t>
  </si>
  <si>
    <t>FPL RC-16</t>
  </si>
  <si>
    <t>OPC 013343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</si>
</sst>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\$\ #,##0.00\ ;\$\ &quot;(&quot;#,##0.00&quot;)&quot;"/>
    <numFmt numFmtId="169" formatCode="#,##0.00\ %;&quot;(&quot;#,##0.00&quot;)&quot;\ 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  <numFmt numFmtId="175" formatCode="#,##0\ %;&quot;(&quot;#,##0&quot;)&quot;\ %"/>
    <numFmt numFmtId="176" formatCode="&quot;$&quot;#,##0.0_);\(&quot;$&quot;#,##0.0\)"/>
    <numFmt numFmtId="177" formatCode="\$\ #,##0.0\ ;\$\ &quot;(&quot;#,##0.0&quot;)&quot;"/>
    <numFmt numFmtId="178" formatCode="#,##0\ ;&quot;(&quot;#,##0&quot;)&quot;"/>
    <numFmt numFmtId="179" formatCode="mm/dd/yy;@"/>
    <numFmt numFmtId="180" formatCode="#,##0.0"/>
    <numFmt numFmtId="181" formatCode="_(* #,##0.0_);_(* \(#,##0.0\);_(* &quot;-&quot;??_);_(@_)"/>
    <numFmt numFmtId="182" formatCode="0.0"/>
    <numFmt numFmtId="183" formatCode="0.00000%"/>
    <numFmt numFmtId="184" formatCode="&quot;$&quot;#,##0.0_);[Red]\(&quot;$&quot;#,##0.0\)"/>
    <numFmt numFmtId="185" formatCode="&quot;$&quot;#,##0.00"/>
    <numFmt numFmtId="186" formatCode="mmm\-yyyy"/>
    <numFmt numFmtId="187" formatCode="[$-409]dddd\,\ mmmm\ dd\,\ yyyy"/>
    <numFmt numFmtId="188" formatCode="0.000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5" fillId="22" borderId="0" applyNumberFormat="0" applyBorder="0" applyAlignment="0" applyProtection="0"/>
    <xf numFmtId="0" fontId="40" fillId="34" borderId="0" applyNumberFormat="0" applyBorder="0" applyAlignment="0" applyProtection="0"/>
    <xf numFmtId="0" fontId="6" fillId="38" borderId="1" applyNumberFormat="0" applyAlignment="0" applyProtection="0"/>
    <xf numFmtId="0" fontId="41" fillId="39" borderId="2" applyNumberFormat="0" applyAlignment="0" applyProtection="0"/>
    <xf numFmtId="0" fontId="7" fillId="24" borderId="3" applyNumberFormat="0" applyAlignment="0" applyProtection="0"/>
    <xf numFmtId="0" fontId="7" fillId="31" borderId="3" applyNumberForma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" fillId="27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5" borderId="1" applyNumberFormat="0" applyAlignment="0" applyProtection="0"/>
    <xf numFmtId="0" fontId="16" fillId="35" borderId="2" applyNumberFormat="0" applyAlignment="0" applyProtection="0"/>
    <xf numFmtId="0" fontId="17" fillId="0" borderId="9" applyNumberFormat="0" applyFill="0" applyAlignment="0" applyProtection="0"/>
    <xf numFmtId="0" fontId="11" fillId="0" borderId="10" applyNumberFormat="0" applyFill="0" applyAlignment="0" applyProtection="0"/>
    <xf numFmtId="0" fontId="18" fillId="35" borderId="0" applyNumberFormat="0" applyBorder="0" applyAlignment="0" applyProtection="0"/>
    <xf numFmtId="0" fontId="11" fillId="35" borderId="0" applyNumberFormat="0" applyBorder="0" applyAlignment="0" applyProtection="0"/>
    <xf numFmtId="0" fontId="31" fillId="46" borderId="0">
      <alignment/>
      <protection/>
    </xf>
    <xf numFmtId="0" fontId="31" fillId="46" borderId="0">
      <alignment/>
      <protection/>
    </xf>
    <xf numFmtId="0" fontId="31" fillId="46" borderId="0">
      <alignment/>
      <protection/>
    </xf>
    <xf numFmtId="0" fontId="0" fillId="34" borderId="11" applyNumberFormat="0" applyFont="0" applyAlignment="0" applyProtection="0"/>
    <xf numFmtId="0" fontId="31" fillId="34" borderId="2" applyNumberFormat="0" applyFont="0" applyAlignment="0" applyProtection="0"/>
    <xf numFmtId="0" fontId="31" fillId="34" borderId="2" applyNumberFormat="0" applyFont="0" applyAlignment="0" applyProtection="0"/>
    <xf numFmtId="0" fontId="31" fillId="34" borderId="2" applyNumberFormat="0" applyFont="0" applyAlignment="0" applyProtection="0"/>
    <xf numFmtId="0" fontId="19" fillId="38" borderId="12" applyNumberFormat="0" applyAlignment="0" applyProtection="0"/>
    <xf numFmtId="0" fontId="19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0" fillId="47" borderId="13" applyNumberFormat="0" applyProtection="0">
      <alignment vertical="center"/>
    </xf>
    <xf numFmtId="4" fontId="31" fillId="47" borderId="2" applyNumberFormat="0" applyProtection="0">
      <alignment vertical="center"/>
    </xf>
    <xf numFmtId="4" fontId="31" fillId="47" borderId="2" applyNumberFormat="0" applyProtection="0">
      <alignment vertical="center"/>
    </xf>
    <xf numFmtId="4" fontId="21" fillId="47" borderId="13" applyNumberFormat="0" applyProtection="0">
      <alignment vertical="center"/>
    </xf>
    <xf numFmtId="4" fontId="43" fillId="47" borderId="2" applyNumberFormat="0" applyProtection="0">
      <alignment vertical="center"/>
    </xf>
    <xf numFmtId="4" fontId="20" fillId="47" borderId="13" applyNumberFormat="0" applyProtection="0">
      <alignment horizontal="left" vertical="center" indent="1"/>
    </xf>
    <xf numFmtId="4" fontId="31" fillId="47" borderId="2" applyNumberFormat="0" applyProtection="0">
      <alignment horizontal="left" vertical="center" indent="1"/>
    </xf>
    <xf numFmtId="4" fontId="31" fillId="47" borderId="2" applyNumberFormat="0" applyProtection="0">
      <alignment horizontal="left" vertical="center" indent="1"/>
    </xf>
    <xf numFmtId="0" fontId="20" fillId="47" borderId="13" applyNumberFormat="0" applyProtection="0">
      <alignment horizontal="left" vertical="top" indent="1"/>
    </xf>
    <xf numFmtId="0" fontId="37" fillId="47" borderId="13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31" fillId="48" borderId="2" applyNumberFormat="0" applyProtection="0">
      <alignment horizontal="left" vertical="center" indent="1"/>
    </xf>
    <xf numFmtId="4" fontId="31" fillId="48" borderId="2" applyNumberFormat="0" applyProtection="0">
      <alignment horizontal="left" vertical="center" indent="1"/>
    </xf>
    <xf numFmtId="4" fontId="31" fillId="48" borderId="2" applyNumberFormat="0" applyProtection="0">
      <alignment horizontal="left" vertical="center" indent="1"/>
    </xf>
    <xf numFmtId="4" fontId="1" fillId="7" borderId="13" applyNumberFormat="0" applyProtection="0">
      <alignment horizontal="right" vertical="center"/>
    </xf>
    <xf numFmtId="4" fontId="31" fillId="7" borderId="2" applyNumberFormat="0" applyProtection="0">
      <alignment horizontal="right" vertical="center"/>
    </xf>
    <xf numFmtId="4" fontId="31" fillId="7" borderId="2" applyNumberFormat="0" applyProtection="0">
      <alignment horizontal="right" vertical="center"/>
    </xf>
    <xf numFmtId="4" fontId="1" fillId="3" borderId="13" applyNumberFormat="0" applyProtection="0">
      <alignment horizontal="right" vertical="center"/>
    </xf>
    <xf numFmtId="4" fontId="31" fillId="49" borderId="2" applyNumberFormat="0" applyProtection="0">
      <alignment horizontal="right" vertical="center"/>
    </xf>
    <xf numFmtId="4" fontId="31" fillId="49" borderId="2" applyNumberFormat="0" applyProtection="0">
      <alignment horizontal="right" vertical="center"/>
    </xf>
    <xf numFmtId="4" fontId="1" fillId="50" borderId="13" applyNumberFormat="0" applyProtection="0">
      <alignment horizontal="right" vertical="center"/>
    </xf>
    <xf numFmtId="4" fontId="31" fillId="50" borderId="14" applyNumberFormat="0" applyProtection="0">
      <alignment horizontal="right" vertical="center"/>
    </xf>
    <xf numFmtId="4" fontId="31" fillId="50" borderId="14" applyNumberFormat="0" applyProtection="0">
      <alignment horizontal="right" vertical="center"/>
    </xf>
    <xf numFmtId="4" fontId="1" fillId="51" borderId="13" applyNumberFormat="0" applyProtection="0">
      <alignment horizontal="right" vertical="center"/>
    </xf>
    <xf numFmtId="4" fontId="31" fillId="51" borderId="2" applyNumberFormat="0" applyProtection="0">
      <alignment horizontal="right" vertical="center"/>
    </xf>
    <xf numFmtId="4" fontId="31" fillId="51" borderId="2" applyNumberFormat="0" applyProtection="0">
      <alignment horizontal="right" vertical="center"/>
    </xf>
    <xf numFmtId="4" fontId="1" fillId="52" borderId="13" applyNumberFormat="0" applyProtection="0">
      <alignment horizontal="right" vertical="center"/>
    </xf>
    <xf numFmtId="4" fontId="31" fillId="52" borderId="2" applyNumberFormat="0" applyProtection="0">
      <alignment horizontal="right" vertical="center"/>
    </xf>
    <xf numFmtId="4" fontId="31" fillId="52" borderId="2" applyNumberFormat="0" applyProtection="0">
      <alignment horizontal="right" vertical="center"/>
    </xf>
    <xf numFmtId="4" fontId="1" fillId="53" borderId="13" applyNumberFormat="0" applyProtection="0">
      <alignment horizontal="right" vertical="center"/>
    </xf>
    <xf numFmtId="4" fontId="31" fillId="53" borderId="2" applyNumberFormat="0" applyProtection="0">
      <alignment horizontal="right" vertical="center"/>
    </xf>
    <xf numFmtId="4" fontId="31" fillId="53" borderId="2" applyNumberFormat="0" applyProtection="0">
      <alignment horizontal="right" vertical="center"/>
    </xf>
    <xf numFmtId="4" fontId="1" fillId="9" borderId="13" applyNumberFormat="0" applyProtection="0">
      <alignment horizontal="right" vertical="center"/>
    </xf>
    <xf numFmtId="4" fontId="31" fillId="9" borderId="2" applyNumberFormat="0" applyProtection="0">
      <alignment horizontal="right" vertical="center"/>
    </xf>
    <xf numFmtId="4" fontId="31" fillId="9" borderId="2" applyNumberFormat="0" applyProtection="0">
      <alignment horizontal="right" vertical="center"/>
    </xf>
    <xf numFmtId="4" fontId="1" fillId="54" borderId="13" applyNumberFormat="0" applyProtection="0">
      <alignment horizontal="right" vertical="center"/>
    </xf>
    <xf numFmtId="4" fontId="31" fillId="54" borderId="2" applyNumberFormat="0" applyProtection="0">
      <alignment horizontal="right" vertical="center"/>
    </xf>
    <xf numFmtId="4" fontId="31" fillId="54" borderId="2" applyNumberFormat="0" applyProtection="0">
      <alignment horizontal="right" vertical="center"/>
    </xf>
    <xf numFmtId="4" fontId="1" fillId="55" borderId="13" applyNumberFormat="0" applyProtection="0">
      <alignment horizontal="right" vertical="center"/>
    </xf>
    <xf numFmtId="4" fontId="31" fillId="55" borderId="2" applyNumberFormat="0" applyProtection="0">
      <alignment horizontal="right" vertical="center"/>
    </xf>
    <xf numFmtId="4" fontId="31" fillId="55" borderId="2" applyNumberFormat="0" applyProtection="0">
      <alignment horizontal="right" vertical="center"/>
    </xf>
    <xf numFmtId="4" fontId="20" fillId="56" borderId="15" applyNumberFormat="0" applyProtection="0">
      <alignment horizontal="left" vertical="center" indent="1"/>
    </xf>
    <xf numFmtId="4" fontId="31" fillId="56" borderId="14" applyNumberFormat="0" applyProtection="0">
      <alignment horizontal="left" vertical="center" indent="1"/>
    </xf>
    <xf numFmtId="4" fontId="31" fillId="56" borderId="14" applyNumberFormat="0" applyProtection="0">
      <alignment horizontal="left" vertical="center" indent="1"/>
    </xf>
    <xf numFmtId="4" fontId="1" fillId="57" borderId="0" applyNumberFormat="0" applyProtection="0">
      <alignment horizontal="left" vertical="center" indent="1"/>
    </xf>
    <xf numFmtId="4" fontId="0" fillId="8" borderId="14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0" fillId="8" borderId="14" applyNumberFormat="0" applyProtection="0">
      <alignment horizontal="left" vertical="center" indent="1"/>
    </xf>
    <xf numFmtId="4" fontId="1" fillId="2" borderId="13" applyNumberFormat="0" applyProtection="0">
      <alignment horizontal="right" vertical="center"/>
    </xf>
    <xf numFmtId="4" fontId="31" fillId="2" borderId="2" applyNumberFormat="0" applyProtection="0">
      <alignment horizontal="right" vertical="center"/>
    </xf>
    <xf numFmtId="4" fontId="31" fillId="2" borderId="2" applyNumberFormat="0" applyProtection="0">
      <alignment horizontal="right" vertical="center"/>
    </xf>
    <xf numFmtId="4" fontId="1" fillId="57" borderId="0" applyNumberFormat="0" applyProtection="0">
      <alignment horizontal="left" vertical="center" indent="1"/>
    </xf>
    <xf numFmtId="4" fontId="31" fillId="57" borderId="14" applyNumberFormat="0" applyProtection="0">
      <alignment horizontal="left" vertical="center" indent="1"/>
    </xf>
    <xf numFmtId="4" fontId="31" fillId="57" borderId="14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31" fillId="2" borderId="14" applyNumberFormat="0" applyProtection="0">
      <alignment horizontal="left" vertical="center" indent="1"/>
    </xf>
    <xf numFmtId="4" fontId="31" fillId="2" borderId="14" applyNumberFormat="0" applyProtection="0">
      <alignment horizontal="left" vertical="center" indent="1"/>
    </xf>
    <xf numFmtId="0" fontId="0" fillId="8" borderId="13" applyNumberFormat="0" applyProtection="0">
      <alignment horizontal="left" vertical="center" indent="1"/>
    </xf>
    <xf numFmtId="0" fontId="31" fillId="10" borderId="2" applyNumberFormat="0" applyProtection="0">
      <alignment horizontal="left" vertical="center" indent="1"/>
    </xf>
    <xf numFmtId="0" fontId="31" fillId="10" borderId="2" applyNumberFormat="0" applyProtection="0">
      <alignment horizontal="left" vertical="center" indent="1"/>
    </xf>
    <xf numFmtId="0" fontId="31" fillId="10" borderId="2" applyNumberFormat="0" applyProtection="0">
      <alignment horizontal="left" vertical="center" indent="1"/>
    </xf>
    <xf numFmtId="0" fontId="0" fillId="8" borderId="13" applyNumberFormat="0" applyProtection="0">
      <alignment horizontal="left" vertical="top" indent="1"/>
    </xf>
    <xf numFmtId="0" fontId="31" fillId="8" borderId="13" applyNumberFormat="0" applyProtection="0">
      <alignment horizontal="left" vertical="top" indent="1"/>
    </xf>
    <xf numFmtId="0" fontId="31" fillId="8" borderId="13" applyNumberFormat="0" applyProtection="0">
      <alignment horizontal="left" vertical="top" indent="1"/>
    </xf>
    <xf numFmtId="0" fontId="31" fillId="8" borderId="13" applyNumberFormat="0" applyProtection="0">
      <alignment horizontal="left" vertical="top" indent="1"/>
    </xf>
    <xf numFmtId="0" fontId="0" fillId="2" borderId="13" applyNumberFormat="0" applyProtection="0">
      <alignment horizontal="left" vertical="center" indent="1"/>
    </xf>
    <xf numFmtId="0" fontId="31" fillId="58" borderId="2" applyNumberFormat="0" applyProtection="0">
      <alignment horizontal="left" vertical="center" indent="1"/>
    </xf>
    <xf numFmtId="0" fontId="31" fillId="58" borderId="2" applyNumberFormat="0" applyProtection="0">
      <alignment horizontal="left" vertical="center" indent="1"/>
    </xf>
    <xf numFmtId="0" fontId="31" fillId="58" borderId="2" applyNumberFormat="0" applyProtection="0">
      <alignment horizontal="left" vertical="center" indent="1"/>
    </xf>
    <xf numFmtId="0" fontId="0" fillId="2" borderId="13" applyNumberFormat="0" applyProtection="0">
      <alignment horizontal="left" vertical="top" indent="1"/>
    </xf>
    <xf numFmtId="0" fontId="31" fillId="2" borderId="13" applyNumberFormat="0" applyProtection="0">
      <alignment horizontal="left" vertical="top" indent="1"/>
    </xf>
    <xf numFmtId="0" fontId="31" fillId="2" borderId="13" applyNumberFormat="0" applyProtection="0">
      <alignment horizontal="left" vertical="top" indent="1"/>
    </xf>
    <xf numFmtId="0" fontId="31" fillId="2" borderId="13" applyNumberFormat="0" applyProtection="0">
      <alignment horizontal="left" vertical="top" indent="1"/>
    </xf>
    <xf numFmtId="0" fontId="0" fillId="6" borderId="13" applyNumberFormat="0" applyProtection="0">
      <alignment horizontal="left" vertical="center" indent="1"/>
    </xf>
    <xf numFmtId="0" fontId="31" fillId="6" borderId="2" applyNumberFormat="0" applyProtection="0">
      <alignment horizontal="left" vertical="center" indent="1"/>
    </xf>
    <xf numFmtId="0" fontId="31" fillId="6" borderId="2" applyNumberFormat="0" applyProtection="0">
      <alignment horizontal="left" vertical="center" indent="1"/>
    </xf>
    <xf numFmtId="0" fontId="31" fillId="6" borderId="2" applyNumberFormat="0" applyProtection="0">
      <alignment horizontal="left" vertical="center" indent="1"/>
    </xf>
    <xf numFmtId="0" fontId="0" fillId="6" borderId="13" applyNumberFormat="0" applyProtection="0">
      <alignment horizontal="left" vertical="top" indent="1"/>
    </xf>
    <xf numFmtId="0" fontId="31" fillId="6" borderId="13" applyNumberFormat="0" applyProtection="0">
      <alignment horizontal="left" vertical="top" indent="1"/>
    </xf>
    <xf numFmtId="0" fontId="31" fillId="6" borderId="13" applyNumberFormat="0" applyProtection="0">
      <alignment horizontal="left" vertical="top" indent="1"/>
    </xf>
    <xf numFmtId="0" fontId="31" fillId="6" borderId="13" applyNumberFormat="0" applyProtection="0">
      <alignment horizontal="left" vertical="top" indent="1"/>
    </xf>
    <xf numFmtId="0" fontId="0" fillId="57" borderId="13" applyNumberFormat="0" applyProtection="0">
      <alignment horizontal="left" vertical="center" indent="1"/>
    </xf>
    <xf numFmtId="0" fontId="31" fillId="57" borderId="2" applyNumberFormat="0" applyProtection="0">
      <alignment horizontal="left" vertical="center" indent="1"/>
    </xf>
    <xf numFmtId="0" fontId="31" fillId="57" borderId="2" applyNumberFormat="0" applyProtection="0">
      <alignment horizontal="left" vertical="center" indent="1"/>
    </xf>
    <xf numFmtId="0" fontId="31" fillId="57" borderId="2" applyNumberFormat="0" applyProtection="0">
      <alignment horizontal="left" vertical="center" indent="1"/>
    </xf>
    <xf numFmtId="0" fontId="0" fillId="57" borderId="13" applyNumberFormat="0" applyProtection="0">
      <alignment horizontal="left" vertical="top" indent="1"/>
    </xf>
    <xf numFmtId="0" fontId="31" fillId="57" borderId="13" applyNumberFormat="0" applyProtection="0">
      <alignment horizontal="left" vertical="top" indent="1"/>
    </xf>
    <xf numFmtId="0" fontId="31" fillId="57" borderId="13" applyNumberFormat="0" applyProtection="0">
      <alignment horizontal="left" vertical="top" indent="1"/>
    </xf>
    <xf numFmtId="0" fontId="31" fillId="57" borderId="13" applyNumberFormat="0" applyProtection="0">
      <alignment horizontal="left" vertical="top" indent="1"/>
    </xf>
    <xf numFmtId="0" fontId="0" fillId="5" borderId="16" applyNumberFormat="0">
      <alignment/>
      <protection locked="0"/>
    </xf>
    <xf numFmtId="0" fontId="31" fillId="5" borderId="17" applyNumberFormat="0">
      <alignment/>
      <protection locked="0"/>
    </xf>
    <xf numFmtId="0" fontId="31" fillId="5" borderId="17" applyNumberFormat="0">
      <alignment/>
      <protection locked="0"/>
    </xf>
    <xf numFmtId="0" fontId="31" fillId="5" borderId="17" applyNumberFormat="0">
      <alignment/>
      <protection locked="0"/>
    </xf>
    <xf numFmtId="0" fontId="32" fillId="8" borderId="18" applyBorder="0">
      <alignment/>
      <protection/>
    </xf>
    <xf numFmtId="4" fontId="1" fillId="4" borderId="13" applyNumberFormat="0" applyProtection="0">
      <alignment vertical="center"/>
    </xf>
    <xf numFmtId="4" fontId="36" fillId="4" borderId="13" applyNumberFormat="0" applyProtection="0">
      <alignment vertical="center"/>
    </xf>
    <xf numFmtId="4" fontId="23" fillId="4" borderId="13" applyNumberFormat="0" applyProtection="0">
      <alignment vertical="center"/>
    </xf>
    <xf numFmtId="4" fontId="43" fillId="4" borderId="16" applyNumberFormat="0" applyProtection="0">
      <alignment vertical="center"/>
    </xf>
    <xf numFmtId="4" fontId="1" fillId="4" borderId="13" applyNumberFormat="0" applyProtection="0">
      <alignment horizontal="left" vertical="center" indent="1"/>
    </xf>
    <xf numFmtId="4" fontId="36" fillId="10" borderId="13" applyNumberFormat="0" applyProtection="0">
      <alignment horizontal="left" vertical="center" indent="1"/>
    </xf>
    <xf numFmtId="0" fontId="1" fillId="4" borderId="13" applyNumberFormat="0" applyProtection="0">
      <alignment horizontal="left" vertical="top" indent="1"/>
    </xf>
    <xf numFmtId="0" fontId="36" fillId="4" borderId="13" applyNumberFormat="0" applyProtection="0">
      <alignment horizontal="left" vertical="top" indent="1"/>
    </xf>
    <xf numFmtId="4" fontId="1" fillId="57" borderId="13" applyNumberFormat="0" applyProtection="0">
      <alignment horizontal="right" vertical="center"/>
    </xf>
    <xf numFmtId="4" fontId="31" fillId="0" borderId="2" applyNumberFormat="0" applyProtection="0">
      <alignment horizontal="right" vertical="center"/>
    </xf>
    <xf numFmtId="4" fontId="31" fillId="0" borderId="2" applyNumberFormat="0" applyProtection="0">
      <alignment horizontal="right" vertical="center"/>
    </xf>
    <xf numFmtId="4" fontId="31" fillId="0" borderId="2" applyNumberFormat="0" applyProtection="0">
      <alignment horizontal="right" vertical="center"/>
    </xf>
    <xf numFmtId="4" fontId="23" fillId="57" borderId="13" applyNumberFormat="0" applyProtection="0">
      <alignment horizontal="right" vertical="center"/>
    </xf>
    <xf numFmtId="4" fontId="43" fillId="5" borderId="2" applyNumberFormat="0" applyProtection="0">
      <alignment horizontal="right" vertical="center"/>
    </xf>
    <xf numFmtId="4" fontId="1" fillId="2" borderId="13" applyNumberFormat="0" applyProtection="0">
      <alignment horizontal="left" vertical="center" indent="1"/>
    </xf>
    <xf numFmtId="4" fontId="31" fillId="48" borderId="2" applyNumberFormat="0" applyProtection="0">
      <alignment horizontal="left" vertical="center" indent="1"/>
    </xf>
    <xf numFmtId="4" fontId="31" fillId="48" borderId="2" applyNumberFormat="0" applyProtection="0">
      <alignment horizontal="left" vertical="center" indent="1"/>
    </xf>
    <xf numFmtId="4" fontId="31" fillId="48" borderId="2" applyNumberFormat="0" applyProtection="0">
      <alignment horizontal="left" vertical="center" indent="1"/>
    </xf>
    <xf numFmtId="0" fontId="1" fillId="2" borderId="13" applyNumberFormat="0" applyProtection="0">
      <alignment horizontal="left" vertical="top" indent="1"/>
    </xf>
    <xf numFmtId="0" fontId="36" fillId="2" borderId="13" applyNumberFormat="0" applyProtection="0">
      <alignment horizontal="left" vertical="top" indent="1"/>
    </xf>
    <xf numFmtId="4" fontId="24" fillId="59" borderId="0" applyNumberFormat="0" applyProtection="0">
      <alignment horizontal="left" vertical="center" indent="1"/>
    </xf>
    <xf numFmtId="4" fontId="38" fillId="59" borderId="14" applyNumberFormat="0" applyProtection="0">
      <alignment horizontal="left" vertical="center" indent="1"/>
    </xf>
    <xf numFmtId="0" fontId="31" fillId="60" borderId="16">
      <alignment/>
      <protection/>
    </xf>
    <xf numFmtId="0" fontId="31" fillId="60" borderId="16">
      <alignment/>
      <protection/>
    </xf>
    <xf numFmtId="4" fontId="25" fillId="57" borderId="13" applyNumberFormat="0" applyProtection="0">
      <alignment horizontal="right" vertical="center"/>
    </xf>
    <xf numFmtId="4" fontId="39" fillId="5" borderId="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20" xfId="107" applyFont="1" applyBorder="1" applyAlignment="1">
      <alignment/>
    </xf>
    <xf numFmtId="164" fontId="0" fillId="0" borderId="0" xfId="107" applyFont="1" applyAlignment="1">
      <alignment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4" fillId="0" borderId="20" xfId="0" applyFont="1" applyBorder="1" applyAlignment="1" quotePrefix="1">
      <alignment horizontal="center"/>
    </xf>
    <xf numFmtId="17" fontId="28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7" fontId="28" fillId="46" borderId="0" xfId="135" applyNumberFormat="1" applyFont="1" quotePrefix="1">
      <alignment/>
      <protection/>
    </xf>
    <xf numFmtId="0" fontId="34" fillId="46" borderId="20" xfId="135" applyFont="1" applyBorder="1" applyAlignment="1" quotePrefix="1">
      <alignment horizontal="center"/>
      <protection/>
    </xf>
    <xf numFmtId="164" fontId="0" fillId="0" borderId="20" xfId="109" applyFont="1" applyBorder="1" applyAlignment="1">
      <alignment/>
    </xf>
    <xf numFmtId="0" fontId="31" fillId="46" borderId="0" xfId="135">
      <alignment/>
      <protection/>
    </xf>
    <xf numFmtId="0" fontId="34" fillId="46" borderId="0" xfId="135" applyFont="1" applyAlignment="1" quotePrefix="1">
      <alignment horizontal="center"/>
      <protection/>
    </xf>
    <xf numFmtId="164" fontId="0" fillId="0" borderId="0" xfId="109" applyFont="1" applyAlignment="1">
      <alignment/>
    </xf>
    <xf numFmtId="0" fontId="28" fillId="61" borderId="0" xfId="0" applyFont="1" applyFill="1" applyAlignment="1">
      <alignment/>
    </xf>
    <xf numFmtId="10" fontId="28" fillId="61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10" fontId="0" fillId="0" borderId="0" xfId="144" applyNumberFormat="1" applyFont="1" applyAlignment="1">
      <alignment/>
    </xf>
    <xf numFmtId="10" fontId="0" fillId="62" borderId="0" xfId="144" applyNumberFormat="1" applyFont="1" applyFill="1" applyAlignment="1">
      <alignment/>
    </xf>
    <xf numFmtId="10" fontId="30" fillId="0" borderId="0" xfId="144" applyNumberFormat="1" applyFont="1" applyBorder="1" applyAlignment="1" quotePrefix="1">
      <alignment horizontal="center"/>
    </xf>
    <xf numFmtId="10" fontId="30" fillId="0" borderId="0" xfId="144" applyNumberFormat="1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31" fillId="46" borderId="0" xfId="135" applyBorder="1" applyAlignment="1" quotePrefix="1">
      <alignment horizontal="center"/>
      <protection/>
    </xf>
    <xf numFmtId="0" fontId="31" fillId="46" borderId="0" xfId="135" applyBorder="1" applyAlignment="1">
      <alignment horizontal="center"/>
      <protection/>
    </xf>
    <xf numFmtId="10" fontId="30" fillId="0" borderId="0" xfId="145" applyNumberFormat="1" applyFont="1" applyBorder="1" applyAlignment="1" quotePrefix="1">
      <alignment horizontal="center"/>
    </xf>
    <xf numFmtId="10" fontId="30" fillId="0" borderId="0" xfId="145" applyNumberFormat="1" applyFont="1" applyBorder="1" applyAlignment="1">
      <alignment horizontal="center"/>
    </xf>
    <xf numFmtId="0" fontId="28" fillId="0" borderId="0" xfId="0" applyFont="1" applyAlignment="1">
      <alignment/>
    </xf>
  </cellXfs>
  <cellStyles count="2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20% 2" xfId="35"/>
    <cellStyle name="Accent1 - 40%" xfId="36"/>
    <cellStyle name="Accent1 - 40% 2" xfId="37"/>
    <cellStyle name="Accent1 - 60%" xfId="38"/>
    <cellStyle name="Accent1 - 60% 2" xfId="39"/>
    <cellStyle name="Accent2" xfId="40"/>
    <cellStyle name="Accent2 - 20%" xfId="41"/>
    <cellStyle name="Accent2 - 20% 2" xfId="42"/>
    <cellStyle name="Accent2 - 40%" xfId="43"/>
    <cellStyle name="Accent2 - 40% 2" xfId="44"/>
    <cellStyle name="Accent2 - 60%" xfId="45"/>
    <cellStyle name="Accent2 - 60% 2" xfId="46"/>
    <cellStyle name="Accent3" xfId="47"/>
    <cellStyle name="Accent3 - 20%" xfId="48"/>
    <cellStyle name="Accent3 - 20% 2" xfId="49"/>
    <cellStyle name="Accent3 - 40%" xfId="50"/>
    <cellStyle name="Accent3 - 40% 2" xfId="51"/>
    <cellStyle name="Accent3 - 60%" xfId="52"/>
    <cellStyle name="Accent3 - 60% 2" xfId="53"/>
    <cellStyle name="Accent3 2" xfId="54"/>
    <cellStyle name="Accent3 3" xfId="55"/>
    <cellStyle name="Accent3 4" xfId="56"/>
    <cellStyle name="Accent3 5" xfId="57"/>
    <cellStyle name="Accent3 6" xfId="58"/>
    <cellStyle name="Accent3 7" xfId="59"/>
    <cellStyle name="Accent3 8" xfId="60"/>
    <cellStyle name="Accent4" xfId="61"/>
    <cellStyle name="Accent4 - 20%" xfId="62"/>
    <cellStyle name="Accent4 - 20% 2" xfId="63"/>
    <cellStyle name="Accent4 - 40%" xfId="64"/>
    <cellStyle name="Accent4 - 40% 2" xfId="65"/>
    <cellStyle name="Accent4 - 60%" xfId="66"/>
    <cellStyle name="Accent4 - 60% 2" xfId="67"/>
    <cellStyle name="Accent4 2" xfId="68"/>
    <cellStyle name="Accent4 3" xfId="69"/>
    <cellStyle name="Accent4 4" xfId="70"/>
    <cellStyle name="Accent4 5" xfId="71"/>
    <cellStyle name="Accent4 6" xfId="72"/>
    <cellStyle name="Accent4 7" xfId="73"/>
    <cellStyle name="Accent4 8" xfId="74"/>
    <cellStyle name="Accent5" xfId="75"/>
    <cellStyle name="Accent5 - 20%" xfId="76"/>
    <cellStyle name="Accent5 - 20% 2" xfId="77"/>
    <cellStyle name="Accent5 - 40%" xfId="78"/>
    <cellStyle name="Accent5 - 60%" xfId="79"/>
    <cellStyle name="Accent5 - 60% 2" xfId="80"/>
    <cellStyle name="Accent5 2" xfId="81"/>
    <cellStyle name="Accent5 3" xfId="82"/>
    <cellStyle name="Accent5 4" xfId="83"/>
    <cellStyle name="Accent5 5" xfId="84"/>
    <cellStyle name="Accent5 6" xfId="85"/>
    <cellStyle name="Accent5 7" xfId="86"/>
    <cellStyle name="Accent5 8" xfId="87"/>
    <cellStyle name="Accent6" xfId="88"/>
    <cellStyle name="Accent6 - 20%" xfId="89"/>
    <cellStyle name="Accent6 - 40%" xfId="90"/>
    <cellStyle name="Accent6 - 40% 2" xfId="91"/>
    <cellStyle name="Accent6 - 60%" xfId="92"/>
    <cellStyle name="Accent6 - 60% 2" xfId="93"/>
    <cellStyle name="Accent6 2" xfId="94"/>
    <cellStyle name="Accent6 3" xfId="95"/>
    <cellStyle name="Accent6 4" xfId="96"/>
    <cellStyle name="Accent6 5" xfId="97"/>
    <cellStyle name="Accent6 6" xfId="98"/>
    <cellStyle name="Accent6 7" xfId="99"/>
    <cellStyle name="Accent6 8" xfId="100"/>
    <cellStyle name="Bad" xfId="101"/>
    <cellStyle name="Bad 2" xfId="102"/>
    <cellStyle name="Calculation" xfId="103"/>
    <cellStyle name="Calculation 2" xfId="104"/>
    <cellStyle name="Check Cell" xfId="105"/>
    <cellStyle name="Check Cell 2" xfId="106"/>
    <cellStyle name="Comma" xfId="107"/>
    <cellStyle name="Comma [0]" xfId="108"/>
    <cellStyle name="Comma 2" xfId="109"/>
    <cellStyle name="Currency" xfId="110"/>
    <cellStyle name="Currency [0]" xfId="111"/>
    <cellStyle name="Currency 2" xfId="112"/>
    <cellStyle name="Emphasis 1" xfId="113"/>
    <cellStyle name="Emphasis 1 2" xfId="114"/>
    <cellStyle name="Emphasis 2" xfId="115"/>
    <cellStyle name="Emphasis 2 2" xfId="116"/>
    <cellStyle name="Emphasis 3" xfId="117"/>
    <cellStyle name="Explanatory Text" xfId="118"/>
    <cellStyle name="Followed Hyperlink" xfId="119"/>
    <cellStyle name="Good" xfId="120"/>
    <cellStyle name="Good 2" xfId="121"/>
    <cellStyle name="Heading 1" xfId="122"/>
    <cellStyle name="Heading 2" xfId="123"/>
    <cellStyle name="Heading 2 2" xfId="124"/>
    <cellStyle name="Heading 3" xfId="125"/>
    <cellStyle name="Heading 3 2" xfId="126"/>
    <cellStyle name="Heading 4" xfId="127"/>
    <cellStyle name="Hyperlink" xfId="128"/>
    <cellStyle name="Input" xfId="129"/>
    <cellStyle name="Input 2" xfId="130"/>
    <cellStyle name="Linked Cell" xfId="131"/>
    <cellStyle name="Linked Cell 2" xfId="132"/>
    <cellStyle name="Neutral" xfId="133"/>
    <cellStyle name="Neutral 2" xfId="134"/>
    <cellStyle name="Normal 2" xfId="135"/>
    <cellStyle name="Normal 3" xfId="136"/>
    <cellStyle name="Normal 4" xfId="137"/>
    <cellStyle name="Note" xfId="138"/>
    <cellStyle name="Note 2" xfId="139"/>
    <cellStyle name="Note 3" xfId="140"/>
    <cellStyle name="Note 4" xfId="141"/>
    <cellStyle name="Output" xfId="142"/>
    <cellStyle name="Output 2" xfId="143"/>
    <cellStyle name="Percent" xfId="144"/>
    <cellStyle name="Percent 2" xfId="145"/>
    <cellStyle name="SAPBEXaggData" xfId="146"/>
    <cellStyle name="SAPBEXaggData 2" xfId="147"/>
    <cellStyle name="SAPBEXaggData 3" xfId="148"/>
    <cellStyle name="SAPBEXaggDataEmph" xfId="149"/>
    <cellStyle name="SAPBEXaggDataEmph 2" xfId="150"/>
    <cellStyle name="SAPBEXaggItem" xfId="151"/>
    <cellStyle name="SAPBEXaggItem 2" xfId="152"/>
    <cellStyle name="SAPBEXaggItem 3" xfId="153"/>
    <cellStyle name="SAPBEXaggItemX" xfId="154"/>
    <cellStyle name="SAPBEXaggItemX 2" xfId="155"/>
    <cellStyle name="SAPBEXchaText" xfId="156"/>
    <cellStyle name="SAPBEXchaText 2" xfId="157"/>
    <cellStyle name="SAPBEXchaText 3" xfId="158"/>
    <cellStyle name="SAPBEXchaText_GL" xfId="159"/>
    <cellStyle name="SAPBEXexcBad7" xfId="160"/>
    <cellStyle name="SAPBEXexcBad7 2" xfId="161"/>
    <cellStyle name="SAPBEXexcBad7 3" xfId="162"/>
    <cellStyle name="SAPBEXexcBad8" xfId="163"/>
    <cellStyle name="SAPBEXexcBad8 2" xfId="164"/>
    <cellStyle name="SAPBEXexcBad8 3" xfId="165"/>
    <cellStyle name="SAPBEXexcBad9" xfId="166"/>
    <cellStyle name="SAPBEXexcBad9 2" xfId="167"/>
    <cellStyle name="SAPBEXexcBad9 3" xfId="168"/>
    <cellStyle name="SAPBEXexcCritical4" xfId="169"/>
    <cellStyle name="SAPBEXexcCritical4 2" xfId="170"/>
    <cellStyle name="SAPBEXexcCritical4 3" xfId="171"/>
    <cellStyle name="SAPBEXexcCritical5" xfId="172"/>
    <cellStyle name="SAPBEXexcCritical5 2" xfId="173"/>
    <cellStyle name="SAPBEXexcCritical5 3" xfId="174"/>
    <cellStyle name="SAPBEXexcCritical6" xfId="175"/>
    <cellStyle name="SAPBEXexcCritical6 2" xfId="176"/>
    <cellStyle name="SAPBEXexcCritical6 3" xfId="177"/>
    <cellStyle name="SAPBEXexcGood1" xfId="178"/>
    <cellStyle name="SAPBEXexcGood1 2" xfId="179"/>
    <cellStyle name="SAPBEXexcGood1 3" xfId="180"/>
    <cellStyle name="SAPBEXexcGood2" xfId="181"/>
    <cellStyle name="SAPBEXexcGood2 2" xfId="182"/>
    <cellStyle name="SAPBEXexcGood2 3" xfId="183"/>
    <cellStyle name="SAPBEXexcGood3" xfId="184"/>
    <cellStyle name="SAPBEXexcGood3 2" xfId="185"/>
    <cellStyle name="SAPBEXexcGood3 3" xfId="186"/>
    <cellStyle name="SAPBEXfilterDrill" xfId="187"/>
    <cellStyle name="SAPBEXfilterDrill 2" xfId="188"/>
    <cellStyle name="SAPBEXfilterDrill 3" xfId="189"/>
    <cellStyle name="SAPBEXfilterItem" xfId="190"/>
    <cellStyle name="SAPBEXfilterItem 2" xfId="191"/>
    <cellStyle name="SAPBEXfilterText" xfId="192"/>
    <cellStyle name="SAPBEXfilterText 2" xfId="193"/>
    <cellStyle name="SAPBEXformats" xfId="194"/>
    <cellStyle name="SAPBEXformats 2" xfId="195"/>
    <cellStyle name="SAPBEXformats 3" xfId="196"/>
    <cellStyle name="SAPBEXheaderItem" xfId="197"/>
    <cellStyle name="SAPBEXheaderItem 2" xfId="198"/>
    <cellStyle name="SAPBEXheaderItem 3" xfId="199"/>
    <cellStyle name="SAPBEXheaderText" xfId="200"/>
    <cellStyle name="SAPBEXheaderText 2" xfId="201"/>
    <cellStyle name="SAPBEXheaderText 3" xfId="202"/>
    <cellStyle name="SAPBEXHLevel0" xfId="203"/>
    <cellStyle name="SAPBEXHLevel0 2" xfId="204"/>
    <cellStyle name="SAPBEXHLevel0 3" xfId="205"/>
    <cellStyle name="SAPBEXHLevel0_GL" xfId="206"/>
    <cellStyle name="SAPBEXHLevel0X" xfId="207"/>
    <cellStyle name="SAPBEXHLevel0X 2" xfId="208"/>
    <cellStyle name="SAPBEXHLevel0X 3" xfId="209"/>
    <cellStyle name="SAPBEXHLevel0X 4" xfId="210"/>
    <cellStyle name="SAPBEXHLevel1" xfId="211"/>
    <cellStyle name="SAPBEXHLevel1 2" xfId="212"/>
    <cellStyle name="SAPBEXHLevel1 3" xfId="213"/>
    <cellStyle name="SAPBEXHLevel1_GL" xfId="214"/>
    <cellStyle name="SAPBEXHLevel1X" xfId="215"/>
    <cellStyle name="SAPBEXHLevel1X 2" xfId="216"/>
    <cellStyle name="SAPBEXHLevel1X 3" xfId="217"/>
    <cellStyle name="SAPBEXHLevel1X 4" xfId="218"/>
    <cellStyle name="SAPBEXHLevel2" xfId="219"/>
    <cellStyle name="SAPBEXHLevel2 2" xfId="220"/>
    <cellStyle name="SAPBEXHLevel2 3" xfId="221"/>
    <cellStyle name="SAPBEXHLevel2_GL" xfId="222"/>
    <cellStyle name="SAPBEXHLevel2X" xfId="223"/>
    <cellStyle name="SAPBEXHLevel2X 2" xfId="224"/>
    <cellStyle name="SAPBEXHLevel2X 3" xfId="225"/>
    <cellStyle name="SAPBEXHLevel2X 4" xfId="226"/>
    <cellStyle name="SAPBEXHLevel3" xfId="227"/>
    <cellStyle name="SAPBEXHLevel3 2" xfId="228"/>
    <cellStyle name="SAPBEXHLevel3 3" xfId="229"/>
    <cellStyle name="SAPBEXHLevel3_GL" xfId="230"/>
    <cellStyle name="SAPBEXHLevel3X" xfId="231"/>
    <cellStyle name="SAPBEXHLevel3X 2" xfId="232"/>
    <cellStyle name="SAPBEXHLevel3X 3" xfId="233"/>
    <cellStyle name="SAPBEXHLevel3X 4" xfId="234"/>
    <cellStyle name="SAPBEXinputData" xfId="235"/>
    <cellStyle name="SAPBEXinputData 2" xfId="236"/>
    <cellStyle name="SAPBEXinputData 3" xfId="237"/>
    <cellStyle name="SAPBEXinputData 4" xfId="238"/>
    <cellStyle name="SAPBEXItemHeader" xfId="239"/>
    <cellStyle name="SAPBEXresData" xfId="240"/>
    <cellStyle name="SAPBEXresData 2" xfId="241"/>
    <cellStyle name="SAPBEXresDataEmph" xfId="242"/>
    <cellStyle name="SAPBEXresDataEmph 2" xfId="243"/>
    <cellStyle name="SAPBEXresItem" xfId="244"/>
    <cellStyle name="SAPBEXresItem 2" xfId="245"/>
    <cellStyle name="SAPBEXresItemX" xfId="246"/>
    <cellStyle name="SAPBEXresItemX 2" xfId="247"/>
    <cellStyle name="SAPBEXstdData" xfId="248"/>
    <cellStyle name="SAPBEXstdData 2" xfId="249"/>
    <cellStyle name="SAPBEXstdData 3" xfId="250"/>
    <cellStyle name="SAPBEXstdData_GL" xfId="251"/>
    <cellStyle name="SAPBEXstdDataEmph" xfId="252"/>
    <cellStyle name="SAPBEXstdDataEmph 2" xfId="253"/>
    <cellStyle name="SAPBEXstdItem" xfId="254"/>
    <cellStyle name="SAPBEXstdItem 2" xfId="255"/>
    <cellStyle name="SAPBEXstdItem 3" xfId="256"/>
    <cellStyle name="SAPBEXstdItem_GL" xfId="257"/>
    <cellStyle name="SAPBEXstdItemX" xfId="258"/>
    <cellStyle name="SAPBEXstdItemX 2" xfId="259"/>
    <cellStyle name="SAPBEXtitle" xfId="260"/>
    <cellStyle name="SAPBEXtitle 2" xfId="261"/>
    <cellStyle name="SAPBEXunassignedItem" xfId="262"/>
    <cellStyle name="SAPBEXunassignedItem 2" xfId="263"/>
    <cellStyle name="SAPBEXundefined" xfId="264"/>
    <cellStyle name="SAPBEXundefined 2" xfId="265"/>
    <cellStyle name="Sheet Title" xfId="266"/>
    <cellStyle name="Title" xfId="267"/>
    <cellStyle name="Total" xfId="268"/>
    <cellStyle name="Warning Text" xfId="269"/>
    <cellStyle name="Warning Text 2" xfId="2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cid:image012.png@01CCB8E6.0A61C43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0</xdr:rowOff>
    </xdr:from>
    <xdr:to>
      <xdr:col>2</xdr:col>
      <xdr:colOff>133350</xdr:colOff>
      <xdr:row>5</xdr:row>
      <xdr:rowOff>0</xdr:rowOff>
    </xdr:to>
    <xdr:pic macro="[1]!DesignIconClicked">
      <xdr:nvPicPr>
        <xdr:cNvPr id="1" name="BEx1OVSM87VYAKZXMGGZ0FQA8LCF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133350</xdr:colOff>
      <xdr:row>5</xdr:row>
      <xdr:rowOff>0</xdr:rowOff>
    </xdr:to>
    <xdr:pic macro="[1]!DesignIconClicked">
      <xdr:nvPicPr>
        <xdr:cNvPr id="2" name="BEx7EQV9VXSYTYS950XDYUIMA73E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133350</xdr:colOff>
      <xdr:row>5</xdr:row>
      <xdr:rowOff>0</xdr:rowOff>
    </xdr:to>
    <xdr:pic macro="[1]!DesignIconClicked">
      <xdr:nvPicPr>
        <xdr:cNvPr id="3" name="BExMGBLVQHU4LIDC24AQRQVE9S6K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133350</xdr:colOff>
      <xdr:row>5</xdr:row>
      <xdr:rowOff>0</xdr:rowOff>
    </xdr:to>
    <xdr:pic macro="[1]!DesignIconClicked">
      <xdr:nvPicPr>
        <xdr:cNvPr id="4" name="BExY3KJDIQXBUU7OZ4PBABJK743L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133350</xdr:colOff>
      <xdr:row>5</xdr:row>
      <xdr:rowOff>0</xdr:rowOff>
    </xdr:to>
    <xdr:pic macro="[1]!DesignIconClicked">
      <xdr:nvPicPr>
        <xdr:cNvPr id="5" name="BExXQAO0EKM6JF27N5TJUSO2MN14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133350</xdr:colOff>
      <xdr:row>5</xdr:row>
      <xdr:rowOff>0</xdr:rowOff>
    </xdr:to>
    <xdr:pic macro="[1]!DesignIconClicked">
      <xdr:nvPicPr>
        <xdr:cNvPr id="6" name="BExD1XG0C7O2ZXK2APBA8RJOFIPD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133350</xdr:colOff>
      <xdr:row>5</xdr:row>
      <xdr:rowOff>0</xdr:rowOff>
    </xdr:to>
    <xdr:pic macro="[1]!DesignIconClicked">
      <xdr:nvPicPr>
        <xdr:cNvPr id="7" name="BExOMDOBZVDT19BLYUORESP92WXC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5</xdr:row>
      <xdr:rowOff>0</xdr:rowOff>
    </xdr:from>
    <xdr:to>
      <xdr:col>2</xdr:col>
      <xdr:colOff>161925</xdr:colOff>
      <xdr:row>5</xdr:row>
      <xdr:rowOff>0</xdr:rowOff>
    </xdr:to>
    <xdr:pic macro="[1]!DesignIconClicked">
      <xdr:nvPicPr>
        <xdr:cNvPr id="8" name="BEx02FTEJTR3RBP1QRQ7D4RWJRXU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133350</xdr:colOff>
      <xdr:row>5</xdr:row>
      <xdr:rowOff>0</xdr:rowOff>
    </xdr:to>
    <xdr:pic macro="[1]!DesignIconClicked">
      <xdr:nvPicPr>
        <xdr:cNvPr id="9" name="BEx5RG6D4LFQ7ZL3874QVRY0CC81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5</xdr:row>
      <xdr:rowOff>0</xdr:rowOff>
    </xdr:from>
    <xdr:to>
      <xdr:col>2</xdr:col>
      <xdr:colOff>161925</xdr:colOff>
      <xdr:row>5</xdr:row>
      <xdr:rowOff>0</xdr:rowOff>
    </xdr:to>
    <xdr:pic macro="[1]!DesignIconClicked">
      <xdr:nvPicPr>
        <xdr:cNvPr id="10" name="BEx1J7ZZ7XKCPPTS41KKQEYIN7OT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133350</xdr:colOff>
      <xdr:row>5</xdr:row>
      <xdr:rowOff>0</xdr:rowOff>
    </xdr:to>
    <xdr:pic macro="[1]!DesignIconClicked">
      <xdr:nvPicPr>
        <xdr:cNvPr id="11" name="BEx1HMB25HLHE68S42Q5N1XA838T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5</xdr:row>
      <xdr:rowOff>0</xdr:rowOff>
    </xdr:from>
    <xdr:to>
      <xdr:col>2</xdr:col>
      <xdr:colOff>161925</xdr:colOff>
      <xdr:row>5</xdr:row>
      <xdr:rowOff>0</xdr:rowOff>
    </xdr:to>
    <xdr:pic macro="[1]!DesignIconClicked">
      <xdr:nvPicPr>
        <xdr:cNvPr id="12" name="BExB6RZ9LD9U7T245QAG4354L7CN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133350</xdr:colOff>
      <xdr:row>5</xdr:row>
      <xdr:rowOff>0</xdr:rowOff>
    </xdr:to>
    <xdr:pic macro="[1]!DesignIconClicked">
      <xdr:nvPicPr>
        <xdr:cNvPr id="13" name="BExZUN5A9B9O4OP6GWT77U3EX7WM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5</xdr:row>
      <xdr:rowOff>0</xdr:rowOff>
    </xdr:from>
    <xdr:to>
      <xdr:col>2</xdr:col>
      <xdr:colOff>161925</xdr:colOff>
      <xdr:row>5</xdr:row>
      <xdr:rowOff>0</xdr:rowOff>
    </xdr:to>
    <xdr:pic macro="[1]!DesignIconClicked">
      <xdr:nvPicPr>
        <xdr:cNvPr id="14" name="BExB07D9LD82R90W1U3ZK7B1B2ZQ" descr="Collaps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133350</xdr:colOff>
      <xdr:row>5</xdr:row>
      <xdr:rowOff>0</xdr:rowOff>
    </xdr:to>
    <xdr:pic macro="[1]!DesignIconClicked">
      <xdr:nvPicPr>
        <xdr:cNvPr id="15" name="BExD0M8QEXHVI2M6CM7PCHO8RFS0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5</xdr:row>
      <xdr:rowOff>0</xdr:rowOff>
    </xdr:from>
    <xdr:to>
      <xdr:col>2</xdr:col>
      <xdr:colOff>161925</xdr:colOff>
      <xdr:row>5</xdr:row>
      <xdr:rowOff>0</xdr:rowOff>
    </xdr:to>
    <xdr:pic macro="[1]!DesignIconClicked">
      <xdr:nvPicPr>
        <xdr:cNvPr id="16" name="BExMQUFHCWX13NNKQL7O8D4LHFZO" descr="Collaps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133350</xdr:colOff>
      <xdr:row>5</xdr:row>
      <xdr:rowOff>0</xdr:rowOff>
    </xdr:to>
    <xdr:pic macro="[1]!DesignIconClicked">
      <xdr:nvPicPr>
        <xdr:cNvPr id="17" name="BExD6KIYWF5A4JT5E3VEC8DA2N9V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5</xdr:row>
      <xdr:rowOff>0</xdr:rowOff>
    </xdr:from>
    <xdr:to>
      <xdr:col>2</xdr:col>
      <xdr:colOff>161925</xdr:colOff>
      <xdr:row>5</xdr:row>
      <xdr:rowOff>0</xdr:rowOff>
    </xdr:to>
    <xdr:pic macro="[1]!DesignIconClicked">
      <xdr:nvPicPr>
        <xdr:cNvPr id="18" name="BExKUXJLOBXYZTRTQORQQPWSXH01" descr="Collaps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133350</xdr:colOff>
      <xdr:row>5</xdr:row>
      <xdr:rowOff>0</xdr:rowOff>
    </xdr:to>
    <xdr:pic macro="[1]!DesignIconClicked">
      <xdr:nvPicPr>
        <xdr:cNvPr id="19" name="BEx5FGR929V1ZEZNGOTRMDXPKTTM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5</xdr:row>
      <xdr:rowOff>0</xdr:rowOff>
    </xdr:from>
    <xdr:to>
      <xdr:col>2</xdr:col>
      <xdr:colOff>161925</xdr:colOff>
      <xdr:row>5</xdr:row>
      <xdr:rowOff>0</xdr:rowOff>
    </xdr:to>
    <xdr:pic macro="[1]!DesignIconClicked">
      <xdr:nvPicPr>
        <xdr:cNvPr id="20" name="BExIZJ8PVZGW3ZM30LGAN9FARSTA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</xdr:row>
      <xdr:rowOff>0</xdr:rowOff>
    </xdr:from>
    <xdr:to>
      <xdr:col>2</xdr:col>
      <xdr:colOff>209550</xdr:colOff>
      <xdr:row>5</xdr:row>
      <xdr:rowOff>0</xdr:rowOff>
    </xdr:to>
    <xdr:pic macro="[1]!DesignIconClicked">
      <xdr:nvPicPr>
        <xdr:cNvPr id="21" name="BExETFSAYPXZDM0WSGY39A1JAL43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</xdr:row>
      <xdr:rowOff>0</xdr:rowOff>
    </xdr:from>
    <xdr:to>
      <xdr:col>2</xdr:col>
      <xdr:colOff>209550</xdr:colOff>
      <xdr:row>5</xdr:row>
      <xdr:rowOff>0</xdr:rowOff>
    </xdr:to>
    <xdr:pic macro="[1]!DesignIconClicked">
      <xdr:nvPicPr>
        <xdr:cNvPr id="22" name="BExH2FNDZRZSQWXPZ9533YD4WPEI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</xdr:row>
      <xdr:rowOff>0</xdr:rowOff>
    </xdr:from>
    <xdr:to>
      <xdr:col>2</xdr:col>
      <xdr:colOff>209550</xdr:colOff>
      <xdr:row>5</xdr:row>
      <xdr:rowOff>0</xdr:rowOff>
    </xdr:to>
    <xdr:pic macro="[1]!DesignIconClicked">
      <xdr:nvPicPr>
        <xdr:cNvPr id="23" name="BExZWMXBS8RVW11S5L3544PRXD73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8667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6</xdr:col>
      <xdr:colOff>295275</xdr:colOff>
      <xdr:row>8</xdr:row>
      <xdr:rowOff>85725</xdr:rowOff>
    </xdr:to>
    <xdr:pic>
      <xdr:nvPicPr>
        <xdr:cNvPr id="24" name="Picture 1" descr="cid:image012.png@01CCB8E6.0A61C430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743075" y="1028700"/>
          <a:ext cx="11249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14</xdr:row>
      <xdr:rowOff>104775</xdr:rowOff>
    </xdr:from>
    <xdr:to>
      <xdr:col>12</xdr:col>
      <xdr:colOff>552450</xdr:colOff>
      <xdr:row>43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371725"/>
          <a:ext cx="8763000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44</xdr:row>
      <xdr:rowOff>133350</xdr:rowOff>
    </xdr:from>
    <xdr:to>
      <xdr:col>11</xdr:col>
      <xdr:colOff>266700</xdr:colOff>
      <xdr:row>78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258050"/>
          <a:ext cx="7924800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B1" sqref="B1:B2"/>
    </sheetView>
  </sheetViews>
  <sheetFormatPr defaultColWidth="9.140625" defaultRowHeight="12.75"/>
  <cols>
    <col min="2" max="2" width="17.00390625" style="0" customWidth="1"/>
    <col min="3" max="3" width="133.421875" style="0" customWidth="1"/>
    <col min="4" max="4" width="5.140625" style="0" customWidth="1"/>
    <col min="5" max="5" width="21.28125" style="0" bestFit="1" customWidth="1"/>
    <col min="6" max="6" width="4.421875" style="0" customWidth="1"/>
    <col min="7" max="7" width="9.28125" style="0" bestFit="1" customWidth="1"/>
  </cols>
  <sheetData>
    <row r="1" ht="12.75">
      <c r="B1" s="32" t="s">
        <v>40</v>
      </c>
    </row>
    <row r="2" ht="12.75">
      <c r="B2" s="32" t="s">
        <v>41</v>
      </c>
    </row>
    <row r="4" spans="2:3" ht="17.25">
      <c r="B4" s="6" t="s">
        <v>2</v>
      </c>
      <c r="C4" s="6" t="s">
        <v>6</v>
      </c>
    </row>
    <row r="5" ht="12.75">
      <c r="C5" t="s">
        <v>1</v>
      </c>
    </row>
    <row r="10" ht="12.75">
      <c r="C10" s="9"/>
    </row>
    <row r="11" spans="2:7" ht="12.75">
      <c r="B11" s="8">
        <v>42018</v>
      </c>
      <c r="C11" s="9"/>
      <c r="G11" s="24">
        <v>0.0594</v>
      </c>
    </row>
    <row r="12" spans="3:7" ht="12.75">
      <c r="C12" s="9"/>
      <c r="G12" s="25"/>
    </row>
    <row r="13" ht="12.75">
      <c r="C13" s="9"/>
    </row>
    <row r="14" spans="3:5" ht="14.25">
      <c r="C14" s="4"/>
      <c r="E14" s="3" t="s">
        <v>1</v>
      </c>
    </row>
    <row r="15" spans="1:7" ht="13.5" thickBot="1">
      <c r="A15" t="s">
        <v>3</v>
      </c>
      <c r="B15" s="8">
        <v>41699</v>
      </c>
      <c r="C15" s="7" t="s">
        <v>5</v>
      </c>
      <c r="D15" s="26" t="s">
        <v>0</v>
      </c>
      <c r="E15" s="1">
        <f>224175.39+21674268.23</f>
        <v>21898443.62</v>
      </c>
      <c r="F15" s="26" t="s">
        <v>0</v>
      </c>
      <c r="G15" s="24">
        <f>E15/E16</f>
        <v>0.06369649783529793</v>
      </c>
    </row>
    <row r="16" spans="3:7" ht="12.75">
      <c r="C16" s="5" t="s">
        <v>4</v>
      </c>
      <c r="D16" s="27"/>
      <c r="E16" s="2">
        <f>313046837.62+(50372628.99/2)+5560374.44</f>
        <v>343793526.555</v>
      </c>
      <c r="F16" s="27"/>
      <c r="G16" s="25"/>
    </row>
    <row r="20" spans="2:7" ht="13.5" thickBot="1">
      <c r="B20" s="8">
        <v>41760</v>
      </c>
      <c r="C20" s="7" t="s">
        <v>7</v>
      </c>
      <c r="D20" s="26" t="s">
        <v>0</v>
      </c>
      <c r="E20" s="1">
        <v>16853973.419999998</v>
      </c>
      <c r="F20" s="26" t="s">
        <v>0</v>
      </c>
      <c r="G20" s="24">
        <v>0.052083083917364034</v>
      </c>
    </row>
    <row r="21" spans="3:7" ht="12.75">
      <c r="C21" s="5" t="s">
        <v>8</v>
      </c>
      <c r="D21" s="27"/>
      <c r="E21" s="2">
        <v>323597839.305</v>
      </c>
      <c r="F21" s="27"/>
      <c r="G21" s="25"/>
    </row>
    <row r="25" spans="2:7" ht="13.5" thickBot="1">
      <c r="B25" s="8">
        <v>41791</v>
      </c>
      <c r="C25" s="7" t="s">
        <v>9</v>
      </c>
      <c r="D25" s="26" t="s">
        <v>0</v>
      </c>
      <c r="E25" s="1">
        <v>15120958.589999998</v>
      </c>
      <c r="F25" s="26" t="s">
        <v>0</v>
      </c>
      <c r="G25" s="24">
        <v>0.053701349783816896</v>
      </c>
    </row>
    <row r="26" spans="3:7" ht="12.75">
      <c r="C26" s="5" t="s">
        <v>10</v>
      </c>
      <c r="D26" s="27"/>
      <c r="E26" s="2">
        <v>281575019.08000004</v>
      </c>
      <c r="F26" s="27"/>
      <c r="G26" s="25"/>
    </row>
    <row r="30" spans="2:7" ht="13.5" thickBot="1">
      <c r="B30" s="8">
        <v>41852</v>
      </c>
      <c r="C30" s="7" t="s">
        <v>11</v>
      </c>
      <c r="D30" s="26" t="s">
        <v>0</v>
      </c>
      <c r="E30" s="1">
        <v>14861017.299999999</v>
      </c>
      <c r="F30" s="26" t="s">
        <v>0</v>
      </c>
      <c r="G30" s="24">
        <v>0.08181384200708125</v>
      </c>
    </row>
    <row r="31" spans="3:7" ht="12.75">
      <c r="C31" s="5" t="s">
        <v>12</v>
      </c>
      <c r="D31" s="27"/>
      <c r="E31" s="2">
        <v>181644290.69</v>
      </c>
      <c r="F31" s="27"/>
      <c r="G31" s="25"/>
    </row>
    <row r="35" spans="2:7" ht="13.5" thickBot="1">
      <c r="B35" s="11">
        <v>41852</v>
      </c>
      <c r="C35" s="12" t="s">
        <v>33</v>
      </c>
      <c r="D35" s="28" t="s">
        <v>0</v>
      </c>
      <c r="E35" s="13">
        <v>12903343.48</v>
      </c>
      <c r="F35" s="28" t="s">
        <v>0</v>
      </c>
      <c r="G35" s="30">
        <f>E35/E36</f>
        <v>0.08483001488827521</v>
      </c>
    </row>
    <row r="36" spans="2:7" ht="12.75">
      <c r="B36" s="14"/>
      <c r="C36" s="15" t="s">
        <v>34</v>
      </c>
      <c r="D36" s="29"/>
      <c r="E36" s="16">
        <v>152108230.76</v>
      </c>
      <c r="F36" s="29"/>
      <c r="G36" s="31"/>
    </row>
    <row r="40" spans="2:7" ht="13.5" thickBot="1">
      <c r="B40" s="8">
        <v>41913</v>
      </c>
      <c r="C40" s="7" t="s">
        <v>13</v>
      </c>
      <c r="D40" s="26" t="s">
        <v>0</v>
      </c>
      <c r="E40" s="1">
        <v>7069155.73</v>
      </c>
      <c r="F40" s="26" t="s">
        <v>0</v>
      </c>
      <c r="G40" s="24">
        <v>0.10076238470497813</v>
      </c>
    </row>
    <row r="41" spans="3:7" ht="12.75">
      <c r="C41" s="5" t="s">
        <v>14</v>
      </c>
      <c r="D41" s="27"/>
      <c r="E41" s="2">
        <v>70156693.4</v>
      </c>
      <c r="F41" s="27"/>
      <c r="G41" s="25"/>
    </row>
    <row r="45" spans="2:7" ht="13.5" thickBot="1">
      <c r="B45" s="8">
        <v>41974</v>
      </c>
      <c r="C45" s="7" t="s">
        <v>15</v>
      </c>
      <c r="D45" s="26" t="s">
        <v>0</v>
      </c>
      <c r="E45" s="1">
        <v>4141594.81</v>
      </c>
      <c r="F45" s="26" t="s">
        <v>0</v>
      </c>
      <c r="G45" s="24">
        <v>0.11582129243701417</v>
      </c>
    </row>
    <row r="46" spans="3:7" ht="12.75">
      <c r="C46" s="5" t="s">
        <v>16</v>
      </c>
      <c r="D46" s="27"/>
      <c r="E46" s="2">
        <v>35758492.44</v>
      </c>
      <c r="F46" s="27"/>
      <c r="G46" s="25"/>
    </row>
    <row r="51" spans="5:7" ht="12.75">
      <c r="E51" s="19" t="s">
        <v>18</v>
      </c>
      <c r="G51" s="10">
        <f>+G11</f>
        <v>0.0594</v>
      </c>
    </row>
    <row r="52" spans="5:7" ht="12.75">
      <c r="E52" s="19" t="s">
        <v>19</v>
      </c>
      <c r="G52" s="10">
        <f>+G51</f>
        <v>0.0594</v>
      </c>
    </row>
    <row r="53" spans="5:7" ht="12.75">
      <c r="E53" s="19" t="s">
        <v>20</v>
      </c>
      <c r="G53" s="10">
        <f>+G15</f>
        <v>0.06369649783529793</v>
      </c>
    </row>
    <row r="54" spans="5:7" ht="12.75">
      <c r="E54" s="19" t="s">
        <v>21</v>
      </c>
      <c r="G54" s="10">
        <f>+G53</f>
        <v>0.06369649783529793</v>
      </c>
    </row>
    <row r="55" spans="5:7" ht="12.75">
      <c r="E55" s="19" t="s">
        <v>22</v>
      </c>
      <c r="G55" s="10">
        <f>+G20</f>
        <v>0.052083083917364034</v>
      </c>
    </row>
    <row r="56" spans="5:7" ht="12.75">
      <c r="E56" s="19" t="s">
        <v>23</v>
      </c>
      <c r="G56" s="10">
        <f>+G25</f>
        <v>0.053701349783816896</v>
      </c>
    </row>
    <row r="57" spans="5:7" ht="12.75">
      <c r="E57" s="19" t="s">
        <v>24</v>
      </c>
      <c r="G57" s="10">
        <f>+G56</f>
        <v>0.053701349783816896</v>
      </c>
    </row>
    <row r="58" spans="5:7" ht="12.75">
      <c r="E58" s="19" t="s">
        <v>25</v>
      </c>
      <c r="G58" s="10">
        <f>+G30</f>
        <v>0.08181384200708125</v>
      </c>
    </row>
    <row r="59" spans="5:7" ht="12.75">
      <c r="E59" s="19" t="s">
        <v>26</v>
      </c>
      <c r="G59" s="10">
        <f>+G35</f>
        <v>0.08483001488827521</v>
      </c>
    </row>
    <row r="60" spans="5:7" ht="12.75">
      <c r="E60" s="19" t="s">
        <v>27</v>
      </c>
      <c r="G60" s="10">
        <f>+G59</f>
        <v>0.08483001488827521</v>
      </c>
    </row>
    <row r="61" spans="5:7" ht="12.75">
      <c r="E61" s="19" t="s">
        <v>28</v>
      </c>
      <c r="G61" s="10">
        <f>+G40</f>
        <v>0.10076238470497813</v>
      </c>
    </row>
    <row r="62" spans="5:7" ht="12.75">
      <c r="E62" s="19" t="s">
        <v>29</v>
      </c>
      <c r="G62" s="10">
        <f>+G45</f>
        <v>0.11582129243701417</v>
      </c>
    </row>
    <row r="64" spans="5:7" ht="12.75">
      <c r="E64" s="17" t="s">
        <v>17</v>
      </c>
      <c r="F64" s="17"/>
      <c r="G64" s="18">
        <f>AVERAGE(G51:G62)</f>
        <v>0.0728113606734348</v>
      </c>
    </row>
  </sheetData>
  <sheetProtection/>
  <mergeCells count="22">
    <mergeCell ref="D45:D46"/>
    <mergeCell ref="F45:F46"/>
    <mergeCell ref="G45:G46"/>
    <mergeCell ref="D30:D31"/>
    <mergeCell ref="F30:F31"/>
    <mergeCell ref="D40:D41"/>
    <mergeCell ref="G35:G36"/>
    <mergeCell ref="F40:F41"/>
    <mergeCell ref="G40:G41"/>
    <mergeCell ref="G11:G12"/>
    <mergeCell ref="F35:F36"/>
    <mergeCell ref="D35:D36"/>
    <mergeCell ref="D15:D16"/>
    <mergeCell ref="F15:F16"/>
    <mergeCell ref="G15:G16"/>
    <mergeCell ref="G30:G31"/>
    <mergeCell ref="D20:D21"/>
    <mergeCell ref="F20:F21"/>
    <mergeCell ref="G20:G21"/>
    <mergeCell ref="D25:D26"/>
    <mergeCell ref="F25:F26"/>
    <mergeCell ref="G25:G26"/>
  </mergeCells>
  <printOptions/>
  <pageMargins left="0.75" right="0.75" top="1" bottom="1" header="0.5" footer="0.5"/>
  <pageSetup fitToHeight="1" fitToWidth="1" horizontalDpi="600" verticalDpi="600" orientation="landscape" scale="64" r:id="rId2"/>
  <headerFooter alignWithMargins="0">
    <oddFooter>&amp;R1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11.00390625" style="0" customWidth="1"/>
    <col min="3" max="3" width="12.7109375" style="0" bestFit="1" customWidth="1"/>
    <col min="4" max="5" width="14.8515625" style="0" bestFit="1" customWidth="1"/>
  </cols>
  <sheetData>
    <row r="1" ht="12.75">
      <c r="B1" s="32" t="s">
        <v>42</v>
      </c>
    </row>
    <row r="2" ht="12.75">
      <c r="B2" s="32" t="s">
        <v>41</v>
      </c>
    </row>
    <row r="3" ht="12.75">
      <c r="B3" s="32"/>
    </row>
    <row r="5" ht="12.75">
      <c r="C5" s="19" t="s">
        <v>32</v>
      </c>
    </row>
    <row r="8" spans="2:6" ht="12.75">
      <c r="B8" s="21" t="s">
        <v>38</v>
      </c>
      <c r="C8" s="20"/>
      <c r="D8" s="20" t="s">
        <v>36</v>
      </c>
      <c r="E8" s="20" t="s">
        <v>37</v>
      </c>
      <c r="F8" s="20" t="s">
        <v>39</v>
      </c>
    </row>
    <row r="9" spans="2:6" ht="12.75">
      <c r="B9" t="s">
        <v>30</v>
      </c>
      <c r="D9" s="2">
        <v>389462</v>
      </c>
      <c r="E9" s="2">
        <v>41938</v>
      </c>
      <c r="F9" s="22">
        <f>+E9/D9</f>
        <v>0.1076818791050218</v>
      </c>
    </row>
    <row r="10" spans="2:6" ht="12.75">
      <c r="B10" t="s">
        <v>31</v>
      </c>
      <c r="D10" s="2">
        <v>589721</v>
      </c>
      <c r="E10" s="2">
        <v>160279</v>
      </c>
      <c r="F10" s="22">
        <f>+E10/D10</f>
        <v>0.27178784543877527</v>
      </c>
    </row>
    <row r="11" spans="4:6" ht="12.75">
      <c r="D11" s="2"/>
      <c r="E11" s="2"/>
      <c r="F11" s="22"/>
    </row>
    <row r="12" spans="2:6" ht="12.75">
      <c r="B12" t="s">
        <v>35</v>
      </c>
      <c r="D12" s="2">
        <f>+D9+D10</f>
        <v>979183</v>
      </c>
      <c r="E12" s="2">
        <f>+E9+E10</f>
        <v>202217</v>
      </c>
      <c r="F12" s="2"/>
    </row>
    <row r="14" ht="12.75">
      <c r="E14" s="23">
        <f>+E12/D12</f>
        <v>0.20651604449832156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Power &amp; Light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FPL_User</dc:creator>
  <cp:keywords/>
  <dc:description/>
  <cp:lastModifiedBy>FPL_User</cp:lastModifiedBy>
  <cp:lastPrinted>2013-01-04T19:58:08Z</cp:lastPrinted>
  <dcterms:created xsi:type="dcterms:W3CDTF">2011-12-12T20:56:57Z</dcterms:created>
  <dcterms:modified xsi:type="dcterms:W3CDTF">2016-04-16T18:51:13Z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2014 PD Stores Overhead.xls</vt:lpwstr>
  </property>
  <property fmtid="{D5CDD505-2E9C-101B-9397-08002B2CF9AE}" pid="3" name="Document Status">
    <vt:lpwstr>Draft</vt:lpwstr>
  </property>
  <property fmtid="{D5CDD505-2E9C-101B-9397-08002B2CF9AE}" pid="4" name="Comments">
    <vt:lpwstr/>
  </property>
  <property fmtid="{D5CDD505-2E9C-101B-9397-08002B2CF9AE}" pid="5" name="Document Type">
    <vt:lpwstr>Question</vt:lpwstr>
  </property>
</Properties>
</file>