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72" windowWidth="15480" windowHeight="6120" tabRatio="919" activeTab="0"/>
  </bookViews>
  <sheets>
    <sheet name="BM 2017-2018" sheetId="1" r:id="rId1"/>
    <sheet name="2013 Act BM Detail" sheetId="2" r:id="rId2"/>
    <sheet name="2018 BM Detail" sheetId="3" r:id="rId3"/>
    <sheet name="2018 TY Compound Multiplier" sheetId="4" r:id="rId4"/>
    <sheet name="2013 - 2018 SY O&amp;M Exp" sheetId="5" r:id="rId5"/>
    <sheet name="2018 Adj" sheetId="6" r:id="rId6"/>
  </sheets>
  <externalReferences>
    <externalReference r:id="rId9"/>
  </externalReferences>
  <definedNames>
    <definedName name="_xlnm.Print_Area" localSheetId="1">'2013 Act BM Detail'!$A$1:$G$206</definedName>
    <definedName name="_xlnm.Print_Area" localSheetId="2">'2018 BM Detail'!$A$1:$G$206</definedName>
    <definedName name="_xlnm.Print_Titles" localSheetId="1">'2013 Act BM Detail'!$1:$2</definedName>
    <definedName name="_xlnm.Print_Titles" localSheetId="2">'2018 BM Detail'!$1:$2</definedName>
  </definedNames>
  <calcPr fullCalcOnLoad="1"/>
</workbook>
</file>

<file path=xl/sharedStrings.xml><?xml version="1.0" encoding="utf-8"?>
<sst xmlns="http://schemas.openxmlformats.org/spreadsheetml/2006/main" count="1757" uniqueCount="975">
  <si>
    <t>COMM  ADJ PER BOOK</t>
  </si>
  <si>
    <t>ADJ UTILITY PER BOOK</t>
  </si>
  <si>
    <t>ADDITIONAL BM ADJUST *</t>
  </si>
  <si>
    <t>BENCHMARK   O&amp;M</t>
  </si>
  <si>
    <t>STEAM POWER</t>
  </si>
  <si>
    <t>INC101110 - STEAM POWER - FUEL - OIL, GAS &amp; COAL</t>
  </si>
  <si>
    <t>INC101210 - STEAM POWER - FUEL - NON RECV EXP</t>
  </si>
  <si>
    <t>INC102000 - STEAM POWER - STEAM EXPENSES</t>
  </si>
  <si>
    <t>INC105000 - STEAM POWER - ELECTRIC EXPENSES</t>
  </si>
  <si>
    <t>INC106100 - STEAM POWER - MISC STEAM POWER EXPENSES- ECRC -</t>
  </si>
  <si>
    <t>INC106310 - STEAM POWER - MISC - ADDITIONAL SECURITY</t>
  </si>
  <si>
    <t>INC107000 - STEAM POWER - RENTS</t>
  </si>
  <si>
    <t>INC111000 - STEAM POWER - MAINTENANCE OF STRUCTURES</t>
  </si>
  <si>
    <t>INC111100 - STEAM POWER - MAINT OF STRUCTURES - ECRC -</t>
  </si>
  <si>
    <t>INC112000 - STEAM POWER - MAINTENANCE OF BOILER PLANT</t>
  </si>
  <si>
    <t>INC112100 - STEAM POWER - MAINT OF BOILER PLANT - ECRC -</t>
  </si>
  <si>
    <t>INC113000 - STEAM POWER - MAINTENANCE OF ELECTRIC PLANT</t>
  </si>
  <si>
    <t>INC114100 - STEAM POWER - MAINT OF MISC STEAM PLT - ECRC -</t>
  </si>
  <si>
    <t xml:space="preserve">      SUBTOTAL STEAM POWER</t>
  </si>
  <si>
    <t>NUCLEAR POWER</t>
  </si>
  <si>
    <t>INC118160 - NUCLEAR POWER - MISC - ADDITIONAL SECURITY</t>
  </si>
  <si>
    <t>INC119000 - NUCLEAR POWER - COOLANTS AND WATER</t>
  </si>
  <si>
    <t>INC120000 - NUCLEAR POWER - STEAM EXPENSES</t>
  </si>
  <si>
    <t>INC123000 - NUCLEAR POWER - ELECTRIC EXPENSES</t>
  </si>
  <si>
    <t>INC124100 - NUCLEAR POWER - MISC NUCLEAR POWER EXP - ECRC -</t>
  </si>
  <si>
    <t>INC125000 - NUCLEAR POWER - RENTS</t>
  </si>
  <si>
    <t>INC129000 - NUCLEAR POWER - MAINTENANCE OF STRUCTURES</t>
  </si>
  <si>
    <t>INC129100 - NUCLEAR POWER - MAINT OF STRUCTURES - ECRC -</t>
  </si>
  <si>
    <t>INC130000 - NUCLEAR POWER - MAINTENANCE OF REACTOR PLANT</t>
  </si>
  <si>
    <t>INC131000 - NUCLEAR POWER - MAINTENANCE OF ELECTRIC PLANT</t>
  </si>
  <si>
    <t>INC132100 - NUCLEAR POWER - MAINT OF MISC NUC PLT - ECRC -</t>
  </si>
  <si>
    <t xml:space="preserve">      SUBTOTAL NUCLEAR POWER</t>
  </si>
  <si>
    <t>OTHER PRODUCTION</t>
  </si>
  <si>
    <t>INC147110 - OTHER POWER - FUEL - OIL, GAS &amp; COAL</t>
  </si>
  <si>
    <t>INC148000 - OTHER POWER - GENERATION EXPENSES</t>
  </si>
  <si>
    <t>INC149100 - OTHER POWER - MISC OTHER POWER GEN EXP - ECRC -</t>
  </si>
  <si>
    <t>INC149900 - OTHER POWER - ADDITIONAL SECURITY</t>
  </si>
  <si>
    <t>INC152000 - OTHER POWER - MAINTENANCE OF STRUCTURES</t>
  </si>
  <si>
    <t>INC152100 - OTHER POWER - MAINT OF STRUCTURES - ECRC -</t>
  </si>
  <si>
    <t>INC153100 - OTHER POWER - MAINT GEN &amp; ELECT PLT - ECRC -</t>
  </si>
  <si>
    <t>INC154100 - OTHER POWER - MAINT MISC OTH PWR GEN - ECRC -</t>
  </si>
  <si>
    <t xml:space="preserve">      SUBTOTAL PRODUCTION</t>
  </si>
  <si>
    <t>OTHER POWER SUPPLY</t>
  </si>
  <si>
    <t>INC155410 - OTHER POWER - UPS CAPACITY CHGS -</t>
  </si>
  <si>
    <t>INC157000 - OTHER POWER - OTHER EXPENSES</t>
  </si>
  <si>
    <t>INC157944 - OTHER POWER - OTHER EXPENSES - DEFERRED CAPACITY</t>
  </si>
  <si>
    <t>INC157949 - OTHER POWER - OTHER EXPENSES - DEFERRED - ECRC</t>
  </si>
  <si>
    <t xml:space="preserve">      SUBTOTAL OTHER POWER SUPPLY</t>
  </si>
  <si>
    <t>TRANSMISSION</t>
  </si>
  <si>
    <t>INC260010 - TRANS EXP - OPERATION SUPERV &amp; ENGINEERING</t>
  </si>
  <si>
    <t>INC261000 - TRANS EXP - LOAD DISPATCHING</t>
  </si>
  <si>
    <t>INC262000 - TRANS EXP - STATION EXPENSES</t>
  </si>
  <si>
    <t>INC263000 - TRANS EXP - OVERHEAD LINE EXPENSES</t>
  </si>
  <si>
    <t>INC265120 - TRANS EXPENSE BY OTHERS FPL SALES -</t>
  </si>
  <si>
    <t>INC265130 - TRANS EXP - INTERCHANGE RECOVERABLE</t>
  </si>
  <si>
    <t>INC266000 - TRANS EXP - MISC TRANSMISSION EXPENSES</t>
  </si>
  <si>
    <t>INC267000 - TRANS EXP - RENTS</t>
  </si>
  <si>
    <t>INC268010 - TRANS EXP - MAINTENANCE SUPERV &amp; ENGINEERING</t>
  </si>
  <si>
    <t>INC269000 - TRANS EXP - MAINTENANCE OF STRUCTURES</t>
  </si>
  <si>
    <t>INC270000 - TRANS EXP - MAINTENANCE OF STATION EQUIPMENT</t>
  </si>
  <si>
    <t>INC270020 - TRANS EXP - MAINT OF STATION EQUIP - ECRC -</t>
  </si>
  <si>
    <t>INC271000 - TRANS EXP - MAINTENANCE OF OVERHEAD LINES</t>
  </si>
  <si>
    <t>INC272000 - TRANS EXP - MAINTENANCE OF UNDERGROUND LINES</t>
  </si>
  <si>
    <t>INC273000 - TRANS EXP - MAINTENANCE OF MISC TRANS PLANT</t>
  </si>
  <si>
    <t xml:space="preserve">      SUBTOTAL TRANSMISSION</t>
  </si>
  <si>
    <t>DISTRIBUTION</t>
  </si>
  <si>
    <t>INC380000 - DIST EXP - OPERATION SUPERVISION AND ENGINEERING</t>
  </si>
  <si>
    <t>INC381000 - DIST EXP - LOAD DISPATCHING</t>
  </si>
  <si>
    <t>INC382000 - DIST EXP - SUBSTATION EXPENSES</t>
  </si>
  <si>
    <t>INC383000 - DIST EXP - OVERHEAD LINE EXPENSES</t>
  </si>
  <si>
    <t>INC384000 - DIST EXP - UNDERGROUND LINE EXPENSES</t>
  </si>
  <si>
    <t>INC386000 - DIST EXP - METER EXPENSES</t>
  </si>
  <si>
    <t>INC387000 - DIST EXP - CUSTOMER INSTALLATIONS EXPENSES</t>
  </si>
  <si>
    <t>INC387010 - DIST EXP - LMS-LOAD CONTROL RECOVERABLE -ECCR</t>
  </si>
  <si>
    <t>INC388000 - DIST EXP - MISCELLANEOUS DISTRIBUTION EXPENSES</t>
  </si>
  <si>
    <t>INC389000 - DIST EXP - RENTS</t>
  </si>
  <si>
    <t>INC391000 - DIST EXP - MAINTENANCE OF STRUCTURES</t>
  </si>
  <si>
    <t>INC392000 - DIST EXP - MAINTENANCE OF STATION EQUIPMENT</t>
  </si>
  <si>
    <t>INC392010 - DIST EXP - MAINT OF STATION EQUIP - ECRC -</t>
  </si>
  <si>
    <t>INC393000 - DIST EXP - MAINTENANCE OF OVERHEAD LINES</t>
  </si>
  <si>
    <t>INC394000 - DIST EXP - MAINTENANCE OF UNDERGROUND LINES</t>
  </si>
  <si>
    <t>INC395000 - DIST EXP - MAINTENANCE OF LINE TRANSFORMERS</t>
  </si>
  <si>
    <t>INC397000 - DIST EXP - MAINTENANCE OF METERS</t>
  </si>
  <si>
    <t xml:space="preserve">      SUBTOTAL DISTRIBUTION</t>
  </si>
  <si>
    <t>CUSTOMER ACCOUNTS</t>
  </si>
  <si>
    <t>INC401000 - CUST ACCT EXP - SUPERVISION</t>
  </si>
  <si>
    <t>INC402000 - CUST ACCT EXP - METER READING EXPENSES</t>
  </si>
  <si>
    <t>INC404000 - CUST ACCT EXP - UNCOLLECTIBLE ACCOUNTS</t>
  </si>
  <si>
    <t xml:space="preserve">      SUBTOTAL CUSTOMER ACCOUNTS</t>
  </si>
  <si>
    <t>CUSTOMER SERVICE</t>
  </si>
  <si>
    <t>INC407000 - CUST SERV &amp; INFO - SUPERVISION</t>
  </si>
  <si>
    <t>INC408000 - CUST SERV &amp; INFO - CUST ASSISTANCE EXP</t>
  </si>
  <si>
    <t>INC409000 - CUST SERV &amp; INFO - INFO &amp; INST ADV - GENERAL</t>
  </si>
  <si>
    <t>INC409100 - CUST SERV &amp; INFO - INFO &amp; INST ADV -ECCR RECOV</t>
  </si>
  <si>
    <t>INC410000 - CUST SERV &amp; INFO - MISC CUST SERV &amp; INFO EXP</t>
  </si>
  <si>
    <t xml:space="preserve">      SUBTOTAL CUSTOMER SERVICE</t>
  </si>
  <si>
    <t>SALES</t>
  </si>
  <si>
    <t>INC411000 - SUPERVISION-SALES EXPENSES</t>
  </si>
  <si>
    <t>INC516000 - MISCELLANEOUS AND SELLING EXPENSES</t>
  </si>
  <si>
    <t xml:space="preserve">      SUBTOTAL SALES</t>
  </si>
  <si>
    <t>ADMINISTRATIVE AND GENERAL</t>
  </si>
  <si>
    <t>INC520010 - A&amp;G EXP - ADMINISTRATIVE &amp; GENERAL SALARIES</t>
  </si>
  <si>
    <t>INC521000 - A&amp;G EXP - OFFICE SUPPLIES AND EXPENSES</t>
  </si>
  <si>
    <t>INC521151 - A&amp;G EXP - ADMINISTRATION FEES - FREC</t>
  </si>
  <si>
    <t>INC522151 - A&amp;G EXP - EXPENSES TRANSFERRED - FREC</t>
  </si>
  <si>
    <t>INC523000 - A&amp;G EXP - OUTSIDE SERVICES EMPLOYED</t>
  </si>
  <si>
    <t>INC524000 - A&amp;G EXP - PROPERTY INSURANCE</t>
  </si>
  <si>
    <t>INC524100 - A&amp;G EXP - PROPERTY INSURANCE - NUCLEAR OUTAGE</t>
  </si>
  <si>
    <t>INC524121 - A&amp;G EXP - STORM DEFICIENCY RECOVERY</t>
  </si>
  <si>
    <t>INC525000 - A&amp;G EXP - INJURIES AND DAMAGES</t>
  </si>
  <si>
    <t>INC525100 - A&amp;G EXP - INJURIES &amp; DAMAGES - CPRC</t>
  </si>
  <si>
    <t>INC526100 - A&amp;G EXP - EMP PENSIONS &amp; BENEFITS</t>
  </si>
  <si>
    <t>INC526110 - A&amp;G EXP - EMP PENSIONS &amp; BENEFITS - FUEL</t>
  </si>
  <si>
    <t>INC526120 - A&amp;G EXP - EMP PENSIONS &amp; BENEFITS - ECRC</t>
  </si>
  <si>
    <t>INC526211 - A&amp;G EXP - EMP PENSIONS &amp; BENEFITS - ECCR</t>
  </si>
  <si>
    <t>INC528010 - A&amp;G EXP - REGULATORY COMMISSION EXPENSE - FPSC</t>
  </si>
  <si>
    <t>INC528020 - A&amp;G EXP - REGULATORY COMMISSION EXPENSE - FERC</t>
  </si>
  <si>
    <t>INC530000 - A&amp;G EXP - MISC GENERAL EXPENSES</t>
  </si>
  <si>
    <t>INC531000 - A&amp;G EXP - RENTS</t>
  </si>
  <si>
    <t>INC535000 - A&amp;G EXP - MAINTENANCE OF GENERAL PLANT</t>
  </si>
  <si>
    <t>Additional Benchmark Adjustments</t>
  </si>
  <si>
    <t xml:space="preserve"> </t>
  </si>
  <si>
    <t>Functional O&amp;M</t>
  </si>
  <si>
    <t>STEAM PRODUCTION</t>
  </si>
  <si>
    <t>NUCLEAR PRODUCTION</t>
  </si>
  <si>
    <t>ADMINISTRATIVE &amp; GENERAL</t>
  </si>
  <si>
    <t>TOTAL</t>
  </si>
  <si>
    <t>Average Annual Customers</t>
  </si>
  <si>
    <t>% Growth</t>
  </si>
  <si>
    <t>Customer Index</t>
  </si>
  <si>
    <t>Consumer Price Index (82-84)</t>
  </si>
  <si>
    <t>CPI Index</t>
  </si>
  <si>
    <t>Combined Factor</t>
  </si>
  <si>
    <t>Combined Cust / CPI Index</t>
  </si>
  <si>
    <t>Compound Multiplier</t>
  </si>
  <si>
    <t>Avg Compound Growth %</t>
  </si>
  <si>
    <t>FERC 
ACCOUNT</t>
  </si>
  <si>
    <t>3 (1+2)</t>
  </si>
  <si>
    <t>5 (3+4)</t>
  </si>
  <si>
    <t>COMPANY 
PER BOOK</t>
  </si>
  <si>
    <t>INC100000 - STEAM POWER - OPERATION SUPERVISION &amp; ENGINEERING</t>
  </si>
  <si>
    <t>INC106000 - STEAM POWER - MISCELLANEOUS STEAM POWER EXPENSES</t>
  </si>
  <si>
    <t>INC110000 - STEAM POWER - MAINTENANCE SUPERVISION &amp; ENGINEERING</t>
  </si>
  <si>
    <t>INC113100 - STEAM POWER - MAINTENANCE OF ELECTRIC PLANT - ECRC</t>
  </si>
  <si>
    <t>INC114000 - STEAM POWER - MAINTENANCE OF MISCELLANEOUS STEAM PLT</t>
  </si>
  <si>
    <t>INC117000 - NUCLEAR POWER - OPERATION SUPERVISION &amp; ENGINEERING</t>
  </si>
  <si>
    <t>INC118210 - NUCLEAR POWER - NUCL FUEL EXP - NON RECOV FUEL EXP</t>
  </si>
  <si>
    <t>INC124000 - NUCLEAR POWER - MISCELLANEOUS NUCLEAR POWER EXPENSES</t>
  </si>
  <si>
    <t>INC124500 - NUCLEAR POWER - COSTS RECOVERED IN NUC COST REC (NCRC)</t>
  </si>
  <si>
    <t>INC128000 - NUCLEAR POWER - MAINTENANCE SUPERVISION &amp; ENGINEERING</t>
  </si>
  <si>
    <t>INC132000 - NUCLEAR POWER - MAINTENANCE OF MISC NUCLEAR PLANT</t>
  </si>
  <si>
    <t>INC146000 - OTHER POWER - OPERATION SUPERVISION &amp; ENGINEERING</t>
  </si>
  <si>
    <t>INC146100 - OTHER POWER - OPERATION SUPERVISION &amp; ENGINEERING - ECRC</t>
  </si>
  <si>
    <t>INC147200 - OTHER POWER - FUEL -NON RECOV ANNUAL EMISSIONS FEE</t>
  </si>
  <si>
    <t>INC149000 - OTHER POWER - MISC OTHER POWER GENERATION EXPENSES</t>
  </si>
  <si>
    <t>INC151000 - OTHER POWER - MAINTENANCE SUPERVISION &amp; ENGINEERING</t>
  </si>
  <si>
    <t>INC151100 - OTHER POWER - MAINTENANCE SUPERVISION &amp; ENGINEERING - ECRC</t>
  </si>
  <si>
    <t>INC153000 - OTHER POWER - MAINTENANCE GENERATING &amp; ELECTRIC PLANT</t>
  </si>
  <si>
    <t>INC154000 - OTHER POWER - MAINTENANCE MISC OTHER POWER GENERATION</t>
  </si>
  <si>
    <t>INC155110 - OTHER POWER - PURCHASED POWER - INTERCHANGE RECOV</t>
  </si>
  <si>
    <t>INC156000 - OTHER POWER - SYSTEM CONTROL AND LOAD DISPATCHING</t>
  </si>
  <si>
    <t>INC157900 - OTHER POWER - OTHER EXPENSES - DEFERRED FUEL FPSC</t>
  </si>
  <si>
    <t>INC157980 - OTHER POWER - OTHER EXPENSES - DEFERRED FUEL FERC</t>
  </si>
  <si>
    <t>INC265000 - TRANS EXP - TRANSMISSION OF ELECTRICITY BY OTHERS</t>
  </si>
  <si>
    <t>INC385000 - DIST EXP - STREET LIGHTING AND SIGNAL SYSTEM EXPENSES</t>
  </si>
  <si>
    <t>INC390000 - DIST EXP - MAINTENANCE SUPERVISION AND ENGINEERING</t>
  </si>
  <si>
    <t>INC390010 - DIST EXP - MAINT-LMS-LOAD CONTROL RECOVERABLE -ECCR</t>
  </si>
  <si>
    <t>INC396000 - DIST EXP - MAINT OF STREET LIGHTING &amp; SIGNAL SYSTEMS</t>
  </si>
  <si>
    <t>INC398000 - DIST EXP - MAINTENANCE OF MISC DISTRIBUTION PLANT</t>
  </si>
  <si>
    <t>INC403000 - CUST ACCT EXP - CUSTOMER RECORDS AND COLLECTION EXP</t>
  </si>
  <si>
    <t>INC407100 - CUST SERV &amp; INFO - SUPERVISION - ECCR RECOVERABLE</t>
  </si>
  <si>
    <t>INC408100 - CUST SERV &amp; INFO - CUST ASSISTANCE EXP - ECCR RECOV</t>
  </si>
  <si>
    <t>INC410100 - CUST SERV &amp; INFO - MISC CUST SERV &amp; INFO EXP - ECCR</t>
  </si>
  <si>
    <t>INC522000 - A&amp;G EXP - ADMINISTRATIVE EXPENSES TRANSFERRED CR.</t>
  </si>
  <si>
    <t>INC529100 - A&amp;G EXP - DUPLICATE CHARGES CR - ECCR COSTS DEFERRED</t>
  </si>
  <si>
    <t>Grand Total</t>
  </si>
  <si>
    <t>Growth</t>
  </si>
  <si>
    <t>Index Changes</t>
  </si>
  <si>
    <t>INC118110 - NUCLEAR POWER - NUCLEAR FUEL EXPENSE</t>
  </si>
  <si>
    <t>INC118151 - NUCLEAR POWER - NUCL FUEL EXP - FUEL DISPOSAL COSTS</t>
  </si>
  <si>
    <t>INC118180 - NUCLEAR FUEL - PLANT RECOVERABLE ADJUSTMENT</t>
  </si>
  <si>
    <t>INC124502 - NUCLEAR POWER - COSTS NOT RECOVERED IN NUC COST REC</t>
  </si>
  <si>
    <t>INC149111 - OTHER POWER - WC H20 RECLAMATION</t>
  </si>
  <si>
    <t>INC404151 - CUST ACCT EXP - UNCOLL ACCTS - STORM SECURITIZATION</t>
  </si>
  <si>
    <t>INC525101 - A&amp;G EXP - INJURIES &amp; DAMAGES - NUC</t>
  </si>
  <si>
    <t>INC525110 - A&amp;G EXP - INJURIES &amp; DAMAGES - ECCR</t>
  </si>
  <si>
    <t>INC525120 - A&amp;G EXP - INJURIES &amp; DAMAGES -  ECRC</t>
  </si>
  <si>
    <t>INC526130 - A&amp;G EXP - EMP PENSIONS &amp; BENEFITS - CAPACITY</t>
  </si>
  <si>
    <t>INC526131 - A&amp;G EXP - EMP PENSIONS &amp; BENEFITS - NUC</t>
  </si>
  <si>
    <t>INC526650 - A&amp;G EXP - EMP PENSIONS &amp; BENEFITS - DENTAL EXPENSES</t>
  </si>
  <si>
    <t>INC528100 - A&amp;G EXP - REGULATORY COMMISSION EXPENSE - FERC FEE</t>
  </si>
  <si>
    <t>Misc A&amp;G Commission Adjustments</t>
  </si>
  <si>
    <t>Financial Planning Services</t>
  </si>
  <si>
    <t>Executive Compensation</t>
  </si>
  <si>
    <t>Aviation Expenses</t>
  </si>
  <si>
    <t>Economic Development</t>
  </si>
  <si>
    <t>Industry Association Dues</t>
  </si>
  <si>
    <t>Interest On Tax Deficiencies</t>
  </si>
  <si>
    <t xml:space="preserve">   Total A&amp;G Adjustments</t>
  </si>
  <si>
    <t xml:space="preserve">  A.  Non Recoverable Fuel &amp; Transportation of Electricity by Others</t>
  </si>
  <si>
    <t>Note: CPI is seasonally adjusted</t>
  </si>
  <si>
    <t>RAF: Detailed COS ID Income Statement</t>
  </si>
  <si>
    <t>a-Jan - 2012</t>
  </si>
  <si>
    <t>a-Feb - 2012</t>
  </si>
  <si>
    <t>a-Mar - 2012</t>
  </si>
  <si>
    <t>a-Apr - 2012</t>
  </si>
  <si>
    <t>a-May - 2012</t>
  </si>
  <si>
    <t>a-Jun - 2012</t>
  </si>
  <si>
    <t>a-Jul - 2012</t>
  </si>
  <si>
    <t>a-Aug - 2012</t>
  </si>
  <si>
    <t>a-Sep - 2012</t>
  </si>
  <si>
    <t>a-Oct - 2012</t>
  </si>
  <si>
    <t>a-Nov - 2012</t>
  </si>
  <si>
    <t>a-Dec - 2012</t>
  </si>
  <si>
    <t>a-Jan - 2013</t>
  </si>
  <si>
    <t>a-Feb - 2013</t>
  </si>
  <si>
    <t>a-Mar - 2013</t>
  </si>
  <si>
    <t>a-Apr - 2013</t>
  </si>
  <si>
    <t>a-May - 2013</t>
  </si>
  <si>
    <t>a-Jun - 2013</t>
  </si>
  <si>
    <t>a-Jul - 2013</t>
  </si>
  <si>
    <t>a-Aug - 2013</t>
  </si>
  <si>
    <t>a-Sep - 2013</t>
  </si>
  <si>
    <t>a-Oct - 2013</t>
  </si>
  <si>
    <t>a-Nov - 2013</t>
  </si>
  <si>
    <t>a-Dec - 2013</t>
  </si>
  <si>
    <t>a-Jan - 2014</t>
  </si>
  <si>
    <t>a-Feb - 2014</t>
  </si>
  <si>
    <t>a-Mar - 2014</t>
  </si>
  <si>
    <t>a-Apr - 2014</t>
  </si>
  <si>
    <t>a-May - 2014</t>
  </si>
  <si>
    <t>a-Jun - 2014</t>
  </si>
  <si>
    <t>a-Jul - 2014</t>
  </si>
  <si>
    <t>a-Aug - 2014</t>
  </si>
  <si>
    <t>a-Sep - 2014</t>
  </si>
  <si>
    <t>a-Oct - 2014</t>
  </si>
  <si>
    <t>a-Nov - 2014</t>
  </si>
  <si>
    <t>a-Dec - 2014</t>
  </si>
  <si>
    <t>a-Jan - 2015</t>
  </si>
  <si>
    <t>a-Feb - 2015</t>
  </si>
  <si>
    <t>a-Mar - 2015</t>
  </si>
  <si>
    <t>a-Apr - 2015</t>
  </si>
  <si>
    <t>a-May - 2015</t>
  </si>
  <si>
    <t>a-Jun - 2015</t>
  </si>
  <si>
    <t>a-Jul - 2015</t>
  </si>
  <si>
    <t>a-Aug - 2015</t>
  </si>
  <si>
    <t>a-Sep - 2015</t>
  </si>
  <si>
    <t>Oct - 2015</t>
  </si>
  <si>
    <t>Nov - 2015</t>
  </si>
  <si>
    <t>Dec - 2015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</si>
  <si>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</si>
  <si>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</si>
  <si>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</si>
  <si>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</si>
  <si>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</si>
  <si>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</si>
  <si>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</si>
  <si>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</si>
  <si>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</si>
  <si>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</si>
  <si>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</si>
  <si>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</si>
  <si>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</si>
  <si>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</si>
  <si>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</si>
  <si>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</si>
  <si>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</si>
  <si>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</si>
  <si>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</si>
  <si>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</si>
  <si>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</si>
  <si>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</si>
  <si>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</si>
  <si>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</si>
  <si>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</si>
  <si>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</si>
  <si>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</si>
  <si>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</si>
  <si>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</si>
  <si>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</si>
  <si>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</si>
  <si>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</si>
  <si>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</si>
  <si>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</si>
  <si>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</si>
  <si>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</si>
  <si>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</si>
  <si>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</si>
  <si>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</si>
  <si>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</si>
  <si>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</si>
  <si>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</si>
  <si>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</si>
  <si>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</si>
  <si>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</si>
  <si>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</si>
  <si>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</si>
  <si>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</si>
  <si>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</si>
  <si>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</si>
  <si>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</si>
  <si>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</si>
  <si>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</si>
  <si>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</si>
  <si>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</si>
  <si>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</si>
  <si>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</si>
  <si>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</si>
  <si>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</si>
  <si>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</si>
  <si>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0: Monthly</t>
  </si>
  <si>
    <t>1: Annual</t>
  </si>
  <si>
    <t>TOTAL O&amp;M EXPENSE</t>
  </si>
  <si>
    <t>STEAM POWER GENERATION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</si>
  <si>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</si>
  <si>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</si>
  <si>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</si>
  <si>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</si>
  <si>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</si>
  <si>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</si>
  <si>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</si>
  <si>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</si>
  <si>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</si>
  <si>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</si>
  <si>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</si>
  <si>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</si>
  <si>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</si>
  <si>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</si>
  <si>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</si>
  <si>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</si>
  <si>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</si>
  <si>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</si>
  <si>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NUCLEAR POWER GENERATION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</si>
  <si>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</si>
  <si>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</si>
  <si>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</si>
  <si>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</si>
  <si>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</si>
  <si>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</si>
  <si>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</si>
  <si>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</si>
  <si>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</si>
  <si>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</si>
  <si>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</si>
  <si>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</si>
  <si>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</si>
  <si>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</si>
  <si>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</si>
  <si>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</si>
  <si>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</si>
  <si>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</si>
  <si>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</si>
  <si>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</si>
  <si>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</si>
  <si>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</si>
  <si>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</si>
  <si>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OTHER POWER GENERATION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</si>
  <si>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</si>
  <si>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</si>
  <si>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</si>
  <si>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</si>
  <si>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</si>
  <si>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</si>
  <si>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</si>
  <si>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</si>
  <si>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</si>
  <si>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</si>
  <si>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</si>
  <si>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</si>
  <si>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</si>
  <si>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</si>
  <si>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</si>
  <si>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</si>
  <si>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</si>
  <si>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</si>
  <si>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</si>
  <si>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</si>
  <si>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</si>
  <si>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</si>
  <si>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</si>
  <si>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</si>
  <si>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</si>
  <si>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</si>
  <si>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</si>
  <si>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</si>
  <si>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</si>
  <si>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</si>
  <si>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</si>
  <si>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INC158753: GAS RESERVES - FIELD LINES EXPENSES</t>
  </si>
  <si>
    <t>INC158754: GAS RESERVES - FIELD COMPRESSOR STATION EXPENSES</t>
  </si>
  <si>
    <t>INC158755: GAS RESERVES - FIELD COMPRESSOR STATION FUEL &amp; POWER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</si>
  <si>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</si>
  <si>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</si>
  <si>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</si>
  <si>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</si>
  <si>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</si>
  <si>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</si>
  <si>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</si>
  <si>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</si>
  <si>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</si>
  <si>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</si>
  <si>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</si>
  <si>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</si>
  <si>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</si>
  <si>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</si>
  <si>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</si>
  <si>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</si>
  <si>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</si>
  <si>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</si>
  <si>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</si>
  <si>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</si>
  <si>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</si>
  <si>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</si>
  <si>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</si>
  <si>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</si>
  <si>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</si>
  <si>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</si>
  <si>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</si>
  <si>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</si>
  <si>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</si>
  <si>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</si>
  <si>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</si>
  <si>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</si>
  <si>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</si>
  <si>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</si>
  <si>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</si>
  <si>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</si>
  <si>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</si>
  <si>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</si>
  <si>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</si>
  <si>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</si>
  <si>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</si>
  <si>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</si>
  <si>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</si>
  <si>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</si>
  <si>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</si>
  <si>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</si>
  <si>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</si>
  <si>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</si>
  <si>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</si>
  <si>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</si>
  <si>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</si>
  <si>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</si>
  <si>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CUSTOMER ACCOUNTS EXPENSES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</si>
  <si>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</si>
  <si>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</si>
  <si>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</si>
  <si>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</si>
  <si>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</si>
  <si>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</si>
  <si>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</si>
  <si>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</si>
  <si>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</si>
  <si>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</si>
  <si>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</si>
  <si>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</si>
  <si>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</si>
  <si>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</si>
  <si>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</si>
  <si>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</si>
  <si>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</si>
  <si>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</si>
  <si>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</si>
  <si>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</si>
  <si>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</si>
  <si>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</si>
  <si>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</si>
  <si>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</si>
  <si>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</si>
  <si>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</si>
  <si>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</si>
  <si>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</si>
  <si>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</si>
  <si>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</si>
  <si>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</si>
  <si>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</si>
  <si>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</si>
  <si>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</si>
  <si>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</si>
  <si>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</si>
  <si>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</si>
  <si>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</si>
  <si>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</si>
  <si>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</si>
  <si>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</si>
  <si>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</si>
  <si>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</si>
  <si>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</si>
  <si>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</si>
  <si>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</si>
  <si>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</si>
  <si>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INC530002: A&amp;G EXP - MISC GENERAL EXPENSES - WHOLESALE</t>
  </si>
  <si>
    <t>INC531000: INC531000: A&amp;G EXP - RENTS</t>
  </si>
  <si>
    <t>INC535000: INC535000: A&amp;G EXP - MAINTENANCE OF GENERAL PLANT</t>
  </si>
  <si>
    <t>NOI COMMISSION ADJUSTMENTS</t>
  </si>
  <si>
    <t>NOI_AVIATION: AVIATION - EXPENSES</t>
  </si>
  <si>
    <t>NOI_CAP_COST_REC: CAPACITY COST RECOVERY</t>
  </si>
  <si>
    <t>NOI_COST_REC_ECCR: CONSERVATION COST RECOVERY</t>
  </si>
  <si>
    <t>NOI_ECON_DEVELOP: ECONOMIC DEVELOPMENT 5%</t>
  </si>
  <si>
    <t>NOI_ECRC_COST_REC: ENVIRONMENTAL COST RECOVERY</t>
  </si>
  <si>
    <t>NOI_EXEC_COMP: EXECUTIVE COMPENSATION</t>
  </si>
  <si>
    <t>NOI_FIN_PLANNING_SERVICES: FINANCIAL  PLANNING SERVICES</t>
  </si>
  <si>
    <t>NOI_FRANCHISE_EXPENSE: FRANCHISE EXPENSE</t>
  </si>
  <si>
    <t>NOI_FRANCHISE_REVENUE: FRANCHISE REVENUE</t>
  </si>
  <si>
    <t>NOI_FUEL_CLAUSE_GAS_RESERVES: FUEL CLAUSE – GAS RESERVES</t>
  </si>
  <si>
    <t>NOI_FUEL_COST_REC_RETAIL: FUEL COST REC RETAIL</t>
  </si>
  <si>
    <t>NOI_GRT_ABOVE_1_5: GROSS RECEIPTS TAX</t>
  </si>
  <si>
    <t>NOI_IND_ASSOC_DUES: INDUSTRY ASSOCIATION DUES</t>
  </si>
  <si>
    <t>NOI_INTEREST_SYCHRONIZATION: INTEREST SYCHRONIZATION</t>
  </si>
  <si>
    <t>NOI_INTEREST_TAX_DEFICIENCIES: INTEREST TAX DEFICIENCIES</t>
  </si>
  <si>
    <t>NOI_STORM_DEF_RECOVERY: STORM DEFICIENCY RECOVERY</t>
  </si>
  <si>
    <t>AJI520010</t>
  </si>
  <si>
    <t>AJI221200</t>
  </si>
  <si>
    <t>AJI520020</t>
  </si>
  <si>
    <t>AJI230310</t>
  </si>
  <si>
    <t>AJI230205</t>
  </si>
  <si>
    <t>AJI431000</t>
  </si>
  <si>
    <t>2018 Subsequent Year O&amp;M</t>
  </si>
  <si>
    <t xml:space="preserve">2018 Subsequent Year O&amp;M Benchmark Calculation With Variance </t>
  </si>
  <si>
    <t>2018 Subsequent Year Benchmark O&amp;M</t>
  </si>
  <si>
    <t>2018 Subsequent Year Variance</t>
  </si>
  <si>
    <t>2018 BENCHMARK O&amp;M</t>
  </si>
  <si>
    <t>COS ID: RA - MFR Account</t>
  </si>
  <si>
    <t/>
  </si>
  <si>
    <t>500: OPR SUPV &amp; ENG-STEAM POWER GENERATION</t>
  </si>
  <si>
    <t>501: FUEL-STEAM POWER GENERATION</t>
  </si>
  <si>
    <t>502: STEAM EXP-STEAM POWER GENERATION</t>
  </si>
  <si>
    <t>505: ELECTRIC EXPENSES-STEAM POWER GENER</t>
  </si>
  <si>
    <t>506: MISCELL STEAM POW EXP-STEAM POWER GENER</t>
  </si>
  <si>
    <t>507: RENTS-STEAM POWER GENERATION</t>
  </si>
  <si>
    <t>511: MTCE OF STRUCTURE-STEAM POWER GENERATION</t>
  </si>
  <si>
    <t>512: MTCE OF BOILER PLT-STEAM POWER GENER</t>
  </si>
  <si>
    <t>513: MTCE OF ELEC PLANT-STEAM POWER GENER</t>
  </si>
  <si>
    <t>514: MTCE MISC STEAM PLANT-STEAM POWER GENER</t>
  </si>
  <si>
    <t>517: OPER SUPV &amp; ENG-NUCLEAR POWER GENER</t>
  </si>
  <si>
    <t>518: NUCLEAR FUEL EXPENSE-NUCLEAR POWER GENER</t>
  </si>
  <si>
    <t>519: COOLANTS &amp; WATER-NUCLEAR POWER GENER</t>
  </si>
  <si>
    <t>520: STEAM EXPENSES-NUCLEAR POWER GENERATION</t>
  </si>
  <si>
    <t>523: ELECTRIC EXPENSES-NUCLEAR POWER GENER</t>
  </si>
  <si>
    <t>524: MISC NUC PWR EXP-NUCLEAR POWER GENER</t>
  </si>
  <si>
    <t>525: RENTS-NUCLEAR POWER GENERATION</t>
  </si>
  <si>
    <t>528: MTCE SUPV &amp; ENG-NUCLEAR POWER GENER</t>
  </si>
  <si>
    <t>529: MTCE OF STRUCTURE-NUCLEAR POWER GENER</t>
  </si>
  <si>
    <t>530: MTCE OF REACTOR PLT EQP-NUCLEAR POW GEN</t>
  </si>
  <si>
    <t>531: MTCE OF ELECTRIC PLT-NUCL POW GENER</t>
  </si>
  <si>
    <t>532: MTCE MISC NUC PLANT-NUCLEAR POWER GENER</t>
  </si>
  <si>
    <t>546: OP SUPV &amp; ENG-OTHER POWER GENERATION</t>
  </si>
  <si>
    <t>552: MTCE OF STRUCTURES-OTHER POWER GENER</t>
  </si>
  <si>
    <t>547: FUEL-OTHER POWER GENERATION</t>
  </si>
  <si>
    <t>548: GENERATION EXPENSES-OTHER POWER GENERATI</t>
  </si>
  <si>
    <t>549: MISC OTHER PWR GEN EXP-OTHER POWER GENER</t>
  </si>
  <si>
    <t>551: MTCE SUPV &amp; ENG-OTHER POWER GENERATION</t>
  </si>
  <si>
    <t>553: MTCE GEN &amp; ELEC PLT-OTHER POWER GENER</t>
  </si>
  <si>
    <t>554: MTCE MISC OTHER PWR GEN-OTHER POWER GEN</t>
  </si>
  <si>
    <t>555: PURCHASED POWER-OTHER POWER SUPPLY EXP</t>
  </si>
  <si>
    <t>556: SYS CONTR &amp; LOAD DISPATCH-OTH POW SUP</t>
  </si>
  <si>
    <t>557: OTHER EXPENSES-OTHER POWER SUPPLY EXP</t>
  </si>
  <si>
    <t>NA  : Not Applicable</t>
  </si>
  <si>
    <t>560: OPER SUPERV &amp; ENG-TRANSMISSION</t>
  </si>
  <si>
    <t>561: LOAD DISPATCHING-TRANSMISSION</t>
  </si>
  <si>
    <t>562: STATION EXPENSES-TRANSMISSION</t>
  </si>
  <si>
    <t>563: OVERHEAD LINE EXPENSES-TRANSMISSION</t>
  </si>
  <si>
    <t>565: TRANSMISSION OF ELECTRICITY BY OTHERS</t>
  </si>
  <si>
    <t>566: MISCELLANEOUS EXPENSES-TRANSMISSION</t>
  </si>
  <si>
    <t>567: RENTS-TRANSMISSION</t>
  </si>
  <si>
    <t>568: MTCE SUPERVISION AND ENGIN-TRANSMISSION</t>
  </si>
  <si>
    <t>569: MAINTENANCE OF STRUCTURES-TRANSMISSION</t>
  </si>
  <si>
    <t>570: MTCE OF STATION EQUIPMENT-TRANSMISSION</t>
  </si>
  <si>
    <t>571: MTCE OF OVERHEAD LINES-TRANSMISSION</t>
  </si>
  <si>
    <t>572: MTCE OF UNDERGROUND LINES-TRANSMISSION</t>
  </si>
  <si>
    <t>573: MTCE OF MISC PLANT-TRANSMISSION</t>
  </si>
  <si>
    <t>580: OPERATION SUPERV AND ENGIN-DISTRIBUTION</t>
  </si>
  <si>
    <t>581: LOAD DISPATCHING-DISTRIBUTION</t>
  </si>
  <si>
    <t>582: STATION EXPENSES-DISTRIBUTION</t>
  </si>
  <si>
    <t>583: OVERHEAD LINE EXPENSES-DISTRIBUTION</t>
  </si>
  <si>
    <t>584: UNDERGROUND LINE EXPENSES-DISTRIBUTION</t>
  </si>
  <si>
    <t>585: ST LIGHTING AND SIGNAL SYST EXP-DISTRIB</t>
  </si>
  <si>
    <t>586: METER EXPENSES-DISTRIBUTION</t>
  </si>
  <si>
    <t>587: CUSTOMER INSTALLATIONS EXP-DISTRIBUTION</t>
  </si>
  <si>
    <t>588: MISCELLANEOUS EXPENSES-DISTRIBUTION</t>
  </si>
  <si>
    <t>589: RENTS-DISTRIBUTION</t>
  </si>
  <si>
    <t>590: MTCE SUPERVISION AND ENGINEERING-DISTRIB</t>
  </si>
  <si>
    <t>591: MAINTENANCE OF STRUCTURES-DISTRIBUTION</t>
  </si>
  <si>
    <t>592: MTCE STATION EQUIPMENT-DISTRIBUTION</t>
  </si>
  <si>
    <t>593: MAINTENANCE OF OVERHEAD LINES-DISTRIB</t>
  </si>
  <si>
    <t>594: MAINTENANCE OF UNDERGROUND LINES-DISTRIB</t>
  </si>
  <si>
    <t>595: MAINTENANCE OF LINE TRANSFORMERS-DISTRIB</t>
  </si>
  <si>
    <t>596: MTCE ST LIGHTING &amp; SIGNAL SYST-DISTRIB</t>
  </si>
  <si>
    <t>597: MAINTENANCE OF METERS-DISTRIBUTION</t>
  </si>
  <si>
    <t>598: MAINTENANCE OF MISC PLANT-DISTRIBUTION</t>
  </si>
  <si>
    <t>901: SUPERVISION-CUSTOMER ACCOUNTS</t>
  </si>
  <si>
    <t>902: METER READING EXPENSES-CUSTOMER ACCOUNTS</t>
  </si>
  <si>
    <t>903: RECORDS AND COLLECTION EXP-CUSTOMER ACCT</t>
  </si>
  <si>
    <t>904: UNCOLLECTIBLE ACCOUNTS-CUSTOMER ACCOUNTS</t>
  </si>
  <si>
    <t>907: SUPERVISION-CUSTOMER SERVICE &amp; INFORMAT</t>
  </si>
  <si>
    <t>908: ASSISTANCE EXPENSES-CUSTMR SERV &amp; INFORM</t>
  </si>
  <si>
    <t>909: INFORMAT &amp; INSTRCTL ADVTG-CUST SERV &amp; IN</t>
  </si>
  <si>
    <t>910: MISC EXPENSES-CUSTOMER SERVICE &amp; INFORM</t>
  </si>
  <si>
    <t>911: SUPERVISION-SALES</t>
  </si>
  <si>
    <t>916: MISCELLANEOUS EXPENSES-SALES</t>
  </si>
  <si>
    <t>920: SALARIES-ADMINISTRATIVE &amp; GENERAL</t>
  </si>
  <si>
    <t>921: OFFICE SUPPL AND EXP-ADMIN &amp; GENERAL</t>
  </si>
  <si>
    <t>922: EXPENSES TRANSFERRED-CR-ADMIN &amp; GENERAL</t>
  </si>
  <si>
    <t>923: OUTSIDE SERVICES EMPLOYED-ADMIN &amp; GENER</t>
  </si>
  <si>
    <t>924: PROPERTY INSURANCE-ADMIN &amp; GENERAL</t>
  </si>
  <si>
    <t>925: INJURIES AND DAMAGES-ADMIN &amp; GENERAL</t>
  </si>
  <si>
    <t>926: EMPLY PENSIONS AND BENEFITS-ADMIN &amp; GEN</t>
  </si>
  <si>
    <t>928: REGULATORY COMMISSION EXP-ADMIN &amp; GEN</t>
  </si>
  <si>
    <t>929: DUPLICATE CHARGES-CREDIT-ADMIN &amp; GENER</t>
  </si>
  <si>
    <t>930: MISCELLANEOUS GENERAL EXPENSES</t>
  </si>
  <si>
    <t>931: RENTS-ADMIN &amp; GENERAL</t>
  </si>
  <si>
    <t>935: MAINTENANCE OF GENERAL PLANT(PRIOR TO 12</t>
  </si>
  <si>
    <t>RAF: NOI &amp; Rate Base Adjustment Trend</t>
  </si>
  <si>
    <t>AJI520020: AJI520020: AVIATION - EXPENSES</t>
  </si>
  <si>
    <t>AJI520021: AJI520021: AVIATION - FEDERAL INCOME TAXES</t>
  </si>
  <si>
    <t>AJI520022: AJI520022: AVIATION - STATE INCOME TAXES</t>
  </si>
  <si>
    <t>AJI040320: AJI040320: RETAIL SALES - CAPACITY REVENUES</t>
  </si>
  <si>
    <t>AJI040321: AJI040321: CAPACITY CLAUSE - FEDERAL INCOME TAXES</t>
  </si>
  <si>
    <t>AJI040322: AJI040322: CAPACITY CLAUSE - STATE INCOME TAXES</t>
  </si>
  <si>
    <t>AJI047120: AJI047120: CAPACITY SALES INTERCHG RECOVERABLE</t>
  </si>
  <si>
    <t>AJI056944: AJI056944: OTHER ELECTRIC REVENUES - DEFERRED CAPACITY REVENUES</t>
  </si>
  <si>
    <t>AJI056948: AJI056948: OTHER ELECTRIC REVENUES - DEF REG ASSESS FEE - CAP</t>
  </si>
  <si>
    <t>AJI106310: AJI106310: STEAM POWER - MISC - ADDITIONAL SECURITY</t>
  </si>
  <si>
    <t>AJI118160: AJI118160: NUCLEAR POWER - MISC - ADDITIONAL SECURITY</t>
  </si>
  <si>
    <t>AJI124500: AJI124500: NUCLEAR POWER - COSTS RECOVERED IN NUC COST REC (NCRC)</t>
  </si>
  <si>
    <t>AJI129900: AJI129900: NUCLEAR POWER - MAINTENANCE OF STRUCTURE - CAPACITY</t>
  </si>
  <si>
    <t>AJI131005: AJI131005: NUCLEAR POWER - MAINTENANCE OF STRUCTURE - CAPACITY</t>
  </si>
  <si>
    <t>AJI138010: AJI138010: DEF INC TAX - DEF CAPACITY COST - FEDERAL</t>
  </si>
  <si>
    <t>AJI140010: AJI140010: DEF INC TAX - DEF CAPACITY REV - FEDERAL</t>
  </si>
  <si>
    <t>AJI149075: AJI149075: OTHER POWER - MISC OTH PWR  - ADDITIONAL SECURITY</t>
  </si>
  <si>
    <t>AJI155410: AJI155410: OTHER POWER - PURCHASED CAPACITY PMT</t>
  </si>
  <si>
    <t>AJI157903: OTHER EXPENSES - DEFERRED CAPACITY - CEDAR BAY</t>
  </si>
  <si>
    <t>AJI157944: AJI157944: OTHER POWER - OTHER EXPENSES DEFERRED CAPACITY</t>
  </si>
  <si>
    <t>AJI265120: AJI265120: CAP TRANSMISSION BY OTHERS - FPL SALES</t>
  </si>
  <si>
    <t>AJI438110: AJI438110: DEF INC TAX - DEF CAPACITY COST - STATE</t>
  </si>
  <si>
    <t>AJI440110: AJI440110: DEF INC TAX - DEF CAPACITY REV - STATE</t>
  </si>
  <si>
    <t>AJI525100: AJI525100: A&amp;G  EXPENSE - INJURIES &amp; DAMAGES - CPRC</t>
  </si>
  <si>
    <t>AJI525101: AJI525101: A&amp;G  EXPENSE - INJURIES &amp; DAMAGES - NUC</t>
  </si>
  <si>
    <t>AJI526130: AJI526130: A&amp;G  EXPENSE - PENSION &amp; WELFARE - CAPACITY</t>
  </si>
  <si>
    <t>AJI526131: AJI526131: A&amp;G  EXPENSE - PENSION &amp; WELFARE - NUC</t>
  </si>
  <si>
    <t>AJI607370: AJI607370: AMORTIZATION NUCLEAR COST RECOVERY - CPRC</t>
  </si>
  <si>
    <t>AJI608101: AJI608101: TAX OTH TH INC TAX - PAYROLL TAXES - CAPACITY</t>
  </si>
  <si>
    <t>AJI608104: AJI608104: TAX OTH TH INC TAX - PAYROLL TAXES - CAPACITY</t>
  </si>
  <si>
    <t>AJI608140: AJI608140: TAX OTH TH INC TAX - REG ASSESS FEE - CAPACITY</t>
  </si>
  <si>
    <t>AJI040200: AJI040200: ECCR CLAUSE - ECCR REVENUES</t>
  </si>
  <si>
    <t>AJI040251: AJI040251: ECCR CLAUSE - FEDERAL INCOME TAXES</t>
  </si>
  <si>
    <t>AJI040252: AJI040252: ECCR CLAUSE - STATE INCOME TAXES</t>
  </si>
  <si>
    <t>AJI040400: AJI040400: ECCR CLAUSE - RECOV CILC INCENTIVES &amp; PENALTY</t>
  </si>
  <si>
    <t>AJI056111: AJI056111: OTH ELECTRIC REVENUES - SWAPC ECCR</t>
  </si>
  <si>
    <t>AJI056970: AJI056970: OTH ELECTRIC REVENUES - DEFERRED ECCR REVENUES</t>
  </si>
  <si>
    <t>AJI123000: AJI123000: DEF INC TAX - DEF ECCR COST - FPSC - FEDERAL</t>
  </si>
  <si>
    <t>AJI124000: AJI124000: DEF INC TAX - DEF ECCR REVENUE  - FPSC - FEDERAL</t>
  </si>
  <si>
    <t>AJI155111: AJI155111: OTHER POWER - PURCHASED POWER - SWAPC ECCR</t>
  </si>
  <si>
    <t>AJI155112: AJI155112: OTHER POWER - PURCHASED POWER - SWAPC ECCR OFFSET</t>
  </si>
  <si>
    <t>AJI387010: AJI387010: DIST EXP - LMS-LOAD CONTROL RECOVERABLE -ECCR</t>
  </si>
  <si>
    <t>AJI390010: AJI390010: DIST EXP - MAINT-LMS-LOAD CONTROL RECOVERABLE -ECCR</t>
  </si>
  <si>
    <t>AJI407100: AJI407100: CUST SERV &amp; INFO - SUPERVISION - ECCR RECOVERABLE</t>
  </si>
  <si>
    <t>AJI408100: AJI408100: CUST SERV &amp; INFO - CUST ASSISTANCE EXP - ECCR RECOV</t>
  </si>
  <si>
    <t>AJI409100: AJI409100: CUST SERV &amp; INFO - INFO &amp; INST ADV -ECCR RECOV</t>
  </si>
  <si>
    <t>AJI410100: AJI410100: CUST SERV &amp; INFO - MISC CUST SERV &amp; INFO EXP - ECCR</t>
  </si>
  <si>
    <t>AJI410300: AJI410300: PENSION &amp; WELFARE RECOVERABLE - ECCR</t>
  </si>
  <si>
    <t>AJI423100: AJI423100: DEF INC TAX - DEF ECCR COST - FPSC - STATE</t>
  </si>
  <si>
    <t>AJI424100: AJI424100: DEF INC TAX - DEF ECCR REVENUE - FPSC - STATE</t>
  </si>
  <si>
    <t>AJI525110: AJI525110: A&amp;G  EXPENSE - INJURIES &amp; DAMAGES - ECCR</t>
  </si>
  <si>
    <t>AJI529100: AJI529100: A&amp;G EXP - DUPLICATE CHARGES CR - ECCR COSTS DEFERRED</t>
  </si>
  <si>
    <t>AJI603007: AJI603007: DEPR &amp; AMORT EXP - INTANGIBLE ECCR</t>
  </si>
  <si>
    <t>AJI603072: AJI603072: DEPR &amp; AMORT EXP - DISTRIBUTION A/C 362 ECCR</t>
  </si>
  <si>
    <t>AJI603081: AJI603081: DEPR &amp; AMORT EXP - DISTRIBUTION A/C 371 ECCR</t>
  </si>
  <si>
    <t>AJI603095: AJI603095: DEPR &amp; AMORT EXP - GENERAL OTHER ECCR</t>
  </si>
  <si>
    <t>AJI608102: AJI608102: TAX OTH TH INC TAX - PAYROLL TAXES - ECCR</t>
  </si>
  <si>
    <t>AJI608137: AJI608137: TAX OTH TH INC TAX - REG ASSESS FEE  - ECCR</t>
  </si>
  <si>
    <t>AJI230310: AJI230310: ECONOMIC DEVELOPMENT  5%</t>
  </si>
  <si>
    <t>AJI230311: AJI230311: ECONOMIC DEVELOPMENT  5% - FEDERAL INCOME TAXES</t>
  </si>
  <si>
    <t>AJI230312: AJI230312: ECONOMIC DEVELOPMENT   5% - STATE INCOME TAXES</t>
  </si>
  <si>
    <t>AJI040250: AJI040250: ECRC CLAUSE - ECRC REVENUES</t>
  </si>
  <si>
    <t>AJI040421: AJI040421: ENVIRONMENTAL CLAUSE - FEDERAL INCOME TAXES</t>
  </si>
  <si>
    <t>AJI040422: AJI040422: ENVIRONMENTAL CLAUSE - STATE INCOME TAXES</t>
  </si>
  <si>
    <t>AJI056949: AJI056949: OTH ELECTRIC REVENUES - DEF REG ASSES FEE - ECRC</t>
  </si>
  <si>
    <t>AJI056983: AJI056983: OTH ELECTRIC REVENUES - DEFERRED ECRC REVENUES</t>
  </si>
  <si>
    <t>AJI106100: AJI106100: STEAM POWER - MISC STEAM EXPENSES - ECRC</t>
  </si>
  <si>
    <t>AJI111100: AJI111100: STEAM POWER - MAINTENANCE OF STRUCTURE - ECRC</t>
  </si>
  <si>
    <t>AJI112100: AJI112100: STEAM POWER - MAINTENANCE BOILER PLT - ECRC</t>
  </si>
  <si>
    <t>AJI113100: AJI113100: STEAM POWER - MAINTENANCE OF ELECTRIC PLANT - ECRC</t>
  </si>
  <si>
    <t>AJI114100: AJI114100: STEAM POWER - MAINTENANCE MISC PLT - ECRC</t>
  </si>
  <si>
    <t>AJI124100: AJI124100: NUCLEAR POWER - MISC NUCL PWR EXP - ECRC</t>
  </si>
  <si>
    <t>AJI129100: AJI129100: NUCLEAR POWER - MAINTENANCE OF STRUCTURE - ECRC</t>
  </si>
  <si>
    <t>AJI132100: AJI132100: NUCLEAR POWER - MAINTENANCE MISC PLT - ECRC</t>
  </si>
  <si>
    <t>AJI146100: AJI146100: OTHER POWER - OPERATION SUPERVISION &amp; ENGINEERING - ECRC</t>
  </si>
  <si>
    <t>AJI149100: AJI149100: OTHER POWER - MISC OTH PWR EXP - ECRC</t>
  </si>
  <si>
    <t>AJI151100: AJI151100: OTHER POWER - MAINTENANCE SUPERVISION &amp; ENGINEERING - ECRC</t>
  </si>
  <si>
    <t>AJI152100: AJI152100: OTHER POWER - MAINTENANCE OF STRUCTURE - ECRC</t>
  </si>
  <si>
    <t>AJI153100: AJI153100: OTHER POWER - MAINT GEN &amp; ELEC PLT - ECRC</t>
  </si>
  <si>
    <t>AJI154100: AJI154100: OTHER POWER - MAINT MISC - ECRC</t>
  </si>
  <si>
    <t>AJI157949: AJI157949: OTHER POWER - OTHER EXPENSES DEFERRED ECRC</t>
  </si>
  <si>
    <t>AJI172000: AJI172000: DEF INC TAX - DEF ECRC COST - FEDERAL</t>
  </si>
  <si>
    <t>AJI174000: AJI174000: DEF INC TAX - DEF ECRC REV - FEDERAL</t>
  </si>
  <si>
    <t>AJI270020: AJI270020: TRAN EXP - MAINT OF STATION EQUIP - ECRC</t>
  </si>
  <si>
    <t>AJI392010: AJI392010: DIST EXP - MAINT OD STATION EQUIP - ECRC</t>
  </si>
  <si>
    <t>AJI403078: AJI403078: DEPR &amp; AMORT EXP - DISMANTLEMENT - OTHER PROD (ECRC)</t>
  </si>
  <si>
    <t>AJI411800: AJI411800: GAIN FROM DISP OF ALLOWANCE - ECRC</t>
  </si>
  <si>
    <t>AJI472000: AJI472000: DEF INC TAX - DEF ECRC COST - STATE</t>
  </si>
  <si>
    <t>AJI474000: AJI474000: DEF INC TAX - DEF ECRC REV - STATE</t>
  </si>
  <si>
    <t>AJI525120: AJI525120: A&amp;G  EXPENSE - INJURIES &amp; DAMAGES - ECRC</t>
  </si>
  <si>
    <t>AJI526120: AJI526120: A&amp;G  EXPENSE - PENSION &amp; WELFARE - ECRC</t>
  </si>
  <si>
    <t>AJI603013: AJI603013: DEPR &amp; AMORT EXP - STEAM PLT - ECRC</t>
  </si>
  <si>
    <t>AJI603028: AJI603028: DEPR &amp; AMORT EXP - NUCLEAR PLT - ECRC</t>
  </si>
  <si>
    <t>AJI603040: AJI603040: DEPR &amp; AMORT EXP - OTH PROD - ECRC</t>
  </si>
  <si>
    <t>AJI603042: AJI603042: DEPR &amp; AMORT EXP - TRANSMISSION - ECRC</t>
  </si>
  <si>
    <t>AJI603065: AJI603065: DEPR &amp; AMORT EXP - DISTRIBUTION - ECRC</t>
  </si>
  <si>
    <t>AJI603092: AJI603092: DEPR &amp; AMORT EXP - INTANGIBLE ECRC</t>
  </si>
  <si>
    <t>AJI603097: AJI603097: DEPR &amp; AMORT EXP - GENERAL OTHER ECRC</t>
  </si>
  <si>
    <t>AJI607373: AJI607373: AMORT REG ASSET - CONVERTIBLE ITC DEPR LOSS</t>
  </si>
  <si>
    <t>AJI607404: AJI607404: AMORT REG LIAB - CONVERTIBLE ITC GROSS-UP</t>
  </si>
  <si>
    <t>AJI608103: AJI608103: TAX OTH TH INC TAX - PAYROLL TAXES - ECRC</t>
  </si>
  <si>
    <t>AJI608147: AJI608147: TAX OTH TH INC TAX - REG ASSESS FEE - ECRC</t>
  </si>
  <si>
    <t>AJI520010: AJI520010: EXECUTIVE COMPENSATION</t>
  </si>
  <si>
    <t>AJI520011: AJI520011: EXECUTIVE COMPENSATION - FEDERAL INCOME TAXES</t>
  </si>
  <si>
    <t>AJI520012: AJI520012: EXECUTIVE COMPENSATION - STATE INCOME TAXES</t>
  </si>
  <si>
    <t>AJI221200: AJI221200: FINANCIAL PLANNING SERVICES - OFFICERS,EXEC,OTH EMP</t>
  </si>
  <si>
    <t>AJI221201: AJI221201: FINANCIAL PLANNING SERVICES - FEDERAL INCOME TAXES</t>
  </si>
  <si>
    <t>AJI221202: AJI221202: FINANCIAL PLANNING SERVICES - STATE INCOME TAXES</t>
  </si>
  <si>
    <t>AJI308110: AJI308110: FRANCHISE EXPENSE</t>
  </si>
  <si>
    <t>AJI308111: AJI308111: FRANCHISE EXPENSE - FEDERAL INCOME TAXES</t>
  </si>
  <si>
    <t>AJI308112: AJI308112: FRANCHISE EXPENSE - STATE INCOME TAXES</t>
  </si>
  <si>
    <t>AJI040110: AJI040110: FRANCHISE REVENUE</t>
  </si>
  <si>
    <t>AJI040111: AJI040111: FRANCHISE REVENUE - FEDERAL INCOME TAXES</t>
  </si>
  <si>
    <t>AJI040112: AJI040112: FRANCHISE REVENUE - STATE INCOME TAXES</t>
  </si>
  <si>
    <t>AJI608131: AJI608131: TAX OTH TH INC TAX - GROSS RECEIPTS TAX - FRANCHISE</t>
  </si>
  <si>
    <t>AJI608136: AJI608136: TAX OTH TH INC TAX - REG ASSESS FEE  - FRANCHISE</t>
  </si>
  <si>
    <t>AJI040091: GAS RESERVES - FEDERAL INCOME TAXES</t>
  </si>
  <si>
    <t>AJI040092: GAS RESERVES - STATE INCOME TAXES</t>
  </si>
  <si>
    <t>AJI158750: GAS RESERVES - OPERATION SUPERVISION &amp; ENGINEERING</t>
  </si>
  <si>
    <t>AJI158751: GAS RESERVES - PRODUCTION MAPS &amp; RECORDS</t>
  </si>
  <si>
    <t>AJI158752: GAS RESERVES - GAS WELLS EXPENSES</t>
  </si>
  <si>
    <t>AJI158753: GAS RESERVES - FIELD LINES EXPENSES</t>
  </si>
  <si>
    <t>AJI158754: GAS RESERVES - FIELD COMPRESSOR STATION EXPENSES</t>
  </si>
  <si>
    <t>AJI158755: GAS RESERVES - FIELD COMPRESSOR STATION FUEL &amp; POWER</t>
  </si>
  <si>
    <t>AJI158756: GAS RESERVES - FIELD MEASURING &amp; REGULATING STATION EXP</t>
  </si>
  <si>
    <t>AJI158758: GAS RESERVES - GAS WELL ROYALTIES</t>
  </si>
  <si>
    <t>AJI158759: GAS RESERVES - OTHER EXPENSES</t>
  </si>
  <si>
    <t>AJI158760: GAS RESERVES – RENTS</t>
  </si>
  <si>
    <t>AJI158761: GAS RESERVES - MAINT SUPERVISION &amp; ENGINEERING</t>
  </si>
  <si>
    <t>AJI158763: GAS RESERVES - MAINT OF PRODUCING GAS WELLS</t>
  </si>
  <si>
    <t>AJI158769: GAS RESERVES - MAINT OF OTHER EQUIPMENT</t>
  </si>
  <si>
    <t>AJI158795: GAS RESERVES - DELAY RENTALS</t>
  </si>
  <si>
    <t>AJI158796: GAS RESERVES - NONPRODUCTIVE WELL DRILLING</t>
  </si>
  <si>
    <t>AJI158798: GAS RESERVES - OTHER EXPLORATION</t>
  </si>
  <si>
    <t>AJI523900: OUTSIDE SERVICES - GAS RESERVES</t>
  </si>
  <si>
    <t>AJI524900: A&amp;G EXP - PROPERTY INSURANCE - GAS RESERVES</t>
  </si>
  <si>
    <t>AJI603339: DEPR &amp; AMORT EXP - ARO - GAS RESERVES</t>
  </si>
  <si>
    <t>AJI607900: AMORTIZATION - GAS RESERVES</t>
  </si>
  <si>
    <t>AJI608190: TAX OTH TH INC TAX - OTHER - GAS RESERVES</t>
  </si>
  <si>
    <t>AJI040050: AJI040050: RETAIL SALES - FUEL REVENUES</t>
  </si>
  <si>
    <t>AJI040051: AJI040051: FUEL CLAUSE - FEDERAL INCOME TAXES</t>
  </si>
  <si>
    <t>AJI040052: AJI040052: FUEL CLAUSE - STATE INCOME TAXES</t>
  </si>
  <si>
    <t>AJI047110: AJI047110: INTERCHANGE SALES RECOVERABLE</t>
  </si>
  <si>
    <t>AJI056820: AJI056820: OTH ELECTRIC REVENUES - SCHERER COAL CARS - FCR</t>
  </si>
  <si>
    <t>AJI056984: AJI056984: OTHER ELECTRIC REV - FUEL - GPIF</t>
  </si>
  <si>
    <t>AJI056990: AJI056990: OTH ELECTRIC REVENUES - DEFERRED FUEL FPSC REVENUES</t>
  </si>
  <si>
    <t>AJI101110: AJI101110: STEAM POWER - FUEL - OIL, GAS &amp; COAL</t>
  </si>
  <si>
    <t>AJI118110: AJI118110: NUCLEAR POWER - NUCL FUEL EXP - BURNUP CHARGE LEASED</t>
  </si>
  <si>
    <t>AJI118151: AJI118151: NUCLEAR POWER - NUCL FUEL EXP - FUEL DISPOSAL COSTS</t>
  </si>
  <si>
    <t>AJI138000: AJI138000: DEF INC TAX - DEF FUEL COST FPSC - FEDERAL</t>
  </si>
  <si>
    <t>AJI140000: AJI140000: DEF INC TAX - DEF FUEL REV &amp; COST - FPSC - FEDERAL</t>
  </si>
  <si>
    <t>AJI147110: AJI147110: OTHER POWER - FUEL - OIL, GAS &amp; COAL</t>
  </si>
  <si>
    <t>AJI155110: AJI155110: OTHER POWER - PURCHASED POWER - INTERCHANGE RECOV</t>
  </si>
  <si>
    <t>AJI157900: AJI157900: OTHER POWER - OTHER EXPENSES - DEFERRED FUEL FPSC</t>
  </si>
  <si>
    <t>AJI265130: AJI265130: TRANS EXPENSE - INTERCHANGE RECOV</t>
  </si>
  <si>
    <t>AJI438100: AJI438100: DEF INC TAX - DEF FUEL REV &amp; COST - FPSC - STATE</t>
  </si>
  <si>
    <t>AJI440100: AJI440100: DEF INC TAX - DEF FUEL REV FPSC - STATE</t>
  </si>
  <si>
    <t>AJI525106: AJI525106: A&amp;G  EXPENSE - INJURIES &amp; DAMAGES - FUEL</t>
  </si>
  <si>
    <t>AJI526110: AJI526110: A&amp;G  EXPENSE - PENSION &amp; WELFARE - FUEL</t>
  </si>
  <si>
    <t>AJI603039: AJI603039: DEPR &amp; AMORT EXP - OTH PROD MARTIN PIPELINE</t>
  </si>
  <si>
    <t>AJI608106: AJI608106: TAX OTH TH INC TAX - PAYROLL TAXES - FUEL</t>
  </si>
  <si>
    <t>AJI608138: AJI608138: TAX OTH TH INC TAX - REG ASSESS FEE  - FUEL FPSC</t>
  </si>
  <si>
    <t>AJI442101: AJI442101: GRT REVENUES</t>
  </si>
  <si>
    <t>AJI442131: AJI442131: GRT REVENUE - FEDERAL INCOME TAXES</t>
  </si>
  <si>
    <t>AJI442132: AJI442132: GRT REVENUE - STATE INCOME TAXES</t>
  </si>
  <si>
    <t>AJI608130: AJI608130: GRT - TAXES OTHER INCOME TAXES</t>
  </si>
  <si>
    <t>AJI230205: AJI230205: INDUSTRY ASSOCIATION DUES</t>
  </si>
  <si>
    <t>AJI230206: AJI230206: INDUSTRY ASSOCIATION DUES - FEDERAL INCOME TAXES</t>
  </si>
  <si>
    <t>AJI230207: AJI230207: INDUSTRY ASSOCIATION DUES - STATE INCOME TAXES</t>
  </si>
  <si>
    <t>AJI431101: AJI431101: INTEREST SYNCHRONIZATION - FEDERAL INCOME TAXES</t>
  </si>
  <si>
    <t>AJI431102: AJI431102: INTEREST SYNCHRONIZATION - STATE INCOME TAXES</t>
  </si>
  <si>
    <t>AJI432101: AJI432101: INTEREST SYCHRONIZATION - FED DEFERRED TAXES</t>
  </si>
  <si>
    <t>AJI432102: AJI432102: INTEREST SYCHRONIZATION - STATE DEFERRED TAXES</t>
  </si>
  <si>
    <t>AJI431000: AJI431000: INTEREST ON TAX DEFICIENCIES</t>
  </si>
  <si>
    <t>AJI431001: AJI431001: INTEREST ON TAX DEFICIENCIES - FEDERAL INCOME TAXES</t>
  </si>
  <si>
    <t>AJI431002: AJI431002: INTEREST ON TAX DEFICIENCIES - STATE INCOME TAXES</t>
  </si>
  <si>
    <t>NOI_RATE_CASE_ADJ: OTHER RATE CASE ADJUSTMENTS</t>
  </si>
  <si>
    <t>AJI009001: AJI009001: RATE CASE EXPENSE ADJ - FEDERAL TAX</t>
  </si>
  <si>
    <t>AJI009051: AJI009051: RATE CASE EXPENSE ADJ - STATE TAX</t>
  </si>
  <si>
    <t>AJI603009: AJI603009: DEPRECIATION FLOWBACK ADJ</t>
  </si>
  <si>
    <t>AJI040300: AJI040300: STORM RECOVERY - REVENUE</t>
  </si>
  <si>
    <t>AJI040301: AJI040301: STORM RECOVERY - FEDERAL INCOME TAXES</t>
  </si>
  <si>
    <t>AJI040302: AJI040302: STORM RECOVERY  - STATE INCOME TAXES</t>
  </si>
  <si>
    <t>AJI404151: AJI404151: STORM SECURITIZATION - UNCOLL ACCTS</t>
  </si>
  <si>
    <t>AJI521151: AJI521151: STORM  SECURITIZATION - A&amp;G ADMIN FEES</t>
  </si>
  <si>
    <t>AJI522151: AJI522151: STORM  SECURITIZATION - A&amp;G EXPENSE TRANSFER</t>
  </si>
  <si>
    <t>AJI524121: AJI524121: STORM  RECOVERY - AMORT OF DEFICIENCY</t>
  </si>
  <si>
    <t>AJI607351: AJI607351: STORM SECURITIZATION AMORT</t>
  </si>
  <si>
    <t>AJI607352: AJI607352: STORM SECURITIZATION - AMORT TAX OVER/UNDER</t>
  </si>
  <si>
    <t>RATE BASE COMMISSION ADJUSTMENTS</t>
  </si>
  <si>
    <t>RB_AD_ACCUM_PROV_DECOMM_COSTS: ACCUM PROV DECOMMISSIONING COSTS</t>
  </si>
  <si>
    <t>ADJ109150: ADJ109150: ACC PROV DEPR - NUCLEAR DECOM COSTS</t>
  </si>
  <si>
    <t>RB_AD_ARO_DECOMM: ASSET RETIREMENT OBLIGATION  DECOMMISSIONING</t>
  </si>
  <si>
    <t>ADJ109171: ADJ109171: ACC PROV DEPR - NUCLEAR DECOMM ARO CONTRA</t>
  </si>
  <si>
    <t>RB_AD_ARO_RESERVE: ASSET RETIREMENT OBLIGATION</t>
  </si>
  <si>
    <t>ADJ108001: ADJ108001: ACC PROV DEP - INTANGIBLE ARO</t>
  </si>
  <si>
    <t>RB_AD_CAPITAL_LEASES: CAPITAL LEASES</t>
  </si>
  <si>
    <t>ADJ108900: ADJ108900: ACCUM PROV CAPITAL LEASES</t>
  </si>
  <si>
    <t>RB_AD_ENVIRONMENTAL: ENVIRONMENTAL</t>
  </si>
  <si>
    <t>ADJ108092: ADJ108092: ACC PROV DEPR - INTAN - ECRC</t>
  </si>
  <si>
    <t>ADJ108145: ADJ108145: ACC PROV DEPR &amp; AMORT - STEAM - ECRC</t>
  </si>
  <si>
    <t>ADJ108178: ADJ108178: ACC PROV DEPR &amp; AMORT - DISMANTLEMENT -OTHER PROD (ECRC)</t>
  </si>
  <si>
    <t>ADJ108280: ADJ108280: ACC PROV DEPR &amp; AMORT - NUCLEAR - ECRC</t>
  </si>
  <si>
    <t>ADJ108385: ADJ108385: ACC PROV DEPR &amp; AMORT - OTH PROD - ECRC</t>
  </si>
  <si>
    <t>ADJ108410: ADJ108410: ACC PROV DEPR &amp; AMORT - TRANSMISSION - ECRC</t>
  </si>
  <si>
    <t>ADJ108530: ADJ108530: ACC PROV DEPR &amp; AMORT - DISTRIBUTION - ECRC</t>
  </si>
  <si>
    <t>ADJ108740: ADJ108740: ACC PROV DEPR - GENERAL PLANT OTHER ECRC</t>
  </si>
  <si>
    <t>RB_AD_FUEL_CLAUSE_GAS_RESERVES: FUEL CLAUSE – GAS RESERVES</t>
  </si>
  <si>
    <t>ADJ108370: ACC PROV DEPR &amp; AMORT - GAS RESERVES</t>
  </si>
  <si>
    <t>RB_AD_INVEST_SJRPP_COAL_CAR: FUEL AND CAPACITY</t>
  </si>
  <si>
    <t>ADJ108051: ADJ108051: ACC PROV DEPR - NUCLEAR RECOVERY - INTANGIBLE</t>
  </si>
  <si>
    <t>ADJ108140: ADJ108140: ACC PROV DEPR &amp; AMORT - STEAM MARTIN PIPELINE</t>
  </si>
  <si>
    <t>ADJ108170: ADJ108170: ACC PROV DEPR - COAL CARS</t>
  </si>
  <si>
    <t>ADJ108250: ADJ108250: ACC PROV DEPR - NUCLEAR RECOVERY</t>
  </si>
  <si>
    <t>ADJ108380: ADJ108380: ACC PROV DEPR &amp; AMORT - OTH PROD MARTIN PIPELINE</t>
  </si>
  <si>
    <t>ADJ108450: ADJ108450: ACC PROV DEPR - NUCLEAR RECOVERY - TRANSMISSION</t>
  </si>
  <si>
    <t>RB_AD_RESID_LOAD_CONTROL: LOAD CONTROL</t>
  </si>
  <si>
    <t>ADJ108070: ADJ108070: ACC PROV DEPR - INTAN - ECCR</t>
  </si>
  <si>
    <t>ADJ108562: ADJ108562: ACC PROV DEPR - DISTRIBUTION A/C 362 ECCR</t>
  </si>
  <si>
    <t>ADJ108571: ADJ108571: ACC PROV DEPR - DISTRIBUTION A/C 371 ECCR</t>
  </si>
  <si>
    <t>ADJ108730: ADJ108730: ACC PROV DEPR - GENERAL PLANT OTHER ECCR</t>
  </si>
  <si>
    <t>RB_CWIP: CONSTRUCTION WORK IN PROGRESS</t>
  </si>
  <si>
    <t>ADJ107200: ADJ107200: CWIP - NUCLEAR</t>
  </si>
  <si>
    <t>ADJ107210: ADJ107210: CWIP - NUCLEAR RECOVERY</t>
  </si>
  <si>
    <t>ADJ107300: ADJ107300: CWIP - OTHER PRODUCTION - GT</t>
  </si>
  <si>
    <t>ADJ107410: ADJ107410: CWIP - TRANSMISSION (NUCLEAR RECOVERY)</t>
  </si>
  <si>
    <t>RB_CWIP_FUEL_CLAUSE_GAS_RESERVES: CWIP FUEL CLAUSE – GAS RESERVES</t>
  </si>
  <si>
    <t>ADJ107330: CWIP - GAS RESERVES</t>
  </si>
  <si>
    <t>RB_ECRC_CWIP: CWIP - ECRC PROJECTS</t>
  </si>
  <si>
    <t>ADJ107250: ADJ107250: CWIP - CAPACITY PROJECTS (NUCLEAR)</t>
  </si>
  <si>
    <t>ADJ107888: ADJ107888: CWIP - ENVIRONMENTAL PROJECTS</t>
  </si>
  <si>
    <t>RB_PIS_ARO_PLANT: ASSET RETIREMENT OBLIGATION</t>
  </si>
  <si>
    <t>ADJ101098: ADJ101098: PLT IN SERV - INTANGIBLE ARO</t>
  </si>
  <si>
    <t>RB_PIS_CAPITAL_LEASES: CAPITAL LEASES</t>
  </si>
  <si>
    <t>ADJ101900: ADJ101900: PROPERTY UNDER CAPITAL LEASES - NON NUCLEAR</t>
  </si>
  <si>
    <t>RB_PIS_ENVIRONMENTAL: ENVIRONMENTAL</t>
  </si>
  <si>
    <t>ADJ101092: ADJ101092: PLT IN SERV - INTAN - ECRC</t>
  </si>
  <si>
    <t>ADJ101145: ADJ101145: PLT IN SERV - STEAM - ECRC</t>
  </si>
  <si>
    <t>ADJ101280: ADJ101280: PLT IN SERV - NUCLEAR - ECRC</t>
  </si>
  <si>
    <t>ADJ101385: ADJ101385: PLT IN SERV - OTH PROD - ECRC</t>
  </si>
  <si>
    <t>ADJ101386: ADJ101386: SOLAR ECRC CONVERTIBLE ITC - SPECIFIC</t>
  </si>
  <si>
    <t>ADJ101387: ADJ101387: SOLAR ECRC CONVERTIBLE ITC - PRORATA REVERSAL</t>
  </si>
  <si>
    <t>ADJ101410: ADJ101410: PLT IN SERV - TRANSMISSION - ECRC</t>
  </si>
  <si>
    <t>ADJ101530: ADJ101530: PLT IN SERV - DISTRIBUTION - ECRC</t>
  </si>
  <si>
    <t>ADJ101740: ADJ101740: PLT IN SERV - GENERAL PLANT OTHER ECRC</t>
  </si>
  <si>
    <t>RB_PIS_FUEL_CLAUSE_GAS_RESERVES: FUEL CLAUSE – GAS RESERVES</t>
  </si>
  <si>
    <t>ADJ101352: PLT IN SERV - GAS RESERVES</t>
  </si>
  <si>
    <t>ADJ105301: PLT FUTURE USE - GAS RESERVES</t>
  </si>
  <si>
    <t>RB_PIS_INVEST_SJRPP_COAL_CAR: FUEL AND CAPACITY</t>
  </si>
  <si>
    <t>ADJ101051: ADJ101051: PLT IN SERV - NUCLEAR RECOVERY - INTANGIBLE</t>
  </si>
  <si>
    <t>ADJ101140: ADJ101140: PLT IN SERV - STEAM MARTIN PIPELINE</t>
  </si>
  <si>
    <t>ADJ101170: ADJ101170: PLT IN SERV - COAL CARS</t>
  </si>
  <si>
    <t>ADJ101380: ADJ101380: PLT IN SERV - OTH PROD MARTIN PIPELINE</t>
  </si>
  <si>
    <t>ADJ101450: ADJ101450: PLT IN SERV - NUCLEAR RECOVERY - TRANSMISSION</t>
  </si>
  <si>
    <t>xADJ101250: ADJ101250: PLT IN SERV - NUCLEAR RECOVERY</t>
  </si>
  <si>
    <t>RB_PIS_RATE_CASE_ADJ: CAPITALIZED EXECUTIVE COMPENSATION</t>
  </si>
  <si>
    <t>ADJ101030: ADJ101030: PLT IN SERV - CAPITALIZED EXEC COMP</t>
  </si>
  <si>
    <t>RB_PIS_RESID_LOAD_CONTROL: LOAD CONTROL</t>
  </si>
  <si>
    <t>ADJ101070: ADJ101070: PLT IN SERV - INTAN - ECCR</t>
  </si>
  <si>
    <t>ADJ101562: ADJ101562: PLT IN SERV - DISTRIBUTION ACCT 362 ECCR</t>
  </si>
  <si>
    <t>ADJ101571: ADJ101571: PLT IN SERV - DISTRIBUTION ACCT 371 ECCR</t>
  </si>
  <si>
    <t>ADJ101730: ADJ101730: PLT IN SERV - GENERAL PLANT OTHER ECCR</t>
  </si>
  <si>
    <t>RB_RATE_CASE_ADJ: OTHER RATE CASE ADJUSTMENTS</t>
  </si>
  <si>
    <t>ADJ109009: ADJ109009: FLOWBACK RESERVE ADJ</t>
  </si>
  <si>
    <t>RB_WC_A_AR_ASSOC_CO: ACCOUNTS RECEIVABLE - ASSOC COS</t>
  </si>
  <si>
    <t>ADJ146000: ADJ146000: ACCTS RECEIV - ASSOCIATED CO.</t>
  </si>
  <si>
    <t>RB_WC_A_CASH_CAPITAL: CASH CAPITAL SUB ACCOUNT</t>
  </si>
  <si>
    <t>ADJ231900: CASH - GAS RESERVES</t>
  </si>
  <si>
    <t>RB_WC_A_CEDARBAY: CEDAR BAY TRANSACTION</t>
  </si>
  <si>
    <t>ADJ186292: ADJ186292: REG ASSET - CEDAR BAY PPA LOSS - CAPACITY</t>
  </si>
  <si>
    <t>ADJ382305: OTHER REG ASSETS - TAX GROSS-UP - CEDAR BAY BASE</t>
  </si>
  <si>
    <t>ADJ382353: CEDAR BAY - OTH REG ASSETS - TAX GROSS UP</t>
  </si>
  <si>
    <t>RB_WC_A_FUEL_CLAUSE_GAS_RESERVES: FUEL CLAUSE – GAS RESERVES</t>
  </si>
  <si>
    <t>ADJ143900: ACCTS RECEIV - GAS RESERVES</t>
  </si>
  <si>
    <t>ADJ166700: ADV FOR GAS EXPLOR, DEV, &amp; PROD - GAS RESERVES</t>
  </si>
  <si>
    <t>RB_WC_A_INT_DIV_RECEIVABLE: INTEREST &amp; DIVIDENDS RECEIVABLE</t>
  </si>
  <si>
    <t>ADJ171000: ADJ171000: INTEREST &amp; DIVIDENDS RECEIVABLE</t>
  </si>
  <si>
    <t>RB_WC_A_JOBBING_ACCOUNTS: JOBBING ACCOUNTS</t>
  </si>
  <si>
    <t>ADJ174100: ADJ174100: JOBBING ACCOUNTS</t>
  </si>
  <si>
    <t>RB_WC_A_NET_UNDERRECOV_FUEL_CONS_OIL_BACKOUT: NET UNDERRECOVERED FUEL, CAPACITY,</t>
  </si>
  <si>
    <t>ADJ182364: ADJ182364: UNDERRECOVERED ENVIRONMENTAL - ECRC</t>
  </si>
  <si>
    <t>ADJ186900: ADJ186900: UNDERRECOVERED FUEL FPSC</t>
  </si>
  <si>
    <t>ADJ186944: ADJ186944: UNDERRECOVERED CAPACITY</t>
  </si>
  <si>
    <t>ADJ253944: ADJ253944: OTHER REG LIAB - OVERRECOVERED CAP COSTS</t>
  </si>
  <si>
    <t>ADJ253990: ADJ253990: OTHER REG LIAB - OVERRECOVERRED FUEL COSTS - FPSC</t>
  </si>
  <si>
    <t>ADJ854640: ADJ854640: OTHER REG LIAB - OVERRECOVERED ENVIRONMENTAL COSTS</t>
  </si>
  <si>
    <t>RB_WC_A_NUCL_CARRYING_COST: NUCLEAR COST RECOVERY</t>
  </si>
  <si>
    <t>ADJ382315: ADJ382315: OTHER REG ASSETS- NUCLEAR COST RECOVERY</t>
  </si>
  <si>
    <t>RB_WC_A_OKEELANTA: MISC. DEFFERED DEBIT - CLAUSES</t>
  </si>
  <si>
    <t>ADJ186150: ADJ186150: MISC DEFERRED DEBITS - GPIF</t>
  </si>
  <si>
    <t>RB_WC_A_POLE_ATTACH_RENTS_REC: POLE ATTACHMENTS RENTS RECEIVABLE</t>
  </si>
  <si>
    <t>ADJ172000: ADJ172000: POLE ATTACHMENTS RENT RECEIVABLE</t>
  </si>
  <si>
    <t>RB_WC_A_PREPD_ECCR: PREPAYMENTS - ECCR</t>
  </si>
  <si>
    <t>ADJ165500: ADJ165500: PREPAYMENTS - SWAPC ECCR</t>
  </si>
  <si>
    <t>RB_WC_A_PREPD_INT_COMM_PAPER: PREPAYMENTS - INTEREST ON COMMERCIAL PAPER</t>
  </si>
  <si>
    <t>ADJ165600: ADJ165600: PREPAID INTEREST - COMMERCIAL PAPER</t>
  </si>
  <si>
    <t>RB_WC_A_RATE_CASE: RATE CASE EXPENSE</t>
  </si>
  <si>
    <t>ADJ186928: ADJ186928: MISC DEFD DEB - 2009 RATE CASE EXPENSE</t>
  </si>
  <si>
    <t>RB_WC_A_STORM_DEF_RECOVERY: STORM DEFICIENCY RECOVERY</t>
  </si>
  <si>
    <t>ADJ382351: ADJ382351: STORM SECURITIZATION - OTH REG ASSETS - BONDS</t>
  </si>
  <si>
    <t>ADJ382352: ADJ382352: STORM SECURITIZATION - OTH REG ASSETS -DEF TAX</t>
  </si>
  <si>
    <t>ADJ382355: ADJ382355: STORM SECURITIZATION - OTH REG ASSETS - OVER/UNDER -TAX</t>
  </si>
  <si>
    <t>ADJ382356: ADJ382356: STORM SECURITIZATION - OTH REG ASSETS - OVER/UNDER -BONDS</t>
  </si>
  <si>
    <t>RB_WC_A_TEMP_CASH_INVEST: TEMPORARY CASH INVESTMENTS</t>
  </si>
  <si>
    <t>ADJ136000: ADJ136000: TEMPORARY CASH INVESTMENTS</t>
  </si>
  <si>
    <t>RB_WC_L_ACCUM_DEF_RET_BENEFITS: ACCUM DEFERRED RETIREMENT BENEFITS</t>
  </si>
  <si>
    <t>ADJ228450: ADJ228450: ACC MISC OPER PROV - ACCUM DEF RETIREMENT BENEFITS</t>
  </si>
  <si>
    <t>RB_WC_L_ACCUM_PROV_PROP_INS_STORM_DAMANGE: ACCUM. PROV. - PROPERTY &amp; STORM INSUR</t>
  </si>
  <si>
    <t>ADJ228100: ADJ228100: ACCUM PROV FOR PROP INSURANCE - STORM</t>
  </si>
  <si>
    <t>ADJ228101: ADJ228101: ACCUM PROV FOR PROP INSURANCE - STORM DEF TAX</t>
  </si>
  <si>
    <t>ADJ228102: ADJ228102: ACCUM PROV FOR PROP INSURANCE - STORM DEF TAX OFFSET</t>
  </si>
  <si>
    <t>RB_WC_L_ACCUM_PROV_RATE_REFUNDS: ACCUM. PROV. - RATE REFUNDS</t>
  </si>
  <si>
    <t>ADJ229100: ADJ229100: ACCUM PROV FOR RATE REFUNDS - FPSC</t>
  </si>
  <si>
    <t>RB_WC_L_ARO_LIABILITY: ASSET RETIREMENT OBLIGATION</t>
  </si>
  <si>
    <t>ADJ230143: ADJ230143: ARO NON CURRENT LIABILITY</t>
  </si>
  <si>
    <t>ADJ254143: ADJ254143: OTHER REG LIABILITY - ARO CURRENT LIABILITY</t>
  </si>
  <si>
    <t>RB_WC_L_CEDARBAY: CEDAR BAY TRANSACTION</t>
  </si>
  <si>
    <t>ADJ253903: OTHER REG LIAB - DEFERRED TAX CAPACITY - CEDAR BAY</t>
  </si>
  <si>
    <t>RB_WC_L_FUEL_CLAUSE_GAS_RESERVES: FUEL CLAUSE – GAS RESERVES</t>
  </si>
  <si>
    <t>ADJ230700: ARO LIABILITY - GAS RESERVES</t>
  </si>
  <si>
    <t>ADJ232800: ACCTS PAY - GAS RESERVES</t>
  </si>
  <si>
    <t>ADJ234800: ACCTS PAYABLE TO ASSOCIATED COMPANIES - GAS RESERVES</t>
  </si>
  <si>
    <t>ADJ242900: MISC CURR &amp; ACC LIAB - GAS RESERVES</t>
  </si>
  <si>
    <t>ADJ736100: Taxes Accr-Federal Inc Tax-Gas Reserves</t>
  </si>
  <si>
    <t>RB_WC_L_GAIN_SALE_EMIS_ALLOW: GAIN ON SALE OF EMISSION ALLOWANCE</t>
  </si>
  <si>
    <t>ADJ854900: ADJ854900: OTHER REG LIAB - GAINS ON SALE OF EMISSION ALLOW</t>
  </si>
  <si>
    <t>RB_WC_L_MARGIN_CALL_DEPOSIT: MARGIN CALL CASH COLLATERAL</t>
  </si>
  <si>
    <t>ADJ235550: ADJ235550: MARGIN CASH CALL COLLATERAL</t>
  </si>
  <si>
    <t>RB_WC_L_MISC_C&amp;A_LB_JOBBING_ACCTS: JOBBING ACCOUNTS</t>
  </si>
  <si>
    <t>ADJ242600: ADJ242600: MISC CURR &amp; ACC LIAB - JOBBING ACCOUNTS</t>
  </si>
  <si>
    <t>RB_WC_L_NUCLEAR_COST_REC: NUCLEAR COST RECOVERY</t>
  </si>
  <si>
    <t>ADJ854325: ADJ854325: OTHER REG LIAB - NUCLEAR COST RECOVERY</t>
  </si>
  <si>
    <t>RB_WC_L_POLE_ATTCH_RENT: POLE ATTACHMENT RENTS PAYABLE</t>
  </si>
  <si>
    <t>ADJ242801: ADJ242801: MISC CURR &amp; ACC LIAB - POLE ATTCH RENT</t>
  </si>
  <si>
    <t>RB_WC_L_SJRPP_RECOVERY: SJRPP ACCELERATED RECOVERY</t>
  </si>
  <si>
    <t>ADJ853249: ADJ853249: OTHER REG LIAB - SJRPP ACCELERATED RECOVERY</t>
  </si>
  <si>
    <t>2018</t>
  </si>
  <si>
    <t>AJI056947: AJI056947: OTH ELECTRIC REVENUES - DEF REG ASSES FEE - ECCR</t>
  </si>
  <si>
    <t>AJI047050: AJI047050: SALES FOR RESALE - FUEL REVENUES</t>
  </si>
  <si>
    <t>AJI056945: AJI056945: OTH ELECTRIC REVENUES - DEF REG ASSESS FEE - FUEL</t>
  </si>
  <si>
    <t>AJI056980: AJI056980: OTH ELECTRIC REVENUES - DEFERRED FUEL FERC REVENUES</t>
  </si>
  <si>
    <t>AJI137000: AJI137000: DEF INC TAX - DEF FUEL COST FERC - FEDERAL</t>
  </si>
  <si>
    <t>AJI139000: AJI139000: DEF INC TAX - DEF FUEL REV &amp; COST - FERC - FEDERAL</t>
  </si>
  <si>
    <t>AJI157980: AJI157980: OTHER POWER - OTHER EXPENSES - DEFERRED FUEL FERC</t>
  </si>
  <si>
    <t>AJI437100: AJI437100: DEF INC TAX - DEF FUEL REV &amp; COST - FERC - STATE</t>
  </si>
  <si>
    <t>AJI439100: AJI439100: DEF INC TAX - DEF FUEL REV FERC - STATE</t>
  </si>
  <si>
    <t>ADJ186800: ADJ186800: UNDERRECOVERED CONSERVATION</t>
  </si>
  <si>
    <t>ADJ186980: ADJ186980: UNDERRECOVERED FUEL FERC</t>
  </si>
  <si>
    <t>ADJ253970: ADJ253970: OTHER REG LIAB - OVERRECOVERRED CONSERVATION COSTS</t>
  </si>
  <si>
    <t>ADJ253980: ADJ253980: OTHER REG LIAB - OVERRECOVERRED FUEL COSTS - FERC</t>
  </si>
  <si>
    <t>ADJ237470: ADJ237470: ACCR INTEREST - FERC RATE REFUND</t>
  </si>
  <si>
    <t>2017-2018</t>
  </si>
  <si>
    <t>2017-2018 cp growth</t>
  </si>
  <si>
    <t>Adjusted 2017 Forecasted O&amp;M</t>
  </si>
  <si>
    <t>2017 - 2018 Growth %</t>
  </si>
  <si>
    <t>Inflation and Growth</t>
  </si>
  <si>
    <t>OPC 002172                           FPL RC-16</t>
  </si>
  <si>
    <t>OPC 002173                                                                                                                                    FPL RC-16</t>
  </si>
  <si>
    <t>OPC 002174                                                                                                                            FPL RC-16</t>
  </si>
  <si>
    <t>OPC 002175      FPL RC-16</t>
  </si>
  <si>
    <t>OPC 002176   FPL RC-16</t>
  </si>
  <si>
    <t>OPC 002177   FPL RC-16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</si>
</sst>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00000"/>
    <numFmt numFmtId="166" formatCode="0.0"/>
    <numFmt numFmtId="167" formatCode="0.0000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0.00000"/>
    <numFmt numFmtId="176" formatCode="_(* #,##0.000_);_(* \(#,##0.000\);_(* &quot;-&quot;??_);_(@_)"/>
    <numFmt numFmtId="177" formatCode="#,##0.000"/>
    <numFmt numFmtId="178" formatCode="0.00000000"/>
    <numFmt numFmtId="179" formatCode="#,##0_);[Red]\(#,##0\);&quot; &quot;"/>
    <numFmt numFmtId="180" formatCode="#,##0.000_);\(#,##0.000\)"/>
    <numFmt numFmtId="181" formatCode="#,##0.0;\(#,##0.0\)"/>
    <numFmt numFmtId="182" formatCode="#,##0.00;\(#,##0.00\)"/>
    <numFmt numFmtId="183" formatCode="[$-409]mmm\-yy;@"/>
    <numFmt numFmtId="184" formatCode="#,##0.00000_);\(#,##0.00000\)"/>
    <numFmt numFmtId="185" formatCode="#,##0.000000_);\(#,##0.000000\)"/>
    <numFmt numFmtId="186" formatCode="_(* #,##0_);_(* \(#,##0\);_(* &quot;-&quot;??_);_(@_)"/>
    <numFmt numFmtId="187" formatCode="#,##0.00000"/>
    <numFmt numFmtId="188" formatCode="0.00000%"/>
    <numFmt numFmtId="189" formatCode="0.000000%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Book Antiqua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7" fillId="0" borderId="0" applyAlignment="0">
      <protection locked="0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7" fontId="2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10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7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37" fontId="2" fillId="0" borderId="1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0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176" fontId="1" fillId="0" borderId="0" xfId="42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65" applyNumberFormat="1" applyFont="1" applyAlignment="1">
      <alignment/>
    </xf>
    <xf numFmtId="169" fontId="1" fillId="0" borderId="0" xfId="6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6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20" fillId="0" borderId="0" xfId="57">
      <alignment/>
      <protection/>
    </xf>
    <xf numFmtId="0" fontId="0" fillId="0" borderId="12" xfId="57" applyFont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2" fillId="0" borderId="1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 applyProtection="1">
      <alignment horizontal="center"/>
      <protection/>
    </xf>
    <xf numFmtId="0" fontId="1" fillId="0" borderId="0" xfId="61" applyFont="1" applyFill="1" applyAlignment="1">
      <alignment horizontal="center"/>
      <protection/>
    </xf>
    <xf numFmtId="164" fontId="43" fillId="0" borderId="0" xfId="0" applyNumberFormat="1" applyFont="1" applyFill="1" applyBorder="1" applyAlignment="1">
      <alignment/>
    </xf>
    <xf numFmtId="0" fontId="0" fillId="0" borderId="0" xfId="57" applyFont="1" applyFill="1" applyAlignment="1">
      <alignment horizontal="left" indent="2"/>
      <protection/>
    </xf>
    <xf numFmtId="0" fontId="0" fillId="0" borderId="0" xfId="57" applyFont="1" applyFill="1" applyAlignment="1">
      <alignment horizontal="left" indent="3"/>
      <protection/>
    </xf>
    <xf numFmtId="0" fontId="0" fillId="0" borderId="0" xfId="57" applyFont="1" applyFill="1" applyAlignment="1">
      <alignment horizontal="left" indent="4"/>
      <protection/>
    </xf>
    <xf numFmtId="0" fontId="20" fillId="0" borderId="0" xfId="57" applyFill="1">
      <alignment/>
      <protection/>
    </xf>
    <xf numFmtId="0" fontId="20" fillId="0" borderId="0" xfId="57" applyFill="1" applyAlignment="1">
      <alignment horizontal="left"/>
      <protection/>
    </xf>
    <xf numFmtId="165" fontId="1" fillId="0" borderId="0" xfId="0" applyNumberFormat="1" applyFont="1" applyFill="1" applyAlignment="1">
      <alignment horizontal="center"/>
    </xf>
    <xf numFmtId="0" fontId="20" fillId="0" borderId="0" xfId="58">
      <alignment/>
      <protection/>
    </xf>
    <xf numFmtId="0" fontId="0" fillId="0" borderId="0" xfId="61" applyFill="1" applyAlignment="1">
      <alignment horizontal="left"/>
      <protection/>
    </xf>
    <xf numFmtId="179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 indent="2"/>
      <protection/>
    </xf>
    <xf numFmtId="0" fontId="0" fillId="0" borderId="0" xfId="58" applyFont="1" applyAlignment="1">
      <alignment horizontal="left" indent="3"/>
      <protection/>
    </xf>
    <xf numFmtId="0" fontId="0" fillId="0" borderId="0" xfId="58" applyFont="1" applyAlignment="1">
      <alignment horizontal="left" indent="4"/>
      <protection/>
    </xf>
    <xf numFmtId="179" fontId="0" fillId="0" borderId="13" xfId="58" applyNumberFormat="1" applyFont="1" applyBorder="1" applyAlignment="1">
      <alignment horizontal="right"/>
      <protection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66" fontId="1" fillId="0" borderId="0" xfId="0" applyNumberFormat="1" applyFont="1" applyFill="1" applyAlignment="1">
      <alignment horizontal="center"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left"/>
      <protection/>
    </xf>
    <xf numFmtId="179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left" indent="1"/>
      <protection/>
    </xf>
    <xf numFmtId="0" fontId="0" fillId="0" borderId="0" xfId="57" applyFont="1" applyAlignment="1">
      <alignment horizontal="left" indent="2"/>
      <protection/>
    </xf>
    <xf numFmtId="0" fontId="5" fillId="0" borderId="0" xfId="57" applyFont="1" applyAlignment="1">
      <alignment horizontal="left" indent="1"/>
      <protection/>
    </xf>
    <xf numFmtId="179" fontId="5" fillId="0" borderId="14" xfId="57" applyNumberFormat="1" applyFont="1" applyBorder="1" applyAlignment="1">
      <alignment horizontal="right"/>
      <protection/>
    </xf>
    <xf numFmtId="0" fontId="5" fillId="0" borderId="0" xfId="57" applyFont="1" applyAlignment="1">
      <alignment horizontal="left"/>
      <protection/>
    </xf>
    <xf numFmtId="179" fontId="5" fillId="0" borderId="15" xfId="57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1" fillId="0" borderId="0" xfId="61" applyFont="1" applyFill="1" applyBorder="1" applyAlignment="1">
      <alignment horizontal="center"/>
      <protection/>
    </xf>
    <xf numFmtId="37" fontId="1" fillId="0" borderId="0" xfId="0" applyNumberFormat="1" applyFont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57" applyFont="1" applyBorder="1" applyAlignment="1">
      <alignment horizontal="center" vertical="center" wrapText="1"/>
      <protection/>
    </xf>
    <xf numFmtId="0" fontId="20" fillId="0" borderId="17" xfId="57" applyNumberFormat="1" applyFont="1" applyFill="1" applyBorder="1">
      <alignment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0" fontId="2" fillId="0" borderId="0" xfId="0" applyFont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Note 2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193</xdr:row>
      <xdr:rowOff>0</xdr:rowOff>
    </xdr:from>
    <xdr:to>
      <xdr:col>15</xdr:col>
      <xdr:colOff>190500</xdr:colOff>
      <xdr:row>238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12575"/>
          <a:ext cx="1476375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12" customWidth="1"/>
    <col min="2" max="2" width="14.7109375" style="16" customWidth="1"/>
    <col min="3" max="3" width="14.7109375" style="12" customWidth="1"/>
    <col min="4" max="4" width="14.7109375" style="16" customWidth="1"/>
    <col min="5" max="5" width="14.7109375" style="78" customWidth="1"/>
    <col min="6" max="6" width="14.7109375" style="16" customWidth="1"/>
    <col min="7" max="16384" width="9.140625" style="12" customWidth="1"/>
  </cols>
  <sheetData>
    <row r="1" ht="9.75">
      <c r="A1" s="5" t="s">
        <v>518</v>
      </c>
    </row>
    <row r="2" spans="1:6" ht="30" customHeight="1">
      <c r="A2" s="128" t="s">
        <v>969</v>
      </c>
      <c r="B2" s="14"/>
      <c r="D2" s="14"/>
      <c r="E2" s="79"/>
      <c r="F2" s="14"/>
    </row>
    <row r="3" spans="1:6" ht="30.75" thickBot="1">
      <c r="A3" s="13" t="s">
        <v>122</v>
      </c>
      <c r="B3" s="13" t="s">
        <v>966</v>
      </c>
      <c r="C3" s="13" t="s">
        <v>134</v>
      </c>
      <c r="D3" s="13" t="s">
        <v>519</v>
      </c>
      <c r="E3" s="80" t="s">
        <v>517</v>
      </c>
      <c r="F3" s="13" t="s">
        <v>520</v>
      </c>
    </row>
    <row r="4" spans="2:6" ht="9.75">
      <c r="B4" s="15"/>
      <c r="D4" s="15"/>
      <c r="E4" s="81"/>
      <c r="F4" s="15"/>
    </row>
    <row r="5" spans="1:6" ht="9.75">
      <c r="A5" s="12" t="s">
        <v>123</v>
      </c>
      <c r="B5" s="14">
        <v>68881.62101999999</v>
      </c>
      <c r="C5" s="97">
        <f>'2018 TY Compound Multiplier'!$E$42</f>
        <v>1.0263157894736843</v>
      </c>
      <c r="D5" s="79">
        <f>B5*C5</f>
        <v>70694.29525736842</v>
      </c>
      <c r="E5" s="79">
        <f>'2018 BM Detail'!G23/1000</f>
        <v>83020.53791000001</v>
      </c>
      <c r="F5" s="7">
        <f>E5-D5</f>
        <v>12326.242652631598</v>
      </c>
    </row>
    <row r="6" spans="2:6" ht="9.75">
      <c r="B6" s="14"/>
      <c r="C6" s="58"/>
      <c r="D6" s="79"/>
      <c r="E6" s="79"/>
      <c r="F6" s="7"/>
    </row>
    <row r="7" spans="1:6" ht="9.75">
      <c r="A7" s="12" t="s">
        <v>124</v>
      </c>
      <c r="B7" s="14">
        <v>363795</v>
      </c>
      <c r="C7" s="97">
        <f>'2018 TY Compound Multiplier'!$E$42</f>
        <v>1.0263157894736843</v>
      </c>
      <c r="D7" s="79">
        <f>B7*C7</f>
        <v>373368.552631579</v>
      </c>
      <c r="E7" s="79">
        <v>379497</v>
      </c>
      <c r="F7" s="7">
        <f>E7-D7</f>
        <v>6128.44736842101</v>
      </c>
    </row>
    <row r="8" spans="2:6" ht="9.75">
      <c r="B8" s="14"/>
      <c r="C8" s="58"/>
      <c r="D8" s="79"/>
      <c r="E8" s="79"/>
      <c r="F8" s="7"/>
    </row>
    <row r="9" spans="1:6" ht="9.75">
      <c r="A9" s="12" t="s">
        <v>32</v>
      </c>
      <c r="B9" s="121">
        <f>165581.406035-29996</f>
        <v>135585.406035</v>
      </c>
      <c r="C9" s="97">
        <f>'2018 TY Compound Multiplier'!$E$42</f>
        <v>1.0263157894736843</v>
      </c>
      <c r="D9" s="79">
        <f>B9*C9</f>
        <v>139153.44303592105</v>
      </c>
      <c r="E9" s="79">
        <f>'2018 BM Detail'!G73/1000-29996</f>
        <v>128984.12558000002</v>
      </c>
      <c r="F9" s="7">
        <f>E9-D9</f>
        <v>-10169.317455921031</v>
      </c>
    </row>
    <row r="10" spans="2:6" ht="9.75">
      <c r="B10" s="14"/>
      <c r="C10" s="58"/>
      <c r="D10" s="79"/>
      <c r="E10" s="79"/>
      <c r="F10" s="7"/>
    </row>
    <row r="11" spans="1:6" ht="9.75">
      <c r="A11" s="12" t="s">
        <v>42</v>
      </c>
      <c r="B11" s="14">
        <v>6523.44568</v>
      </c>
      <c r="C11" s="97">
        <f>'2018 TY Compound Multiplier'!$E$42</f>
        <v>1.0263157894736843</v>
      </c>
      <c r="D11" s="79">
        <f>B11*C11</f>
        <v>6695.115303157895</v>
      </c>
      <c r="E11" s="79">
        <f>'2018 BM Detail'!G82/1000</f>
        <v>6734.237370000001</v>
      </c>
      <c r="F11" s="7">
        <f>E11-D11</f>
        <v>39.122066842105596</v>
      </c>
    </row>
    <row r="12" spans="2:6" ht="9.75">
      <c r="B12" s="14"/>
      <c r="C12" s="58"/>
      <c r="D12" s="79"/>
      <c r="E12" s="79"/>
      <c r="F12" s="7"/>
    </row>
    <row r="13" spans="1:6" ht="9.75">
      <c r="A13" s="12" t="s">
        <v>48</v>
      </c>
      <c r="B13" s="14">
        <v>48308.93144</v>
      </c>
      <c r="C13" s="97">
        <f>'2018 TY Compound Multiplier'!$I$42</f>
        <v>1.041522106985649</v>
      </c>
      <c r="D13" s="79">
        <f>B13*C13</f>
        <v>50314.82005961407</v>
      </c>
      <c r="E13" s="79">
        <f>'2018 BM Detail'!G102/1000</f>
        <v>49197.03924</v>
      </c>
      <c r="F13" s="7">
        <f>E13-D13</f>
        <v>-1117.7808196140686</v>
      </c>
    </row>
    <row r="14" spans="2:6" ht="9.75">
      <c r="B14" s="14"/>
      <c r="C14" s="58"/>
      <c r="D14" s="79"/>
      <c r="E14" s="79"/>
      <c r="F14" s="7"/>
    </row>
    <row r="15" spans="1:6" ht="9.75">
      <c r="A15" s="12" t="s">
        <v>65</v>
      </c>
      <c r="B15" s="14">
        <v>294259.7169900001</v>
      </c>
      <c r="C15" s="97">
        <f>'2018 TY Compound Multiplier'!$I$42</f>
        <v>1.041522106985649</v>
      </c>
      <c r="D15" s="79">
        <f>B15*C15</f>
        <v>306478.0004404257</v>
      </c>
      <c r="E15" s="79">
        <f>'2018 BM Detail'!G127/1000</f>
        <v>317204.98108000006</v>
      </c>
      <c r="F15" s="7">
        <f>E15-D15</f>
        <v>10726.98063957435</v>
      </c>
    </row>
    <row r="16" spans="2:6" ht="9.75">
      <c r="B16" s="14"/>
      <c r="C16" s="58"/>
      <c r="D16" s="79"/>
      <c r="E16" s="79"/>
      <c r="F16" s="7"/>
    </row>
    <row r="17" spans="1:6" ht="9.75">
      <c r="A17" s="12" t="s">
        <v>84</v>
      </c>
      <c r="B17" s="14">
        <v>108616.25192000001</v>
      </c>
      <c r="C17" s="97">
        <f>'2018 TY Compound Multiplier'!$I$42</f>
        <v>1.041522106985649</v>
      </c>
      <c r="D17" s="79">
        <f>B17*C17</f>
        <v>113126.22755260246</v>
      </c>
      <c r="E17" s="79">
        <f>'2018 BM Detail'!G136/1000</f>
        <v>109545.52550000003</v>
      </c>
      <c r="F17" s="7">
        <f>E17-D17</f>
        <v>-3580.702052602428</v>
      </c>
    </row>
    <row r="18" spans="2:6" ht="9.75">
      <c r="B18" s="14"/>
      <c r="C18" s="58"/>
      <c r="D18" s="79"/>
      <c r="E18" s="79"/>
      <c r="F18" s="7"/>
    </row>
    <row r="19" spans="1:6" ht="9.75">
      <c r="A19" s="12" t="s">
        <v>89</v>
      </c>
      <c r="B19" s="14">
        <v>13937.620949999999</v>
      </c>
      <c r="C19" s="97">
        <f>'2018 TY Compound Multiplier'!$I$42</f>
        <v>1.041522106985649</v>
      </c>
      <c r="D19" s="79">
        <f>B19*C19</f>
        <v>14516.340338211323</v>
      </c>
      <c r="E19" s="79">
        <f>'2018 BM Detail'!G148/1000</f>
        <v>13465.341330000001</v>
      </c>
      <c r="F19" s="7">
        <f>E19-D19</f>
        <v>-1050.9990082113218</v>
      </c>
    </row>
    <row r="20" spans="2:6" ht="9.75">
      <c r="B20" s="14"/>
      <c r="C20" s="58"/>
      <c r="D20" s="79"/>
      <c r="E20" s="79"/>
      <c r="F20" s="7"/>
    </row>
    <row r="21" spans="1:6" ht="9.75">
      <c r="A21" s="12" t="s">
        <v>96</v>
      </c>
      <c r="B21" s="14">
        <v>14241.782479999998</v>
      </c>
      <c r="C21" s="97">
        <f>'2018 TY Compound Multiplier'!$I$42</f>
        <v>1.041522106985649</v>
      </c>
      <c r="D21" s="79">
        <f>B21*C21</f>
        <v>14833.1312958009</v>
      </c>
      <c r="E21" s="79">
        <f>'2018 BM Detail'!G153/1000</f>
        <v>15746.958650000002</v>
      </c>
      <c r="F21" s="7">
        <f>E21-D21</f>
        <v>913.827354199102</v>
      </c>
    </row>
    <row r="22" spans="2:6" ht="9.75">
      <c r="B22" s="14"/>
      <c r="C22" s="58"/>
      <c r="D22" s="79"/>
      <c r="E22" s="79"/>
      <c r="F22" s="7"/>
    </row>
    <row r="23" spans="1:6" ht="10.5" thickBot="1">
      <c r="A23" s="12" t="s">
        <v>125</v>
      </c>
      <c r="B23" s="29">
        <f>312006.449121669-25986</f>
        <v>286020.449121669</v>
      </c>
      <c r="C23" s="97">
        <f>'2018 TY Compound Multiplier'!$I$42</f>
        <v>1.041522106985649</v>
      </c>
      <c r="D23" s="82">
        <f>B23*C23</f>
        <v>297896.6208101823</v>
      </c>
      <c r="E23" s="82">
        <f>'2018 BM Detail'!G187/1000-31641</f>
        <v>287906.685861318</v>
      </c>
      <c r="F23" s="43">
        <f>E23-D23</f>
        <v>-9989.934948864277</v>
      </c>
    </row>
    <row r="24" spans="2:6" ht="9.75">
      <c r="B24" s="30"/>
      <c r="C24" s="58"/>
      <c r="D24" s="83"/>
      <c r="E24" s="83"/>
      <c r="F24" s="30"/>
    </row>
    <row r="25" spans="1:6" ht="9.75">
      <c r="A25" s="12" t="s">
        <v>126</v>
      </c>
      <c r="B25" s="30">
        <f>SUM(B5:B23)</f>
        <v>1340170.225636669</v>
      </c>
      <c r="C25" s="58"/>
      <c r="D25" s="84">
        <f>SUM(D5:D24)</f>
        <v>1387076.5467248631</v>
      </c>
      <c r="E25" s="84">
        <f>SUM(E5:E24)</f>
        <v>1391302.432521318</v>
      </c>
      <c r="F25" s="31">
        <f>SUM(F5:F24)</f>
        <v>4225.885796455039</v>
      </c>
    </row>
    <row r="26" spans="3:4" ht="9.75">
      <c r="C26" s="88"/>
      <c r="D26" s="78"/>
    </row>
    <row r="27" spans="1:6" ht="9.75">
      <c r="A27" s="5" t="s">
        <v>967</v>
      </c>
      <c r="C27" s="88"/>
      <c r="D27" s="74">
        <f>D25/B25-1</f>
        <v>0.0350002710035664</v>
      </c>
      <c r="E27" s="85"/>
      <c r="F27" s="28"/>
    </row>
    <row r="28" spans="1:6" ht="9.75">
      <c r="A28" s="5" t="s">
        <v>135</v>
      </c>
      <c r="C28" s="88"/>
      <c r="D28" s="74">
        <f>(1+D27)^(1/5)-1</f>
        <v>0.006904061613083989</v>
      </c>
      <c r="E28" s="85"/>
      <c r="F28" s="28"/>
    </row>
    <row r="32" spans="1:6" ht="10.5" thickBot="1">
      <c r="A32" s="5" t="s">
        <v>968</v>
      </c>
      <c r="B32" s="122">
        <f>+D25-B25</f>
        <v>46906.32108819415</v>
      </c>
      <c r="D32" s="14"/>
      <c r="E32" s="79"/>
      <c r="F32" s="14"/>
    </row>
    <row r="33" spans="2:6" ht="10.5" thickTop="1">
      <c r="B33" s="14"/>
      <c r="D33" s="14"/>
      <c r="E33" s="79"/>
      <c r="F33" s="14"/>
    </row>
    <row r="34" spans="2:6" ht="9.75">
      <c r="B34" s="15"/>
      <c r="D34" s="15"/>
      <c r="E34" s="81"/>
      <c r="F34" s="15"/>
    </row>
    <row r="35" spans="2:6" ht="9.75">
      <c r="B35" s="17"/>
      <c r="D35" s="17"/>
      <c r="E35" s="86"/>
      <c r="F35" s="17"/>
    </row>
    <row r="39" spans="1:6" ht="12.75">
      <c r="A39"/>
      <c r="B39"/>
      <c r="C39"/>
      <c r="D39"/>
      <c r="E39" s="87"/>
      <c r="F39"/>
    </row>
    <row r="40" spans="1:6" ht="12.75">
      <c r="A40"/>
      <c r="B40"/>
      <c r="C40"/>
      <c r="D40"/>
      <c r="E40" s="87"/>
      <c r="F40"/>
    </row>
    <row r="41" spans="1:6" ht="12.75">
      <c r="A41"/>
      <c r="B41"/>
      <c r="C41"/>
      <c r="D41"/>
      <c r="E41" s="87"/>
      <c r="F41"/>
    </row>
    <row r="42" spans="1:6" ht="12.75">
      <c r="A42"/>
      <c r="B42"/>
      <c r="C42"/>
      <c r="D42"/>
      <c r="E42" s="87"/>
      <c r="F42"/>
    </row>
    <row r="43" spans="1:6" ht="12.75">
      <c r="A43"/>
      <c r="B43"/>
      <c r="C43"/>
      <c r="D43"/>
      <c r="E43" s="87"/>
      <c r="F43"/>
    </row>
    <row r="44" spans="1:6" ht="12.75">
      <c r="A44"/>
      <c r="B44"/>
      <c r="C44"/>
      <c r="D44"/>
      <c r="E44" s="87"/>
      <c r="F44"/>
    </row>
    <row r="45" spans="1:6" ht="12.75">
      <c r="A45"/>
      <c r="B45"/>
      <c r="C45"/>
      <c r="D45"/>
      <c r="E45" s="87"/>
      <c r="F45"/>
    </row>
    <row r="46" spans="1:6" ht="12.75">
      <c r="A46"/>
      <c r="B46"/>
      <c r="C46"/>
      <c r="D46"/>
      <c r="E46" s="87"/>
      <c r="F46"/>
    </row>
    <row r="47" spans="1:6" ht="12.75">
      <c r="A47"/>
      <c r="B47"/>
      <c r="C47"/>
      <c r="D47"/>
      <c r="E47" s="87"/>
      <c r="F47"/>
    </row>
    <row r="48" ht="9.75">
      <c r="F48" s="4"/>
    </row>
    <row r="49" ht="9.75">
      <c r="F49" s="4"/>
    </row>
    <row r="50" ht="9.75">
      <c r="F50" s="4"/>
    </row>
    <row r="51" ht="9.75">
      <c r="F51" s="4"/>
    </row>
    <row r="52" ht="9.75">
      <c r="F52" s="4"/>
    </row>
    <row r="53" ht="9.75">
      <c r="F53" s="4"/>
    </row>
    <row r="54" ht="9.75">
      <c r="F54" s="4"/>
    </row>
    <row r="55" ht="9.75">
      <c r="F55" s="4"/>
    </row>
    <row r="56" ht="9.75">
      <c r="F56" s="4"/>
    </row>
    <row r="57" ht="9.75">
      <c r="F57" s="4"/>
    </row>
    <row r="58" ht="9.75">
      <c r="F58" s="4"/>
    </row>
    <row r="59" spans="1:9" ht="12.75">
      <c r="A59"/>
      <c r="B59"/>
      <c r="C59"/>
      <c r="D59"/>
      <c r="E59" s="87"/>
      <c r="F59"/>
      <c r="G59"/>
      <c r="H59"/>
      <c r="I59"/>
    </row>
    <row r="60" spans="1:9" ht="12.75">
      <c r="A60"/>
      <c r="B60"/>
      <c r="C60"/>
      <c r="D60"/>
      <c r="E60" s="87"/>
      <c r="F60"/>
      <c r="G60"/>
      <c r="H60"/>
      <c r="I60"/>
    </row>
    <row r="61" spans="1:9" ht="12.75">
      <c r="A61"/>
      <c r="B61"/>
      <c r="C61"/>
      <c r="D61"/>
      <c r="E61" s="87"/>
      <c r="F61"/>
      <c r="G61"/>
      <c r="H61"/>
      <c r="I61"/>
    </row>
    <row r="62" spans="1:9" ht="12.75">
      <c r="A62"/>
      <c r="B62"/>
      <c r="C62"/>
      <c r="D62"/>
      <c r="E62" s="87"/>
      <c r="F62"/>
      <c r="G62"/>
      <c r="H62"/>
      <c r="I62"/>
    </row>
    <row r="63" spans="1:9" ht="12.75">
      <c r="A63"/>
      <c r="B63"/>
      <c r="C63"/>
      <c r="D63"/>
      <c r="E63" s="87"/>
      <c r="F63"/>
      <c r="G63"/>
      <c r="H63"/>
      <c r="I63"/>
    </row>
    <row r="64" spans="1:9" ht="12.75">
      <c r="A64"/>
      <c r="B64"/>
      <c r="C64"/>
      <c r="D64"/>
      <c r="E64" s="87"/>
      <c r="F64"/>
      <c r="G64"/>
      <c r="H64"/>
      <c r="I64"/>
    </row>
    <row r="65" spans="1:9" ht="12.75">
      <c r="A65"/>
      <c r="B65"/>
      <c r="C65"/>
      <c r="D65"/>
      <c r="E65" s="87"/>
      <c r="F65"/>
      <c r="G65"/>
      <c r="H65"/>
      <c r="I65"/>
    </row>
    <row r="66" spans="1:9" ht="12.75">
      <c r="A66"/>
      <c r="B66"/>
      <c r="C66"/>
      <c r="D66"/>
      <c r="E66" s="87"/>
      <c r="F66"/>
      <c r="G66"/>
      <c r="H66"/>
      <c r="I66"/>
    </row>
    <row r="67" spans="1:9" ht="12.75">
      <c r="A67"/>
      <c r="B67"/>
      <c r="C67"/>
      <c r="D67"/>
      <c r="E67" s="87"/>
      <c r="F67"/>
      <c r="G67"/>
      <c r="H67"/>
      <c r="I67"/>
    </row>
    <row r="68" spans="4:6" ht="9.75">
      <c r="D68" s="28"/>
      <c r="E68" s="85"/>
      <c r="F68" s="28"/>
    </row>
    <row r="69" spans="2:6" ht="9.75">
      <c r="B69" s="12"/>
      <c r="D69" s="12"/>
      <c r="E69" s="88"/>
      <c r="F69" s="12"/>
    </row>
    <row r="73" spans="2:6" ht="9.75">
      <c r="B73" s="18"/>
      <c r="D73" s="18"/>
      <c r="E73" s="89"/>
      <c r="F73" s="18"/>
    </row>
    <row r="74" spans="2:6" ht="9.75">
      <c r="B74" s="18"/>
      <c r="D74" s="18"/>
      <c r="E74" s="89"/>
      <c r="F74" s="18"/>
    </row>
    <row r="75" spans="2:6" ht="9.75">
      <c r="B75" s="18"/>
      <c r="D75" s="18"/>
      <c r="E75" s="89"/>
      <c r="F75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7"/>
  <sheetViews>
    <sheetView zoomScale="160" zoomScaleNormal="160" zoomScalePageLayoutView="0" workbookViewId="0" topLeftCell="A1">
      <pane xSplit="2" ySplit="2" topLeftCell="C186" activePane="bottomRight" state="frozen"/>
      <selection pane="topLeft" activeCell="I189" sqref="I189"/>
      <selection pane="topRight" activeCell="I189" sqref="I189"/>
      <selection pane="bottomLeft" activeCell="I189" sqref="I189"/>
      <selection pane="bottomRight" activeCell="A1" sqref="A1"/>
    </sheetView>
  </sheetViews>
  <sheetFormatPr defaultColWidth="9.140625" defaultRowHeight="12.75"/>
  <cols>
    <col min="1" max="1" width="66.00390625" style="2" customWidth="1"/>
    <col min="2" max="2" width="9.8515625" style="32" customWidth="1"/>
    <col min="3" max="3" width="10.8515625" style="49" bestFit="1" customWidth="1"/>
    <col min="4" max="7" width="13.57421875" style="47" customWidth="1"/>
    <col min="8" max="8" width="13.57421875" style="3" customWidth="1"/>
    <col min="9" max="16384" width="9.140625" style="3" customWidth="1"/>
  </cols>
  <sheetData>
    <row r="1" spans="1:7" ht="20.25">
      <c r="A1" s="128" t="s">
        <v>970</v>
      </c>
      <c r="C1" s="44">
        <v>1</v>
      </c>
      <c r="D1" s="33">
        <v>2</v>
      </c>
      <c r="E1" s="33" t="s">
        <v>137</v>
      </c>
      <c r="F1" s="33">
        <v>4</v>
      </c>
      <c r="G1" s="33" t="s">
        <v>138</v>
      </c>
    </row>
    <row r="2" spans="1:7" ht="21" thickBot="1">
      <c r="A2" s="10" t="s">
        <v>521</v>
      </c>
      <c r="B2" s="34" t="s">
        <v>136</v>
      </c>
      <c r="C2" s="34" t="s">
        <v>139</v>
      </c>
      <c r="D2" s="35" t="s">
        <v>0</v>
      </c>
      <c r="E2" s="35" t="s">
        <v>1</v>
      </c>
      <c r="F2" s="35" t="s">
        <v>2</v>
      </c>
      <c r="G2" s="35" t="s">
        <v>3</v>
      </c>
    </row>
    <row r="3" spans="1:7" ht="9.75">
      <c r="A3" s="11"/>
      <c r="B3" s="36"/>
      <c r="C3" s="37"/>
      <c r="D3" s="37"/>
      <c r="E3" s="37"/>
      <c r="F3" s="37"/>
      <c r="G3" s="37"/>
    </row>
    <row r="4" spans="1:7" ht="10.5" thickBot="1">
      <c r="A4" s="10" t="s">
        <v>4</v>
      </c>
      <c r="B4" s="36"/>
      <c r="C4" s="45"/>
      <c r="D4" s="38"/>
      <c r="E4" s="38"/>
      <c r="F4" s="38"/>
      <c r="G4" s="38"/>
    </row>
    <row r="5" spans="1:9" ht="9.75">
      <c r="A5" s="1" t="s">
        <v>140</v>
      </c>
      <c r="B5" s="39" t="str">
        <f>VLOOKUP(I5,'2013 - 2018 SY O&amp;M Exp'!$A$5:$HM$203,221,FALSE)</f>
        <v>500</v>
      </c>
      <c r="C5" s="40">
        <f>VLOOKUP(I5,'2013 - 2018 SY O&amp;M Exp'!$A$5:$FO$203,51,FALSE)</f>
        <v>7167849.8</v>
      </c>
      <c r="D5" s="40"/>
      <c r="E5" s="40">
        <f aca="true" t="shared" si="0" ref="E5:E22">+C5+D5</f>
        <v>7167849.8</v>
      </c>
      <c r="F5" s="40"/>
      <c r="G5" s="40">
        <f aca="true" t="shared" si="1" ref="G5:G22">+E5+F5</f>
        <v>7167849.8</v>
      </c>
      <c r="I5" s="3" t="str">
        <f>LEFT(A5,9)</f>
        <v>INC100000</v>
      </c>
    </row>
    <row r="6" spans="1:9" ht="9.75">
      <c r="A6" s="1" t="s">
        <v>5</v>
      </c>
      <c r="B6" s="39" t="str">
        <f>VLOOKUP(I6,'2013 - 2018 SY O&amp;M Exp'!$A$5:$HM$203,221,FALSE)</f>
        <v>501</v>
      </c>
      <c r="C6" s="40">
        <f>VLOOKUP(I6,'2013 - 2018 SY O&amp;M Exp'!$A$5:$FO$203,51,FALSE)</f>
        <v>518333707.87</v>
      </c>
      <c r="D6" s="40">
        <f>-C6</f>
        <v>-518333707.87</v>
      </c>
      <c r="E6" s="40">
        <f t="shared" si="0"/>
        <v>0</v>
      </c>
      <c r="F6" s="40"/>
      <c r="G6" s="40">
        <f t="shared" si="1"/>
        <v>0</v>
      </c>
      <c r="I6" s="3" t="str">
        <f aca="true" t="shared" si="2" ref="I6:I69">LEFT(A6,9)</f>
        <v>INC101110</v>
      </c>
    </row>
    <row r="7" spans="1:9" ht="9.75">
      <c r="A7" s="1" t="s">
        <v>6</v>
      </c>
      <c r="B7" s="39" t="str">
        <f>VLOOKUP(I7,'2013 - 2018 SY O&amp;M Exp'!$A$5:$HM$203,221,FALSE)</f>
        <v>501</v>
      </c>
      <c r="C7" s="40">
        <f>VLOOKUP(I7,'2013 - 2018 SY O&amp;M Exp'!$A$5:$FO$203,51,FALSE)</f>
        <v>10443793.97</v>
      </c>
      <c r="D7" s="40"/>
      <c r="E7" s="40">
        <f t="shared" si="0"/>
        <v>10443793.97</v>
      </c>
      <c r="F7" s="40">
        <f>-E7</f>
        <v>-10443793.97</v>
      </c>
      <c r="G7" s="40">
        <f t="shared" si="1"/>
        <v>0</v>
      </c>
      <c r="I7" s="3" t="str">
        <f t="shared" si="2"/>
        <v>INC101210</v>
      </c>
    </row>
    <row r="8" spans="1:9" ht="9.75">
      <c r="A8" s="1" t="s">
        <v>7</v>
      </c>
      <c r="B8" s="39" t="str">
        <f>VLOOKUP(I8,'2013 - 2018 SY O&amp;M Exp'!$A$5:$HM$203,221,FALSE)</f>
        <v>502</v>
      </c>
      <c r="C8" s="40">
        <f>VLOOKUP(I8,'2013 - 2018 SY O&amp;M Exp'!$A$5:$FO$203,51,FALSE)</f>
        <v>5388943.87</v>
      </c>
      <c r="D8" s="40"/>
      <c r="E8" s="40">
        <f t="shared" si="0"/>
        <v>5388943.87</v>
      </c>
      <c r="F8" s="40"/>
      <c r="G8" s="40">
        <f t="shared" si="1"/>
        <v>5388943.87</v>
      </c>
      <c r="I8" s="3" t="str">
        <f t="shared" si="2"/>
        <v>INC102000</v>
      </c>
    </row>
    <row r="9" spans="1:9" ht="9.75">
      <c r="A9" s="1" t="s">
        <v>8</v>
      </c>
      <c r="B9" s="39" t="str">
        <f>VLOOKUP(I9,'2013 - 2018 SY O&amp;M Exp'!$A$5:$HM$203,221,FALSE)</f>
        <v>505</v>
      </c>
      <c r="C9" s="40">
        <f>VLOOKUP(I9,'2013 - 2018 SY O&amp;M Exp'!$A$5:$FO$203,51,FALSE)</f>
        <v>2032949.37</v>
      </c>
      <c r="D9" s="40"/>
      <c r="E9" s="40">
        <f t="shared" si="0"/>
        <v>2032949.37</v>
      </c>
      <c r="F9" s="40"/>
      <c r="G9" s="40">
        <f t="shared" si="1"/>
        <v>2032949.37</v>
      </c>
      <c r="I9" s="3" t="str">
        <f t="shared" si="2"/>
        <v>INC105000</v>
      </c>
    </row>
    <row r="10" spans="1:9" ht="9.75">
      <c r="A10" s="1" t="s">
        <v>141</v>
      </c>
      <c r="B10" s="39" t="str">
        <f>VLOOKUP(I10,'2013 - 2018 SY O&amp;M Exp'!$A$5:$HM$203,221,FALSE)</f>
        <v>506</v>
      </c>
      <c r="C10" s="40">
        <f>VLOOKUP(I10,'2013 - 2018 SY O&amp;M Exp'!$A$5:$FO$203,51,FALSE)</f>
        <v>20362807.81</v>
      </c>
      <c r="D10" s="40"/>
      <c r="E10" s="40">
        <f t="shared" si="0"/>
        <v>20362807.81</v>
      </c>
      <c r="F10" s="40"/>
      <c r="G10" s="40">
        <f t="shared" si="1"/>
        <v>20362807.81</v>
      </c>
      <c r="I10" s="3" t="str">
        <f t="shared" si="2"/>
        <v>INC106000</v>
      </c>
    </row>
    <row r="11" spans="1:9" ht="9.75">
      <c r="A11" s="1" t="s">
        <v>9</v>
      </c>
      <c r="B11" s="39" t="str">
        <f>VLOOKUP(I11,'2013 - 2018 SY O&amp;M Exp'!$A$5:$HM$203,221,FALSE)</f>
        <v>506</v>
      </c>
      <c r="C11" s="40">
        <f>VLOOKUP(I11,'2013 - 2018 SY O&amp;M Exp'!$A$5:$FO$203,51,FALSE)</f>
        <v>4912174.12</v>
      </c>
      <c r="D11" s="40">
        <f>-C11</f>
        <v>-4912174.12</v>
      </c>
      <c r="E11" s="40">
        <f t="shared" si="0"/>
        <v>0</v>
      </c>
      <c r="F11" s="40"/>
      <c r="G11" s="40">
        <f t="shared" si="1"/>
        <v>0</v>
      </c>
      <c r="I11" s="3" t="str">
        <f t="shared" si="2"/>
        <v>INC106100</v>
      </c>
    </row>
    <row r="12" spans="1:9" ht="9.75">
      <c r="A12" s="1" t="s">
        <v>10</v>
      </c>
      <c r="B12" s="39" t="str">
        <f>VLOOKUP(I12,'2013 - 2018 SY O&amp;M Exp'!$A$5:$HM$203,221,FALSE)</f>
        <v>506</v>
      </c>
      <c r="C12" s="40">
        <f>VLOOKUP(I12,'2013 - 2018 SY O&amp;M Exp'!$A$5:$FO$203,51,FALSE)</f>
        <v>877694.62</v>
      </c>
      <c r="D12" s="40">
        <f>-C12</f>
        <v>-877694.62</v>
      </c>
      <c r="E12" s="40">
        <f t="shared" si="0"/>
        <v>0</v>
      </c>
      <c r="F12" s="40"/>
      <c r="G12" s="40">
        <f t="shared" si="1"/>
        <v>0</v>
      </c>
      <c r="I12" s="3" t="str">
        <f t="shared" si="2"/>
        <v>INC106310</v>
      </c>
    </row>
    <row r="13" spans="1:9" ht="9.75">
      <c r="A13" s="51" t="s">
        <v>11</v>
      </c>
      <c r="B13" s="39" t="str">
        <f>VLOOKUP(I13,'2013 - 2018 SY O&amp;M Exp'!$A$5:$HM$203,221,FALSE)</f>
        <v>507</v>
      </c>
      <c r="C13" s="40">
        <f>VLOOKUP(I13,'2013 - 2018 SY O&amp;M Exp'!$A$5:$FO$203,51,FALSE)</f>
        <v>70642.66</v>
      </c>
      <c r="D13" s="40"/>
      <c r="E13" s="40">
        <f t="shared" si="0"/>
        <v>70642.66</v>
      </c>
      <c r="F13" s="40"/>
      <c r="G13" s="40">
        <f t="shared" si="1"/>
        <v>70642.66</v>
      </c>
      <c r="I13" s="3" t="str">
        <f t="shared" si="2"/>
        <v>INC107000</v>
      </c>
    </row>
    <row r="14" spans="1:9" ht="9.75">
      <c r="A14" s="51" t="s">
        <v>142</v>
      </c>
      <c r="B14" s="39" t="str">
        <f>VLOOKUP(I14,'2013 - 2018 SY O&amp;M Exp'!$A$5:$HM$203,221,FALSE)</f>
        <v>511</v>
      </c>
      <c r="C14" s="40">
        <f>VLOOKUP(I14,'2013 - 2018 SY O&amp;M Exp'!$A$5:$FO$203,51,FALSE)</f>
        <v>6743526.34</v>
      </c>
      <c r="D14" s="40"/>
      <c r="E14" s="40">
        <f t="shared" si="0"/>
        <v>6743526.34</v>
      </c>
      <c r="F14" s="40"/>
      <c r="G14" s="40">
        <f t="shared" si="1"/>
        <v>6743526.34</v>
      </c>
      <c r="I14" s="3" t="str">
        <f t="shared" si="2"/>
        <v>INC110000</v>
      </c>
    </row>
    <row r="15" spans="1:9" ht="9.75">
      <c r="A15" s="51" t="s">
        <v>12</v>
      </c>
      <c r="B15" s="39" t="str">
        <f>VLOOKUP(I15,'2013 - 2018 SY O&amp;M Exp'!$A$5:$HM$203,221,FALSE)</f>
        <v>511</v>
      </c>
      <c r="C15" s="40">
        <f>VLOOKUP(I15,'2013 - 2018 SY O&amp;M Exp'!$A$5:$FO$203,51,FALSE)</f>
        <v>5809118.83</v>
      </c>
      <c r="D15" s="40"/>
      <c r="E15" s="40">
        <f t="shared" si="0"/>
        <v>5809118.83</v>
      </c>
      <c r="F15" s="40"/>
      <c r="G15" s="40">
        <f t="shared" si="1"/>
        <v>5809118.83</v>
      </c>
      <c r="I15" s="3" t="str">
        <f t="shared" si="2"/>
        <v>INC111000</v>
      </c>
    </row>
    <row r="16" spans="1:9" ht="9.75">
      <c r="A16" s="51" t="s">
        <v>13</v>
      </c>
      <c r="B16" s="39" t="str">
        <f>VLOOKUP(I16,'2013 - 2018 SY O&amp;M Exp'!$A$5:$HM$203,221,FALSE)</f>
        <v>511</v>
      </c>
      <c r="C16" s="40">
        <f>VLOOKUP(I16,'2013 - 2018 SY O&amp;M Exp'!$A$5:$FO$203,51,FALSE)</f>
        <v>2326416.05</v>
      </c>
      <c r="D16" s="40">
        <f>-C16</f>
        <v>-2326416.05</v>
      </c>
      <c r="E16" s="40">
        <f t="shared" si="0"/>
        <v>0</v>
      </c>
      <c r="F16" s="40"/>
      <c r="G16" s="40">
        <f t="shared" si="1"/>
        <v>0</v>
      </c>
      <c r="I16" s="3" t="str">
        <f t="shared" si="2"/>
        <v>INC111100</v>
      </c>
    </row>
    <row r="17" spans="1:9" ht="9.75">
      <c r="A17" s="51" t="s">
        <v>14</v>
      </c>
      <c r="B17" s="39" t="str">
        <f>VLOOKUP(I17,'2013 - 2018 SY O&amp;M Exp'!$A$5:$HM$203,221,FALSE)</f>
        <v>512</v>
      </c>
      <c r="C17" s="40">
        <f>VLOOKUP(I17,'2013 - 2018 SY O&amp;M Exp'!$A$5:$FO$203,51,FALSE)</f>
        <v>19619229.79</v>
      </c>
      <c r="D17" s="40"/>
      <c r="E17" s="40">
        <f t="shared" si="0"/>
        <v>19619229.79</v>
      </c>
      <c r="F17" s="40"/>
      <c r="G17" s="40">
        <f t="shared" si="1"/>
        <v>19619229.79</v>
      </c>
      <c r="I17" s="3" t="str">
        <f t="shared" si="2"/>
        <v>INC112000</v>
      </c>
    </row>
    <row r="18" spans="1:9" ht="9.75">
      <c r="A18" s="51" t="s">
        <v>15</v>
      </c>
      <c r="B18" s="39" t="str">
        <f>VLOOKUP(I18,'2013 - 2018 SY O&amp;M Exp'!$A$5:$HM$203,221,FALSE)</f>
        <v>512</v>
      </c>
      <c r="C18" s="40">
        <f>VLOOKUP(I18,'2013 - 2018 SY O&amp;M Exp'!$A$5:$FO$203,51,FALSE)</f>
        <v>2121730.65</v>
      </c>
      <c r="D18" s="40">
        <f>-C18</f>
        <v>-2121730.65</v>
      </c>
      <c r="E18" s="40">
        <f t="shared" si="0"/>
        <v>0</v>
      </c>
      <c r="F18" s="40"/>
      <c r="G18" s="40">
        <f t="shared" si="1"/>
        <v>0</v>
      </c>
      <c r="I18" s="3" t="str">
        <f t="shared" si="2"/>
        <v>INC112100</v>
      </c>
    </row>
    <row r="19" spans="1:9" ht="9.75">
      <c r="A19" s="51" t="s">
        <v>16</v>
      </c>
      <c r="B19" s="39" t="str">
        <f>VLOOKUP(I19,'2013 - 2018 SY O&amp;M Exp'!$A$5:$HM$203,221,FALSE)</f>
        <v>513</v>
      </c>
      <c r="C19" s="40">
        <f>VLOOKUP(I19,'2013 - 2018 SY O&amp;M Exp'!$A$5:$FO$203,51,FALSE)</f>
        <v>7520318.42</v>
      </c>
      <c r="D19" s="40"/>
      <c r="E19" s="40">
        <f t="shared" si="0"/>
        <v>7520318.42</v>
      </c>
      <c r="F19" s="40"/>
      <c r="G19" s="40">
        <f t="shared" si="1"/>
        <v>7520318.42</v>
      </c>
      <c r="I19" s="3" t="str">
        <f t="shared" si="2"/>
        <v>INC113000</v>
      </c>
    </row>
    <row r="20" spans="1:9" ht="9.75">
      <c r="A20" s="51" t="s">
        <v>143</v>
      </c>
      <c r="B20" s="39" t="str">
        <f>VLOOKUP(I20,'2013 - 2018 SY O&amp;M Exp'!$A$5:$HM$203,221,FALSE)</f>
        <v>513</v>
      </c>
      <c r="C20" s="40">
        <f>VLOOKUP(I20,'2013 - 2018 SY O&amp;M Exp'!$A$5:$FO$203,51,FALSE)</f>
        <v>832105.66</v>
      </c>
      <c r="D20" s="40">
        <f>-C20</f>
        <v>-832105.66</v>
      </c>
      <c r="E20" s="40">
        <f t="shared" si="0"/>
        <v>0</v>
      </c>
      <c r="F20" s="40"/>
      <c r="G20" s="40">
        <f t="shared" si="1"/>
        <v>0</v>
      </c>
      <c r="I20" s="3" t="str">
        <f t="shared" si="2"/>
        <v>INC113100</v>
      </c>
    </row>
    <row r="21" spans="1:9" ht="9.75">
      <c r="A21" s="51" t="s">
        <v>144</v>
      </c>
      <c r="B21" s="39" t="str">
        <f>VLOOKUP(I21,'2013 - 2018 SY O&amp;M Exp'!$A$5:$HM$203,221,FALSE)</f>
        <v>514</v>
      </c>
      <c r="C21" s="40">
        <f>VLOOKUP(I21,'2013 - 2018 SY O&amp;M Exp'!$A$5:$FO$203,51,FALSE)</f>
        <v>2270773.98</v>
      </c>
      <c r="D21" s="40"/>
      <c r="E21" s="40">
        <f t="shared" si="0"/>
        <v>2270773.98</v>
      </c>
      <c r="F21" s="40"/>
      <c r="G21" s="40">
        <f t="shared" si="1"/>
        <v>2270773.98</v>
      </c>
      <c r="I21" s="3" t="str">
        <f t="shared" si="2"/>
        <v>INC114000</v>
      </c>
    </row>
    <row r="22" spans="1:9" ht="10.5" thickBot="1">
      <c r="A22" s="51" t="s">
        <v>17</v>
      </c>
      <c r="B22" s="39" t="str">
        <f>VLOOKUP(I22,'2013 - 2018 SY O&amp;M Exp'!$A$5:$HM$203,221,FALSE)</f>
        <v>514</v>
      </c>
      <c r="C22" s="40">
        <f>VLOOKUP(I22,'2013 - 2018 SY O&amp;M Exp'!$A$5:$FO$203,51,FALSE)</f>
        <v>70643.44</v>
      </c>
      <c r="D22" s="41">
        <f>-C22</f>
        <v>-70643.44</v>
      </c>
      <c r="E22" s="41">
        <f t="shared" si="0"/>
        <v>0</v>
      </c>
      <c r="F22" s="41"/>
      <c r="G22" s="41">
        <f t="shared" si="1"/>
        <v>0</v>
      </c>
      <c r="I22" s="3" t="str">
        <f t="shared" si="2"/>
        <v>INC114100</v>
      </c>
    </row>
    <row r="23" spans="1:9" ht="9.75">
      <c r="A23" s="51" t="s">
        <v>18</v>
      </c>
      <c r="B23" s="39"/>
      <c r="C23" s="40">
        <f>SUM(C5:C22)</f>
        <v>616904427.2499999</v>
      </c>
      <c r="D23" s="40">
        <f>SUM(D5:D22)</f>
        <v>-529474472.41</v>
      </c>
      <c r="E23" s="40">
        <f>SUM(E5:E22)</f>
        <v>87429954.84</v>
      </c>
      <c r="F23" s="40">
        <f>SUM(F5:F22)</f>
        <v>-10443793.97</v>
      </c>
      <c r="G23" s="46">
        <f>SUM(G5:G22)</f>
        <v>76986160.87</v>
      </c>
      <c r="I23" s="3" t="str">
        <f t="shared" si="2"/>
        <v>      SUB</v>
      </c>
    </row>
    <row r="24" spans="1:9" ht="9.75">
      <c r="A24" s="51"/>
      <c r="B24" s="39"/>
      <c r="C24" s="40"/>
      <c r="D24" s="40"/>
      <c r="E24" s="40"/>
      <c r="F24" s="40"/>
      <c r="G24" s="40"/>
      <c r="I24" s="3">
        <f t="shared" si="2"/>
      </c>
    </row>
    <row r="25" spans="1:9" ht="9.75">
      <c r="A25" s="51"/>
      <c r="B25" s="39"/>
      <c r="C25" s="40"/>
      <c r="D25" s="40"/>
      <c r="E25" s="40"/>
      <c r="F25" s="40"/>
      <c r="G25" s="40"/>
      <c r="I25" s="3">
        <f t="shared" si="2"/>
      </c>
    </row>
    <row r="26" spans="1:9" ht="10.5" thickBot="1">
      <c r="A26" s="52" t="s">
        <v>19</v>
      </c>
      <c r="B26" s="39"/>
      <c r="C26" s="40"/>
      <c r="D26" s="40"/>
      <c r="E26" s="40"/>
      <c r="F26" s="40"/>
      <c r="G26" s="40"/>
      <c r="I26" s="3" t="str">
        <f t="shared" si="2"/>
        <v>NUCLEAR P</v>
      </c>
    </row>
    <row r="27" spans="1:9" ht="9.75">
      <c r="A27" s="51" t="s">
        <v>145</v>
      </c>
      <c r="B27" s="39" t="str">
        <f>VLOOKUP(I27,'2013 - 2018 SY O&amp;M Exp'!$A$5:$HM$203,221,FALSE)</f>
        <v>517</v>
      </c>
      <c r="C27" s="40">
        <f>VLOOKUP(I27,'2013 - 2018 SY O&amp;M Exp'!$A$5:$FO$203,51,FALSE)</f>
        <v>68307419.51</v>
      </c>
      <c r="D27" s="40"/>
      <c r="E27" s="40">
        <f aca="true" t="shared" si="3" ref="E27:E47">+C27+D27</f>
        <v>68307419.51</v>
      </c>
      <c r="F27" s="40"/>
      <c r="G27" s="40">
        <f>+E27+F27</f>
        <v>68307419.51</v>
      </c>
      <c r="I27" s="3" t="str">
        <f t="shared" si="2"/>
        <v>INC117000</v>
      </c>
    </row>
    <row r="28" spans="1:9" ht="9.75">
      <c r="A28" s="51" t="s">
        <v>178</v>
      </c>
      <c r="B28" s="39" t="str">
        <f>VLOOKUP(I28,'2013 - 2018 SY O&amp;M Exp'!$A$5:$HM$203,221,FALSE)</f>
        <v>518</v>
      </c>
      <c r="C28" s="40">
        <f>VLOOKUP(I28,'2013 - 2018 SY O&amp;M Exp'!$A$5:$FO$203,51,FALSE)</f>
        <v>168309387.24</v>
      </c>
      <c r="D28" s="40">
        <f>-C28</f>
        <v>-168309387.24</v>
      </c>
      <c r="E28" s="40">
        <f t="shared" si="3"/>
        <v>0</v>
      </c>
      <c r="F28" s="40"/>
      <c r="G28" s="40">
        <f aca="true" t="shared" si="4" ref="G28:G47">+E28+F28</f>
        <v>0</v>
      </c>
      <c r="I28" s="3" t="str">
        <f t="shared" si="2"/>
        <v>INC118110</v>
      </c>
    </row>
    <row r="29" spans="1:9" ht="9.75">
      <c r="A29" s="53" t="s">
        <v>179</v>
      </c>
      <c r="B29" s="39" t="str">
        <f>VLOOKUP(I29,'2013 - 2018 SY O&amp;M Exp'!$A$5:$HM$203,221,FALSE)</f>
        <v>518</v>
      </c>
      <c r="C29" s="40">
        <f>VLOOKUP(I29,'2013 - 2018 SY O&amp;M Exp'!$A$5:$FO$203,51,FALSE)</f>
        <v>23710879.32</v>
      </c>
      <c r="D29" s="40">
        <f>-C29</f>
        <v>-23710879.32</v>
      </c>
      <c r="E29" s="40">
        <f t="shared" si="3"/>
        <v>0</v>
      </c>
      <c r="F29" s="40"/>
      <c r="G29" s="40">
        <f t="shared" si="4"/>
        <v>0</v>
      </c>
      <c r="I29" s="3" t="str">
        <f t="shared" si="2"/>
        <v>INC118151</v>
      </c>
    </row>
    <row r="30" spans="1:9" ht="9.75">
      <c r="A30" s="53" t="s">
        <v>20</v>
      </c>
      <c r="B30" s="39" t="str">
        <f>VLOOKUP(I30,'2013 - 2018 SY O&amp;M Exp'!$A$5:$HM$203,221,FALSE)</f>
        <v>518</v>
      </c>
      <c r="C30" s="40">
        <f>VLOOKUP(I30,'2013 - 2018 SY O&amp;M Exp'!$A$5:$FO$203,51,FALSE)</f>
        <v>33667862.2</v>
      </c>
      <c r="D30" s="40">
        <f>-C30</f>
        <v>-33667862.2</v>
      </c>
      <c r="E30" s="40">
        <f t="shared" si="3"/>
        <v>0</v>
      </c>
      <c r="F30" s="40"/>
      <c r="G30" s="40">
        <f t="shared" si="4"/>
        <v>0</v>
      </c>
      <c r="I30" s="3" t="str">
        <f t="shared" si="2"/>
        <v>INC118160</v>
      </c>
    </row>
    <row r="31" spans="1:9" ht="9.75">
      <c r="A31" s="53" t="s">
        <v>180</v>
      </c>
      <c r="B31" s="39" t="str">
        <f>VLOOKUP(I31,'2013 - 2018 SY O&amp;M Exp'!$A$5:$HM$203,221,FALSE)</f>
        <v>518</v>
      </c>
      <c r="C31" s="40">
        <f>VLOOKUP(I31,'2013 - 2018 SY O&amp;M Exp'!$A$5:$FO$203,51,FALSE)</f>
        <v>0</v>
      </c>
      <c r="D31" s="40"/>
      <c r="E31" s="40">
        <f t="shared" si="3"/>
        <v>0</v>
      </c>
      <c r="F31" s="40"/>
      <c r="G31" s="40">
        <f t="shared" si="4"/>
        <v>0</v>
      </c>
      <c r="I31" s="3" t="str">
        <f t="shared" si="2"/>
        <v>INC118180</v>
      </c>
    </row>
    <row r="32" spans="1:9" ht="9.75">
      <c r="A32" s="51" t="s">
        <v>146</v>
      </c>
      <c r="B32" s="39" t="str">
        <f>VLOOKUP(I32,'2013 - 2018 SY O&amp;M Exp'!$A$5:$HM$203,221,FALSE)</f>
        <v>518</v>
      </c>
      <c r="C32" s="40">
        <f>VLOOKUP(I32,'2013 - 2018 SY O&amp;M Exp'!$A$5:$FO$203,51,FALSE)</f>
        <v>11753697.12</v>
      </c>
      <c r="D32" s="40"/>
      <c r="E32" s="40">
        <f t="shared" si="3"/>
        <v>11753697.12</v>
      </c>
      <c r="F32" s="40">
        <f>-E32</f>
        <v>-11753697.12</v>
      </c>
      <c r="G32" s="40">
        <f t="shared" si="4"/>
        <v>0</v>
      </c>
      <c r="I32" s="3" t="str">
        <f t="shared" si="2"/>
        <v>INC118210</v>
      </c>
    </row>
    <row r="33" spans="1:9" ht="9.75">
      <c r="A33" s="51" t="s">
        <v>21</v>
      </c>
      <c r="B33" s="39" t="str">
        <f>VLOOKUP(I33,'2013 - 2018 SY O&amp;M Exp'!$A$5:$HM$203,221,FALSE)</f>
        <v>519</v>
      </c>
      <c r="C33" s="40">
        <f>VLOOKUP(I33,'2013 - 2018 SY O&amp;M Exp'!$A$5:$FO$203,51,FALSE)</f>
        <v>9856203.19</v>
      </c>
      <c r="D33" s="40"/>
      <c r="E33" s="40">
        <f t="shared" si="3"/>
        <v>9856203.19</v>
      </c>
      <c r="F33" s="40"/>
      <c r="G33" s="40">
        <f t="shared" si="4"/>
        <v>9856203.19</v>
      </c>
      <c r="I33" s="3" t="str">
        <f t="shared" si="2"/>
        <v>INC119000</v>
      </c>
    </row>
    <row r="34" spans="1:9" ht="9.75">
      <c r="A34" s="51" t="s">
        <v>22</v>
      </c>
      <c r="B34" s="39" t="str">
        <f>VLOOKUP(I34,'2013 - 2018 SY O&amp;M Exp'!$A$5:$HM$203,221,FALSE)</f>
        <v>520</v>
      </c>
      <c r="C34" s="40">
        <f>VLOOKUP(I34,'2013 - 2018 SY O&amp;M Exp'!$A$5:$FO$203,51,FALSE)</f>
        <v>55557081.84</v>
      </c>
      <c r="D34" s="40"/>
      <c r="E34" s="40">
        <f t="shared" si="3"/>
        <v>55557081.84</v>
      </c>
      <c r="F34" s="40"/>
      <c r="G34" s="40">
        <f t="shared" si="4"/>
        <v>55557081.84</v>
      </c>
      <c r="H34" s="47"/>
      <c r="I34" s="3" t="str">
        <f t="shared" si="2"/>
        <v>INC120000</v>
      </c>
    </row>
    <row r="35" spans="1:9" ht="9.75">
      <c r="A35" s="51" t="s">
        <v>23</v>
      </c>
      <c r="B35" s="39" t="str">
        <f>VLOOKUP(I35,'2013 - 2018 SY O&amp;M Exp'!$A$5:$HM$203,221,FALSE)</f>
        <v>523</v>
      </c>
      <c r="C35" s="40">
        <f>VLOOKUP(I35,'2013 - 2018 SY O&amp;M Exp'!$A$5:$FO$203,51,FALSE)</f>
        <v>-87634.79</v>
      </c>
      <c r="D35" s="40"/>
      <c r="E35" s="40">
        <f t="shared" si="3"/>
        <v>-87634.79</v>
      </c>
      <c r="F35" s="40"/>
      <c r="G35" s="40">
        <f t="shared" si="4"/>
        <v>-87634.79</v>
      </c>
      <c r="I35" s="3" t="str">
        <f t="shared" si="2"/>
        <v>INC123000</v>
      </c>
    </row>
    <row r="36" spans="1:9" ht="9.75">
      <c r="A36" s="51" t="s">
        <v>147</v>
      </c>
      <c r="B36" s="39" t="str">
        <f>VLOOKUP(I36,'2013 - 2018 SY O&amp;M Exp'!$A$5:$HM$203,221,FALSE)</f>
        <v>524</v>
      </c>
      <c r="C36" s="40">
        <f>VLOOKUP(I36,'2013 - 2018 SY O&amp;M Exp'!$A$5:$FO$203,51,FALSE)</f>
        <v>75230914.29</v>
      </c>
      <c r="D36" s="40"/>
      <c r="E36" s="40">
        <f t="shared" si="3"/>
        <v>75230914.29</v>
      </c>
      <c r="F36" s="40"/>
      <c r="G36" s="40">
        <f t="shared" si="4"/>
        <v>75230914.29</v>
      </c>
      <c r="I36" s="3" t="str">
        <f t="shared" si="2"/>
        <v>INC124000</v>
      </c>
    </row>
    <row r="37" spans="1:9" ht="9.75">
      <c r="A37" s="51" t="s">
        <v>24</v>
      </c>
      <c r="B37" s="39" t="str">
        <f>VLOOKUP(I37,'2013 - 2018 SY O&amp;M Exp'!$A$5:$HM$203,221,FALSE)</f>
        <v>524</v>
      </c>
      <c r="C37" s="40">
        <f>VLOOKUP(I37,'2013 - 2018 SY O&amp;M Exp'!$A$5:$FO$203,51,FALSE)</f>
        <v>82821.7</v>
      </c>
      <c r="D37" s="40">
        <f>-C37</f>
        <v>-82821.7</v>
      </c>
      <c r="E37" s="40">
        <f t="shared" si="3"/>
        <v>0</v>
      </c>
      <c r="F37" s="40"/>
      <c r="G37" s="40">
        <f t="shared" si="4"/>
        <v>0</v>
      </c>
      <c r="I37" s="3" t="str">
        <f t="shared" si="2"/>
        <v>INC124100</v>
      </c>
    </row>
    <row r="38" spans="1:9" ht="9.75">
      <c r="A38" s="51" t="s">
        <v>148</v>
      </c>
      <c r="B38" s="39" t="str">
        <f>VLOOKUP(I38,'2013 - 2018 SY O&amp;M Exp'!$A$5:$HM$203,221,FALSE)</f>
        <v>524</v>
      </c>
      <c r="C38" s="40">
        <f>VLOOKUP(I38,'2013 - 2018 SY O&amp;M Exp'!$A$5:$FO$203,51,FALSE)</f>
        <v>10442037.28</v>
      </c>
      <c r="D38" s="40">
        <f>-C38</f>
        <v>-10442037.28</v>
      </c>
      <c r="E38" s="40">
        <f t="shared" si="3"/>
        <v>0</v>
      </c>
      <c r="F38" s="40"/>
      <c r="G38" s="40">
        <f t="shared" si="4"/>
        <v>0</v>
      </c>
      <c r="I38" s="3" t="str">
        <f t="shared" si="2"/>
        <v>INC124500</v>
      </c>
    </row>
    <row r="39" spans="1:9" ht="9.75">
      <c r="A39" s="51" t="s">
        <v>181</v>
      </c>
      <c r="B39" s="39" t="str">
        <f>VLOOKUP(I39,'2013 - 2018 SY O&amp;M Exp'!$A$5:$HM$203,221,FALSE)</f>
        <v>524</v>
      </c>
      <c r="C39" s="40">
        <f>VLOOKUP(I39,'2013 - 2018 SY O&amp;M Exp'!$A$5:$FO$203,51,FALSE)</f>
        <v>192258.46</v>
      </c>
      <c r="D39" s="40"/>
      <c r="E39" s="40">
        <f>+C39+D39</f>
        <v>192258.46</v>
      </c>
      <c r="F39" s="40"/>
      <c r="G39" s="40">
        <f>+E39+F39</f>
        <v>192258.46</v>
      </c>
      <c r="I39" s="3" t="str">
        <f t="shared" si="2"/>
        <v>INC124502</v>
      </c>
    </row>
    <row r="40" spans="1:9" ht="9.75">
      <c r="A40" s="51" t="s">
        <v>25</v>
      </c>
      <c r="B40" s="39" t="str">
        <f>VLOOKUP(I40,'2013 - 2018 SY O&amp;M Exp'!$A$5:$HM$203,221,FALSE)</f>
        <v>525</v>
      </c>
      <c r="C40" s="40">
        <f>VLOOKUP(I40,'2013 - 2018 SY O&amp;M Exp'!$A$5:$FO$203,51,FALSE)</f>
        <v>0</v>
      </c>
      <c r="D40" s="40"/>
      <c r="E40" s="40">
        <f>+C40+D40</f>
        <v>0</v>
      </c>
      <c r="F40" s="40"/>
      <c r="G40" s="40">
        <f>+E40+F40</f>
        <v>0</v>
      </c>
      <c r="I40" s="3" t="str">
        <f t="shared" si="2"/>
        <v>INC125000</v>
      </c>
    </row>
    <row r="41" spans="1:9" ht="9.75">
      <c r="A41" s="51" t="s">
        <v>149</v>
      </c>
      <c r="B41" s="39" t="str">
        <f>VLOOKUP(I41,'2013 - 2018 SY O&amp;M Exp'!$A$5:$HM$203,221,FALSE)</f>
        <v>528</v>
      </c>
      <c r="C41" s="40">
        <f>VLOOKUP(I41,'2013 - 2018 SY O&amp;M Exp'!$A$5:$FO$203,51,FALSE)</f>
        <v>107163462.19</v>
      </c>
      <c r="D41" s="40"/>
      <c r="E41" s="40">
        <f t="shared" si="3"/>
        <v>107163462.19</v>
      </c>
      <c r="F41" s="40"/>
      <c r="G41" s="40">
        <f t="shared" si="4"/>
        <v>107163462.19</v>
      </c>
      <c r="I41" s="3" t="str">
        <f t="shared" si="2"/>
        <v>INC128000</v>
      </c>
    </row>
    <row r="42" spans="1:9" ht="9.75">
      <c r="A42" s="51" t="s">
        <v>26</v>
      </c>
      <c r="B42" s="39" t="str">
        <f>VLOOKUP(I42,'2013 - 2018 SY O&amp;M Exp'!$A$5:$HM$203,221,FALSE)</f>
        <v>529</v>
      </c>
      <c r="C42" s="40">
        <f>VLOOKUP(I42,'2013 - 2018 SY O&amp;M Exp'!$A$5:$FO$203,51,FALSE)</f>
        <v>4817517.42</v>
      </c>
      <c r="D42" s="40"/>
      <c r="E42" s="40">
        <f t="shared" si="3"/>
        <v>4817517.42</v>
      </c>
      <c r="F42" s="40"/>
      <c r="G42" s="40">
        <f t="shared" si="4"/>
        <v>4817517.42</v>
      </c>
      <c r="I42" s="3" t="str">
        <f t="shared" si="2"/>
        <v>INC129000</v>
      </c>
    </row>
    <row r="43" spans="1:9" ht="9.75">
      <c r="A43" s="51" t="s">
        <v>27</v>
      </c>
      <c r="B43" s="39" t="str">
        <f>VLOOKUP(I43,'2013 - 2018 SY O&amp;M Exp'!$A$5:$HM$203,221,FALSE)</f>
        <v>529</v>
      </c>
      <c r="C43" s="40">
        <f>VLOOKUP(I43,'2013 - 2018 SY O&amp;M Exp'!$A$5:$FO$203,51,FALSE)</f>
        <v>2552396.98</v>
      </c>
      <c r="D43" s="40">
        <f>-C43</f>
        <v>-2552396.98</v>
      </c>
      <c r="E43" s="40">
        <f t="shared" si="3"/>
        <v>0</v>
      </c>
      <c r="F43" s="40"/>
      <c r="G43" s="40">
        <f t="shared" si="4"/>
        <v>0</v>
      </c>
      <c r="I43" s="3" t="str">
        <f t="shared" si="2"/>
        <v>INC129100</v>
      </c>
    </row>
    <row r="44" spans="1:9" ht="9.75">
      <c r="A44" s="51" t="s">
        <v>28</v>
      </c>
      <c r="B44" s="39" t="str">
        <f>VLOOKUP(I44,'2013 - 2018 SY O&amp;M Exp'!$A$5:$HM$203,221,FALSE)</f>
        <v>530</v>
      </c>
      <c r="C44" s="40">
        <f>VLOOKUP(I44,'2013 - 2018 SY O&amp;M Exp'!$A$5:$FO$203,51,FALSE)</f>
        <v>27189408.53</v>
      </c>
      <c r="D44" s="40"/>
      <c r="E44" s="40">
        <f t="shared" si="3"/>
        <v>27189408.53</v>
      </c>
      <c r="F44" s="40"/>
      <c r="G44" s="40">
        <f t="shared" si="4"/>
        <v>27189408.53</v>
      </c>
      <c r="I44" s="3" t="str">
        <f t="shared" si="2"/>
        <v>INC130000</v>
      </c>
    </row>
    <row r="45" spans="1:9" ht="9.75">
      <c r="A45" s="51" t="s">
        <v>29</v>
      </c>
      <c r="B45" s="39" t="str">
        <f>VLOOKUP(I45,'2013 - 2018 SY O&amp;M Exp'!$A$5:$HM$203,221,FALSE)</f>
        <v>531</v>
      </c>
      <c r="C45" s="40">
        <f>VLOOKUP(I45,'2013 - 2018 SY O&amp;M Exp'!$A$5:$FO$203,51,FALSE)</f>
        <v>9540943.56</v>
      </c>
      <c r="D45" s="40"/>
      <c r="E45" s="40">
        <f t="shared" si="3"/>
        <v>9540943.56</v>
      </c>
      <c r="F45" s="40"/>
      <c r="G45" s="40">
        <f t="shared" si="4"/>
        <v>9540943.56</v>
      </c>
      <c r="I45" s="3" t="str">
        <f t="shared" si="2"/>
        <v>INC131000</v>
      </c>
    </row>
    <row r="46" spans="1:9" ht="9.75">
      <c r="A46" s="51" t="s">
        <v>150</v>
      </c>
      <c r="B46" s="39" t="str">
        <f>VLOOKUP(I46,'2013 - 2018 SY O&amp;M Exp'!$A$5:$HM$203,221,FALSE)</f>
        <v>532</v>
      </c>
      <c r="C46" s="40">
        <f>VLOOKUP(I46,'2013 - 2018 SY O&amp;M Exp'!$A$5:$FO$203,51,FALSE)</f>
        <v>9756973.8</v>
      </c>
      <c r="D46" s="40"/>
      <c r="E46" s="40">
        <f>+C46+D46</f>
        <v>9756973.8</v>
      </c>
      <c r="F46" s="40"/>
      <c r="G46" s="40">
        <f>+E46+F46</f>
        <v>9756973.8</v>
      </c>
      <c r="I46" s="3" t="str">
        <f t="shared" si="2"/>
        <v>INC132000</v>
      </c>
    </row>
    <row r="47" spans="1:9" ht="10.5" thickBot="1">
      <c r="A47" s="51" t="s">
        <v>30</v>
      </c>
      <c r="B47" s="39" t="str">
        <f>VLOOKUP(I47,'2013 - 2018 SY O&amp;M Exp'!$A$5:$HM$203,221,FALSE)</f>
        <v>532</v>
      </c>
      <c r="C47" s="40">
        <f>VLOOKUP(I47,'2013 - 2018 SY O&amp;M Exp'!$A$5:$FO$203,51,FALSE)</f>
        <v>11905.07</v>
      </c>
      <c r="D47" s="41">
        <f>-C47</f>
        <v>-11905.07</v>
      </c>
      <c r="E47" s="41">
        <f t="shared" si="3"/>
        <v>0</v>
      </c>
      <c r="F47" s="41"/>
      <c r="G47" s="41">
        <f t="shared" si="4"/>
        <v>0</v>
      </c>
      <c r="I47" s="3" t="str">
        <f t="shared" si="2"/>
        <v>INC132100</v>
      </c>
    </row>
    <row r="48" spans="1:9" ht="9.75">
      <c r="A48" s="51" t="s">
        <v>31</v>
      </c>
      <c r="B48" s="39"/>
      <c r="C48" s="40">
        <f>SUM(C27:C47)</f>
        <v>618055534.9099998</v>
      </c>
      <c r="D48" s="40">
        <f>SUM(D27:D47)</f>
        <v>-238777289.78999996</v>
      </c>
      <c r="E48" s="40">
        <f>SUM(E27:E47)</f>
        <v>379278245.1200001</v>
      </c>
      <c r="F48" s="40">
        <f>SUM(F27:F47)</f>
        <v>-11753697.12</v>
      </c>
      <c r="G48" s="46">
        <f>SUM(G27:G47)</f>
        <v>367524548.0000001</v>
      </c>
      <c r="I48" s="3" t="str">
        <f t="shared" si="2"/>
        <v>      SUB</v>
      </c>
    </row>
    <row r="49" spans="1:9" ht="9.75">
      <c r="A49" s="51"/>
      <c r="B49" s="39"/>
      <c r="C49" s="40"/>
      <c r="D49" s="40"/>
      <c r="E49" s="40"/>
      <c r="F49" s="40"/>
      <c r="G49" s="40"/>
      <c r="I49" s="3">
        <f t="shared" si="2"/>
      </c>
    </row>
    <row r="50" spans="1:9" ht="10.5" thickBot="1">
      <c r="A50" s="52" t="s">
        <v>32</v>
      </c>
      <c r="B50" s="39"/>
      <c r="C50" s="40"/>
      <c r="D50" s="40"/>
      <c r="E50" s="40"/>
      <c r="F50" s="40"/>
      <c r="G50" s="40"/>
      <c r="I50" s="3" t="str">
        <f t="shared" si="2"/>
        <v>OTHER PRO</v>
      </c>
    </row>
    <row r="51" spans="1:9" ht="9.75">
      <c r="A51" s="51" t="s">
        <v>151</v>
      </c>
      <c r="B51" s="39" t="str">
        <f>VLOOKUP(I51,'2013 - 2018 SY O&amp;M Exp'!$A$5:$HM$203,221,FALSE)</f>
        <v>546</v>
      </c>
      <c r="C51" s="40">
        <f>VLOOKUP(I51,'2013 - 2018 SY O&amp;M Exp'!$A$5:$FO$203,51,FALSE)</f>
        <v>13141966.58</v>
      </c>
      <c r="D51" s="40"/>
      <c r="E51" s="40">
        <f aca="true" t="shared" si="5" ref="E51:E72">+C51+D51</f>
        <v>13141966.58</v>
      </c>
      <c r="F51" s="40"/>
      <c r="G51" s="40">
        <f aca="true" t="shared" si="6" ref="G51:G72">+E51+F51</f>
        <v>13141966.58</v>
      </c>
      <c r="I51" s="3" t="str">
        <f t="shared" si="2"/>
        <v>INC146000</v>
      </c>
    </row>
    <row r="52" spans="1:9" ht="9.75">
      <c r="A52" s="51" t="s">
        <v>152</v>
      </c>
      <c r="B52" s="39" t="str">
        <f>VLOOKUP(I52,'2013 - 2018 SY O&amp;M Exp'!$A$5:$HM$203,221,FALSE)</f>
        <v>552</v>
      </c>
      <c r="C52" s="40">
        <f>VLOOKUP(I52,'2013 - 2018 SY O&amp;M Exp'!$A$5:$FO$203,51,FALSE)</f>
        <v>186384.62</v>
      </c>
      <c r="D52" s="40">
        <f>-C52</f>
        <v>-186384.62</v>
      </c>
      <c r="E52" s="40">
        <f t="shared" si="5"/>
        <v>0</v>
      </c>
      <c r="F52" s="40"/>
      <c r="G52" s="40">
        <f t="shared" si="6"/>
        <v>0</v>
      </c>
      <c r="I52" s="3" t="str">
        <f t="shared" si="2"/>
        <v>INC146100</v>
      </c>
    </row>
    <row r="53" spans="1:9" ht="9.75">
      <c r="A53" s="51" t="s">
        <v>33</v>
      </c>
      <c r="B53" s="39" t="str">
        <f>VLOOKUP(I53,'2013 - 2018 SY O&amp;M Exp'!$A$5:$HM$203,221,FALSE)</f>
        <v>547</v>
      </c>
      <c r="C53" s="40">
        <f>VLOOKUP(I53,'2013 - 2018 SY O&amp;M Exp'!$A$5:$FO$203,51,FALSE)</f>
        <v>2382126547.1</v>
      </c>
      <c r="D53" s="40">
        <f>-C53</f>
        <v>-2382126547.1</v>
      </c>
      <c r="E53" s="40">
        <f t="shared" si="5"/>
        <v>0</v>
      </c>
      <c r="F53" s="40"/>
      <c r="G53" s="40">
        <f t="shared" si="6"/>
        <v>0</v>
      </c>
      <c r="I53" s="3" t="str">
        <f t="shared" si="2"/>
        <v>INC147110</v>
      </c>
    </row>
    <row r="54" spans="1:9" ht="9.75">
      <c r="A54" s="51" t="s">
        <v>153</v>
      </c>
      <c r="B54" s="39" t="str">
        <f>VLOOKUP(I54,'2013 - 2018 SY O&amp;M Exp'!$A$5:$HM$203,221,FALSE)</f>
        <v>547</v>
      </c>
      <c r="C54" s="40">
        <f>VLOOKUP(I54,'2013 - 2018 SY O&amp;M Exp'!$A$5:$FO$203,51,FALSE)</f>
        <v>2185630.78</v>
      </c>
      <c r="D54" s="40"/>
      <c r="E54" s="40">
        <f t="shared" si="5"/>
        <v>2185630.78</v>
      </c>
      <c r="F54" s="40">
        <f>-E54</f>
        <v>-2185630.78</v>
      </c>
      <c r="G54" s="40">
        <f t="shared" si="6"/>
        <v>0</v>
      </c>
      <c r="I54" s="3" t="str">
        <f t="shared" si="2"/>
        <v>INC147200</v>
      </c>
    </row>
    <row r="55" spans="1:9" ht="9.75">
      <c r="A55" s="51" t="s">
        <v>34</v>
      </c>
      <c r="B55" s="39" t="str">
        <f>VLOOKUP(I55,'2013 - 2018 SY O&amp;M Exp'!$A$5:$HM$203,221,FALSE)</f>
        <v>548</v>
      </c>
      <c r="C55" s="40">
        <f>VLOOKUP(I55,'2013 - 2018 SY O&amp;M Exp'!$A$5:$FO$203,51,FALSE)</f>
        <v>21957192.48</v>
      </c>
      <c r="D55" s="40"/>
      <c r="E55" s="40">
        <f t="shared" si="5"/>
        <v>21957192.48</v>
      </c>
      <c r="F55" s="40"/>
      <c r="G55" s="40">
        <f t="shared" si="6"/>
        <v>21957192.48</v>
      </c>
      <c r="I55" s="3" t="str">
        <f t="shared" si="2"/>
        <v>INC148000</v>
      </c>
    </row>
    <row r="56" spans="1:9" ht="9.75">
      <c r="A56" s="51" t="s">
        <v>154</v>
      </c>
      <c r="B56" s="39" t="str">
        <f>VLOOKUP(I56,'2013 - 2018 SY O&amp;M Exp'!$A$5:$HM$203,221,FALSE)</f>
        <v>549</v>
      </c>
      <c r="C56" s="40">
        <f>VLOOKUP(I56,'2013 - 2018 SY O&amp;M Exp'!$A$5:$FO$203,51,FALSE)</f>
        <v>27494719.41</v>
      </c>
      <c r="D56" s="40"/>
      <c r="E56" s="40">
        <f t="shared" si="5"/>
        <v>27494719.41</v>
      </c>
      <c r="F56" s="40"/>
      <c r="G56" s="40">
        <f t="shared" si="6"/>
        <v>27494719.41</v>
      </c>
      <c r="I56" s="3" t="str">
        <f t="shared" si="2"/>
        <v>INC149000</v>
      </c>
    </row>
    <row r="57" spans="1:9" ht="9.75">
      <c r="A57" s="51" t="s">
        <v>35</v>
      </c>
      <c r="B57" s="39" t="str">
        <f>VLOOKUP(I57,'2013 - 2018 SY O&amp;M Exp'!$A$5:$HM$203,221,FALSE)</f>
        <v>549</v>
      </c>
      <c r="C57" s="40">
        <f>VLOOKUP(I57,'2013 - 2018 SY O&amp;M Exp'!$A$5:$FO$203,51,FALSE)</f>
        <v>1911596.93</v>
      </c>
      <c r="D57" s="40">
        <f>-C57</f>
        <v>-1911596.93</v>
      </c>
      <c r="E57" s="40">
        <f t="shared" si="5"/>
        <v>0</v>
      </c>
      <c r="F57" s="40"/>
      <c r="G57" s="40">
        <f t="shared" si="6"/>
        <v>0</v>
      </c>
      <c r="I57" s="3" t="str">
        <f t="shared" si="2"/>
        <v>INC149100</v>
      </c>
    </row>
    <row r="58" spans="1:9" ht="9.75">
      <c r="A58" s="51" t="s">
        <v>182</v>
      </c>
      <c r="B58" s="39" t="str">
        <f>VLOOKUP(I58,'2013 - 2018 SY O&amp;M Exp'!$A$5:$HM$203,221,FALSE)</f>
        <v>549</v>
      </c>
      <c r="C58" s="40">
        <f>VLOOKUP(I58,'2013 - 2018 SY O&amp;M Exp'!$A$5:$FO$203,51,FALSE)</f>
        <v>4245039.98</v>
      </c>
      <c r="D58" s="40"/>
      <c r="E58" s="40">
        <f>+C58+D58</f>
        <v>4245039.98</v>
      </c>
      <c r="F58" s="40"/>
      <c r="G58" s="40">
        <f>+E58+F58</f>
        <v>4245039.98</v>
      </c>
      <c r="I58" s="3" t="str">
        <f t="shared" si="2"/>
        <v>INC149111</v>
      </c>
    </row>
    <row r="59" spans="1:9" ht="9.75">
      <c r="A59" s="51" t="s">
        <v>36</v>
      </c>
      <c r="B59" s="39" t="str">
        <f>VLOOKUP(I59,'2013 - 2018 SY O&amp;M Exp'!$A$5:$HM$203,221,FALSE)</f>
        <v>549</v>
      </c>
      <c r="C59" s="40">
        <f>VLOOKUP(I59,'2013 - 2018 SY O&amp;M Exp'!$A$5:$FO$203,51,FALSE)</f>
        <v>4956370.81</v>
      </c>
      <c r="D59" s="40">
        <f>-C59</f>
        <v>-4956370.81</v>
      </c>
      <c r="E59" s="40">
        <f t="shared" si="5"/>
        <v>0</v>
      </c>
      <c r="F59" s="40"/>
      <c r="G59" s="40">
        <f t="shared" si="6"/>
        <v>0</v>
      </c>
      <c r="I59" s="3" t="str">
        <f t="shared" si="2"/>
        <v>INC149900</v>
      </c>
    </row>
    <row r="60" spans="1:9" ht="9.75">
      <c r="A60" s="51" t="s">
        <v>155</v>
      </c>
      <c r="B60" s="39" t="str">
        <f>VLOOKUP(I60,'2013 - 2018 SY O&amp;M Exp'!$A$5:$HM$203,221,FALSE)</f>
        <v>551</v>
      </c>
      <c r="C60" s="40">
        <f>VLOOKUP(I60,'2013 - 2018 SY O&amp;M Exp'!$A$5:$FO$203,51,FALSE)</f>
        <v>7523265.92</v>
      </c>
      <c r="D60" s="40"/>
      <c r="E60" s="40">
        <f t="shared" si="5"/>
        <v>7523265.92</v>
      </c>
      <c r="F60" s="40"/>
      <c r="G60" s="40">
        <f t="shared" si="6"/>
        <v>7523265.92</v>
      </c>
      <c r="I60" s="3" t="str">
        <f t="shared" si="2"/>
        <v>INC151000</v>
      </c>
    </row>
    <row r="61" spans="1:9" ht="9.75">
      <c r="A61" s="51" t="s">
        <v>156</v>
      </c>
      <c r="B61" s="39" t="str">
        <f>VLOOKUP(I61,'2013 - 2018 SY O&amp;M Exp'!$A$5:$HM$203,221,FALSE)</f>
        <v>552</v>
      </c>
      <c r="C61" s="40">
        <f>VLOOKUP(I61,'2013 - 2018 SY O&amp;M Exp'!$A$5:$FO$203,51,FALSE)</f>
        <v>149994.46</v>
      </c>
      <c r="D61" s="40">
        <f>-C61</f>
        <v>-149994.46</v>
      </c>
      <c r="E61" s="40">
        <f t="shared" si="5"/>
        <v>0</v>
      </c>
      <c r="F61" s="40"/>
      <c r="G61" s="40">
        <f t="shared" si="6"/>
        <v>0</v>
      </c>
      <c r="I61" s="3" t="str">
        <f t="shared" si="2"/>
        <v>INC151100</v>
      </c>
    </row>
    <row r="62" spans="1:9" ht="9.75">
      <c r="A62" s="51" t="s">
        <v>37</v>
      </c>
      <c r="B62" s="39" t="str">
        <f>VLOOKUP(I62,'2013 - 2018 SY O&amp;M Exp'!$A$5:$HM$203,221,FALSE)</f>
        <v>552</v>
      </c>
      <c r="C62" s="40">
        <f>VLOOKUP(I62,'2013 - 2018 SY O&amp;M Exp'!$A$5:$FO$203,51,FALSE)</f>
        <v>9533807.52</v>
      </c>
      <c r="D62" s="40"/>
      <c r="E62" s="40">
        <f t="shared" si="5"/>
        <v>9533807.52</v>
      </c>
      <c r="F62" s="40"/>
      <c r="G62" s="40">
        <f t="shared" si="6"/>
        <v>9533807.52</v>
      </c>
      <c r="I62" s="3" t="str">
        <f t="shared" si="2"/>
        <v>INC152000</v>
      </c>
    </row>
    <row r="63" spans="1:9" ht="9.75">
      <c r="A63" s="51" t="s">
        <v>38</v>
      </c>
      <c r="B63" s="39" t="str">
        <f>VLOOKUP(I63,'2013 - 2018 SY O&amp;M Exp'!$A$5:$HM$203,221,FALSE)</f>
        <v>552</v>
      </c>
      <c r="C63" s="40">
        <f>VLOOKUP(I63,'2013 - 2018 SY O&amp;M Exp'!$A$5:$FO$203,51,FALSE)</f>
        <v>214968.77</v>
      </c>
      <c r="D63" s="40">
        <f>-C63</f>
        <v>-214968.77</v>
      </c>
      <c r="E63" s="40">
        <f t="shared" si="5"/>
        <v>0</v>
      </c>
      <c r="F63" s="40"/>
      <c r="G63" s="40">
        <f t="shared" si="6"/>
        <v>0</v>
      </c>
      <c r="I63" s="3" t="str">
        <f t="shared" si="2"/>
        <v>INC152100</v>
      </c>
    </row>
    <row r="64" spans="1:9" ht="9.75">
      <c r="A64" s="51" t="s">
        <v>157</v>
      </c>
      <c r="B64" s="39" t="str">
        <f>VLOOKUP(I64,'2013 - 2018 SY O&amp;M Exp'!$A$5:$HM$203,221,FALSE)</f>
        <v>553</v>
      </c>
      <c r="C64" s="40">
        <f>VLOOKUP(I64,'2013 - 2018 SY O&amp;M Exp'!$A$5:$FO$203,51,FALSE)</f>
        <v>49563600.69</v>
      </c>
      <c r="D64" s="40"/>
      <c r="E64" s="40">
        <f t="shared" si="5"/>
        <v>49563600.69</v>
      </c>
      <c r="F64" s="40"/>
      <c r="G64" s="40">
        <f t="shared" si="6"/>
        <v>49563600.69</v>
      </c>
      <c r="I64" s="3" t="str">
        <f t="shared" si="2"/>
        <v>INC153000</v>
      </c>
    </row>
    <row r="65" spans="1:9" ht="9.75">
      <c r="A65" s="51" t="s">
        <v>39</v>
      </c>
      <c r="B65" s="39" t="str">
        <f>VLOOKUP(I65,'2013 - 2018 SY O&amp;M Exp'!$A$5:$HM$203,221,FALSE)</f>
        <v>553</v>
      </c>
      <c r="C65" s="40">
        <f>VLOOKUP(I65,'2013 - 2018 SY O&amp;M Exp'!$A$5:$FO$203,51,FALSE)</f>
        <v>3632600.55</v>
      </c>
      <c r="D65" s="40">
        <f>-C65</f>
        <v>-3632600.55</v>
      </c>
      <c r="E65" s="40">
        <f t="shared" si="5"/>
        <v>0</v>
      </c>
      <c r="F65" s="40"/>
      <c r="G65" s="40">
        <f t="shared" si="6"/>
        <v>0</v>
      </c>
      <c r="I65" s="3" t="str">
        <f t="shared" si="2"/>
        <v>INC153100</v>
      </c>
    </row>
    <row r="66" spans="1:9" ht="9.75">
      <c r="A66" s="51" t="s">
        <v>158</v>
      </c>
      <c r="B66" s="39" t="str">
        <f>VLOOKUP(I66,'2013 - 2018 SY O&amp;M Exp'!$A$5:$HM$203,221,FALSE)</f>
        <v>554</v>
      </c>
      <c r="C66" s="40">
        <f>VLOOKUP(I66,'2013 - 2018 SY O&amp;M Exp'!$A$5:$FO$203,51,FALSE)</f>
        <v>4563543.93</v>
      </c>
      <c r="D66" s="40"/>
      <c r="E66" s="40">
        <f t="shared" si="5"/>
        <v>4563543.93</v>
      </c>
      <c r="F66" s="40"/>
      <c r="G66" s="40">
        <f t="shared" si="6"/>
        <v>4563543.93</v>
      </c>
      <c r="I66" s="3" t="str">
        <f t="shared" si="2"/>
        <v>INC154000</v>
      </c>
    </row>
    <row r="67" spans="1:9" ht="9.75">
      <c r="A67" s="51" t="s">
        <v>40</v>
      </c>
      <c r="B67" s="39" t="str">
        <f>VLOOKUP(I67,'2013 - 2018 SY O&amp;M Exp'!$A$5:$HM$203,221,FALSE)</f>
        <v>554</v>
      </c>
      <c r="C67" s="40">
        <f>VLOOKUP(I67,'2013 - 2018 SY O&amp;M Exp'!$A$5:$FO$203,51,FALSE)</f>
        <v>42125.73</v>
      </c>
      <c r="D67" s="40">
        <f aca="true" t="shared" si="7" ref="D67:D72">-C67</f>
        <v>-42125.73</v>
      </c>
      <c r="E67" s="40">
        <f t="shared" si="5"/>
        <v>0</v>
      </c>
      <c r="F67" s="40"/>
      <c r="G67" s="40">
        <f t="shared" si="6"/>
        <v>0</v>
      </c>
      <c r="I67" s="3" t="str">
        <f t="shared" si="2"/>
        <v>INC154100</v>
      </c>
    </row>
    <row r="68" spans="1:9" ht="9.75">
      <c r="A68" s="51" t="s">
        <v>161</v>
      </c>
      <c r="B68" s="39" t="str">
        <f>VLOOKUP(I68,'2013 - 2018 SY O&amp;M Exp'!$A$5:$HM$203,221,FALSE)</f>
        <v>557</v>
      </c>
      <c r="C68" s="40">
        <f>VLOOKUP(I68,'2013 - 2018 SY O&amp;M Exp'!$A$5:$FO$203,51,FALSE)</f>
        <v>-147865148.36</v>
      </c>
      <c r="D68" s="40">
        <f t="shared" si="7"/>
        <v>147865148.36</v>
      </c>
      <c r="E68" s="40">
        <f t="shared" si="5"/>
        <v>0</v>
      </c>
      <c r="F68" s="40"/>
      <c r="G68" s="40">
        <f t="shared" si="6"/>
        <v>0</v>
      </c>
      <c r="I68" s="3" t="str">
        <f t="shared" si="2"/>
        <v>INC157900</v>
      </c>
    </row>
    <row r="69" spans="1:9" ht="9.75">
      <c r="A69" s="51" t="s">
        <v>381</v>
      </c>
      <c r="B69" s="39" t="str">
        <f>VLOOKUP(I69,'2013 - 2018 SY O&amp;M Exp'!$A$5:$HM$203,221,FALSE)</f>
        <v>557</v>
      </c>
      <c r="C69" s="40">
        <f>VLOOKUP(I69,'2013 - 2018 SY O&amp;M Exp'!$A$5:$FO$203,51,FALSE)</f>
        <v>0</v>
      </c>
      <c r="D69" s="40">
        <f t="shared" si="7"/>
        <v>0</v>
      </c>
      <c r="E69" s="40">
        <f t="shared" si="5"/>
        <v>0</v>
      </c>
      <c r="F69" s="40"/>
      <c r="G69" s="40">
        <f t="shared" si="6"/>
        <v>0</v>
      </c>
      <c r="I69" s="3" t="str">
        <f t="shared" si="2"/>
        <v>INC157903</v>
      </c>
    </row>
    <row r="70" spans="1:9" ht="9.75">
      <c r="A70" s="51" t="s">
        <v>45</v>
      </c>
      <c r="B70" s="39" t="str">
        <f>VLOOKUP(I70,'2013 - 2018 SY O&amp;M Exp'!$A$5:$HM$203,221,FALSE)</f>
        <v>557</v>
      </c>
      <c r="C70" s="40">
        <f>VLOOKUP(I70,'2013 - 2018 SY O&amp;M Exp'!$A$5:$FO$203,51,FALSE)</f>
        <v>46279800.92</v>
      </c>
      <c r="D70" s="40">
        <f t="shared" si="7"/>
        <v>-46279800.92</v>
      </c>
      <c r="E70" s="40">
        <f t="shared" si="5"/>
        <v>0</v>
      </c>
      <c r="F70" s="40"/>
      <c r="G70" s="40">
        <f t="shared" si="6"/>
        <v>0</v>
      </c>
      <c r="I70" s="3" t="str">
        <f aca="true" t="shared" si="8" ref="I70:I133">LEFT(A70,9)</f>
        <v>INC157944</v>
      </c>
    </row>
    <row r="71" spans="1:9" ht="9.75">
      <c r="A71" s="51" t="s">
        <v>387</v>
      </c>
      <c r="B71" s="39">
        <v>752</v>
      </c>
      <c r="C71" s="40">
        <f>VLOOKUP(I71,'2013 - 2018 SY O&amp;M Exp'!$A$5:$FO$203,51,FALSE)</f>
        <v>0</v>
      </c>
      <c r="D71" s="40">
        <f t="shared" si="7"/>
        <v>0</v>
      </c>
      <c r="E71" s="40">
        <f t="shared" si="5"/>
        <v>0</v>
      </c>
      <c r="F71" s="40"/>
      <c r="G71" s="40">
        <f t="shared" si="6"/>
        <v>0</v>
      </c>
      <c r="I71" s="3" t="str">
        <f t="shared" si="8"/>
        <v>INC158752</v>
      </c>
    </row>
    <row r="72" spans="1:9" ht="10.5" thickBot="1">
      <c r="A72" s="51" t="s">
        <v>393</v>
      </c>
      <c r="B72" s="39">
        <v>759</v>
      </c>
      <c r="C72" s="40">
        <f>VLOOKUP(I72,'2013 - 2018 SY O&amp;M Exp'!$A$5:$FO$203,51,FALSE)</f>
        <v>0</v>
      </c>
      <c r="D72" s="41">
        <f t="shared" si="7"/>
        <v>0</v>
      </c>
      <c r="E72" s="41">
        <f t="shared" si="5"/>
        <v>0</v>
      </c>
      <c r="F72" s="41"/>
      <c r="G72" s="41">
        <f t="shared" si="6"/>
        <v>0</v>
      </c>
      <c r="I72" s="3" t="str">
        <f t="shared" si="8"/>
        <v>INC158759</v>
      </c>
    </row>
    <row r="73" spans="1:9" ht="9.75">
      <c r="A73" s="51" t="s">
        <v>41</v>
      </c>
      <c r="B73" s="39"/>
      <c r="C73" s="40">
        <f>SUM(C51:C72)</f>
        <v>2431844008.8199997</v>
      </c>
      <c r="D73" s="40">
        <f>SUM(D51:D72)</f>
        <v>-2291635241.5299997</v>
      </c>
      <c r="E73" s="40">
        <f>SUM(E51:E72)</f>
        <v>140208767.29000002</v>
      </c>
      <c r="F73" s="40">
        <f>SUM(F51:F72)</f>
        <v>-2185630.78</v>
      </c>
      <c r="G73" s="46">
        <f>SUM(G51:G72)</f>
        <v>138023136.51</v>
      </c>
      <c r="I73" s="3" t="str">
        <f t="shared" si="8"/>
        <v>      SUB</v>
      </c>
    </row>
    <row r="74" spans="1:9" ht="9.75">
      <c r="A74" s="51"/>
      <c r="B74" s="39"/>
      <c r="C74" s="40"/>
      <c r="D74" s="40"/>
      <c r="E74" s="40"/>
      <c r="F74" s="40"/>
      <c r="G74" s="40"/>
      <c r="I74" s="3">
        <f t="shared" si="8"/>
      </c>
    </row>
    <row r="75" spans="1:9" ht="10.5" thickBot="1">
      <c r="A75" s="52" t="s">
        <v>42</v>
      </c>
      <c r="B75" s="39"/>
      <c r="C75" s="40"/>
      <c r="D75" s="40"/>
      <c r="E75" s="40"/>
      <c r="F75" s="40"/>
      <c r="G75" s="40"/>
      <c r="I75" s="3" t="str">
        <f t="shared" si="8"/>
        <v>OTHER POW</v>
      </c>
    </row>
    <row r="76" spans="1:9" ht="9.75">
      <c r="A76" s="51" t="s">
        <v>159</v>
      </c>
      <c r="B76" s="39" t="str">
        <f>VLOOKUP(I76,'2013 - 2018 SY O&amp;M Exp'!$A$5:$HM$203,221,FALSE)</f>
        <v>555</v>
      </c>
      <c r="C76" s="40">
        <f>VLOOKUP(I76,'2013 - 2018 SY O&amp;M Exp'!$A$5:$FO$203,51,FALSE)</f>
        <v>264907836.23</v>
      </c>
      <c r="D76" s="40">
        <f>-C76</f>
        <v>-264907836.23</v>
      </c>
      <c r="E76" s="40">
        <f aca="true" t="shared" si="9" ref="E76:E81">+C76+D76</f>
        <v>0</v>
      </c>
      <c r="F76" s="40"/>
      <c r="G76" s="40">
        <f aca="true" t="shared" si="10" ref="G76:G81">+E76+F76</f>
        <v>0</v>
      </c>
      <c r="I76" s="3" t="str">
        <f t="shared" si="8"/>
        <v>INC155110</v>
      </c>
    </row>
    <row r="77" spans="1:9" ht="9.75">
      <c r="A77" s="51" t="s">
        <v>43</v>
      </c>
      <c r="B77" s="39" t="str">
        <f>VLOOKUP(I77,'2013 - 2018 SY O&amp;M Exp'!$A$5:$HM$203,221,FALSE)</f>
        <v>555</v>
      </c>
      <c r="C77" s="40">
        <f>VLOOKUP(I77,'2013 - 2018 SY O&amp;M Exp'!$A$5:$FO$203,51,FALSE)</f>
        <v>467644056.59</v>
      </c>
      <c r="D77" s="40">
        <f>-C77</f>
        <v>-467644056.59</v>
      </c>
      <c r="E77" s="40">
        <f>+C77+D77</f>
        <v>0</v>
      </c>
      <c r="F77" s="40"/>
      <c r="G77" s="40">
        <f>+E77+F77</f>
        <v>0</v>
      </c>
      <c r="I77" s="3" t="str">
        <f t="shared" si="8"/>
        <v>INC155410</v>
      </c>
    </row>
    <row r="78" spans="1:9" ht="9.75">
      <c r="A78" s="51" t="s">
        <v>160</v>
      </c>
      <c r="B78" s="39" t="str">
        <f>VLOOKUP(I78,'2013 - 2018 SY O&amp;M Exp'!$A$5:$HM$203,221,FALSE)</f>
        <v>556</v>
      </c>
      <c r="C78" s="40">
        <f>VLOOKUP(I78,'2013 - 2018 SY O&amp;M Exp'!$A$5:$FO$203,51,FALSE)</f>
        <v>2830847.72</v>
      </c>
      <c r="D78" s="40"/>
      <c r="E78" s="40">
        <f t="shared" si="9"/>
        <v>2830847.72</v>
      </c>
      <c r="F78" s="40"/>
      <c r="G78" s="40">
        <f t="shared" si="10"/>
        <v>2830847.72</v>
      </c>
      <c r="I78" s="3" t="str">
        <f t="shared" si="8"/>
        <v>INC156000</v>
      </c>
    </row>
    <row r="79" spans="1:9" ht="9.75">
      <c r="A79" s="51" t="s">
        <v>44</v>
      </c>
      <c r="B79" s="39" t="str">
        <f>VLOOKUP(I79,'2013 - 2018 SY O&amp;M Exp'!$A$5:$HM$203,221,FALSE)</f>
        <v>557</v>
      </c>
      <c r="C79" s="40">
        <f>VLOOKUP(I79,'2013 - 2018 SY O&amp;M Exp'!$A$5:$FO$203,51,FALSE)</f>
        <v>3038035.1</v>
      </c>
      <c r="D79" s="40"/>
      <c r="E79" s="40">
        <f t="shared" si="9"/>
        <v>3038035.1</v>
      </c>
      <c r="F79" s="40"/>
      <c r="G79" s="40">
        <f t="shared" si="10"/>
        <v>3038035.1</v>
      </c>
      <c r="I79" s="3" t="str">
        <f t="shared" si="8"/>
        <v>INC157000</v>
      </c>
    </row>
    <row r="80" spans="1:9" ht="9.75">
      <c r="A80" s="51" t="s">
        <v>46</v>
      </c>
      <c r="B80" s="39" t="str">
        <f>VLOOKUP(I80,'2013 - 2018 SY O&amp;M Exp'!$A$5:$HM$203,221,FALSE)</f>
        <v>557</v>
      </c>
      <c r="C80" s="40">
        <f>VLOOKUP(I80,'2013 - 2018 SY O&amp;M Exp'!$A$5:$FO$203,51,FALSE)</f>
        <v>0</v>
      </c>
      <c r="D80" s="40">
        <f>-C80</f>
        <v>0</v>
      </c>
      <c r="E80" s="40">
        <f t="shared" si="9"/>
        <v>0</v>
      </c>
      <c r="F80" s="40"/>
      <c r="G80" s="40">
        <f t="shared" si="10"/>
        <v>0</v>
      </c>
      <c r="I80" s="3" t="str">
        <f t="shared" si="8"/>
        <v>INC157949</v>
      </c>
    </row>
    <row r="81" spans="1:9" ht="10.5" thickBot="1">
      <c r="A81" s="51" t="s">
        <v>162</v>
      </c>
      <c r="B81" s="39" t="str">
        <f>VLOOKUP(I81,'2013 - 2018 SY O&amp;M Exp'!$A$5:$HM$203,221,FALSE)</f>
        <v>557</v>
      </c>
      <c r="C81" s="40">
        <f>VLOOKUP(I81,'2013 - 2018 SY O&amp;M Exp'!$A$5:$FO$203,51,FALSE)</f>
        <v>49283.16</v>
      </c>
      <c r="D81" s="41">
        <f>-C81</f>
        <v>-49283.16</v>
      </c>
      <c r="E81" s="41">
        <f t="shared" si="9"/>
        <v>0</v>
      </c>
      <c r="F81" s="41"/>
      <c r="G81" s="41">
        <f t="shared" si="10"/>
        <v>0</v>
      </c>
      <c r="I81" s="3" t="str">
        <f t="shared" si="8"/>
        <v>INC157980</v>
      </c>
    </row>
    <row r="82" spans="1:9" ht="9.75">
      <c r="A82" s="51" t="s">
        <v>47</v>
      </c>
      <c r="B82" s="39"/>
      <c r="C82" s="40">
        <f>SUM(C76:C81)</f>
        <v>738470058.8</v>
      </c>
      <c r="D82" s="40">
        <f>SUM(D76:D81)</f>
        <v>-732601175.9799999</v>
      </c>
      <c r="E82" s="40">
        <f>SUM(E76:E81)</f>
        <v>5868882.82</v>
      </c>
      <c r="F82" s="40">
        <f>SUM(F76:F81)</f>
        <v>0</v>
      </c>
      <c r="G82" s="46">
        <f>SUM(G76:G81)</f>
        <v>5868882.82</v>
      </c>
      <c r="I82" s="3" t="str">
        <f t="shared" si="8"/>
        <v>      SUB</v>
      </c>
    </row>
    <row r="83" spans="1:9" ht="9.75">
      <c r="A83" s="51"/>
      <c r="B83" s="39"/>
      <c r="C83" s="40"/>
      <c r="D83" s="40"/>
      <c r="E83" s="40"/>
      <c r="F83" s="40"/>
      <c r="G83" s="40"/>
      <c r="I83" s="3">
        <f t="shared" si="8"/>
      </c>
    </row>
    <row r="84" spans="1:9" ht="9.75">
      <c r="A84" s="51"/>
      <c r="B84" s="39"/>
      <c r="C84" s="40"/>
      <c r="D84" s="40"/>
      <c r="E84" s="40"/>
      <c r="F84" s="40"/>
      <c r="G84" s="40"/>
      <c r="I84" s="3">
        <f t="shared" si="8"/>
      </c>
    </row>
    <row r="85" spans="1:9" ht="10.5" thickBot="1">
      <c r="A85" s="52" t="s">
        <v>48</v>
      </c>
      <c r="B85" s="39"/>
      <c r="C85" s="40"/>
      <c r="D85" s="40"/>
      <c r="E85" s="40"/>
      <c r="F85" s="40"/>
      <c r="G85" s="40"/>
      <c r="I85" s="3" t="str">
        <f t="shared" si="8"/>
        <v>TRANSMISS</v>
      </c>
    </row>
    <row r="86" spans="1:9" ht="9.75">
      <c r="A86" s="51" t="s">
        <v>49</v>
      </c>
      <c r="B86" s="39" t="str">
        <f>VLOOKUP(I86,'2013 - 2018 SY O&amp;M Exp'!$A$5:$HM$203,221,FALSE)</f>
        <v>560</v>
      </c>
      <c r="C86" s="40">
        <f>VLOOKUP(I86,'2013 - 2018 SY O&amp;M Exp'!$A$5:$FO$203,51,FALSE)</f>
        <v>7591142.4</v>
      </c>
      <c r="D86" s="40"/>
      <c r="E86" s="40">
        <f aca="true" t="shared" si="11" ref="E86:E101">+C86+D86</f>
        <v>7591142.4</v>
      </c>
      <c r="F86" s="40"/>
      <c r="G86" s="40">
        <f aca="true" t="shared" si="12" ref="G86:G101">+E86+F86</f>
        <v>7591142.4</v>
      </c>
      <c r="I86" s="3" t="str">
        <f t="shared" si="8"/>
        <v>INC260010</v>
      </c>
    </row>
    <row r="87" spans="1:9" ht="9.75">
      <c r="A87" s="51" t="s">
        <v>50</v>
      </c>
      <c r="B87" s="39" t="str">
        <f>VLOOKUP(I87,'2013 - 2018 SY O&amp;M Exp'!$A$5:$HM$203,221,FALSE)</f>
        <v>561</v>
      </c>
      <c r="C87" s="40">
        <f>VLOOKUP(I87,'2013 - 2018 SY O&amp;M Exp'!$A$5:$FO$203,51,FALSE)</f>
        <v>2524655.82</v>
      </c>
      <c r="D87" s="40"/>
      <c r="E87" s="40">
        <f t="shared" si="11"/>
        <v>2524655.82</v>
      </c>
      <c r="F87" s="40"/>
      <c r="G87" s="40">
        <f t="shared" si="12"/>
        <v>2524655.82</v>
      </c>
      <c r="I87" s="3" t="str">
        <f t="shared" si="8"/>
        <v>INC261000</v>
      </c>
    </row>
    <row r="88" spans="1:9" ht="9.75">
      <c r="A88" s="51" t="s">
        <v>51</v>
      </c>
      <c r="B88" s="39" t="str">
        <f>VLOOKUP(I88,'2013 - 2018 SY O&amp;M Exp'!$A$5:$HM$203,221,FALSE)</f>
        <v>562</v>
      </c>
      <c r="C88" s="40">
        <f>VLOOKUP(I88,'2013 - 2018 SY O&amp;M Exp'!$A$5:$FO$203,51,FALSE)</f>
        <v>2516757.86</v>
      </c>
      <c r="D88" s="40"/>
      <c r="E88" s="40">
        <f t="shared" si="11"/>
        <v>2516757.86</v>
      </c>
      <c r="F88" s="40"/>
      <c r="G88" s="40">
        <f t="shared" si="12"/>
        <v>2516757.86</v>
      </c>
      <c r="I88" s="3" t="str">
        <f t="shared" si="8"/>
        <v>INC262000</v>
      </c>
    </row>
    <row r="89" spans="1:9" ht="9.75">
      <c r="A89" s="51" t="s">
        <v>52</v>
      </c>
      <c r="B89" s="39" t="str">
        <f>VLOOKUP(I89,'2013 - 2018 SY O&amp;M Exp'!$A$5:$HM$203,221,FALSE)</f>
        <v>563</v>
      </c>
      <c r="C89" s="40">
        <f>VLOOKUP(I89,'2013 - 2018 SY O&amp;M Exp'!$A$5:$FO$203,51,FALSE)</f>
        <v>426438.41</v>
      </c>
      <c r="D89" s="40"/>
      <c r="E89" s="40">
        <f t="shared" si="11"/>
        <v>426438.41</v>
      </c>
      <c r="F89" s="40"/>
      <c r="G89" s="40">
        <f t="shared" si="12"/>
        <v>426438.41</v>
      </c>
      <c r="I89" s="3" t="str">
        <f t="shared" si="8"/>
        <v>INC263000</v>
      </c>
    </row>
    <row r="90" spans="1:9" ht="9.75">
      <c r="A90" s="51" t="s">
        <v>163</v>
      </c>
      <c r="B90" s="39" t="str">
        <f>VLOOKUP(I90,'2013 - 2018 SY O&amp;M Exp'!$A$5:$HM$203,221,FALSE)</f>
        <v>565</v>
      </c>
      <c r="C90" s="40">
        <f>VLOOKUP(I90,'2013 - 2018 SY O&amp;M Exp'!$A$5:$FO$203,51,FALSE)</f>
        <v>14047150.8</v>
      </c>
      <c r="D90" s="40"/>
      <c r="E90" s="40">
        <f t="shared" si="11"/>
        <v>14047150.8</v>
      </c>
      <c r="F90" s="40">
        <f>-E90</f>
        <v>-14047150.8</v>
      </c>
      <c r="G90" s="40">
        <f t="shared" si="12"/>
        <v>0</v>
      </c>
      <c r="I90" s="3" t="str">
        <f t="shared" si="8"/>
        <v>INC265000</v>
      </c>
    </row>
    <row r="91" spans="1:9" ht="9.75">
      <c r="A91" s="51" t="s">
        <v>53</v>
      </c>
      <c r="B91" s="39" t="str">
        <f>VLOOKUP(I91,'2013 - 2018 SY O&amp;M Exp'!$A$5:$HM$203,221,FALSE)</f>
        <v>565</v>
      </c>
      <c r="C91" s="40">
        <f>VLOOKUP(I91,'2013 - 2018 SY O&amp;M Exp'!$A$5:$FO$203,51,FALSE)</f>
        <v>16516689.17</v>
      </c>
      <c r="D91" s="40">
        <f>-C91</f>
        <v>-16516689.17</v>
      </c>
      <c r="E91" s="40">
        <f t="shared" si="11"/>
        <v>0</v>
      </c>
      <c r="F91" s="40"/>
      <c r="G91" s="40">
        <f t="shared" si="12"/>
        <v>0</v>
      </c>
      <c r="I91" s="3" t="str">
        <f t="shared" si="8"/>
        <v>INC265120</v>
      </c>
    </row>
    <row r="92" spans="1:9" ht="9.75">
      <c r="A92" s="51" t="s">
        <v>54</v>
      </c>
      <c r="B92" s="39" t="str">
        <f>VLOOKUP(I92,'2013 - 2018 SY O&amp;M Exp'!$A$5:$HM$203,221,FALSE)</f>
        <v>565</v>
      </c>
      <c r="C92" s="40">
        <f>VLOOKUP(I92,'2013 - 2018 SY O&amp;M Exp'!$A$5:$FO$203,51,FALSE)</f>
        <v>9553000.31</v>
      </c>
      <c r="D92" s="40">
        <f>-C92</f>
        <v>-9553000.31</v>
      </c>
      <c r="E92" s="40">
        <f t="shared" si="11"/>
        <v>0</v>
      </c>
      <c r="F92" s="40"/>
      <c r="G92" s="40">
        <f t="shared" si="12"/>
        <v>0</v>
      </c>
      <c r="I92" s="3" t="str">
        <f t="shared" si="8"/>
        <v>INC265130</v>
      </c>
    </row>
    <row r="93" spans="1:9" ht="9.75">
      <c r="A93" s="51" t="s">
        <v>55</v>
      </c>
      <c r="B93" s="39" t="str">
        <f>VLOOKUP(I93,'2013 - 2018 SY O&amp;M Exp'!$A$5:$HM$203,221,FALSE)</f>
        <v>566</v>
      </c>
      <c r="C93" s="40">
        <f>VLOOKUP(I93,'2013 - 2018 SY O&amp;M Exp'!$A$5:$FO$203,51,FALSE)</f>
        <v>10208260.96</v>
      </c>
      <c r="D93" s="40"/>
      <c r="E93" s="40">
        <f t="shared" si="11"/>
        <v>10208260.96</v>
      </c>
      <c r="F93" s="40"/>
      <c r="G93" s="40">
        <f t="shared" si="12"/>
        <v>10208260.96</v>
      </c>
      <c r="I93" s="3" t="str">
        <f t="shared" si="8"/>
        <v>INC266000</v>
      </c>
    </row>
    <row r="94" spans="1:9" ht="9.75">
      <c r="A94" s="51" t="s">
        <v>56</v>
      </c>
      <c r="B94" s="39" t="str">
        <f>VLOOKUP(I94,'2013 - 2018 SY O&amp;M Exp'!$A$5:$HM$203,221,FALSE)</f>
        <v>567</v>
      </c>
      <c r="C94" s="40">
        <f>VLOOKUP(I94,'2013 - 2018 SY O&amp;M Exp'!$A$5:$FO$203,51,FALSE)</f>
        <v>17993.83</v>
      </c>
      <c r="D94" s="40"/>
      <c r="E94" s="40">
        <f t="shared" si="11"/>
        <v>17993.83</v>
      </c>
      <c r="F94" s="40"/>
      <c r="G94" s="40">
        <f t="shared" si="12"/>
        <v>17993.83</v>
      </c>
      <c r="I94" s="3" t="str">
        <f t="shared" si="8"/>
        <v>INC267000</v>
      </c>
    </row>
    <row r="95" spans="1:9" ht="9.75">
      <c r="A95" s="51" t="s">
        <v>57</v>
      </c>
      <c r="B95" s="39" t="str">
        <f>VLOOKUP(I95,'2013 - 2018 SY O&amp;M Exp'!$A$5:$HM$203,221,FALSE)</f>
        <v>568</v>
      </c>
      <c r="C95" s="40">
        <f>VLOOKUP(I95,'2013 - 2018 SY O&amp;M Exp'!$A$5:$FO$203,51,FALSE)</f>
        <v>653646.1</v>
      </c>
      <c r="D95" s="40"/>
      <c r="E95" s="40">
        <f t="shared" si="11"/>
        <v>653646.1</v>
      </c>
      <c r="F95" s="40"/>
      <c r="G95" s="40">
        <f t="shared" si="12"/>
        <v>653646.1</v>
      </c>
      <c r="I95" s="3" t="str">
        <f t="shared" si="8"/>
        <v>INC268010</v>
      </c>
    </row>
    <row r="96" spans="1:9" ht="9.75">
      <c r="A96" s="51" t="s">
        <v>58</v>
      </c>
      <c r="B96" s="39" t="str">
        <f>VLOOKUP(I96,'2013 - 2018 SY O&amp;M Exp'!$A$5:$HM$203,221,FALSE)</f>
        <v>569</v>
      </c>
      <c r="C96" s="40">
        <f>VLOOKUP(I96,'2013 - 2018 SY O&amp;M Exp'!$A$5:$FO$203,51,FALSE)</f>
        <v>7030065.23</v>
      </c>
      <c r="D96" s="40"/>
      <c r="E96" s="40">
        <f t="shared" si="11"/>
        <v>7030065.23</v>
      </c>
      <c r="F96" s="40"/>
      <c r="G96" s="40">
        <f t="shared" si="12"/>
        <v>7030065.23</v>
      </c>
      <c r="I96" s="3" t="str">
        <f t="shared" si="8"/>
        <v>INC269000</v>
      </c>
    </row>
    <row r="97" spans="1:9" ht="9.75">
      <c r="A97" s="51" t="s">
        <v>59</v>
      </c>
      <c r="B97" s="39" t="str">
        <f>VLOOKUP(I97,'2013 - 2018 SY O&amp;M Exp'!$A$5:$HM$203,221,FALSE)</f>
        <v>570</v>
      </c>
      <c r="C97" s="40">
        <f>VLOOKUP(I97,'2013 - 2018 SY O&amp;M Exp'!$A$5:$FO$203,51,FALSE)</f>
        <v>6022403.02</v>
      </c>
      <c r="D97" s="40"/>
      <c r="E97" s="40">
        <f t="shared" si="11"/>
        <v>6022403.02</v>
      </c>
      <c r="F97" s="40"/>
      <c r="G97" s="40">
        <f t="shared" si="12"/>
        <v>6022403.02</v>
      </c>
      <c r="I97" s="3" t="str">
        <f t="shared" si="8"/>
        <v>INC270000</v>
      </c>
    </row>
    <row r="98" spans="1:9" ht="9.75">
      <c r="A98" s="51" t="s">
        <v>60</v>
      </c>
      <c r="B98" s="39" t="str">
        <f>VLOOKUP(I98,'2013 - 2018 SY O&amp;M Exp'!$A$5:$HM$203,221,FALSE)</f>
        <v>570</v>
      </c>
      <c r="C98" s="40">
        <f>VLOOKUP(I98,'2013 - 2018 SY O&amp;M Exp'!$A$5:$FO$203,51,FALSE)</f>
        <v>1375736.42</v>
      </c>
      <c r="D98" s="40">
        <f>-C98</f>
        <v>-1375736.42</v>
      </c>
      <c r="E98" s="40">
        <f t="shared" si="11"/>
        <v>0</v>
      </c>
      <c r="F98" s="40"/>
      <c r="G98" s="40">
        <f t="shared" si="12"/>
        <v>0</v>
      </c>
      <c r="I98" s="3" t="str">
        <f t="shared" si="8"/>
        <v>INC270020</v>
      </c>
    </row>
    <row r="99" spans="1:9" ht="9.75">
      <c r="A99" s="51" t="s">
        <v>61</v>
      </c>
      <c r="B99" s="39" t="str">
        <f>VLOOKUP(I99,'2013 - 2018 SY O&amp;M Exp'!$A$5:$HM$203,221,FALSE)</f>
        <v>571</v>
      </c>
      <c r="C99" s="40">
        <f>VLOOKUP(I99,'2013 - 2018 SY O&amp;M Exp'!$A$5:$FO$203,51,FALSE)</f>
        <v>10896370.29</v>
      </c>
      <c r="D99" s="40"/>
      <c r="E99" s="40">
        <f t="shared" si="11"/>
        <v>10896370.29</v>
      </c>
      <c r="F99" s="40"/>
      <c r="G99" s="40">
        <f t="shared" si="12"/>
        <v>10896370.29</v>
      </c>
      <c r="I99" s="3" t="str">
        <f t="shared" si="8"/>
        <v>INC271000</v>
      </c>
    </row>
    <row r="100" spans="1:9" ht="9.75">
      <c r="A100" s="51" t="s">
        <v>62</v>
      </c>
      <c r="B100" s="39" t="str">
        <f>VLOOKUP(I100,'2013 - 2018 SY O&amp;M Exp'!$A$5:$HM$203,221,FALSE)</f>
        <v>572</v>
      </c>
      <c r="C100" s="40">
        <f>VLOOKUP(I100,'2013 - 2018 SY O&amp;M Exp'!$A$5:$FO$203,51,FALSE)</f>
        <v>959525.91</v>
      </c>
      <c r="D100" s="40"/>
      <c r="E100" s="40">
        <f>+C100+D100</f>
        <v>959525.91</v>
      </c>
      <c r="F100" s="40"/>
      <c r="G100" s="40">
        <f>+E100+F100</f>
        <v>959525.91</v>
      </c>
      <c r="I100" s="3" t="str">
        <f t="shared" si="8"/>
        <v>INC272000</v>
      </c>
    </row>
    <row r="101" spans="1:9" ht="10.5" thickBot="1">
      <c r="A101" s="51" t="s">
        <v>63</v>
      </c>
      <c r="B101" s="39" t="str">
        <f>VLOOKUP(I101,'2013 - 2018 SY O&amp;M Exp'!$A$5:$HM$203,221,FALSE)</f>
        <v>573</v>
      </c>
      <c r="C101" s="40">
        <f>VLOOKUP(I101,'2013 - 2018 SY O&amp;M Exp'!$A$5:$FO$203,51,FALSE)</f>
        <v>513519.93</v>
      </c>
      <c r="D101" s="41"/>
      <c r="E101" s="41">
        <f t="shared" si="11"/>
        <v>513519.93</v>
      </c>
      <c r="F101" s="41"/>
      <c r="G101" s="41">
        <f t="shared" si="12"/>
        <v>513519.93</v>
      </c>
      <c r="I101" s="3" t="str">
        <f t="shared" si="8"/>
        <v>INC273000</v>
      </c>
    </row>
    <row r="102" spans="1:9" ht="9.75">
      <c r="A102" s="51" t="s">
        <v>64</v>
      </c>
      <c r="B102" s="39"/>
      <c r="C102" s="40">
        <f>SUM(C86:C101)</f>
        <v>90853356.46000001</v>
      </c>
      <c r="D102" s="40">
        <f>SUM(D86:D101)</f>
        <v>-27445425.9</v>
      </c>
      <c r="E102" s="40">
        <f>SUM(E86:E101)</f>
        <v>63407930.55999999</v>
      </c>
      <c r="F102" s="40">
        <f>SUM(F86:F101)</f>
        <v>-14047150.8</v>
      </c>
      <c r="G102" s="46">
        <f>SUM(G86:G101)</f>
        <v>49360779.76</v>
      </c>
      <c r="I102" s="3" t="str">
        <f t="shared" si="8"/>
        <v>      SUB</v>
      </c>
    </row>
    <row r="103" spans="1:9" ht="9.75">
      <c r="A103" s="51"/>
      <c r="B103" s="39"/>
      <c r="C103" s="40"/>
      <c r="D103" s="40"/>
      <c r="E103" s="40"/>
      <c r="F103" s="40"/>
      <c r="G103" s="40"/>
      <c r="I103" s="3">
        <f t="shared" si="8"/>
      </c>
    </row>
    <row r="104" spans="1:9" ht="10.5" thickBot="1">
      <c r="A104" s="52" t="s">
        <v>65</v>
      </c>
      <c r="B104" s="39"/>
      <c r="C104" s="40"/>
      <c r="D104" s="40"/>
      <c r="E104" s="40"/>
      <c r="F104" s="40"/>
      <c r="G104" s="40"/>
      <c r="I104" s="3" t="str">
        <f t="shared" si="8"/>
        <v>DISTRIBUT</v>
      </c>
    </row>
    <row r="105" spans="1:9" ht="9.75">
      <c r="A105" s="51" t="s">
        <v>66</v>
      </c>
      <c r="B105" s="39" t="str">
        <f>VLOOKUP(I105,'2013 - 2018 SY O&amp;M Exp'!$A$5:$HM$203,221,FALSE)</f>
        <v>580</v>
      </c>
      <c r="C105" s="40">
        <f>VLOOKUP(I105,'2013 - 2018 SY O&amp;M Exp'!$A$5:$FO$203,51,FALSE)</f>
        <v>18090752.27</v>
      </c>
      <c r="D105" s="40"/>
      <c r="E105" s="40">
        <f aca="true" t="shared" si="13" ref="E105:E126">+C105+D105</f>
        <v>18090752.27</v>
      </c>
      <c r="F105" s="40"/>
      <c r="G105" s="40">
        <f aca="true" t="shared" si="14" ref="G105:G126">+E105+F105</f>
        <v>18090752.27</v>
      </c>
      <c r="I105" s="3" t="str">
        <f t="shared" si="8"/>
        <v>INC380000</v>
      </c>
    </row>
    <row r="106" spans="1:9" ht="9.75">
      <c r="A106" s="51" t="s">
        <v>67</v>
      </c>
      <c r="B106" s="39" t="str">
        <f>VLOOKUP(I106,'2013 - 2018 SY O&amp;M Exp'!$A$5:$HM$203,221,FALSE)</f>
        <v>581</v>
      </c>
      <c r="C106" s="40">
        <f>VLOOKUP(I106,'2013 - 2018 SY O&amp;M Exp'!$A$5:$FO$203,51,FALSE)</f>
        <v>1988847.75</v>
      </c>
      <c r="D106" s="40"/>
      <c r="E106" s="40">
        <f t="shared" si="13"/>
        <v>1988847.75</v>
      </c>
      <c r="F106" s="40"/>
      <c r="G106" s="40">
        <f t="shared" si="14"/>
        <v>1988847.75</v>
      </c>
      <c r="I106" s="3" t="str">
        <f t="shared" si="8"/>
        <v>INC381000</v>
      </c>
    </row>
    <row r="107" spans="1:9" ht="9.75">
      <c r="A107" s="51" t="s">
        <v>68</v>
      </c>
      <c r="B107" s="39" t="str">
        <f>VLOOKUP(I107,'2013 - 2018 SY O&amp;M Exp'!$A$5:$HM$203,221,FALSE)</f>
        <v>582</v>
      </c>
      <c r="C107" s="40">
        <f>VLOOKUP(I107,'2013 - 2018 SY O&amp;M Exp'!$A$5:$FO$203,51,FALSE)</f>
        <v>2840948.24</v>
      </c>
      <c r="D107" s="40"/>
      <c r="E107" s="40">
        <f t="shared" si="13"/>
        <v>2840948.24</v>
      </c>
      <c r="F107" s="40"/>
      <c r="G107" s="40">
        <f t="shared" si="14"/>
        <v>2840948.24</v>
      </c>
      <c r="I107" s="3" t="str">
        <f t="shared" si="8"/>
        <v>INC382000</v>
      </c>
    </row>
    <row r="108" spans="1:9" ht="9.75">
      <c r="A108" s="51" t="s">
        <v>69</v>
      </c>
      <c r="B108" s="39" t="str">
        <f>VLOOKUP(I108,'2013 - 2018 SY O&amp;M Exp'!$A$5:$HM$203,221,FALSE)</f>
        <v>583</v>
      </c>
      <c r="C108" s="40">
        <f>VLOOKUP(I108,'2013 - 2018 SY O&amp;M Exp'!$A$5:$FO$203,51,FALSE)</f>
        <v>-11767729.9</v>
      </c>
      <c r="D108" s="40"/>
      <c r="E108" s="40">
        <f t="shared" si="13"/>
        <v>-11767729.9</v>
      </c>
      <c r="F108" s="40"/>
      <c r="G108" s="40">
        <f t="shared" si="14"/>
        <v>-11767729.9</v>
      </c>
      <c r="I108" s="3" t="str">
        <f t="shared" si="8"/>
        <v>INC383000</v>
      </c>
    </row>
    <row r="109" spans="1:9" ht="9.75">
      <c r="A109" s="51" t="s">
        <v>70</v>
      </c>
      <c r="B109" s="39" t="str">
        <f>VLOOKUP(I109,'2013 - 2018 SY O&amp;M Exp'!$A$5:$HM$203,221,FALSE)</f>
        <v>584</v>
      </c>
      <c r="C109" s="40">
        <f>VLOOKUP(I109,'2013 - 2018 SY O&amp;M Exp'!$A$5:$FO$203,51,FALSE)</f>
        <v>6329459.84</v>
      </c>
      <c r="D109" s="40"/>
      <c r="E109" s="40">
        <f t="shared" si="13"/>
        <v>6329459.84</v>
      </c>
      <c r="F109" s="40"/>
      <c r="G109" s="40">
        <f t="shared" si="14"/>
        <v>6329459.84</v>
      </c>
      <c r="I109" s="3" t="str">
        <f t="shared" si="8"/>
        <v>INC384000</v>
      </c>
    </row>
    <row r="110" spans="1:9" ht="9.75">
      <c r="A110" s="51" t="s">
        <v>164</v>
      </c>
      <c r="B110" s="39" t="str">
        <f>VLOOKUP(I110,'2013 - 2018 SY O&amp;M Exp'!$A$5:$HM$203,221,FALSE)</f>
        <v>585</v>
      </c>
      <c r="C110" s="40">
        <f>VLOOKUP(I110,'2013 - 2018 SY O&amp;M Exp'!$A$5:$FO$203,51,FALSE)</f>
        <v>269192.03</v>
      </c>
      <c r="D110" s="40"/>
      <c r="E110" s="40">
        <f t="shared" si="13"/>
        <v>269192.03</v>
      </c>
      <c r="F110" s="40"/>
      <c r="G110" s="40">
        <f t="shared" si="14"/>
        <v>269192.03</v>
      </c>
      <c r="I110" s="3" t="str">
        <f t="shared" si="8"/>
        <v>INC385000</v>
      </c>
    </row>
    <row r="111" spans="1:9" ht="9.75">
      <c r="A111" s="51" t="s">
        <v>71</v>
      </c>
      <c r="B111" s="39" t="str">
        <f>VLOOKUP(I111,'2013 - 2018 SY O&amp;M Exp'!$A$5:$HM$203,221,FALSE)</f>
        <v>586</v>
      </c>
      <c r="C111" s="40">
        <f>VLOOKUP(I111,'2013 - 2018 SY O&amp;M Exp'!$A$5:$FO$203,51,FALSE)</f>
        <v>5621351.65</v>
      </c>
      <c r="D111" s="40"/>
      <c r="E111" s="40">
        <f t="shared" si="13"/>
        <v>5621351.65</v>
      </c>
      <c r="F111" s="40"/>
      <c r="G111" s="40">
        <f t="shared" si="14"/>
        <v>5621351.65</v>
      </c>
      <c r="I111" s="3" t="str">
        <f t="shared" si="8"/>
        <v>INC386000</v>
      </c>
    </row>
    <row r="112" spans="1:9" ht="9.75">
      <c r="A112" s="51" t="s">
        <v>72</v>
      </c>
      <c r="B112" s="39" t="str">
        <f>VLOOKUP(I112,'2013 - 2018 SY O&amp;M Exp'!$A$5:$HM$203,221,FALSE)</f>
        <v>587</v>
      </c>
      <c r="C112" s="40">
        <f>VLOOKUP(I112,'2013 - 2018 SY O&amp;M Exp'!$A$5:$FO$203,51,FALSE)</f>
        <v>1584890.01</v>
      </c>
      <c r="D112" s="40"/>
      <c r="E112" s="40">
        <f t="shared" si="13"/>
        <v>1584890.01</v>
      </c>
      <c r="F112" s="40"/>
      <c r="G112" s="40">
        <f t="shared" si="14"/>
        <v>1584890.01</v>
      </c>
      <c r="I112" s="3" t="str">
        <f t="shared" si="8"/>
        <v>INC387000</v>
      </c>
    </row>
    <row r="113" spans="1:9" ht="9.75">
      <c r="A113" s="51" t="s">
        <v>73</v>
      </c>
      <c r="B113" s="39" t="str">
        <f>VLOOKUP(I113,'2013 - 2018 SY O&amp;M Exp'!$A$5:$HM$203,221,FALSE)</f>
        <v>587</v>
      </c>
      <c r="C113" s="40">
        <f>VLOOKUP(I113,'2013 - 2018 SY O&amp;M Exp'!$A$5:$FO$203,51,FALSE)</f>
        <v>-235266.68</v>
      </c>
      <c r="D113" s="40">
        <f>-C113</f>
        <v>235266.68</v>
      </c>
      <c r="E113" s="40">
        <f t="shared" si="13"/>
        <v>0</v>
      </c>
      <c r="F113" s="40"/>
      <c r="G113" s="40">
        <f t="shared" si="14"/>
        <v>0</v>
      </c>
      <c r="I113" s="3" t="str">
        <f t="shared" si="8"/>
        <v>INC387010</v>
      </c>
    </row>
    <row r="114" spans="1:9" ht="9.75">
      <c r="A114" s="51" t="s">
        <v>74</v>
      </c>
      <c r="B114" s="39" t="str">
        <f>VLOOKUP(I114,'2013 - 2018 SY O&amp;M Exp'!$A$5:$HM$203,221,FALSE)</f>
        <v>588</v>
      </c>
      <c r="C114" s="40">
        <f>VLOOKUP(I114,'2013 - 2018 SY O&amp;M Exp'!$A$5:$FO$203,51,FALSE)</f>
        <v>26768083.25</v>
      </c>
      <c r="D114" s="40"/>
      <c r="E114" s="40">
        <f t="shared" si="13"/>
        <v>26768083.25</v>
      </c>
      <c r="F114" s="40"/>
      <c r="G114" s="40">
        <f t="shared" si="14"/>
        <v>26768083.25</v>
      </c>
      <c r="I114" s="3" t="str">
        <f t="shared" si="8"/>
        <v>INC388000</v>
      </c>
    </row>
    <row r="115" spans="1:9" ht="9.75">
      <c r="A115" s="51" t="s">
        <v>75</v>
      </c>
      <c r="B115" s="39" t="str">
        <f>VLOOKUP(I115,'2013 - 2018 SY O&amp;M Exp'!$A$5:$HM$203,221,FALSE)</f>
        <v>589</v>
      </c>
      <c r="C115" s="40">
        <f>VLOOKUP(I115,'2013 - 2018 SY O&amp;M Exp'!$A$5:$FO$203,51,FALSE)</f>
        <v>9380653.9</v>
      </c>
      <c r="D115" s="40"/>
      <c r="E115" s="40">
        <f t="shared" si="13"/>
        <v>9380653.9</v>
      </c>
      <c r="F115" s="40"/>
      <c r="G115" s="40">
        <f t="shared" si="14"/>
        <v>9380653.9</v>
      </c>
      <c r="I115" s="3" t="str">
        <f t="shared" si="8"/>
        <v>INC389000</v>
      </c>
    </row>
    <row r="116" spans="1:9" ht="9.75">
      <c r="A116" s="51" t="s">
        <v>165</v>
      </c>
      <c r="B116" s="39" t="str">
        <f>VLOOKUP(I116,'2013 - 2018 SY O&amp;M Exp'!$A$5:$HM$203,221,FALSE)</f>
        <v>590</v>
      </c>
      <c r="C116" s="40">
        <f>VLOOKUP(I116,'2013 - 2018 SY O&amp;M Exp'!$A$5:$FO$203,51,FALSE)</f>
        <v>19137814.39</v>
      </c>
      <c r="D116" s="40"/>
      <c r="E116" s="40">
        <f t="shared" si="13"/>
        <v>19137814.39</v>
      </c>
      <c r="F116" s="40"/>
      <c r="G116" s="40">
        <f t="shared" si="14"/>
        <v>19137814.39</v>
      </c>
      <c r="I116" s="3" t="str">
        <f t="shared" si="8"/>
        <v>INC390000</v>
      </c>
    </row>
    <row r="117" spans="1:9" ht="9.75">
      <c r="A117" s="51" t="s">
        <v>166</v>
      </c>
      <c r="B117" s="39" t="str">
        <f>VLOOKUP(I117,'2013 - 2018 SY O&amp;M Exp'!$A$5:$HM$203,221,FALSE)</f>
        <v>590</v>
      </c>
      <c r="C117" s="40">
        <f>VLOOKUP(I117,'2013 - 2018 SY O&amp;M Exp'!$A$5:$FO$203,51,FALSE)</f>
        <v>1622142.98</v>
      </c>
      <c r="D117" s="40">
        <f>-C117</f>
        <v>-1622142.98</v>
      </c>
      <c r="E117" s="40">
        <f t="shared" si="13"/>
        <v>0</v>
      </c>
      <c r="F117" s="40"/>
      <c r="G117" s="40">
        <f t="shared" si="14"/>
        <v>0</v>
      </c>
      <c r="I117" s="3" t="str">
        <f t="shared" si="8"/>
        <v>INC390010</v>
      </c>
    </row>
    <row r="118" spans="1:9" ht="9.75">
      <c r="A118" s="51" t="s">
        <v>76</v>
      </c>
      <c r="B118" s="39" t="str">
        <f>VLOOKUP(I118,'2013 - 2018 SY O&amp;M Exp'!$A$5:$HM$203,221,FALSE)</f>
        <v>591</v>
      </c>
      <c r="C118" s="40">
        <f>VLOOKUP(I118,'2013 - 2018 SY O&amp;M Exp'!$A$5:$FO$203,51,FALSE)</f>
        <v>53350.47</v>
      </c>
      <c r="D118" s="40"/>
      <c r="E118" s="40">
        <f t="shared" si="13"/>
        <v>53350.47</v>
      </c>
      <c r="F118" s="40"/>
      <c r="G118" s="40">
        <f t="shared" si="14"/>
        <v>53350.47</v>
      </c>
      <c r="I118" s="3" t="str">
        <f t="shared" si="8"/>
        <v>INC391000</v>
      </c>
    </row>
    <row r="119" spans="1:9" ht="9.75">
      <c r="A119" s="51" t="s">
        <v>77</v>
      </c>
      <c r="B119" s="39" t="str">
        <f>VLOOKUP(I119,'2013 - 2018 SY O&amp;M Exp'!$A$5:$HM$203,221,FALSE)</f>
        <v>592</v>
      </c>
      <c r="C119" s="40">
        <f>VLOOKUP(I119,'2013 - 2018 SY O&amp;M Exp'!$A$5:$FO$203,51,FALSE)</f>
        <v>7950567.72</v>
      </c>
      <c r="D119" s="40"/>
      <c r="E119" s="40">
        <f t="shared" si="13"/>
        <v>7950567.72</v>
      </c>
      <c r="F119" s="40"/>
      <c r="G119" s="40">
        <f t="shared" si="14"/>
        <v>7950567.72</v>
      </c>
      <c r="I119" s="3" t="str">
        <f t="shared" si="8"/>
        <v>INC392000</v>
      </c>
    </row>
    <row r="120" spans="1:9" ht="9.75">
      <c r="A120" s="51" t="s">
        <v>78</v>
      </c>
      <c r="B120" s="39" t="str">
        <f>VLOOKUP(I120,'2013 - 2018 SY O&amp;M Exp'!$A$5:$HM$203,221,FALSE)</f>
        <v>592</v>
      </c>
      <c r="C120" s="40">
        <f>VLOOKUP(I120,'2013 - 2018 SY O&amp;M Exp'!$A$5:$FO$203,51,FALSE)</f>
        <v>3226845.64</v>
      </c>
      <c r="D120" s="40">
        <f>-C120</f>
        <v>-3226845.64</v>
      </c>
      <c r="E120" s="40">
        <f t="shared" si="13"/>
        <v>0</v>
      </c>
      <c r="F120" s="40"/>
      <c r="G120" s="40">
        <f t="shared" si="14"/>
        <v>0</v>
      </c>
      <c r="I120" s="3" t="str">
        <f t="shared" si="8"/>
        <v>INC392010</v>
      </c>
    </row>
    <row r="121" spans="1:9" ht="9.75">
      <c r="A121" s="51" t="s">
        <v>79</v>
      </c>
      <c r="B121" s="39" t="str">
        <f>VLOOKUP(I121,'2013 - 2018 SY O&amp;M Exp'!$A$5:$HM$203,221,FALSE)</f>
        <v>593</v>
      </c>
      <c r="C121" s="40">
        <f>VLOOKUP(I121,'2013 - 2018 SY O&amp;M Exp'!$A$5:$FO$203,51,FALSE)</f>
        <v>123514910.68</v>
      </c>
      <c r="D121" s="40"/>
      <c r="E121" s="40">
        <f t="shared" si="13"/>
        <v>123514910.68</v>
      </c>
      <c r="F121" s="40"/>
      <c r="G121" s="40">
        <f t="shared" si="14"/>
        <v>123514910.68</v>
      </c>
      <c r="I121" s="3" t="str">
        <f t="shared" si="8"/>
        <v>INC393000</v>
      </c>
    </row>
    <row r="122" spans="1:9" ht="9.75">
      <c r="A122" s="51" t="s">
        <v>80</v>
      </c>
      <c r="B122" s="39" t="str">
        <f>VLOOKUP(I122,'2013 - 2018 SY O&amp;M Exp'!$A$5:$HM$203,221,FALSE)</f>
        <v>594</v>
      </c>
      <c r="C122" s="40">
        <f>VLOOKUP(I122,'2013 - 2018 SY O&amp;M Exp'!$A$5:$FO$203,51,FALSE)</f>
        <v>28809276.41</v>
      </c>
      <c r="D122" s="40"/>
      <c r="E122" s="40">
        <f t="shared" si="13"/>
        <v>28809276.41</v>
      </c>
      <c r="F122" s="40"/>
      <c r="G122" s="40">
        <f t="shared" si="14"/>
        <v>28809276.41</v>
      </c>
      <c r="I122" s="3" t="str">
        <f t="shared" si="8"/>
        <v>INC394000</v>
      </c>
    </row>
    <row r="123" spans="1:9" ht="9.75">
      <c r="A123" s="51" t="s">
        <v>81</v>
      </c>
      <c r="B123" s="39" t="str">
        <f>VLOOKUP(I123,'2013 - 2018 SY O&amp;M Exp'!$A$5:$HM$203,221,FALSE)</f>
        <v>595</v>
      </c>
      <c r="C123" s="40">
        <f>VLOOKUP(I123,'2013 - 2018 SY O&amp;M Exp'!$A$5:$FO$203,51,FALSE)</f>
        <v>41210.59</v>
      </c>
      <c r="D123" s="40"/>
      <c r="E123" s="40">
        <f t="shared" si="13"/>
        <v>41210.59</v>
      </c>
      <c r="F123" s="40"/>
      <c r="G123" s="40">
        <f t="shared" si="14"/>
        <v>41210.59</v>
      </c>
      <c r="I123" s="3" t="str">
        <f t="shared" si="8"/>
        <v>INC395000</v>
      </c>
    </row>
    <row r="124" spans="1:9" ht="9.75">
      <c r="A124" s="51" t="s">
        <v>167</v>
      </c>
      <c r="B124" s="39" t="str">
        <f>VLOOKUP(I124,'2013 - 2018 SY O&amp;M Exp'!$A$5:$HM$203,221,FALSE)</f>
        <v>596</v>
      </c>
      <c r="C124" s="40">
        <f>VLOOKUP(I124,'2013 - 2018 SY O&amp;M Exp'!$A$5:$FO$203,51,FALSE)</f>
        <v>10210858.15</v>
      </c>
      <c r="D124" s="40"/>
      <c r="E124" s="40">
        <f t="shared" si="13"/>
        <v>10210858.15</v>
      </c>
      <c r="F124" s="40"/>
      <c r="G124" s="40">
        <f t="shared" si="14"/>
        <v>10210858.15</v>
      </c>
      <c r="I124" s="3" t="str">
        <f t="shared" si="8"/>
        <v>INC396000</v>
      </c>
    </row>
    <row r="125" spans="1:9" ht="9.75">
      <c r="A125" s="51" t="s">
        <v>82</v>
      </c>
      <c r="B125" s="39" t="str">
        <f>VLOOKUP(I125,'2013 - 2018 SY O&amp;M Exp'!$A$5:$HM$203,221,FALSE)</f>
        <v>597</v>
      </c>
      <c r="C125" s="40">
        <f>VLOOKUP(I125,'2013 - 2018 SY O&amp;M Exp'!$A$5:$FO$203,51,FALSE)</f>
        <v>5694192.83</v>
      </c>
      <c r="D125" s="40"/>
      <c r="E125" s="40">
        <f t="shared" si="13"/>
        <v>5694192.83</v>
      </c>
      <c r="F125" s="40"/>
      <c r="G125" s="40">
        <f t="shared" si="14"/>
        <v>5694192.83</v>
      </c>
      <c r="I125" s="3" t="str">
        <f t="shared" si="8"/>
        <v>INC397000</v>
      </c>
    </row>
    <row r="126" spans="1:9" ht="10.5" thickBot="1">
      <c r="A126" s="51" t="s">
        <v>168</v>
      </c>
      <c r="B126" s="39" t="str">
        <f>VLOOKUP(I126,'2013 - 2018 SY O&amp;M Exp'!$A$5:$HM$203,221,FALSE)</f>
        <v>598</v>
      </c>
      <c r="C126" s="40">
        <f>VLOOKUP(I126,'2013 - 2018 SY O&amp;M Exp'!$A$5:$FO$203,51,FALSE)</f>
        <v>4680185.24</v>
      </c>
      <c r="D126" s="41"/>
      <c r="E126" s="41">
        <f t="shared" si="13"/>
        <v>4680185.24</v>
      </c>
      <c r="F126" s="41"/>
      <c r="G126" s="41">
        <f t="shared" si="14"/>
        <v>4680185.24</v>
      </c>
      <c r="I126" s="3" t="str">
        <f t="shared" si="8"/>
        <v>INC398000</v>
      </c>
    </row>
    <row r="127" spans="1:9" ht="9.75">
      <c r="A127" s="51" t="s">
        <v>83</v>
      </c>
      <c r="B127" s="39"/>
      <c r="C127" s="40">
        <f>SUM(C105:C126)</f>
        <v>265812537.46000004</v>
      </c>
      <c r="D127" s="40">
        <f>SUM(D105:D126)</f>
        <v>-4613721.94</v>
      </c>
      <c r="E127" s="40">
        <f>SUM(E105:E126)</f>
        <v>261198815.52000004</v>
      </c>
      <c r="F127" s="40">
        <f>SUM(F105:F126)</f>
        <v>0</v>
      </c>
      <c r="G127" s="46">
        <f>SUM(G105:G126)</f>
        <v>261198815.52000004</v>
      </c>
      <c r="I127" s="3" t="str">
        <f t="shared" si="8"/>
        <v>      SUB</v>
      </c>
    </row>
    <row r="128" spans="1:9" ht="9.75">
      <c r="A128" s="51"/>
      <c r="B128" s="39"/>
      <c r="C128" s="40"/>
      <c r="D128" s="40"/>
      <c r="E128" s="40"/>
      <c r="F128" s="40"/>
      <c r="G128" s="40"/>
      <c r="I128" s="3">
        <f t="shared" si="8"/>
      </c>
    </row>
    <row r="129" spans="1:9" ht="9.75">
      <c r="A129" s="51"/>
      <c r="B129" s="39"/>
      <c r="C129" s="40"/>
      <c r="D129" s="40"/>
      <c r="E129" s="40"/>
      <c r="F129" s="40"/>
      <c r="G129" s="40"/>
      <c r="I129" s="3">
        <f t="shared" si="8"/>
      </c>
    </row>
    <row r="130" spans="1:9" ht="10.5" thickBot="1">
      <c r="A130" s="52" t="s">
        <v>84</v>
      </c>
      <c r="B130" s="39"/>
      <c r="C130" s="40"/>
      <c r="D130" s="40"/>
      <c r="E130" s="40"/>
      <c r="F130" s="40"/>
      <c r="G130" s="40"/>
      <c r="I130" s="3" t="str">
        <f t="shared" si="8"/>
        <v>CUSTOMER </v>
      </c>
    </row>
    <row r="131" spans="1:9" ht="9.75">
      <c r="A131" s="51" t="s">
        <v>85</v>
      </c>
      <c r="B131" s="39" t="str">
        <f>VLOOKUP(I131,'2013 - 2018 SY O&amp;M Exp'!$A$5:$HM$203,221,FALSE)</f>
        <v>901</v>
      </c>
      <c r="C131" s="40">
        <f>VLOOKUP(I131,'2013 - 2018 SY O&amp;M Exp'!$A$5:$FO$203,51,FALSE)</f>
        <v>3584531.59</v>
      </c>
      <c r="D131" s="40"/>
      <c r="E131" s="40">
        <f>+C131+D131</f>
        <v>3584531.59</v>
      </c>
      <c r="F131" s="40"/>
      <c r="G131" s="40">
        <f>+E131+F131</f>
        <v>3584531.59</v>
      </c>
      <c r="I131" s="3" t="str">
        <f t="shared" si="8"/>
        <v>INC401000</v>
      </c>
    </row>
    <row r="132" spans="1:9" ht="9.75">
      <c r="A132" s="51" t="s">
        <v>86</v>
      </c>
      <c r="B132" s="39" t="str">
        <f>VLOOKUP(I132,'2013 - 2018 SY O&amp;M Exp'!$A$5:$HM$203,221,FALSE)</f>
        <v>902</v>
      </c>
      <c r="C132" s="40">
        <f>VLOOKUP(I132,'2013 - 2018 SY O&amp;M Exp'!$A$5:$FO$203,51,FALSE)</f>
        <v>29311509.83</v>
      </c>
      <c r="D132" s="40"/>
      <c r="E132" s="40">
        <f>+C132+D132</f>
        <v>29311509.83</v>
      </c>
      <c r="F132" s="40"/>
      <c r="G132" s="40">
        <f>+E132+F132</f>
        <v>29311509.83</v>
      </c>
      <c r="I132" s="3" t="str">
        <f t="shared" si="8"/>
        <v>INC402000</v>
      </c>
    </row>
    <row r="133" spans="1:9" ht="9.75">
      <c r="A133" s="51" t="s">
        <v>169</v>
      </c>
      <c r="B133" s="39" t="str">
        <f>VLOOKUP(I133,'2013 - 2018 SY O&amp;M Exp'!$A$5:$HM$203,221,FALSE)</f>
        <v>903</v>
      </c>
      <c r="C133" s="40">
        <f>VLOOKUP(I133,'2013 - 2018 SY O&amp;M Exp'!$A$5:$FO$203,51,FALSE)</f>
        <v>93110679.03</v>
      </c>
      <c r="D133" s="40"/>
      <c r="E133" s="40">
        <f>+C133+D133</f>
        <v>93110679.03</v>
      </c>
      <c r="F133" s="40"/>
      <c r="G133" s="40">
        <f>+E133+F133</f>
        <v>93110679.03</v>
      </c>
      <c r="I133" s="3" t="str">
        <f t="shared" si="8"/>
        <v>INC403000</v>
      </c>
    </row>
    <row r="134" spans="1:9" ht="9.75">
      <c r="A134" s="51" t="s">
        <v>87</v>
      </c>
      <c r="B134" s="39" t="str">
        <f>VLOOKUP(I134,'2013 - 2018 SY O&amp;M Exp'!$A$5:$HM$203,221,FALSE)</f>
        <v>904</v>
      </c>
      <c r="C134" s="40">
        <f>VLOOKUP(I134,'2013 - 2018 SY O&amp;M Exp'!$A$5:$FO$203,51,FALSE)</f>
        <v>8713299.94</v>
      </c>
      <c r="D134" s="40"/>
      <c r="E134" s="40">
        <f>+C134+D134</f>
        <v>8713299.94</v>
      </c>
      <c r="F134" s="40"/>
      <c r="G134" s="40">
        <f>+E134+F134</f>
        <v>8713299.94</v>
      </c>
      <c r="I134" s="3" t="str">
        <f aca="true" t="shared" si="15" ref="I134:I186">LEFT(A134,9)</f>
        <v>INC404000</v>
      </c>
    </row>
    <row r="135" spans="1:9" ht="10.5" thickBot="1">
      <c r="A135" s="51" t="s">
        <v>183</v>
      </c>
      <c r="B135" s="39" t="str">
        <f>VLOOKUP(I135,'2013 - 2018 SY O&amp;M Exp'!$A$5:$HM$203,221,FALSE)</f>
        <v>904</v>
      </c>
      <c r="C135" s="40">
        <f>VLOOKUP(I135,'2013 - 2018 SY O&amp;M Exp'!$A$5:$FO$203,51,FALSE)</f>
        <v>59419.06</v>
      </c>
      <c r="D135" s="41">
        <f>-C135</f>
        <v>-59419.06</v>
      </c>
      <c r="E135" s="41">
        <f>+C135+D135</f>
        <v>0</v>
      </c>
      <c r="F135" s="41"/>
      <c r="G135" s="41">
        <f>+E135+F135</f>
        <v>0</v>
      </c>
      <c r="I135" s="3" t="str">
        <f t="shared" si="15"/>
        <v>INC404151</v>
      </c>
    </row>
    <row r="136" spans="1:9" ht="9.75">
      <c r="A136" s="51" t="s">
        <v>88</v>
      </c>
      <c r="B136" s="39"/>
      <c r="C136" s="40">
        <f>SUM(C131:C135)</f>
        <v>134779439.45000002</v>
      </c>
      <c r="D136" s="40">
        <f>SUM(D131:D135)</f>
        <v>-59419.06</v>
      </c>
      <c r="E136" s="40">
        <f>SUM(E131:E135)</f>
        <v>134720020.39000002</v>
      </c>
      <c r="F136" s="40">
        <f>SUM(F131:F135)</f>
        <v>0</v>
      </c>
      <c r="G136" s="46">
        <f>SUM(G131:G135)</f>
        <v>134720020.39000002</v>
      </c>
      <c r="I136" s="3" t="str">
        <f t="shared" si="15"/>
        <v>      SUB</v>
      </c>
    </row>
    <row r="137" spans="1:9" ht="9.75">
      <c r="A137" s="51"/>
      <c r="B137" s="39"/>
      <c r="C137" s="40"/>
      <c r="D137" s="40"/>
      <c r="E137" s="40"/>
      <c r="F137" s="40"/>
      <c r="G137" s="40"/>
      <c r="I137" s="3">
        <f t="shared" si="15"/>
      </c>
    </row>
    <row r="138" spans="1:9" ht="9.75">
      <c r="A138" s="51"/>
      <c r="B138" s="39"/>
      <c r="C138" s="40"/>
      <c r="D138" s="40"/>
      <c r="E138" s="40"/>
      <c r="F138" s="40"/>
      <c r="G138" s="40"/>
      <c r="I138" s="3">
        <f t="shared" si="15"/>
      </c>
    </row>
    <row r="139" spans="1:9" ht="10.5" thickBot="1">
      <c r="A139" s="52" t="s">
        <v>89</v>
      </c>
      <c r="B139" s="39"/>
      <c r="C139" s="40"/>
      <c r="D139" s="40"/>
      <c r="E139" s="40"/>
      <c r="F139" s="40"/>
      <c r="G139" s="40"/>
      <c r="I139" s="3" t="str">
        <f t="shared" si="15"/>
        <v>CUSTOMER </v>
      </c>
    </row>
    <row r="140" spans="1:9" ht="9.75">
      <c r="A140" s="51" t="s">
        <v>90</v>
      </c>
      <c r="B140" s="39" t="str">
        <f>VLOOKUP(I140,'2013 - 2018 SY O&amp;M Exp'!$A$5:$HM$203,221,FALSE)</f>
        <v>907</v>
      </c>
      <c r="C140" s="40">
        <f>VLOOKUP(I140,'2013 - 2018 SY O&amp;M Exp'!$A$5:$FO$203,51,FALSE)</f>
        <v>1989182.45</v>
      </c>
      <c r="D140" s="40"/>
      <c r="E140" s="40">
        <f aca="true" t="shared" si="16" ref="E140:E146">+C140+D140</f>
        <v>1989182.45</v>
      </c>
      <c r="F140" s="40"/>
      <c r="G140" s="40">
        <f aca="true" t="shared" si="17" ref="G140:G146">+E140+F140</f>
        <v>1989182.45</v>
      </c>
      <c r="I140" s="3" t="str">
        <f t="shared" si="15"/>
        <v>INC407000</v>
      </c>
    </row>
    <row r="141" spans="1:9" ht="9.75">
      <c r="A141" s="51" t="s">
        <v>170</v>
      </c>
      <c r="B141" s="39" t="str">
        <f>VLOOKUP(I141,'2013 - 2018 SY O&amp;M Exp'!$A$5:$HM$203,221,FALSE)</f>
        <v>907</v>
      </c>
      <c r="C141" s="40">
        <f>VLOOKUP(I141,'2013 - 2018 SY O&amp;M Exp'!$A$5:$FO$203,51,FALSE)</f>
        <v>7020991.51</v>
      </c>
      <c r="D141" s="40">
        <f>-C141</f>
        <v>-7020991.51</v>
      </c>
      <c r="E141" s="40">
        <f t="shared" si="16"/>
        <v>0</v>
      </c>
      <c r="F141" s="40"/>
      <c r="G141" s="40">
        <f t="shared" si="17"/>
        <v>0</v>
      </c>
      <c r="I141" s="3" t="str">
        <f t="shared" si="15"/>
        <v>INC407100</v>
      </c>
    </row>
    <row r="142" spans="1:9" ht="9.75">
      <c r="A142" s="51" t="s">
        <v>91</v>
      </c>
      <c r="B142" s="39" t="str">
        <f>VLOOKUP(I142,'2013 - 2018 SY O&amp;M Exp'!$A$5:$HM$203,221,FALSE)</f>
        <v>908</v>
      </c>
      <c r="C142" s="40">
        <f>VLOOKUP(I142,'2013 - 2018 SY O&amp;M Exp'!$A$5:$FO$203,51,FALSE)</f>
        <v>2710268.77</v>
      </c>
      <c r="D142" s="40"/>
      <c r="E142" s="40">
        <f t="shared" si="16"/>
        <v>2710268.77</v>
      </c>
      <c r="F142" s="40"/>
      <c r="G142" s="40">
        <f t="shared" si="17"/>
        <v>2710268.77</v>
      </c>
      <c r="I142" s="3" t="str">
        <f t="shared" si="15"/>
        <v>INC408000</v>
      </c>
    </row>
    <row r="143" spans="1:9" ht="9.75">
      <c r="A143" s="51" t="s">
        <v>171</v>
      </c>
      <c r="B143" s="39" t="str">
        <f>VLOOKUP(I143,'2013 - 2018 SY O&amp;M Exp'!$A$5:$HM$203,221,FALSE)</f>
        <v>908</v>
      </c>
      <c r="C143" s="40">
        <f>VLOOKUP(I143,'2013 - 2018 SY O&amp;M Exp'!$A$5:$FO$203,51,FALSE)</f>
        <v>105924200.99</v>
      </c>
      <c r="D143" s="40">
        <f>-C143</f>
        <v>-105924200.99</v>
      </c>
      <c r="E143" s="40">
        <f t="shared" si="16"/>
        <v>0</v>
      </c>
      <c r="F143" s="40"/>
      <c r="G143" s="40">
        <f t="shared" si="17"/>
        <v>0</v>
      </c>
      <c r="I143" s="3" t="str">
        <f t="shared" si="15"/>
        <v>INC408100</v>
      </c>
    </row>
    <row r="144" spans="1:9" ht="9.75">
      <c r="A144" s="51" t="s">
        <v>92</v>
      </c>
      <c r="B144" s="39" t="str">
        <f>VLOOKUP(I144,'2013 - 2018 SY O&amp;M Exp'!$A$5:$HM$203,221,FALSE)</f>
        <v>909</v>
      </c>
      <c r="C144" s="40">
        <f>VLOOKUP(I144,'2013 - 2018 SY O&amp;M Exp'!$A$5:$FO$203,51,FALSE)</f>
        <v>0</v>
      </c>
      <c r="D144" s="40"/>
      <c r="E144" s="40">
        <f>+C144+D144</f>
        <v>0</v>
      </c>
      <c r="F144" s="40"/>
      <c r="G144" s="40">
        <f t="shared" si="17"/>
        <v>0</v>
      </c>
      <c r="I144" s="3" t="str">
        <f t="shared" si="15"/>
        <v>INC409000</v>
      </c>
    </row>
    <row r="145" spans="1:9" ht="9.75">
      <c r="A145" s="51" t="s">
        <v>93</v>
      </c>
      <c r="B145" s="39" t="str">
        <f>VLOOKUP(I145,'2013 - 2018 SY O&amp;M Exp'!$A$5:$HM$203,221,FALSE)</f>
        <v>909</v>
      </c>
      <c r="C145" s="40">
        <f>VLOOKUP(I145,'2013 - 2018 SY O&amp;M Exp'!$A$5:$FO$203,51,FALSE)</f>
        <v>8840721.64</v>
      </c>
      <c r="D145" s="40">
        <f>-C145</f>
        <v>-8840721.64</v>
      </c>
      <c r="E145" s="40">
        <f t="shared" si="16"/>
        <v>0</v>
      </c>
      <c r="F145" s="40"/>
      <c r="G145" s="40">
        <f t="shared" si="17"/>
        <v>0</v>
      </c>
      <c r="I145" s="3" t="str">
        <f t="shared" si="15"/>
        <v>INC409100</v>
      </c>
    </row>
    <row r="146" spans="1:9" ht="9.75">
      <c r="A146" s="51" t="s">
        <v>94</v>
      </c>
      <c r="B146" s="39" t="str">
        <f>VLOOKUP(I146,'2013 - 2018 SY O&amp;M Exp'!$A$5:$HM$203,221,FALSE)</f>
        <v>910</v>
      </c>
      <c r="C146" s="40">
        <f>VLOOKUP(I146,'2013 - 2018 SY O&amp;M Exp'!$A$5:$FO$203,51,FALSE)</f>
        <v>7418629.32</v>
      </c>
      <c r="D146" s="40"/>
      <c r="E146" s="40">
        <f t="shared" si="16"/>
        <v>7418629.32</v>
      </c>
      <c r="F146" s="40"/>
      <c r="G146" s="40">
        <f t="shared" si="17"/>
        <v>7418629.32</v>
      </c>
      <c r="I146" s="3" t="str">
        <f t="shared" si="15"/>
        <v>INC410000</v>
      </c>
    </row>
    <row r="147" spans="1:9" ht="10.5" thickBot="1">
      <c r="A147" s="51" t="s">
        <v>172</v>
      </c>
      <c r="B147" s="39" t="str">
        <f>VLOOKUP(I147,'2013 - 2018 SY O&amp;M Exp'!$A$5:$HM$203,221,FALSE)</f>
        <v>910</v>
      </c>
      <c r="C147" s="40">
        <f>VLOOKUP(I147,'2013 - 2018 SY O&amp;M Exp'!$A$5:$FO$203,51,FALSE)</f>
        <v>3464692.96</v>
      </c>
      <c r="D147" s="41">
        <f>-C147</f>
        <v>-3464692.96</v>
      </c>
      <c r="E147" s="41">
        <f>+C147+D147</f>
        <v>0</v>
      </c>
      <c r="F147" s="41"/>
      <c r="G147" s="41">
        <f>+E147+F147</f>
        <v>0</v>
      </c>
      <c r="I147" s="3" t="str">
        <f t="shared" si="15"/>
        <v>INC410100</v>
      </c>
    </row>
    <row r="148" spans="1:9" ht="9.75">
      <c r="A148" s="51" t="s">
        <v>95</v>
      </c>
      <c r="B148" s="39"/>
      <c r="C148" s="40">
        <f>SUM(C140:C147)</f>
        <v>137368687.64000002</v>
      </c>
      <c r="D148" s="40">
        <f>SUM(D140:D147)</f>
        <v>-125250607.1</v>
      </c>
      <c r="E148" s="40">
        <f>SUM(E140:E147)</f>
        <v>12118080.54</v>
      </c>
      <c r="F148" s="40">
        <f>SUM(F140:F147)</f>
        <v>0</v>
      </c>
      <c r="G148" s="46">
        <f>SUM(G140:G147)</f>
        <v>12118080.54</v>
      </c>
      <c r="I148" s="3" t="str">
        <f t="shared" si="15"/>
        <v>      SUB</v>
      </c>
    </row>
    <row r="149" spans="1:9" ht="9.75">
      <c r="A149" s="51"/>
      <c r="B149" s="39"/>
      <c r="C149" s="40"/>
      <c r="D149" s="40"/>
      <c r="E149" s="40"/>
      <c r="F149" s="40"/>
      <c r="G149" s="40"/>
      <c r="I149" s="3">
        <f t="shared" si="15"/>
      </c>
    </row>
    <row r="150" spans="1:9" ht="10.5" thickBot="1">
      <c r="A150" s="52" t="s">
        <v>96</v>
      </c>
      <c r="B150" s="39"/>
      <c r="C150" s="40"/>
      <c r="D150" s="40"/>
      <c r="E150" s="40"/>
      <c r="F150" s="40"/>
      <c r="G150" s="40"/>
      <c r="I150" s="3" t="str">
        <f t="shared" si="15"/>
        <v>SALES</v>
      </c>
    </row>
    <row r="151" spans="1:9" ht="9.75">
      <c r="A151" s="51" t="s">
        <v>97</v>
      </c>
      <c r="B151" s="39" t="str">
        <f>VLOOKUP(I151,'2013 - 2018 SY O&amp;M Exp'!$A$5:$HM$203,221,FALSE)</f>
        <v>911</v>
      </c>
      <c r="C151" s="40">
        <f>VLOOKUP(I151,'2013 - 2018 SY O&amp;M Exp'!$A$5:$FO$203,51,FALSE)</f>
        <v>0</v>
      </c>
      <c r="D151" s="40"/>
      <c r="E151" s="40">
        <f>+C151+D151</f>
        <v>0</v>
      </c>
      <c r="F151" s="40"/>
      <c r="G151" s="40">
        <f>+E151+F151</f>
        <v>0</v>
      </c>
      <c r="I151" s="3" t="str">
        <f t="shared" si="15"/>
        <v>INC411000</v>
      </c>
    </row>
    <row r="152" spans="1:9" ht="10.5" thickBot="1">
      <c r="A152" s="51" t="s">
        <v>98</v>
      </c>
      <c r="B152" s="39" t="str">
        <f>VLOOKUP(I152,'2013 - 2018 SY O&amp;M Exp'!$A$5:$HM$203,221,FALSE)</f>
        <v>916</v>
      </c>
      <c r="C152" s="40">
        <f>VLOOKUP(I152,'2013 - 2018 SY O&amp;M Exp'!$A$5:$FO$203,51,FALSE)</f>
        <v>4581752.52</v>
      </c>
      <c r="D152" s="41"/>
      <c r="E152" s="41">
        <f>+C152+D152</f>
        <v>4581752.52</v>
      </c>
      <c r="F152" s="41"/>
      <c r="G152" s="41">
        <f>+E152+F152</f>
        <v>4581752.52</v>
      </c>
      <c r="I152" s="3" t="str">
        <f t="shared" si="15"/>
        <v>INC516000</v>
      </c>
    </row>
    <row r="153" spans="1:9" ht="9.75">
      <c r="A153" s="51" t="s">
        <v>99</v>
      </c>
      <c r="B153" s="39"/>
      <c r="C153" s="40">
        <f>SUM(C151:C152)</f>
        <v>4581752.52</v>
      </c>
      <c r="D153" s="40">
        <f>SUM(D151:D152)</f>
        <v>0</v>
      </c>
      <c r="E153" s="40">
        <f>SUM(E151:E152)</f>
        <v>4581752.52</v>
      </c>
      <c r="F153" s="40">
        <f>SUM(F151:F152)</f>
        <v>0</v>
      </c>
      <c r="G153" s="46">
        <f>SUM(G151:G152)</f>
        <v>4581752.52</v>
      </c>
      <c r="I153" s="3" t="str">
        <f t="shared" si="15"/>
        <v>      SUB</v>
      </c>
    </row>
    <row r="154" spans="1:9" ht="9.75">
      <c r="A154" s="51"/>
      <c r="B154" s="39"/>
      <c r="C154" s="40"/>
      <c r="D154" s="40"/>
      <c r="E154" s="40"/>
      <c r="F154" s="40"/>
      <c r="G154" s="40"/>
      <c r="I154" s="3">
        <f t="shared" si="15"/>
      </c>
    </row>
    <row r="155" spans="1:9" ht="9.75">
      <c r="A155" s="51"/>
      <c r="B155" s="39"/>
      <c r="C155" s="40"/>
      <c r="D155" s="40"/>
      <c r="E155" s="40"/>
      <c r="F155" s="40"/>
      <c r="G155" s="40"/>
      <c r="I155" s="3">
        <f t="shared" si="15"/>
      </c>
    </row>
    <row r="156" spans="1:9" ht="10.5" thickBot="1">
      <c r="A156" s="52" t="s">
        <v>100</v>
      </c>
      <c r="B156" s="39"/>
      <c r="C156" s="40"/>
      <c r="D156" s="40"/>
      <c r="E156" s="40"/>
      <c r="F156" s="40"/>
      <c r="G156" s="40"/>
      <c r="I156" s="3" t="str">
        <f t="shared" si="15"/>
        <v>ADMINISTR</v>
      </c>
    </row>
    <row r="157" spans="1:9" ht="9.75">
      <c r="A157" s="51" t="s">
        <v>101</v>
      </c>
      <c r="B157" s="39" t="str">
        <f>VLOOKUP(I157,'2013 - 2018 SY O&amp;M Exp'!$A$5:$HM$203,221,FALSE)</f>
        <v>920</v>
      </c>
      <c r="C157" s="40">
        <f>VLOOKUP(I157,'2013 - 2018 SY O&amp;M Exp'!$A$5:$FO$203,51,FALSE)</f>
        <v>210462660.22</v>
      </c>
      <c r="D157" s="40">
        <v>-38796840.22</v>
      </c>
      <c r="E157" s="40">
        <f>+C157+D157</f>
        <v>171665820</v>
      </c>
      <c r="F157" s="40"/>
      <c r="G157" s="40">
        <f>+E157+F157</f>
        <v>171665820</v>
      </c>
      <c r="I157" s="3" t="str">
        <f t="shared" si="15"/>
        <v>INC520010</v>
      </c>
    </row>
    <row r="158" spans="1:9" ht="9.75">
      <c r="A158" s="51" t="s">
        <v>102</v>
      </c>
      <c r="B158" s="39" t="str">
        <f>VLOOKUP(I158,'2013 - 2018 SY O&amp;M Exp'!$A$5:$HM$203,221,FALSE)</f>
        <v>921</v>
      </c>
      <c r="C158" s="40">
        <f>VLOOKUP(I158,'2013 - 2018 SY O&amp;M Exp'!$A$5:$FO$203,51,FALSE)</f>
        <v>43982351.94</v>
      </c>
      <c r="D158" s="40">
        <v>-344720.76</v>
      </c>
      <c r="E158" s="40">
        <f aca="true" t="shared" si="18" ref="E158:E186">+C158+D158</f>
        <v>43637631.18</v>
      </c>
      <c r="F158" s="40"/>
      <c r="G158" s="40">
        <f aca="true" t="shared" si="19" ref="G158:G185">+E158+F158</f>
        <v>43637631.18</v>
      </c>
      <c r="I158" s="3" t="str">
        <f t="shared" si="15"/>
        <v>INC521000</v>
      </c>
    </row>
    <row r="159" spans="1:9" ht="9.75">
      <c r="A159" s="51" t="s">
        <v>103</v>
      </c>
      <c r="B159" s="39" t="str">
        <f>VLOOKUP(I159,'2013 - 2018 SY O&amp;M Exp'!$A$5:$HM$203,221,FALSE)</f>
        <v>921</v>
      </c>
      <c r="C159" s="40">
        <f>VLOOKUP(I159,'2013 - 2018 SY O&amp;M Exp'!$A$5:$FO$203,51,FALSE)</f>
        <v>515500</v>
      </c>
      <c r="D159" s="40">
        <f>-C159</f>
        <v>-515500</v>
      </c>
      <c r="E159" s="40">
        <f>+C159+D159</f>
        <v>0</v>
      </c>
      <c r="F159" s="40"/>
      <c r="G159" s="40">
        <f t="shared" si="19"/>
        <v>0</v>
      </c>
      <c r="I159" s="3" t="str">
        <f t="shared" si="15"/>
        <v>INC521151</v>
      </c>
    </row>
    <row r="160" spans="1:9" ht="9.75">
      <c r="A160" s="51" t="s">
        <v>173</v>
      </c>
      <c r="B160" s="39" t="str">
        <f>VLOOKUP(I160,'2013 - 2018 SY O&amp;M Exp'!$A$5:$HM$203,221,FALSE)</f>
        <v>922</v>
      </c>
      <c r="C160" s="40">
        <f>VLOOKUP(I160,'2013 - 2018 SY O&amp;M Exp'!$A$5:$FO$203,51,FALSE)</f>
        <v>-80338196.47</v>
      </c>
      <c r="D160" s="40"/>
      <c r="E160" s="40">
        <f t="shared" si="18"/>
        <v>-80338196.47</v>
      </c>
      <c r="F160" s="40"/>
      <c r="G160" s="40">
        <f>+E160+F160</f>
        <v>-80338196.47</v>
      </c>
      <c r="I160" s="3" t="str">
        <f t="shared" si="15"/>
        <v>INC522000</v>
      </c>
    </row>
    <row r="161" spans="1:9" ht="9.75">
      <c r="A161" s="51" t="s">
        <v>104</v>
      </c>
      <c r="B161" s="39" t="str">
        <f>VLOOKUP(I161,'2013 - 2018 SY O&amp;M Exp'!$A$5:$HM$203,221,FALSE)</f>
        <v>922</v>
      </c>
      <c r="C161" s="40">
        <f>VLOOKUP(I161,'2013 - 2018 SY O&amp;M Exp'!$A$5:$FO$203,51,FALSE)</f>
        <v>-451000</v>
      </c>
      <c r="D161" s="40">
        <f>-C161</f>
        <v>451000</v>
      </c>
      <c r="E161" s="40">
        <f t="shared" si="18"/>
        <v>0</v>
      </c>
      <c r="F161" s="40"/>
      <c r="G161" s="40">
        <f t="shared" si="19"/>
        <v>0</v>
      </c>
      <c r="I161" s="3" t="str">
        <f t="shared" si="15"/>
        <v>INC522151</v>
      </c>
    </row>
    <row r="162" spans="1:9" ht="9.75">
      <c r="A162" s="51" t="s">
        <v>105</v>
      </c>
      <c r="B162" s="39" t="str">
        <f>VLOOKUP(I162,'2013 - 2018 SY O&amp;M Exp'!$A$5:$HM$203,221,FALSE)</f>
        <v>923</v>
      </c>
      <c r="C162" s="40">
        <f>VLOOKUP(I162,'2013 - 2018 SY O&amp;M Exp'!$A$5:$FO$203,51,FALSE)</f>
        <v>43526084.29</v>
      </c>
      <c r="D162" s="40"/>
      <c r="E162" s="40">
        <f t="shared" si="18"/>
        <v>43526084.29</v>
      </c>
      <c r="F162" s="40"/>
      <c r="G162" s="40">
        <f t="shared" si="19"/>
        <v>43526084.29</v>
      </c>
      <c r="I162" s="3" t="str">
        <f t="shared" si="15"/>
        <v>INC523000</v>
      </c>
    </row>
    <row r="163" spans="1:9" ht="9.75">
      <c r="A163" s="51" t="s">
        <v>468</v>
      </c>
      <c r="B163" s="39">
        <v>923</v>
      </c>
      <c r="C163" s="40">
        <f>VLOOKUP(I163,'2013 - 2018 SY O&amp;M Exp'!$A$5:$FO$203,51,FALSE)</f>
        <v>0</v>
      </c>
      <c r="D163" s="40">
        <f>-C163</f>
        <v>0</v>
      </c>
      <c r="E163" s="40">
        <f>+C163+D163</f>
        <v>0</v>
      </c>
      <c r="F163" s="40"/>
      <c r="G163" s="40">
        <f>+E163+F163</f>
        <v>0</v>
      </c>
      <c r="I163" s="3" t="str">
        <f t="shared" si="15"/>
        <v>INC523900</v>
      </c>
    </row>
    <row r="164" spans="1:9" ht="9.75">
      <c r="A164" s="51" t="s">
        <v>106</v>
      </c>
      <c r="B164" s="39" t="str">
        <f>VLOOKUP(I164,'2013 - 2018 SY O&amp;M Exp'!$A$5:$HM$203,221,FALSE)</f>
        <v>924</v>
      </c>
      <c r="C164" s="40">
        <f>VLOOKUP(I164,'2013 - 2018 SY O&amp;M Exp'!$A$5:$FO$203,51,FALSE)</f>
        <v>18765962.46</v>
      </c>
      <c r="D164" s="40"/>
      <c r="E164" s="40">
        <f t="shared" si="18"/>
        <v>18765962.46</v>
      </c>
      <c r="F164" s="40"/>
      <c r="G164" s="40">
        <f t="shared" si="19"/>
        <v>18765962.46</v>
      </c>
      <c r="I164" s="3" t="str">
        <f t="shared" si="15"/>
        <v>INC524000</v>
      </c>
    </row>
    <row r="165" spans="1:9" ht="9.75">
      <c r="A165" s="51" t="s">
        <v>107</v>
      </c>
      <c r="B165" s="39" t="str">
        <f>VLOOKUP(I165,'2013 - 2018 SY O&amp;M Exp'!$A$5:$HM$203,221,FALSE)</f>
        <v>924</v>
      </c>
      <c r="C165" s="40">
        <f>VLOOKUP(I165,'2013 - 2018 SY O&amp;M Exp'!$A$5:$FO$203,51,FALSE)</f>
        <v>2054611.78</v>
      </c>
      <c r="D165" s="40"/>
      <c r="E165" s="40">
        <f t="shared" si="18"/>
        <v>2054611.78</v>
      </c>
      <c r="F165" s="40"/>
      <c r="G165" s="40">
        <f t="shared" si="19"/>
        <v>2054611.78</v>
      </c>
      <c r="I165" s="3" t="str">
        <f t="shared" si="15"/>
        <v>INC524100</v>
      </c>
    </row>
    <row r="166" spans="1:9" ht="9.75">
      <c r="A166" s="51" t="s">
        <v>108</v>
      </c>
      <c r="B166" s="39" t="str">
        <f>VLOOKUP(I166,'2013 - 2018 SY O&amp;M Exp'!$A$5:$HM$203,221,FALSE)</f>
        <v>924</v>
      </c>
      <c r="C166" s="40">
        <f>VLOOKUP(I166,'2013 - 2018 SY O&amp;M Exp'!$A$5:$FO$203,51,FALSE)</f>
        <v>581151.5</v>
      </c>
      <c r="D166" s="40">
        <f>-C166</f>
        <v>-581151.5</v>
      </c>
      <c r="E166" s="40">
        <f t="shared" si="18"/>
        <v>0</v>
      </c>
      <c r="F166" s="40"/>
      <c r="G166" s="40">
        <f t="shared" si="19"/>
        <v>0</v>
      </c>
      <c r="I166" s="3" t="str">
        <f t="shared" si="15"/>
        <v>INC524121</v>
      </c>
    </row>
    <row r="167" spans="1:9" ht="9.75">
      <c r="A167" s="51" t="s">
        <v>109</v>
      </c>
      <c r="B167" s="39" t="str">
        <f>VLOOKUP(I167,'2013 - 2018 SY O&amp;M Exp'!$A$5:$HM$203,221,FALSE)</f>
        <v>925</v>
      </c>
      <c r="C167" s="40">
        <f>VLOOKUP(I167,'2013 - 2018 SY O&amp;M Exp'!$A$5:$FO$203,51,FALSE)</f>
        <v>26205822.02</v>
      </c>
      <c r="D167" s="40"/>
      <c r="E167" s="40">
        <f t="shared" si="18"/>
        <v>26205822.02</v>
      </c>
      <c r="F167" s="40"/>
      <c r="G167" s="40">
        <f>+E167+F167</f>
        <v>26205822.02</v>
      </c>
      <c r="I167" s="3" t="str">
        <f t="shared" si="15"/>
        <v>INC525000</v>
      </c>
    </row>
    <row r="168" spans="1:9" ht="9.75">
      <c r="A168" s="51" t="s">
        <v>110</v>
      </c>
      <c r="B168" s="39" t="str">
        <f>VLOOKUP(I168,'2013 - 2018 SY O&amp;M Exp'!$A$5:$HM$203,221,FALSE)</f>
        <v>925</v>
      </c>
      <c r="C168" s="40">
        <f>VLOOKUP(I168,'2013 - 2018 SY O&amp;M Exp'!$A$5:$FO$203,51,FALSE)</f>
        <v>447426.93</v>
      </c>
      <c r="D168" s="40">
        <f>-C168</f>
        <v>-447426.93</v>
      </c>
      <c r="E168" s="40">
        <f t="shared" si="18"/>
        <v>0</v>
      </c>
      <c r="F168" s="40"/>
      <c r="G168" s="40">
        <f t="shared" si="19"/>
        <v>0</v>
      </c>
      <c r="I168" s="3" t="str">
        <f t="shared" si="15"/>
        <v>INC525100</v>
      </c>
    </row>
    <row r="169" spans="1:9" ht="9.75">
      <c r="A169" s="51" t="s">
        <v>184</v>
      </c>
      <c r="B169" s="39" t="str">
        <f>VLOOKUP(I169,'2013 - 2018 SY O&amp;M Exp'!$A$5:$HM$203,221,FALSE)</f>
        <v>925</v>
      </c>
      <c r="C169" s="40">
        <f>VLOOKUP(I169,'2013 - 2018 SY O&amp;M Exp'!$A$5:$FO$203,51,FALSE)</f>
        <v>-56.43</v>
      </c>
      <c r="D169" s="40">
        <f>-C169</f>
        <v>56.43</v>
      </c>
      <c r="E169" s="40">
        <f t="shared" si="18"/>
        <v>0</v>
      </c>
      <c r="F169" s="40"/>
      <c r="G169" s="40">
        <f t="shared" si="19"/>
        <v>0</v>
      </c>
      <c r="I169" s="3" t="str">
        <f t="shared" si="15"/>
        <v>INC525101</v>
      </c>
    </row>
    <row r="170" spans="1:9" ht="9.75">
      <c r="A170" s="51" t="s">
        <v>476</v>
      </c>
      <c r="B170" s="39" t="str">
        <f>VLOOKUP(I170,'2013 - 2018 SY O&amp;M Exp'!$A$5:$HM$203,221,FALSE)</f>
        <v>925</v>
      </c>
      <c r="C170" s="40">
        <f>VLOOKUP(I170,'2013 - 2018 SY O&amp;M Exp'!$A$5:$FO$203,51,FALSE)</f>
        <v>0</v>
      </c>
      <c r="D170" s="40">
        <f>-C170</f>
        <v>0</v>
      </c>
      <c r="E170" s="40">
        <f>+C170+D170</f>
        <v>0</v>
      </c>
      <c r="F170" s="40"/>
      <c r="G170" s="40">
        <f>+E170+F170</f>
        <v>0</v>
      </c>
      <c r="I170" s="3" t="str">
        <f>LEFT(A170,9)</f>
        <v>INC525106</v>
      </c>
    </row>
    <row r="171" spans="1:9" ht="9.75">
      <c r="A171" s="51" t="s">
        <v>185</v>
      </c>
      <c r="B171" s="39" t="str">
        <f>VLOOKUP(I171,'2013 - 2018 SY O&amp;M Exp'!$A$5:$HM$203,221,FALSE)</f>
        <v>925</v>
      </c>
      <c r="C171" s="40">
        <f>VLOOKUP(I171,'2013 - 2018 SY O&amp;M Exp'!$A$5:$FO$203,51,FALSE)</f>
        <v>269164.35</v>
      </c>
      <c r="D171" s="40">
        <f>-C171</f>
        <v>-269164.35</v>
      </c>
      <c r="E171" s="40">
        <f t="shared" si="18"/>
        <v>0</v>
      </c>
      <c r="F171" s="40"/>
      <c r="G171" s="40">
        <f t="shared" si="19"/>
        <v>0</v>
      </c>
      <c r="I171" s="3" t="str">
        <f t="shared" si="15"/>
        <v>INC525110</v>
      </c>
    </row>
    <row r="172" spans="1:9" ht="9.75">
      <c r="A172" s="51" t="s">
        <v>186</v>
      </c>
      <c r="B172" s="39" t="str">
        <f>VLOOKUP(I172,'2013 - 2018 SY O&amp;M Exp'!$A$5:$HM$203,221,FALSE)</f>
        <v>925</v>
      </c>
      <c r="C172" s="40">
        <f>VLOOKUP(I172,'2013 - 2018 SY O&amp;M Exp'!$A$5:$FO$203,51,FALSE)</f>
        <v>6028.76</v>
      </c>
      <c r="D172" s="40">
        <f>-C172</f>
        <v>-6028.76</v>
      </c>
      <c r="E172" s="40">
        <f t="shared" si="18"/>
        <v>0</v>
      </c>
      <c r="F172" s="40"/>
      <c r="G172" s="40">
        <f t="shared" si="19"/>
        <v>0</v>
      </c>
      <c r="I172" s="3" t="str">
        <f t="shared" si="15"/>
        <v>INC525120</v>
      </c>
    </row>
    <row r="173" spans="1:9" ht="9.75">
      <c r="A173" s="51" t="s">
        <v>111</v>
      </c>
      <c r="B173" s="39" t="str">
        <f>VLOOKUP(I173,'2013 - 2018 SY O&amp;M Exp'!$A$5:$HM$203,221,FALSE)</f>
        <v>926</v>
      </c>
      <c r="C173" s="40">
        <f>VLOOKUP(I173,'2013 - 2018 SY O&amp;M Exp'!$A$5:$FO$203,51,FALSE)</f>
        <v>109205482.99</v>
      </c>
      <c r="D173" s="40"/>
      <c r="E173" s="40">
        <f t="shared" si="18"/>
        <v>109205482.99</v>
      </c>
      <c r="F173" s="40"/>
      <c r="G173" s="40">
        <f>+E173+F173</f>
        <v>109205482.99</v>
      </c>
      <c r="I173" s="3" t="str">
        <f t="shared" si="15"/>
        <v>INC526100</v>
      </c>
    </row>
    <row r="174" spans="1:9" ht="9.75">
      <c r="A174" s="51" t="s">
        <v>112</v>
      </c>
      <c r="B174" s="39" t="str">
        <f>VLOOKUP(I174,'2013 - 2018 SY O&amp;M Exp'!$A$5:$HM$203,221,FALSE)</f>
        <v>926</v>
      </c>
      <c r="C174" s="40">
        <f>VLOOKUP(I174,'2013 - 2018 SY O&amp;M Exp'!$A$5:$FO$203,51,FALSE)</f>
        <v>21459.2</v>
      </c>
      <c r="D174" s="40">
        <f>-C174</f>
        <v>-21459.2</v>
      </c>
      <c r="E174" s="40">
        <f t="shared" si="18"/>
        <v>0</v>
      </c>
      <c r="F174" s="40"/>
      <c r="G174" s="40">
        <f t="shared" si="19"/>
        <v>0</v>
      </c>
      <c r="I174" s="3" t="str">
        <f t="shared" si="15"/>
        <v>INC526110</v>
      </c>
    </row>
    <row r="175" spans="1:9" ht="9.75">
      <c r="A175" s="51" t="s">
        <v>113</v>
      </c>
      <c r="B175" s="39" t="str">
        <f>VLOOKUP(I175,'2013 - 2018 SY O&amp;M Exp'!$A$5:$HM$203,221,FALSE)</f>
        <v>926</v>
      </c>
      <c r="C175" s="40">
        <f>VLOOKUP(I175,'2013 - 2018 SY O&amp;M Exp'!$A$5:$FO$203,51,FALSE)</f>
        <v>219407.29</v>
      </c>
      <c r="D175" s="40">
        <f>-C175</f>
        <v>-219407.29</v>
      </c>
      <c r="E175" s="40">
        <f t="shared" si="18"/>
        <v>0</v>
      </c>
      <c r="F175" s="40"/>
      <c r="G175" s="40">
        <f t="shared" si="19"/>
        <v>0</v>
      </c>
      <c r="I175" s="3" t="str">
        <f t="shared" si="15"/>
        <v>INC526120</v>
      </c>
    </row>
    <row r="176" spans="1:9" ht="9.75">
      <c r="A176" s="51" t="s">
        <v>187</v>
      </c>
      <c r="B176" s="39" t="str">
        <f>VLOOKUP(I176,'2013 - 2018 SY O&amp;M Exp'!$A$5:$HM$203,221,FALSE)</f>
        <v>926</v>
      </c>
      <c r="C176" s="40">
        <f>VLOOKUP(I176,'2013 - 2018 SY O&amp;M Exp'!$A$5:$FO$203,51,FALSE)</f>
        <v>198432.07</v>
      </c>
      <c r="D176" s="40">
        <f>-C176</f>
        <v>-198432.07</v>
      </c>
      <c r="E176" s="40">
        <f t="shared" si="18"/>
        <v>0</v>
      </c>
      <c r="F176" s="40"/>
      <c r="G176" s="40">
        <f t="shared" si="19"/>
        <v>0</v>
      </c>
      <c r="I176" s="3" t="str">
        <f t="shared" si="15"/>
        <v>INC526130</v>
      </c>
    </row>
    <row r="177" spans="1:9" ht="9.75">
      <c r="A177" s="51" t="s">
        <v>188</v>
      </c>
      <c r="B177" s="39" t="str">
        <f>VLOOKUP(I177,'2013 - 2018 SY O&amp;M Exp'!$A$5:$HM$203,221,FALSE)</f>
        <v>926</v>
      </c>
      <c r="C177" s="40">
        <f>VLOOKUP(I177,'2013 - 2018 SY O&amp;M Exp'!$A$5:$FO$203,51,FALSE)</f>
        <v>-2266.48</v>
      </c>
      <c r="D177" s="40">
        <f>-C177</f>
        <v>2266.48</v>
      </c>
      <c r="E177" s="40">
        <f t="shared" si="18"/>
        <v>0</v>
      </c>
      <c r="F177" s="40"/>
      <c r="G177" s="40">
        <f t="shared" si="19"/>
        <v>0</v>
      </c>
      <c r="I177" s="3" t="str">
        <f t="shared" si="15"/>
        <v>INC526131</v>
      </c>
    </row>
    <row r="178" spans="1:9" ht="9.75">
      <c r="A178" s="51" t="s">
        <v>114</v>
      </c>
      <c r="B178" s="39" t="str">
        <f>VLOOKUP(I178,'2013 - 2018 SY O&amp;M Exp'!$A$5:$HM$203,221,FALSE)</f>
        <v>926</v>
      </c>
      <c r="C178" s="40">
        <f>VLOOKUP(I178,'2013 - 2018 SY O&amp;M Exp'!$A$5:$FO$203,51,FALSE)</f>
        <v>2424209.38</v>
      </c>
      <c r="D178" s="40">
        <f>-C178</f>
        <v>-2424209.38</v>
      </c>
      <c r="E178" s="40">
        <f t="shared" si="18"/>
        <v>0</v>
      </c>
      <c r="F178" s="40"/>
      <c r="G178" s="40">
        <f t="shared" si="19"/>
        <v>0</v>
      </c>
      <c r="I178" s="3" t="str">
        <f t="shared" si="15"/>
        <v>INC526211</v>
      </c>
    </row>
    <row r="179" spans="1:9" ht="9.75">
      <c r="A179" s="51" t="s">
        <v>189</v>
      </c>
      <c r="B179" s="39" t="str">
        <f>VLOOKUP(I179,'2013 - 2018 SY O&amp;M Exp'!$A$5:$HM$203,221,FALSE)</f>
        <v>926</v>
      </c>
      <c r="C179" s="40">
        <f>VLOOKUP(I179,'2013 - 2018 SY O&amp;M Exp'!$A$5:$FO$203,51,FALSE)</f>
        <v>0</v>
      </c>
      <c r="D179" s="40"/>
      <c r="E179" s="40">
        <f t="shared" si="18"/>
        <v>0</v>
      </c>
      <c r="F179" s="40"/>
      <c r="G179" s="40">
        <f t="shared" si="19"/>
        <v>0</v>
      </c>
      <c r="I179" s="3" t="str">
        <f t="shared" si="15"/>
        <v>INC526650</v>
      </c>
    </row>
    <row r="180" spans="1:9" ht="9.75">
      <c r="A180" s="51" t="s">
        <v>115</v>
      </c>
      <c r="B180" s="39" t="str">
        <f>VLOOKUP(I180,'2013 - 2018 SY O&amp;M Exp'!$A$5:$HM$203,221,FALSE)</f>
        <v>928</v>
      </c>
      <c r="C180" s="40">
        <f>VLOOKUP(I180,'2013 - 2018 SY O&amp;M Exp'!$A$5:$FO$203,51,FALSE)</f>
        <v>2882307.27</v>
      </c>
      <c r="D180" s="40"/>
      <c r="E180" s="40">
        <f t="shared" si="18"/>
        <v>2882307.27</v>
      </c>
      <c r="F180" s="40"/>
      <c r="G180" s="40">
        <f t="shared" si="19"/>
        <v>2882307.27</v>
      </c>
      <c r="I180" s="3" t="str">
        <f t="shared" si="15"/>
        <v>INC528010</v>
      </c>
    </row>
    <row r="181" spans="1:9" ht="9.75">
      <c r="A181" s="51" t="s">
        <v>116</v>
      </c>
      <c r="B181" s="39" t="str">
        <f>VLOOKUP(I181,'2013 - 2018 SY O&amp;M Exp'!$A$5:$HM$203,221,FALSE)</f>
        <v>928</v>
      </c>
      <c r="C181" s="40">
        <f>VLOOKUP(I181,'2013 - 2018 SY O&amp;M Exp'!$A$5:$FO$203,51,FALSE)</f>
        <v>22232.68</v>
      </c>
      <c r="D181" s="40"/>
      <c r="E181" s="40">
        <f t="shared" si="18"/>
        <v>22232.68</v>
      </c>
      <c r="F181" s="40"/>
      <c r="G181" s="40">
        <f t="shared" si="19"/>
        <v>22232.68</v>
      </c>
      <c r="I181" s="3" t="str">
        <f t="shared" si="15"/>
        <v>INC528020</v>
      </c>
    </row>
    <row r="182" spans="1:9" ht="9.75">
      <c r="A182" s="51" t="s">
        <v>190</v>
      </c>
      <c r="B182" s="39" t="str">
        <f>VLOOKUP(I182,'2013 - 2018 SY O&amp;M Exp'!$A$5:$HM$203,221,FALSE)</f>
        <v>928</v>
      </c>
      <c r="C182" s="40">
        <f>VLOOKUP(I182,'2013 - 2018 SY O&amp;M Exp'!$A$5:$FO$203,51,FALSE)</f>
        <v>928597.5</v>
      </c>
      <c r="D182" s="40"/>
      <c r="E182" s="40">
        <f t="shared" si="18"/>
        <v>928597.5</v>
      </c>
      <c r="F182" s="40"/>
      <c r="G182" s="40">
        <f t="shared" si="19"/>
        <v>928597.5</v>
      </c>
      <c r="I182" s="3" t="str">
        <f t="shared" si="15"/>
        <v>INC528100</v>
      </c>
    </row>
    <row r="183" spans="1:9" ht="9.75">
      <c r="A183" s="51" t="s">
        <v>174</v>
      </c>
      <c r="B183" s="39" t="str">
        <f>VLOOKUP(I183,'2013 - 2018 SY O&amp;M Exp'!$A$5:$HM$203,221,FALSE)</f>
        <v>929</v>
      </c>
      <c r="C183" s="40">
        <f>VLOOKUP(I183,'2013 - 2018 SY O&amp;M Exp'!$A$5:$FO$203,51,FALSE)</f>
        <v>-13895174.59</v>
      </c>
      <c r="D183" s="40">
        <f>-C183</f>
        <v>13895174.59</v>
      </c>
      <c r="E183" s="40">
        <f t="shared" si="18"/>
        <v>0</v>
      </c>
      <c r="F183" s="40"/>
      <c r="G183" s="40">
        <f t="shared" si="19"/>
        <v>0</v>
      </c>
      <c r="I183" s="3" t="str">
        <f t="shared" si="15"/>
        <v>INC529100</v>
      </c>
    </row>
    <row r="184" spans="1:9" ht="9.75">
      <c r="A184" s="51" t="s">
        <v>117</v>
      </c>
      <c r="B184" s="39" t="str">
        <f>VLOOKUP(I184,'2013 - 2018 SY O&amp;M Exp'!$A$5:$HM$203,221,FALSE)</f>
        <v>930</v>
      </c>
      <c r="C184" s="40">
        <f>VLOOKUP(I184,'2013 - 2018 SY O&amp;M Exp'!$A$5:$FO$203,51,FALSE)</f>
        <v>19196883.16</v>
      </c>
      <c r="D184" s="40">
        <v>-102560.24</v>
      </c>
      <c r="E184" s="40">
        <f t="shared" si="18"/>
        <v>19094322.92</v>
      </c>
      <c r="F184" s="40"/>
      <c r="G184" s="40">
        <f t="shared" si="19"/>
        <v>19094322.92</v>
      </c>
      <c r="I184" s="3" t="str">
        <f t="shared" si="15"/>
        <v>INC530000</v>
      </c>
    </row>
    <row r="185" spans="1:9" ht="9.75">
      <c r="A185" s="1" t="s">
        <v>118</v>
      </c>
      <c r="B185" s="39" t="str">
        <f>VLOOKUP(I185,'2013 - 2018 SY O&amp;M Exp'!$A$5:$HM$203,221,FALSE)</f>
        <v>931</v>
      </c>
      <c r="C185" s="40">
        <f>VLOOKUP(I185,'2013 - 2018 SY O&amp;M Exp'!$A$5:$FO$203,51,FALSE)</f>
        <v>9135280.37</v>
      </c>
      <c r="D185" s="40"/>
      <c r="E185" s="40">
        <f t="shared" si="18"/>
        <v>9135280.37</v>
      </c>
      <c r="F185" s="40"/>
      <c r="G185" s="40">
        <f t="shared" si="19"/>
        <v>9135280.37</v>
      </c>
      <c r="I185" s="3" t="str">
        <f t="shared" si="15"/>
        <v>INC531000</v>
      </c>
    </row>
    <row r="186" spans="1:9" ht="10.5" thickBot="1">
      <c r="A186" s="1" t="s">
        <v>119</v>
      </c>
      <c r="B186" s="39" t="str">
        <f>VLOOKUP(I186,'2013 - 2018 SY O&amp;M Exp'!$A$5:$HM$203,221,FALSE)</f>
        <v>935</v>
      </c>
      <c r="C186" s="40">
        <f>VLOOKUP(I186,'2013 - 2018 SY O&amp;M Exp'!$A$5:$FO$203,51,FALSE)</f>
        <v>11220148.11</v>
      </c>
      <c r="D186" s="41"/>
      <c r="E186" s="41">
        <f t="shared" si="18"/>
        <v>11220148.11</v>
      </c>
      <c r="F186" s="41"/>
      <c r="G186" s="41">
        <f>+E186+F186</f>
        <v>11220148.11</v>
      </c>
      <c r="I186" s="3" t="str">
        <f t="shared" si="15"/>
        <v>INC535000</v>
      </c>
    </row>
    <row r="187" spans="1:7" ht="9.75">
      <c r="A187" s="1"/>
      <c r="B187" s="39"/>
      <c r="C187" s="40">
        <f>SUM(C157:C186)</f>
        <v>407584510.3</v>
      </c>
      <c r="D187" s="40">
        <f>SUM(D157:D186)</f>
        <v>-29578403.200000003</v>
      </c>
      <c r="E187" s="40">
        <f>SUM(E157:E186)</f>
        <v>378006107.1</v>
      </c>
      <c r="F187" s="40">
        <f>SUM(F157:F186)</f>
        <v>0</v>
      </c>
      <c r="G187" s="46">
        <f>SUM(G157:G186)</f>
        <v>378006107.1</v>
      </c>
    </row>
    <row r="188" spans="1:7" ht="9.75">
      <c r="A188" s="1"/>
      <c r="B188" s="39"/>
      <c r="C188" s="40"/>
      <c r="D188" s="40"/>
      <c r="E188" s="40"/>
      <c r="F188" s="40"/>
      <c r="G188" s="40"/>
    </row>
    <row r="189" spans="1:7" ht="9.75">
      <c r="A189" s="48" t="s">
        <v>175</v>
      </c>
      <c r="B189" s="39"/>
      <c r="C189" s="40">
        <f>+C187+C153+C148+C136+C127+C102+C82+C73+C48+C23</f>
        <v>5446254313.61</v>
      </c>
      <c r="D189" s="40">
        <f>+D187+D153+D148+D136+D127+D102+D82+D73+D48+D23</f>
        <v>-3979435756.9099994</v>
      </c>
      <c r="E189" s="40">
        <f>+E187+E153+E148+E136+E127+E102+E82+E73+E48+E23</f>
        <v>1466818556.7000003</v>
      </c>
      <c r="F189" s="40">
        <f>+F187+F153+F148+F136+F127+F102+F82+F73+F48+F23</f>
        <v>-38430272.67</v>
      </c>
      <c r="G189" s="46">
        <f>+G187+G153+G148+G136+G127+G102+G82+G73+G48+G23</f>
        <v>1428388284.0300002</v>
      </c>
    </row>
    <row r="190" spans="1:7" ht="9.75">
      <c r="A190" s="2" t="s">
        <v>120</v>
      </c>
      <c r="C190" s="77" t="b">
        <f>C189='2013 - 2018 SY O&amp;M Exp'!AY203</f>
        <v>1</v>
      </c>
      <c r="D190" s="42"/>
      <c r="E190" s="42"/>
      <c r="F190" s="42"/>
      <c r="G190" s="77" t="b">
        <f>G189=('BM 2017-2018'!E25*1000)</f>
        <v>0</v>
      </c>
    </row>
    <row r="191" spans="1:7" ht="9.75">
      <c r="A191" s="2" t="s">
        <v>199</v>
      </c>
      <c r="D191" s="42"/>
      <c r="E191" s="42"/>
      <c r="F191" s="42"/>
      <c r="G191" s="42"/>
    </row>
    <row r="192" spans="1:7" ht="13.5">
      <c r="A192" s="56"/>
      <c r="D192" s="42"/>
      <c r="E192" s="42"/>
      <c r="F192" s="42"/>
      <c r="G192" s="54"/>
    </row>
    <row r="193" spans="4:7" ht="9.75">
      <c r="D193" s="42"/>
      <c r="E193" s="42"/>
      <c r="F193" s="42"/>
      <c r="G193" s="42"/>
    </row>
    <row r="194" spans="4:7" ht="11.25">
      <c r="D194" s="42"/>
      <c r="E194" s="42"/>
      <c r="F194" s="42"/>
      <c r="G194" s="42"/>
    </row>
    <row r="195" spans="4:7" ht="11.25">
      <c r="D195" s="42"/>
      <c r="E195" s="42"/>
      <c r="F195" s="42"/>
      <c r="G195" s="42"/>
    </row>
    <row r="196" spans="1:7" ht="11.25">
      <c r="A196" s="119"/>
      <c r="B196" s="57"/>
      <c r="D196" s="42"/>
      <c r="E196" s="42"/>
      <c r="F196" s="42"/>
      <c r="G196" s="42"/>
    </row>
    <row r="197" spans="1:7" ht="11.25">
      <c r="A197" s="49"/>
      <c r="B197" s="120"/>
      <c r="D197" s="42"/>
      <c r="E197" s="42"/>
      <c r="F197" s="42"/>
      <c r="G197" s="42"/>
    </row>
    <row r="198" spans="1:7" ht="11.25">
      <c r="A198" s="49"/>
      <c r="B198" s="120"/>
      <c r="D198" s="42"/>
      <c r="E198" s="42"/>
      <c r="F198" s="42"/>
      <c r="G198" s="42"/>
    </row>
    <row r="199" spans="1:7" ht="11.25">
      <c r="A199" s="49"/>
      <c r="B199" s="120"/>
      <c r="D199" s="42"/>
      <c r="E199" s="42"/>
      <c r="F199" s="42"/>
      <c r="G199" s="42"/>
    </row>
    <row r="200" spans="1:7" ht="11.25">
      <c r="A200" s="49"/>
      <c r="B200" s="120"/>
      <c r="D200" s="42"/>
      <c r="E200" s="42"/>
      <c r="F200" s="42"/>
      <c r="G200" s="42"/>
    </row>
    <row r="201" spans="1:7" ht="11.25">
      <c r="A201" s="49"/>
      <c r="B201" s="120"/>
      <c r="D201" s="42"/>
      <c r="E201" s="42"/>
      <c r="F201" s="42"/>
      <c r="G201" s="42"/>
    </row>
    <row r="202" spans="1:7" ht="11.25">
      <c r="A202" s="49"/>
      <c r="B202" s="120"/>
      <c r="D202" s="42"/>
      <c r="E202" s="42"/>
      <c r="F202" s="42"/>
      <c r="G202" s="42"/>
    </row>
    <row r="203" spans="1:7" ht="11.25">
      <c r="A203" s="49"/>
      <c r="B203" s="57"/>
      <c r="D203" s="42"/>
      <c r="E203" s="42"/>
      <c r="F203" s="42"/>
      <c r="G203" s="42"/>
    </row>
    <row r="204" spans="1:7" ht="11.25">
      <c r="A204" s="49"/>
      <c r="B204" s="57"/>
      <c r="D204" s="42"/>
      <c r="E204" s="42"/>
      <c r="F204" s="42"/>
      <c r="G204" s="42"/>
    </row>
    <row r="205" spans="1:7" ht="11.25">
      <c r="A205" s="49"/>
      <c r="B205" s="57"/>
      <c r="D205" s="91"/>
      <c r="E205" s="42"/>
      <c r="F205" s="42"/>
      <c r="G205" s="42"/>
    </row>
    <row r="206" spans="4:7" ht="11.25">
      <c r="D206" s="42"/>
      <c r="E206" s="42"/>
      <c r="F206" s="42"/>
      <c r="G206" s="42"/>
    </row>
    <row r="207" spans="4:7" ht="11.25">
      <c r="D207" s="42"/>
      <c r="E207" s="42"/>
      <c r="F207" s="42"/>
      <c r="G207" s="42"/>
    </row>
    <row r="208" spans="4:7" ht="11.25">
      <c r="D208" s="42"/>
      <c r="E208" s="42"/>
      <c r="F208" s="42"/>
      <c r="G208" s="42"/>
    </row>
    <row r="209" spans="4:7" ht="11.25">
      <c r="D209" s="42"/>
      <c r="E209" s="42"/>
      <c r="F209" s="42"/>
      <c r="G209" s="42"/>
    </row>
    <row r="210" spans="4:7" ht="11.25">
      <c r="D210" s="42"/>
      <c r="E210" s="42"/>
      <c r="F210" s="42"/>
      <c r="G210" s="42"/>
    </row>
    <row r="211" spans="4:7" ht="11.25">
      <c r="D211" s="42"/>
      <c r="E211" s="42"/>
      <c r="F211" s="42"/>
      <c r="G211" s="42"/>
    </row>
    <row r="212" spans="4:7" ht="11.25">
      <c r="D212" s="42"/>
      <c r="E212" s="42"/>
      <c r="F212" s="42"/>
      <c r="G212" s="42"/>
    </row>
    <row r="213" spans="4:7" ht="11.25">
      <c r="D213" s="42"/>
      <c r="E213" s="42"/>
      <c r="F213" s="42"/>
      <c r="G213" s="42"/>
    </row>
    <row r="214" spans="4:7" ht="11.25">
      <c r="D214" s="42"/>
      <c r="E214" s="42"/>
      <c r="F214" s="42"/>
      <c r="G214" s="42"/>
    </row>
    <row r="215" spans="4:7" ht="11.25">
      <c r="D215" s="42"/>
      <c r="E215" s="42"/>
      <c r="F215" s="42"/>
      <c r="G215" s="42"/>
    </row>
    <row r="216" spans="4:7" ht="11.25">
      <c r="D216" s="42"/>
      <c r="E216" s="42"/>
      <c r="F216" s="42"/>
      <c r="G216" s="42"/>
    </row>
    <row r="217" spans="4:7" ht="11.25">
      <c r="D217" s="42"/>
      <c r="E217" s="42"/>
      <c r="F217" s="42"/>
      <c r="G217" s="42"/>
    </row>
    <row r="218" spans="4:7" ht="11.25">
      <c r="D218" s="42"/>
      <c r="E218" s="42"/>
      <c r="F218" s="42"/>
      <c r="G218" s="42"/>
    </row>
    <row r="219" spans="4:7" ht="11.25">
      <c r="D219" s="42"/>
      <c r="E219" s="42"/>
      <c r="F219" s="42"/>
      <c r="G219" s="42"/>
    </row>
    <row r="220" spans="4:7" ht="11.25">
      <c r="D220" s="42"/>
      <c r="E220" s="42"/>
      <c r="F220" s="42"/>
      <c r="G220" s="42"/>
    </row>
    <row r="221" spans="4:7" ht="11.25">
      <c r="D221" s="42"/>
      <c r="E221" s="42"/>
      <c r="F221" s="42"/>
      <c r="G221" s="42"/>
    </row>
    <row r="222" spans="4:7" ht="11.25">
      <c r="D222" s="42"/>
      <c r="E222" s="42"/>
      <c r="F222" s="42"/>
      <c r="G222" s="42"/>
    </row>
    <row r="223" spans="4:7" ht="11.25">
      <c r="D223" s="42"/>
      <c r="E223" s="42"/>
      <c r="F223" s="42"/>
      <c r="G223" s="42"/>
    </row>
    <row r="224" spans="4:7" ht="11.25">
      <c r="D224" s="42"/>
      <c r="E224" s="42"/>
      <c r="F224" s="42"/>
      <c r="G224" s="42"/>
    </row>
    <row r="225" spans="4:7" ht="11.25">
      <c r="D225" s="42"/>
      <c r="E225" s="42"/>
      <c r="F225" s="42"/>
      <c r="G225" s="42"/>
    </row>
    <row r="226" spans="4:7" ht="11.25">
      <c r="D226" s="42"/>
      <c r="E226" s="42"/>
      <c r="F226" s="42"/>
      <c r="G226" s="42"/>
    </row>
    <row r="227" spans="4:7" ht="11.25">
      <c r="D227" s="42"/>
      <c r="E227" s="42"/>
      <c r="F227" s="42"/>
      <c r="G227" s="42"/>
    </row>
    <row r="228" spans="4:7" ht="11.25">
      <c r="D228" s="42"/>
      <c r="E228" s="42"/>
      <c r="F228" s="42"/>
      <c r="G228" s="42"/>
    </row>
    <row r="229" spans="4:7" ht="11.25">
      <c r="D229" s="42"/>
      <c r="E229" s="42"/>
      <c r="F229" s="42"/>
      <c r="G229" s="42"/>
    </row>
    <row r="230" spans="4:7" ht="11.25">
      <c r="D230" s="42"/>
      <c r="E230" s="42"/>
      <c r="F230" s="42"/>
      <c r="G230" s="42"/>
    </row>
    <row r="231" spans="4:7" ht="11.25">
      <c r="D231" s="42"/>
      <c r="E231" s="42"/>
      <c r="F231" s="42"/>
      <c r="G231" s="42"/>
    </row>
    <row r="232" spans="4:7" ht="11.25">
      <c r="D232" s="42"/>
      <c r="E232" s="42"/>
      <c r="F232" s="42"/>
      <c r="G232" s="42"/>
    </row>
    <row r="233" spans="4:7" ht="11.25">
      <c r="D233" s="42"/>
      <c r="E233" s="42"/>
      <c r="F233" s="42"/>
      <c r="G233" s="42"/>
    </row>
    <row r="234" spans="4:7" ht="11.25">
      <c r="D234" s="42"/>
      <c r="E234" s="42"/>
      <c r="F234" s="42"/>
      <c r="G234" s="42"/>
    </row>
    <row r="235" spans="4:7" ht="11.25">
      <c r="D235" s="42"/>
      <c r="E235" s="42"/>
      <c r="F235" s="42"/>
      <c r="G235" s="42"/>
    </row>
    <row r="236" spans="4:7" ht="11.25">
      <c r="D236" s="42"/>
      <c r="E236" s="42"/>
      <c r="F236" s="42"/>
      <c r="G236" s="42"/>
    </row>
    <row r="237" spans="4:7" ht="11.25">
      <c r="D237" s="42"/>
      <c r="E237" s="42"/>
      <c r="F237" s="42"/>
      <c r="G237" s="42"/>
    </row>
    <row r="238" spans="4:7" ht="11.25">
      <c r="D238" s="42"/>
      <c r="E238" s="42"/>
      <c r="F238" s="42"/>
      <c r="G238" s="42"/>
    </row>
    <row r="239" spans="4:7" ht="11.25">
      <c r="D239" s="42"/>
      <c r="E239" s="42"/>
      <c r="F239" s="42"/>
      <c r="G239" s="42"/>
    </row>
    <row r="240" spans="4:7" ht="9.75">
      <c r="D240" s="42"/>
      <c r="E240" s="42"/>
      <c r="F240" s="42"/>
      <c r="G240" s="42"/>
    </row>
    <row r="241" spans="4:7" ht="9.75">
      <c r="D241" s="42"/>
      <c r="E241" s="42"/>
      <c r="F241" s="42"/>
      <c r="G241" s="42"/>
    </row>
    <row r="242" spans="4:7" ht="9.75">
      <c r="D242" s="42"/>
      <c r="E242" s="42"/>
      <c r="F242" s="42"/>
      <c r="G242" s="42"/>
    </row>
    <row r="243" spans="4:7" ht="9.75">
      <c r="D243" s="42"/>
      <c r="E243" s="42"/>
      <c r="F243" s="42"/>
      <c r="G243" s="42"/>
    </row>
    <row r="244" spans="4:7" ht="9.75">
      <c r="D244" s="42"/>
      <c r="E244" s="42"/>
      <c r="F244" s="42"/>
      <c r="G244" s="42"/>
    </row>
    <row r="245" spans="4:7" ht="9.75">
      <c r="D245" s="42"/>
      <c r="E245" s="42"/>
      <c r="F245" s="42"/>
      <c r="G245" s="42"/>
    </row>
    <row r="246" spans="4:7" ht="9.75">
      <c r="D246" s="42"/>
      <c r="E246" s="42"/>
      <c r="F246" s="42"/>
      <c r="G246" s="42"/>
    </row>
    <row r="247" spans="4:7" ht="9.75">
      <c r="D247" s="42"/>
      <c r="E247" s="42"/>
      <c r="F247" s="42"/>
      <c r="G247" s="42"/>
    </row>
    <row r="248" spans="4:7" ht="9.75">
      <c r="D248" s="42"/>
      <c r="E248" s="42"/>
      <c r="F248" s="42"/>
      <c r="G248" s="42"/>
    </row>
    <row r="249" spans="4:7" ht="9.75">
      <c r="D249" s="42"/>
      <c r="E249" s="42"/>
      <c r="F249" s="42"/>
      <c r="G249" s="42"/>
    </row>
    <row r="250" spans="4:7" ht="9.75">
      <c r="D250" s="42"/>
      <c r="E250" s="42"/>
      <c r="F250" s="42"/>
      <c r="G250" s="42"/>
    </row>
    <row r="251" spans="4:7" ht="9.75">
      <c r="D251" s="42"/>
      <c r="E251" s="42"/>
      <c r="F251" s="42"/>
      <c r="G251" s="42"/>
    </row>
    <row r="252" spans="4:7" ht="9.75">
      <c r="D252" s="42"/>
      <c r="E252" s="42"/>
      <c r="F252" s="42"/>
      <c r="G252" s="42"/>
    </row>
    <row r="253" spans="4:7" ht="9.75">
      <c r="D253" s="42"/>
      <c r="E253" s="42"/>
      <c r="F253" s="42"/>
      <c r="G253" s="42"/>
    </row>
    <row r="254" spans="4:7" ht="9.75">
      <c r="D254" s="42"/>
      <c r="E254" s="42"/>
      <c r="F254" s="42"/>
      <c r="G254" s="42"/>
    </row>
    <row r="255" spans="4:7" ht="9.75">
      <c r="D255" s="42"/>
      <c r="E255" s="42"/>
      <c r="F255" s="42"/>
      <c r="G255" s="42"/>
    </row>
    <row r="256" spans="4:7" ht="9.75">
      <c r="D256" s="42"/>
      <c r="E256" s="42"/>
      <c r="F256" s="42"/>
      <c r="G256" s="42"/>
    </row>
    <row r="257" spans="4:7" ht="9.75">
      <c r="D257" s="42"/>
      <c r="E257" s="42"/>
      <c r="F257" s="42"/>
      <c r="G257" s="42"/>
    </row>
    <row r="258" spans="4:7" ht="9.75">
      <c r="D258" s="42"/>
      <c r="E258" s="42"/>
      <c r="F258" s="42"/>
      <c r="G258" s="42"/>
    </row>
    <row r="259" spans="4:7" ht="9.75">
      <c r="D259" s="42"/>
      <c r="E259" s="42"/>
      <c r="F259" s="42"/>
      <c r="G259" s="42"/>
    </row>
    <row r="260" spans="4:7" ht="9.75">
      <c r="D260" s="42"/>
      <c r="E260" s="42"/>
      <c r="F260" s="42"/>
      <c r="G260" s="42"/>
    </row>
    <row r="261" spans="4:7" ht="9.75">
      <c r="D261" s="42"/>
      <c r="E261" s="42"/>
      <c r="F261" s="42"/>
      <c r="G261" s="42"/>
    </row>
    <row r="262" spans="4:7" ht="9.75">
      <c r="D262" s="42"/>
      <c r="E262" s="42"/>
      <c r="F262" s="42"/>
      <c r="G262" s="42"/>
    </row>
    <row r="263" spans="4:7" ht="9.75">
      <c r="D263" s="42"/>
      <c r="E263" s="42"/>
      <c r="F263" s="42"/>
      <c r="G263" s="42"/>
    </row>
    <row r="264" spans="4:7" ht="9.75">
      <c r="D264" s="42"/>
      <c r="E264" s="42"/>
      <c r="F264" s="42"/>
      <c r="G264" s="42"/>
    </row>
    <row r="265" spans="4:7" ht="9.75">
      <c r="D265" s="42"/>
      <c r="E265" s="42"/>
      <c r="F265" s="42"/>
      <c r="G265" s="42"/>
    </row>
    <row r="266" spans="4:7" ht="9.75">
      <c r="D266" s="42"/>
      <c r="E266" s="42"/>
      <c r="F266" s="42"/>
      <c r="G266" s="42"/>
    </row>
    <row r="267" spans="4:7" ht="9.75">
      <c r="D267" s="42"/>
      <c r="E267" s="42"/>
      <c r="F267" s="42"/>
      <c r="G267" s="42"/>
    </row>
    <row r="268" spans="4:7" ht="9.75">
      <c r="D268" s="42"/>
      <c r="E268" s="42"/>
      <c r="F268" s="42"/>
      <c r="G268" s="42"/>
    </row>
    <row r="269" spans="4:7" ht="9.75">
      <c r="D269" s="42"/>
      <c r="E269" s="42"/>
      <c r="F269" s="42"/>
      <c r="G269" s="42"/>
    </row>
    <row r="270" spans="4:7" ht="9.75">
      <c r="D270" s="42"/>
      <c r="E270" s="42"/>
      <c r="F270" s="42"/>
      <c r="G270" s="42"/>
    </row>
    <row r="271" spans="4:7" ht="9.75">
      <c r="D271" s="42"/>
      <c r="E271" s="42"/>
      <c r="F271" s="42"/>
      <c r="G271" s="42"/>
    </row>
    <row r="272" spans="4:7" ht="9.75">
      <c r="D272" s="42"/>
      <c r="E272" s="42"/>
      <c r="F272" s="42"/>
      <c r="G272" s="42"/>
    </row>
    <row r="273" spans="4:7" ht="9.75">
      <c r="D273" s="42"/>
      <c r="E273" s="42"/>
      <c r="F273" s="42"/>
      <c r="G273" s="42"/>
    </row>
    <row r="274" spans="4:7" ht="9.75">
      <c r="D274" s="42"/>
      <c r="E274" s="42"/>
      <c r="F274" s="42"/>
      <c r="G274" s="42"/>
    </row>
    <row r="275" spans="4:7" ht="9.75">
      <c r="D275" s="42"/>
      <c r="E275" s="42"/>
      <c r="F275" s="42"/>
      <c r="G275" s="42"/>
    </row>
    <row r="276" spans="4:7" ht="9.75">
      <c r="D276" s="42"/>
      <c r="E276" s="42"/>
      <c r="F276" s="42"/>
      <c r="G276" s="42"/>
    </row>
    <row r="277" spans="4:7" ht="9.75">
      <c r="D277" s="42"/>
      <c r="E277" s="42"/>
      <c r="F277" s="42"/>
      <c r="G277" s="42"/>
    </row>
    <row r="278" spans="4:7" ht="9.75">
      <c r="D278" s="42"/>
      <c r="E278" s="42"/>
      <c r="F278" s="42"/>
      <c r="G278" s="42"/>
    </row>
    <row r="279" spans="4:7" ht="9.75">
      <c r="D279" s="42"/>
      <c r="E279" s="42"/>
      <c r="F279" s="42"/>
      <c r="G279" s="42"/>
    </row>
    <row r="280" spans="4:7" ht="9.75">
      <c r="D280" s="42"/>
      <c r="E280" s="42"/>
      <c r="F280" s="42"/>
      <c r="G280" s="42"/>
    </row>
    <row r="281" spans="4:7" ht="9.75">
      <c r="D281" s="42"/>
      <c r="E281" s="42"/>
      <c r="F281" s="42"/>
      <c r="G281" s="42"/>
    </row>
    <row r="282" spans="4:7" ht="9.75">
      <c r="D282" s="42"/>
      <c r="E282" s="42"/>
      <c r="F282" s="42"/>
      <c r="G282" s="42"/>
    </row>
    <row r="283" spans="4:7" ht="9.75">
      <c r="D283" s="42"/>
      <c r="E283" s="42"/>
      <c r="F283" s="42"/>
      <c r="G283" s="42"/>
    </row>
    <row r="284" spans="4:7" ht="9.75">
      <c r="D284" s="42"/>
      <c r="E284" s="42"/>
      <c r="F284" s="42"/>
      <c r="G284" s="42"/>
    </row>
    <row r="285" spans="4:7" ht="9.75">
      <c r="D285" s="42"/>
      <c r="E285" s="42"/>
      <c r="F285" s="42"/>
      <c r="G285" s="42"/>
    </row>
    <row r="286" spans="4:7" ht="9.75">
      <c r="D286" s="42"/>
      <c r="E286" s="42"/>
      <c r="F286" s="42"/>
      <c r="G286" s="42"/>
    </row>
    <row r="287" spans="4:7" ht="9.75">
      <c r="D287" s="42"/>
      <c r="E287" s="42"/>
      <c r="F287" s="42"/>
      <c r="G287" s="42"/>
    </row>
  </sheetData>
  <sheetProtection/>
  <printOptions/>
  <pageMargins left="0.17" right="0.17" top="0.71" bottom="0.34" header="0.17" footer="0.17"/>
  <pageSetup horizontalDpi="600" verticalDpi="600" orientation="landscape" scale="91" r:id="rId2"/>
  <rowBreaks count="2" manualBreakCount="2">
    <brk id="94" max="6" man="1"/>
    <brk id="13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7"/>
  <sheetViews>
    <sheetView zoomScalePageLayoutView="0" workbookViewId="0" topLeftCell="A1">
      <pane xSplit="2" ySplit="2" topLeftCell="C3" activePane="bottomRight" state="frozen"/>
      <selection pane="topLeft" activeCell="I189" sqref="I189"/>
      <selection pane="topRight" activeCell="I189" sqref="I189"/>
      <selection pane="bottomLeft" activeCell="I189" sqref="I189"/>
      <selection pane="bottomRight" activeCell="A1" sqref="A1"/>
    </sheetView>
  </sheetViews>
  <sheetFormatPr defaultColWidth="9.140625" defaultRowHeight="12.75"/>
  <cols>
    <col min="1" max="1" width="66.00390625" style="2" customWidth="1"/>
    <col min="2" max="2" width="9.8515625" style="32" customWidth="1"/>
    <col min="3" max="3" width="10.8515625" style="49" bestFit="1" customWidth="1"/>
    <col min="4" max="7" width="13.57421875" style="47" customWidth="1"/>
    <col min="8" max="8" width="13.57421875" style="3" customWidth="1"/>
    <col min="9" max="16384" width="9.140625" style="3" customWidth="1"/>
  </cols>
  <sheetData>
    <row r="1" spans="1:7" ht="20.25">
      <c r="A1" s="128" t="s">
        <v>971</v>
      </c>
      <c r="C1" s="44">
        <v>1</v>
      </c>
      <c r="D1" s="33">
        <v>2</v>
      </c>
      <c r="E1" s="33" t="s">
        <v>137</v>
      </c>
      <c r="F1" s="33">
        <v>4</v>
      </c>
      <c r="G1" s="33" t="s">
        <v>138</v>
      </c>
    </row>
    <row r="2" spans="1:7" ht="21" thickBot="1">
      <c r="A2" s="10" t="s">
        <v>521</v>
      </c>
      <c r="B2" s="34" t="s">
        <v>136</v>
      </c>
      <c r="C2" s="34" t="s">
        <v>139</v>
      </c>
      <c r="D2" s="35" t="s">
        <v>0</v>
      </c>
      <c r="E2" s="35" t="s">
        <v>1</v>
      </c>
      <c r="F2" s="35" t="s">
        <v>2</v>
      </c>
      <c r="G2" s="35" t="s">
        <v>3</v>
      </c>
    </row>
    <row r="3" spans="1:7" ht="9.75">
      <c r="A3" s="11"/>
      <c r="B3" s="36"/>
      <c r="C3" s="37"/>
      <c r="D3" s="37"/>
      <c r="E3" s="37"/>
      <c r="F3" s="37"/>
      <c r="G3" s="37"/>
    </row>
    <row r="4" spans="1:7" ht="10.5" thickBot="1">
      <c r="A4" s="10" t="s">
        <v>4</v>
      </c>
      <c r="B4" s="36"/>
      <c r="C4" s="45"/>
      <c r="D4" s="38"/>
      <c r="E4" s="38"/>
      <c r="F4" s="38"/>
      <c r="G4" s="38"/>
    </row>
    <row r="5" spans="1:9" ht="9.75">
      <c r="A5" s="1" t="s">
        <v>140</v>
      </c>
      <c r="B5" s="39" t="str">
        <f>VLOOKUP(I5,'2013 - 2018 SY O&amp;M Exp'!$A$5:$HM$203,221,FALSE)</f>
        <v>500</v>
      </c>
      <c r="C5" s="40">
        <f>VLOOKUP(I5,'2013 - 2018 SY O&amp;M Exp'!$A$5:$FO$203,171,FALSE)</f>
        <v>5164888.419999998</v>
      </c>
      <c r="D5" s="40"/>
      <c r="E5" s="40">
        <f aca="true" t="shared" si="0" ref="E5:E22">+C5+D5</f>
        <v>5164888.419999998</v>
      </c>
      <c r="F5" s="40"/>
      <c r="G5" s="40">
        <f aca="true" t="shared" si="1" ref="G5:G22">+E5+F5</f>
        <v>5164888.419999998</v>
      </c>
      <c r="I5" s="3" t="str">
        <f>LEFT(A5,9)</f>
        <v>INC100000</v>
      </c>
    </row>
    <row r="6" spans="1:9" ht="9.75">
      <c r="A6" s="1" t="s">
        <v>5</v>
      </c>
      <c r="B6" s="39" t="str">
        <f>VLOOKUP(I6,'2013 - 2018 SY O&amp;M Exp'!$A$5:$HM$203,221,FALSE)</f>
        <v>501</v>
      </c>
      <c r="C6" s="40">
        <f>VLOOKUP(I6,'2013 - 2018 SY O&amp;M Exp'!$A$5:$FO$203,171,FALSE)</f>
        <v>365144534.71000004</v>
      </c>
      <c r="D6" s="40">
        <f>-C6</f>
        <v>-365144534.71000004</v>
      </c>
      <c r="E6" s="40">
        <f t="shared" si="0"/>
        <v>0</v>
      </c>
      <c r="F6" s="40"/>
      <c r="G6" s="40">
        <f t="shared" si="1"/>
        <v>0</v>
      </c>
      <c r="I6" s="3" t="str">
        <f aca="true" t="shared" si="2" ref="I6:I61">LEFT(A6,9)</f>
        <v>INC101110</v>
      </c>
    </row>
    <row r="7" spans="1:9" ht="9.75">
      <c r="A7" s="1" t="s">
        <v>6</v>
      </c>
      <c r="B7" s="39" t="str">
        <f>VLOOKUP(I7,'2013 - 2018 SY O&amp;M Exp'!$A$5:$HM$203,221,FALSE)</f>
        <v>501</v>
      </c>
      <c r="C7" s="40">
        <f>VLOOKUP(I7,'2013 - 2018 SY O&amp;M Exp'!$A$5:$FO$203,171,FALSE)</f>
        <v>9338423.959999997</v>
      </c>
      <c r="D7" s="40"/>
      <c r="E7" s="40">
        <f t="shared" si="0"/>
        <v>9338423.959999997</v>
      </c>
      <c r="F7" s="40">
        <f>-E7</f>
        <v>-9338423.959999997</v>
      </c>
      <c r="G7" s="40">
        <f t="shared" si="1"/>
        <v>0</v>
      </c>
      <c r="I7" s="3" t="str">
        <f t="shared" si="2"/>
        <v>INC101210</v>
      </c>
    </row>
    <row r="8" spans="1:9" ht="9.75">
      <c r="A8" s="1" t="s">
        <v>7</v>
      </c>
      <c r="B8" s="39" t="str">
        <f>VLOOKUP(I8,'2013 - 2018 SY O&amp;M Exp'!$A$5:$HM$203,221,FALSE)</f>
        <v>502</v>
      </c>
      <c r="C8" s="40">
        <f>VLOOKUP(I8,'2013 - 2018 SY O&amp;M Exp'!$A$5:$FO$203,171,FALSE)</f>
        <v>4947119.640000001</v>
      </c>
      <c r="D8" s="40"/>
      <c r="E8" s="40">
        <f t="shared" si="0"/>
        <v>4947119.640000001</v>
      </c>
      <c r="F8" s="40"/>
      <c r="G8" s="40">
        <f t="shared" si="1"/>
        <v>4947119.640000001</v>
      </c>
      <c r="I8" s="3" t="str">
        <f t="shared" si="2"/>
        <v>INC102000</v>
      </c>
    </row>
    <row r="9" spans="1:9" ht="9.75">
      <c r="A9" s="1" t="s">
        <v>8</v>
      </c>
      <c r="B9" s="39" t="str">
        <f>VLOOKUP(I9,'2013 - 2018 SY O&amp;M Exp'!$A$5:$HM$203,221,FALSE)</f>
        <v>505</v>
      </c>
      <c r="C9" s="40">
        <f>VLOOKUP(I9,'2013 - 2018 SY O&amp;M Exp'!$A$5:$FO$203,171,FALSE)</f>
        <v>1734288.8199999996</v>
      </c>
      <c r="D9" s="40"/>
      <c r="E9" s="40">
        <f t="shared" si="0"/>
        <v>1734288.8199999996</v>
      </c>
      <c r="F9" s="40"/>
      <c r="G9" s="40">
        <f t="shared" si="1"/>
        <v>1734288.8199999996</v>
      </c>
      <c r="I9" s="3" t="str">
        <f t="shared" si="2"/>
        <v>INC105000</v>
      </c>
    </row>
    <row r="10" spans="1:9" ht="9.75">
      <c r="A10" s="1" t="s">
        <v>141</v>
      </c>
      <c r="B10" s="39" t="str">
        <f>VLOOKUP(I10,'2013 - 2018 SY O&amp;M Exp'!$A$5:$HM$203,221,FALSE)</f>
        <v>506</v>
      </c>
      <c r="C10" s="40">
        <f>VLOOKUP(I10,'2013 - 2018 SY O&amp;M Exp'!$A$5:$FO$203,171,FALSE)</f>
        <v>16556614.29</v>
      </c>
      <c r="D10" s="40"/>
      <c r="E10" s="40">
        <f t="shared" si="0"/>
        <v>16556614.29</v>
      </c>
      <c r="F10" s="40"/>
      <c r="G10" s="40">
        <f t="shared" si="1"/>
        <v>16556614.29</v>
      </c>
      <c r="I10" s="3" t="str">
        <f t="shared" si="2"/>
        <v>INC106000</v>
      </c>
    </row>
    <row r="11" spans="1:9" ht="9.75">
      <c r="A11" s="1" t="s">
        <v>9</v>
      </c>
      <c r="B11" s="39" t="str">
        <f>VLOOKUP(I11,'2013 - 2018 SY O&amp;M Exp'!$A$5:$HM$203,221,FALSE)</f>
        <v>506</v>
      </c>
      <c r="C11" s="40">
        <f>VLOOKUP(I11,'2013 - 2018 SY O&amp;M Exp'!$A$5:$FO$203,171,FALSE)</f>
        <v>4358730.47</v>
      </c>
      <c r="D11" s="40">
        <f>-C11</f>
        <v>-4358730.47</v>
      </c>
      <c r="E11" s="40">
        <f t="shared" si="0"/>
        <v>0</v>
      </c>
      <c r="F11" s="40"/>
      <c r="G11" s="40">
        <f t="shared" si="1"/>
        <v>0</v>
      </c>
      <c r="I11" s="3" t="str">
        <f t="shared" si="2"/>
        <v>INC106100</v>
      </c>
    </row>
    <row r="12" spans="1:9" ht="9.75">
      <c r="A12" s="1" t="s">
        <v>10</v>
      </c>
      <c r="B12" s="39" t="str">
        <f>VLOOKUP(I12,'2013 - 2018 SY O&amp;M Exp'!$A$5:$HM$203,221,FALSE)</f>
        <v>506</v>
      </c>
      <c r="C12" s="40">
        <f>VLOOKUP(I12,'2013 - 2018 SY O&amp;M Exp'!$A$5:$FO$203,171,FALSE)</f>
        <v>477955.6999999999</v>
      </c>
      <c r="D12" s="40">
        <f>-C12</f>
        <v>-477955.6999999999</v>
      </c>
      <c r="E12" s="40">
        <f t="shared" si="0"/>
        <v>0</v>
      </c>
      <c r="F12" s="40"/>
      <c r="G12" s="40">
        <f t="shared" si="1"/>
        <v>0</v>
      </c>
      <c r="I12" s="3" t="str">
        <f t="shared" si="2"/>
        <v>INC106310</v>
      </c>
    </row>
    <row r="13" spans="1:9" ht="9.75">
      <c r="A13" s="51" t="s">
        <v>11</v>
      </c>
      <c r="B13" s="39" t="str">
        <f>VLOOKUP(I13,'2013 - 2018 SY O&amp;M Exp'!$A$5:$HM$203,221,FALSE)</f>
        <v>507</v>
      </c>
      <c r="C13" s="40">
        <f>VLOOKUP(I13,'2013 - 2018 SY O&amp;M Exp'!$A$5:$FO$203,171,FALSE)</f>
        <v>66795.90999999999</v>
      </c>
      <c r="D13" s="40"/>
      <c r="E13" s="40">
        <f t="shared" si="0"/>
        <v>66795.90999999999</v>
      </c>
      <c r="F13" s="40"/>
      <c r="G13" s="40">
        <f t="shared" si="1"/>
        <v>66795.90999999999</v>
      </c>
      <c r="I13" s="3" t="str">
        <f t="shared" si="2"/>
        <v>INC107000</v>
      </c>
    </row>
    <row r="14" spans="1:9" ht="9.75">
      <c r="A14" s="51" t="s">
        <v>142</v>
      </c>
      <c r="B14" s="39" t="str">
        <f>VLOOKUP(I14,'2013 - 2018 SY O&amp;M Exp'!$A$5:$HM$203,221,FALSE)</f>
        <v>511</v>
      </c>
      <c r="C14" s="40">
        <f>VLOOKUP(I14,'2013 - 2018 SY O&amp;M Exp'!$A$5:$FO$203,171,FALSE)</f>
        <v>5763026.080000002</v>
      </c>
      <c r="D14" s="40"/>
      <c r="E14" s="40">
        <f t="shared" si="0"/>
        <v>5763026.080000002</v>
      </c>
      <c r="F14" s="40"/>
      <c r="G14" s="40">
        <f t="shared" si="1"/>
        <v>5763026.080000002</v>
      </c>
      <c r="I14" s="3" t="str">
        <f t="shared" si="2"/>
        <v>INC110000</v>
      </c>
    </row>
    <row r="15" spans="1:9" ht="9.75">
      <c r="A15" s="51" t="s">
        <v>12</v>
      </c>
      <c r="B15" s="39" t="str">
        <f>VLOOKUP(I15,'2013 - 2018 SY O&amp;M Exp'!$A$5:$HM$203,221,FALSE)</f>
        <v>511</v>
      </c>
      <c r="C15" s="40">
        <f>VLOOKUP(I15,'2013 - 2018 SY O&amp;M Exp'!$A$5:$FO$203,171,FALSE)</f>
        <v>8056035.85</v>
      </c>
      <c r="D15" s="40"/>
      <c r="E15" s="40">
        <f t="shared" si="0"/>
        <v>8056035.85</v>
      </c>
      <c r="F15" s="40"/>
      <c r="G15" s="40">
        <f t="shared" si="1"/>
        <v>8056035.85</v>
      </c>
      <c r="I15" s="3" t="str">
        <f t="shared" si="2"/>
        <v>INC111000</v>
      </c>
    </row>
    <row r="16" spans="1:9" ht="9.75">
      <c r="A16" s="51" t="s">
        <v>13</v>
      </c>
      <c r="B16" s="39" t="str">
        <f>VLOOKUP(I16,'2013 - 2018 SY O&amp;M Exp'!$A$5:$HM$203,221,FALSE)</f>
        <v>511</v>
      </c>
      <c r="C16" s="40">
        <f>VLOOKUP(I16,'2013 - 2018 SY O&amp;M Exp'!$A$5:$FO$203,171,FALSE)</f>
        <v>1613457.96</v>
      </c>
      <c r="D16" s="40">
        <f>-C16</f>
        <v>-1613457.96</v>
      </c>
      <c r="E16" s="40">
        <f t="shared" si="0"/>
        <v>0</v>
      </c>
      <c r="F16" s="40"/>
      <c r="G16" s="40">
        <f t="shared" si="1"/>
        <v>0</v>
      </c>
      <c r="I16" s="3" t="str">
        <f t="shared" si="2"/>
        <v>INC111100</v>
      </c>
    </row>
    <row r="17" spans="1:9" ht="9.75">
      <c r="A17" s="51" t="s">
        <v>14</v>
      </c>
      <c r="B17" s="39" t="str">
        <f>VLOOKUP(I17,'2013 - 2018 SY O&amp;M Exp'!$A$5:$HM$203,221,FALSE)</f>
        <v>512</v>
      </c>
      <c r="C17" s="40">
        <f>VLOOKUP(I17,'2013 - 2018 SY O&amp;M Exp'!$A$5:$FO$203,171,FALSE)</f>
        <v>32594455.99000001</v>
      </c>
      <c r="D17" s="40"/>
      <c r="E17" s="40">
        <f t="shared" si="0"/>
        <v>32594455.99000001</v>
      </c>
      <c r="F17" s="40"/>
      <c r="G17" s="40">
        <f t="shared" si="1"/>
        <v>32594455.99000001</v>
      </c>
      <c r="I17" s="3" t="str">
        <f t="shared" si="2"/>
        <v>INC112000</v>
      </c>
    </row>
    <row r="18" spans="1:9" ht="9.75">
      <c r="A18" s="51" t="s">
        <v>15</v>
      </c>
      <c r="B18" s="39" t="str">
        <f>VLOOKUP(I18,'2013 - 2018 SY O&amp;M Exp'!$A$5:$HM$203,221,FALSE)</f>
        <v>512</v>
      </c>
      <c r="C18" s="40">
        <f>VLOOKUP(I18,'2013 - 2018 SY O&amp;M Exp'!$A$5:$FO$203,171,FALSE)</f>
        <v>8904201.059999999</v>
      </c>
      <c r="D18" s="40">
        <f>-C18</f>
        <v>-8904201.059999999</v>
      </c>
      <c r="E18" s="40">
        <f t="shared" si="0"/>
        <v>0</v>
      </c>
      <c r="F18" s="40"/>
      <c r="G18" s="40">
        <f t="shared" si="1"/>
        <v>0</v>
      </c>
      <c r="I18" s="3" t="str">
        <f t="shared" si="2"/>
        <v>INC112100</v>
      </c>
    </row>
    <row r="19" spans="1:9" ht="9.75">
      <c r="A19" s="51" t="s">
        <v>16</v>
      </c>
      <c r="B19" s="39" t="str">
        <f>VLOOKUP(I19,'2013 - 2018 SY O&amp;M Exp'!$A$5:$HM$203,221,FALSE)</f>
        <v>513</v>
      </c>
      <c r="C19" s="40">
        <f>VLOOKUP(I19,'2013 - 2018 SY O&amp;M Exp'!$A$5:$FO$203,171,FALSE)</f>
        <v>6246708.290000004</v>
      </c>
      <c r="D19" s="40"/>
      <c r="E19" s="40">
        <f t="shared" si="0"/>
        <v>6246708.290000004</v>
      </c>
      <c r="F19" s="40"/>
      <c r="G19" s="40">
        <f t="shared" si="1"/>
        <v>6246708.290000004</v>
      </c>
      <c r="I19" s="3" t="str">
        <f t="shared" si="2"/>
        <v>INC113000</v>
      </c>
    </row>
    <row r="20" spans="1:9" ht="9.75">
      <c r="A20" s="51" t="s">
        <v>143</v>
      </c>
      <c r="B20" s="39" t="str">
        <f>VLOOKUP(I20,'2013 - 2018 SY O&amp;M Exp'!$A$5:$HM$203,221,FALSE)</f>
        <v>513</v>
      </c>
      <c r="C20" s="40">
        <f>VLOOKUP(I20,'2013 - 2018 SY O&amp;M Exp'!$A$5:$FO$203,171,FALSE)</f>
        <v>5000</v>
      </c>
      <c r="D20" s="40">
        <f>-C20</f>
        <v>-5000</v>
      </c>
      <c r="E20" s="40">
        <f t="shared" si="0"/>
        <v>0</v>
      </c>
      <c r="F20" s="40"/>
      <c r="G20" s="40">
        <f t="shared" si="1"/>
        <v>0</v>
      </c>
      <c r="I20" s="3" t="str">
        <f t="shared" si="2"/>
        <v>INC113100</v>
      </c>
    </row>
    <row r="21" spans="1:9" ht="9.75">
      <c r="A21" s="51" t="s">
        <v>144</v>
      </c>
      <c r="B21" s="39" t="str">
        <f>VLOOKUP(I21,'2013 - 2018 SY O&amp;M Exp'!$A$5:$HM$203,221,FALSE)</f>
        <v>514</v>
      </c>
      <c r="C21" s="40">
        <f>VLOOKUP(I21,'2013 - 2018 SY O&amp;M Exp'!$A$5:$FO$203,171,FALSE)</f>
        <v>1890604.6199999996</v>
      </c>
      <c r="D21" s="40"/>
      <c r="E21" s="40">
        <f t="shared" si="0"/>
        <v>1890604.6199999996</v>
      </c>
      <c r="F21" s="40"/>
      <c r="G21" s="40">
        <f t="shared" si="1"/>
        <v>1890604.6199999996</v>
      </c>
      <c r="I21" s="3" t="str">
        <f t="shared" si="2"/>
        <v>INC114000</v>
      </c>
    </row>
    <row r="22" spans="1:9" ht="10.5" thickBot="1">
      <c r="A22" s="51" t="s">
        <v>17</v>
      </c>
      <c r="B22" s="39" t="str">
        <f>VLOOKUP(I22,'2013 - 2018 SY O&amp;M Exp'!$A$5:$HM$203,221,FALSE)</f>
        <v>514</v>
      </c>
      <c r="C22" s="40">
        <f>VLOOKUP(I22,'2013 - 2018 SY O&amp;M Exp'!$A$5:$FO$203,171,FALSE)</f>
        <v>70831.44</v>
      </c>
      <c r="D22" s="41">
        <f>-C22</f>
        <v>-70831.44</v>
      </c>
      <c r="E22" s="41">
        <f t="shared" si="0"/>
        <v>0</v>
      </c>
      <c r="F22" s="41"/>
      <c r="G22" s="41">
        <f t="shared" si="1"/>
        <v>0</v>
      </c>
      <c r="I22" s="3" t="str">
        <f t="shared" si="2"/>
        <v>INC114100</v>
      </c>
    </row>
    <row r="23" spans="1:9" ht="9.75">
      <c r="A23" s="51" t="s">
        <v>18</v>
      </c>
      <c r="B23" s="39"/>
      <c r="C23" s="40">
        <f>SUM(C5:C22)</f>
        <v>472933673.2100001</v>
      </c>
      <c r="D23" s="40">
        <f>SUM(D5:D22)</f>
        <v>-380574711.34000003</v>
      </c>
      <c r="E23" s="40">
        <f>SUM(E5:E22)</f>
        <v>92358961.87000002</v>
      </c>
      <c r="F23" s="40">
        <f>SUM(F5:F22)</f>
        <v>-9338423.959999997</v>
      </c>
      <c r="G23" s="46">
        <f>SUM(G5:G22)</f>
        <v>83020537.91000001</v>
      </c>
      <c r="I23" s="3" t="str">
        <f t="shared" si="2"/>
        <v>      SUB</v>
      </c>
    </row>
    <row r="24" spans="1:9" ht="9.75">
      <c r="A24" s="51"/>
      <c r="B24" s="39"/>
      <c r="C24" s="40"/>
      <c r="D24" s="40"/>
      <c r="E24" s="40"/>
      <c r="F24" s="40"/>
      <c r="G24" s="40"/>
      <c r="I24" s="3">
        <f t="shared" si="2"/>
      </c>
    </row>
    <row r="25" spans="1:9" ht="9.75">
      <c r="A25" s="51"/>
      <c r="B25" s="39"/>
      <c r="C25" s="40"/>
      <c r="D25" s="40"/>
      <c r="E25" s="40"/>
      <c r="F25" s="40"/>
      <c r="G25" s="40"/>
      <c r="I25" s="3">
        <f t="shared" si="2"/>
      </c>
    </row>
    <row r="26" spans="1:9" ht="10.5" thickBot="1">
      <c r="A26" s="52" t="s">
        <v>19</v>
      </c>
      <c r="B26" s="39"/>
      <c r="C26" s="40"/>
      <c r="D26" s="40"/>
      <c r="E26" s="40"/>
      <c r="F26" s="40"/>
      <c r="G26" s="40"/>
      <c r="I26" s="3" t="str">
        <f t="shared" si="2"/>
        <v>NUCLEAR P</v>
      </c>
    </row>
    <row r="27" spans="1:9" ht="9.75">
      <c r="A27" s="51" t="s">
        <v>145</v>
      </c>
      <c r="B27" s="39" t="str">
        <f>VLOOKUP(I27,'2013 - 2018 SY O&amp;M Exp'!$A$5:$HM$203,221,FALSE)</f>
        <v>517</v>
      </c>
      <c r="C27" s="40">
        <f>VLOOKUP(I27,'2013 - 2018 SY O&amp;M Exp'!$A$5:$FO$203,171,FALSE)</f>
        <v>81567988.36999999</v>
      </c>
      <c r="D27" s="40"/>
      <c r="E27" s="40">
        <f aca="true" t="shared" si="3" ref="E27:E47">+C27+D27</f>
        <v>81567988.36999999</v>
      </c>
      <c r="F27" s="40"/>
      <c r="G27" s="40">
        <f>+E27+F27</f>
        <v>81567988.36999999</v>
      </c>
      <c r="I27" s="3" t="str">
        <f t="shared" si="2"/>
        <v>INC117000</v>
      </c>
    </row>
    <row r="28" spans="1:9" ht="9.75">
      <c r="A28" s="51" t="s">
        <v>178</v>
      </c>
      <c r="B28" s="39" t="str">
        <f>VLOOKUP(I28,'2013 - 2018 SY O&amp;M Exp'!$A$5:$HM$203,221,FALSE)</f>
        <v>518</v>
      </c>
      <c r="C28" s="40">
        <f>VLOOKUP(I28,'2013 - 2018 SY O&amp;M Exp'!$A$5:$FO$203,171,FALSE)</f>
        <v>181948456.3937351</v>
      </c>
      <c r="D28" s="40">
        <f>-C28</f>
        <v>-181948456.3937351</v>
      </c>
      <c r="E28" s="40">
        <f t="shared" si="3"/>
        <v>0</v>
      </c>
      <c r="F28" s="40"/>
      <c r="G28" s="40">
        <f aca="true" t="shared" si="4" ref="G28:G47">+E28+F28</f>
        <v>0</v>
      </c>
      <c r="I28" s="3" t="str">
        <f t="shared" si="2"/>
        <v>INC118110</v>
      </c>
    </row>
    <row r="29" spans="1:9" ht="9.75">
      <c r="A29" s="53" t="s">
        <v>179</v>
      </c>
      <c r="B29" s="39" t="str">
        <f>VLOOKUP(I29,'2013 - 2018 SY O&amp;M Exp'!$A$5:$HM$203,221,FALSE)</f>
        <v>518</v>
      </c>
      <c r="C29" s="40">
        <f>VLOOKUP(I29,'2013 - 2018 SY O&amp;M Exp'!$A$5:$FO$203,171,FALSE)</f>
        <v>0</v>
      </c>
      <c r="D29" s="40">
        <f>-C29</f>
        <v>0</v>
      </c>
      <c r="E29" s="40">
        <f t="shared" si="3"/>
        <v>0</v>
      </c>
      <c r="F29" s="40"/>
      <c r="G29" s="40">
        <f t="shared" si="4"/>
        <v>0</v>
      </c>
      <c r="I29" s="3" t="str">
        <f t="shared" si="2"/>
        <v>INC118151</v>
      </c>
    </row>
    <row r="30" spans="1:9" ht="9.75">
      <c r="A30" s="53" t="s">
        <v>20</v>
      </c>
      <c r="B30" s="39" t="str">
        <f>VLOOKUP(I30,'2013 - 2018 SY O&amp;M Exp'!$A$5:$HM$203,221,FALSE)</f>
        <v>518</v>
      </c>
      <c r="C30" s="40">
        <f>VLOOKUP(I30,'2013 - 2018 SY O&amp;M Exp'!$A$5:$FO$203,171,FALSE)</f>
        <v>32358752.15</v>
      </c>
      <c r="D30" s="40">
        <f>-C30</f>
        <v>-32358752.15</v>
      </c>
      <c r="E30" s="40">
        <f t="shared" si="3"/>
        <v>0</v>
      </c>
      <c r="F30" s="40"/>
      <c r="G30" s="40">
        <f t="shared" si="4"/>
        <v>0</v>
      </c>
      <c r="I30" s="3" t="str">
        <f t="shared" si="2"/>
        <v>INC118160</v>
      </c>
    </row>
    <row r="31" spans="1:9" ht="9.75">
      <c r="A31" s="53" t="s">
        <v>180</v>
      </c>
      <c r="B31" s="39" t="str">
        <f>VLOOKUP(I31,'2013 - 2018 SY O&amp;M Exp'!$A$5:$HM$203,221,FALSE)</f>
        <v>518</v>
      </c>
      <c r="C31" s="40">
        <f>VLOOKUP(I31,'2013 - 2018 SY O&amp;M Exp'!$A$5:$FO$203,171,FALSE)</f>
        <v>0</v>
      </c>
      <c r="D31" s="40"/>
      <c r="E31" s="40">
        <f t="shared" si="3"/>
        <v>0</v>
      </c>
      <c r="F31" s="40"/>
      <c r="G31" s="40">
        <f t="shared" si="4"/>
        <v>0</v>
      </c>
      <c r="I31" s="3" t="str">
        <f t="shared" si="2"/>
        <v>INC118180</v>
      </c>
    </row>
    <row r="32" spans="1:9" ht="9.75">
      <c r="A32" s="51" t="s">
        <v>146</v>
      </c>
      <c r="B32" s="39" t="str">
        <f>VLOOKUP(I32,'2013 - 2018 SY O&amp;M Exp'!$A$5:$HM$203,221,FALSE)</f>
        <v>518</v>
      </c>
      <c r="C32" s="40">
        <f>VLOOKUP(I32,'2013 - 2018 SY O&amp;M Exp'!$A$5:$FO$203,171,FALSE)</f>
        <v>11753694.840000002</v>
      </c>
      <c r="D32" s="40"/>
      <c r="E32" s="40">
        <f t="shared" si="3"/>
        <v>11753694.840000002</v>
      </c>
      <c r="F32" s="40">
        <f>-E32</f>
        <v>-11753694.840000002</v>
      </c>
      <c r="G32" s="40">
        <f t="shared" si="4"/>
        <v>0</v>
      </c>
      <c r="I32" s="3" t="str">
        <f t="shared" si="2"/>
        <v>INC118210</v>
      </c>
    </row>
    <row r="33" spans="1:9" ht="9.75">
      <c r="A33" s="51" t="s">
        <v>21</v>
      </c>
      <c r="B33" s="39" t="str">
        <f>VLOOKUP(I33,'2013 - 2018 SY O&amp;M Exp'!$A$5:$HM$203,221,FALSE)</f>
        <v>519</v>
      </c>
      <c r="C33" s="40">
        <f>VLOOKUP(I33,'2013 - 2018 SY O&amp;M Exp'!$A$5:$FO$203,171,FALSE)</f>
        <v>10678965.18</v>
      </c>
      <c r="D33" s="40"/>
      <c r="E33" s="40">
        <f t="shared" si="3"/>
        <v>10678965.18</v>
      </c>
      <c r="F33" s="40"/>
      <c r="G33" s="40">
        <f t="shared" si="4"/>
        <v>10678965.18</v>
      </c>
      <c r="I33" s="3" t="str">
        <f t="shared" si="2"/>
        <v>INC119000</v>
      </c>
    </row>
    <row r="34" spans="1:9" ht="9.75">
      <c r="A34" s="51" t="s">
        <v>22</v>
      </c>
      <c r="B34" s="39" t="str">
        <f>VLOOKUP(I34,'2013 - 2018 SY O&amp;M Exp'!$A$5:$HM$203,221,FALSE)</f>
        <v>520</v>
      </c>
      <c r="C34" s="40">
        <f>VLOOKUP(I34,'2013 - 2018 SY O&amp;M Exp'!$A$5:$FO$203,171,FALSE)</f>
        <v>49802962.17999999</v>
      </c>
      <c r="D34" s="40"/>
      <c r="E34" s="40">
        <f t="shared" si="3"/>
        <v>49802962.17999999</v>
      </c>
      <c r="F34" s="40"/>
      <c r="G34" s="40">
        <f t="shared" si="4"/>
        <v>49802962.17999999</v>
      </c>
      <c r="H34" s="47"/>
      <c r="I34" s="3" t="str">
        <f t="shared" si="2"/>
        <v>INC120000</v>
      </c>
    </row>
    <row r="35" spans="1:9" ht="9.75">
      <c r="A35" s="51" t="s">
        <v>23</v>
      </c>
      <c r="B35" s="39" t="str">
        <f>VLOOKUP(I35,'2013 - 2018 SY O&amp;M Exp'!$A$5:$HM$203,221,FALSE)</f>
        <v>523</v>
      </c>
      <c r="C35" s="40">
        <f>VLOOKUP(I35,'2013 - 2018 SY O&amp;M Exp'!$A$5:$FO$203,171,FALSE)</f>
        <v>243864.36999999997</v>
      </c>
      <c r="D35" s="40"/>
      <c r="E35" s="40">
        <f t="shared" si="3"/>
        <v>243864.36999999997</v>
      </c>
      <c r="F35" s="40"/>
      <c r="G35" s="40">
        <f t="shared" si="4"/>
        <v>243864.36999999997</v>
      </c>
      <c r="I35" s="3" t="str">
        <f t="shared" si="2"/>
        <v>INC123000</v>
      </c>
    </row>
    <row r="36" spans="1:9" ht="9.75">
      <c r="A36" s="51" t="s">
        <v>147</v>
      </c>
      <c r="B36" s="39" t="str">
        <f>VLOOKUP(I36,'2013 - 2018 SY O&amp;M Exp'!$A$5:$HM$203,221,FALSE)</f>
        <v>524</v>
      </c>
      <c r="C36" s="40">
        <f>VLOOKUP(I36,'2013 - 2018 SY O&amp;M Exp'!$A$5:$FO$203,171,FALSE)</f>
        <v>83646833.15</v>
      </c>
      <c r="D36" s="40"/>
      <c r="E36" s="40">
        <f t="shared" si="3"/>
        <v>83646833.15</v>
      </c>
      <c r="F36" s="40"/>
      <c r="G36" s="40">
        <f t="shared" si="4"/>
        <v>83646833.15</v>
      </c>
      <c r="I36" s="3" t="str">
        <f t="shared" si="2"/>
        <v>INC124000</v>
      </c>
    </row>
    <row r="37" spans="1:9" ht="9.75">
      <c r="A37" s="51" t="s">
        <v>24</v>
      </c>
      <c r="B37" s="39" t="str">
        <f>VLOOKUP(I37,'2013 - 2018 SY O&amp;M Exp'!$A$5:$HM$203,221,FALSE)</f>
        <v>524</v>
      </c>
      <c r="C37" s="40">
        <f>VLOOKUP(I37,'2013 - 2018 SY O&amp;M Exp'!$A$5:$FO$203,171,FALSE)</f>
        <v>72873.72</v>
      </c>
      <c r="D37" s="40">
        <f>-C37</f>
        <v>-72873.72</v>
      </c>
      <c r="E37" s="40">
        <f t="shared" si="3"/>
        <v>0</v>
      </c>
      <c r="F37" s="40"/>
      <c r="G37" s="40">
        <f t="shared" si="4"/>
        <v>0</v>
      </c>
      <c r="I37" s="3" t="str">
        <f t="shared" si="2"/>
        <v>INC124100</v>
      </c>
    </row>
    <row r="38" spans="1:9" ht="9.75">
      <c r="A38" s="51" t="s">
        <v>148</v>
      </c>
      <c r="B38" s="39" t="str">
        <f>VLOOKUP(I38,'2013 - 2018 SY O&amp;M Exp'!$A$5:$HM$203,221,FALSE)</f>
        <v>524</v>
      </c>
      <c r="C38" s="40">
        <f>VLOOKUP(I38,'2013 - 2018 SY O&amp;M Exp'!$A$5:$FO$203,171,FALSE)</f>
        <v>0</v>
      </c>
      <c r="D38" s="40">
        <f>-C38</f>
        <v>0</v>
      </c>
      <c r="E38" s="40">
        <f t="shared" si="3"/>
        <v>0</v>
      </c>
      <c r="F38" s="40"/>
      <c r="G38" s="40">
        <f t="shared" si="4"/>
        <v>0</v>
      </c>
      <c r="I38" s="3" t="str">
        <f t="shared" si="2"/>
        <v>INC124500</v>
      </c>
    </row>
    <row r="39" spans="1:9" ht="9.75">
      <c r="A39" s="51" t="s">
        <v>181</v>
      </c>
      <c r="B39" s="39" t="str">
        <f>VLOOKUP(I39,'2013 - 2018 SY O&amp;M Exp'!$A$5:$HM$203,221,FALSE)</f>
        <v>524</v>
      </c>
      <c r="C39" s="40">
        <f>VLOOKUP(I39,'2013 - 2018 SY O&amp;M Exp'!$A$5:$FO$203,171,FALSE)</f>
        <v>0</v>
      </c>
      <c r="D39" s="40"/>
      <c r="E39" s="40">
        <f>+C39+D39</f>
        <v>0</v>
      </c>
      <c r="F39" s="40"/>
      <c r="G39" s="40">
        <f>+E39+F39</f>
        <v>0</v>
      </c>
      <c r="I39" s="3" t="str">
        <f t="shared" si="2"/>
        <v>INC124502</v>
      </c>
    </row>
    <row r="40" spans="1:9" ht="9.75">
      <c r="A40" s="51" t="s">
        <v>25</v>
      </c>
      <c r="B40" s="39" t="str">
        <f>VLOOKUP(I40,'2013 - 2018 SY O&amp;M Exp'!$A$5:$HM$203,221,FALSE)</f>
        <v>525</v>
      </c>
      <c r="C40" s="40">
        <f>VLOOKUP(I40,'2013 - 2018 SY O&amp;M Exp'!$A$5:$FO$203,171,FALSE)</f>
        <v>0</v>
      </c>
      <c r="D40" s="40"/>
      <c r="E40" s="40">
        <f>+C40+D40</f>
        <v>0</v>
      </c>
      <c r="F40" s="40"/>
      <c r="G40" s="40">
        <f>+E40+F40</f>
        <v>0</v>
      </c>
      <c r="I40" s="3" t="str">
        <f t="shared" si="2"/>
        <v>INC125000</v>
      </c>
    </row>
    <row r="41" spans="1:9" ht="9.75">
      <c r="A41" s="51" t="s">
        <v>149</v>
      </c>
      <c r="B41" s="39" t="str">
        <f>VLOOKUP(I41,'2013 - 2018 SY O&amp;M Exp'!$A$5:$HM$203,221,FALSE)</f>
        <v>528</v>
      </c>
      <c r="C41" s="40">
        <f>VLOOKUP(I41,'2013 - 2018 SY O&amp;M Exp'!$A$5:$FO$203,171,FALSE)</f>
        <v>91258367.93</v>
      </c>
      <c r="D41" s="40"/>
      <c r="E41" s="40">
        <f t="shared" si="3"/>
        <v>91258367.93</v>
      </c>
      <c r="F41" s="40"/>
      <c r="G41" s="40">
        <f t="shared" si="4"/>
        <v>91258367.93</v>
      </c>
      <c r="I41" s="3" t="str">
        <f t="shared" si="2"/>
        <v>INC128000</v>
      </c>
    </row>
    <row r="42" spans="1:9" ht="9.75">
      <c r="A42" s="51" t="s">
        <v>26</v>
      </c>
      <c r="B42" s="39" t="str">
        <f>VLOOKUP(I42,'2013 - 2018 SY O&amp;M Exp'!$A$5:$HM$203,221,FALSE)</f>
        <v>529</v>
      </c>
      <c r="C42" s="40">
        <f>VLOOKUP(I42,'2013 - 2018 SY O&amp;M Exp'!$A$5:$FO$203,171,FALSE)</f>
        <v>11232051.85</v>
      </c>
      <c r="D42" s="40"/>
      <c r="E42" s="40">
        <f t="shared" si="3"/>
        <v>11232051.85</v>
      </c>
      <c r="F42" s="40"/>
      <c r="G42" s="40">
        <f t="shared" si="4"/>
        <v>11232051.85</v>
      </c>
      <c r="I42" s="3" t="str">
        <f t="shared" si="2"/>
        <v>INC129000</v>
      </c>
    </row>
    <row r="43" spans="1:9" ht="9.75">
      <c r="A43" s="51" t="s">
        <v>27</v>
      </c>
      <c r="B43" s="39" t="str">
        <f>VLOOKUP(I43,'2013 - 2018 SY O&amp;M Exp'!$A$5:$HM$203,221,FALSE)</f>
        <v>529</v>
      </c>
      <c r="C43" s="40">
        <f>VLOOKUP(I43,'2013 - 2018 SY O&amp;M Exp'!$A$5:$FO$203,171,FALSE)</f>
        <v>610000</v>
      </c>
      <c r="D43" s="40">
        <f>-C43</f>
        <v>-610000</v>
      </c>
      <c r="E43" s="40">
        <f t="shared" si="3"/>
        <v>0</v>
      </c>
      <c r="F43" s="40"/>
      <c r="G43" s="40">
        <f t="shared" si="4"/>
        <v>0</v>
      </c>
      <c r="I43" s="3" t="str">
        <f t="shared" si="2"/>
        <v>INC129100</v>
      </c>
    </row>
    <row r="44" spans="1:9" ht="9.75">
      <c r="A44" s="51" t="s">
        <v>28</v>
      </c>
      <c r="B44" s="39" t="str">
        <f>VLOOKUP(I44,'2013 - 2018 SY O&amp;M Exp'!$A$5:$HM$203,221,FALSE)</f>
        <v>530</v>
      </c>
      <c r="C44" s="40">
        <f>VLOOKUP(I44,'2013 - 2018 SY O&amp;M Exp'!$A$5:$FO$203,171,FALSE)</f>
        <v>17146986.82</v>
      </c>
      <c r="D44" s="40"/>
      <c r="E44" s="40">
        <f t="shared" si="3"/>
        <v>17146986.82</v>
      </c>
      <c r="F44" s="40"/>
      <c r="G44" s="40">
        <f t="shared" si="4"/>
        <v>17146986.82</v>
      </c>
      <c r="I44" s="3" t="str">
        <f t="shared" si="2"/>
        <v>INC130000</v>
      </c>
    </row>
    <row r="45" spans="1:9" ht="9.75">
      <c r="A45" s="51" t="s">
        <v>29</v>
      </c>
      <c r="B45" s="39" t="str">
        <f>VLOOKUP(I45,'2013 - 2018 SY O&amp;M Exp'!$A$5:$HM$203,221,FALSE)</f>
        <v>531</v>
      </c>
      <c r="C45" s="40">
        <f>VLOOKUP(I45,'2013 - 2018 SY O&amp;M Exp'!$A$5:$FO$203,171,FALSE)</f>
        <v>12880892.829999998</v>
      </c>
      <c r="D45" s="40"/>
      <c r="E45" s="40">
        <f t="shared" si="3"/>
        <v>12880892.829999998</v>
      </c>
      <c r="F45" s="40"/>
      <c r="G45" s="40">
        <f t="shared" si="4"/>
        <v>12880892.829999998</v>
      </c>
      <c r="I45" s="3" t="str">
        <f t="shared" si="2"/>
        <v>INC131000</v>
      </c>
    </row>
    <row r="46" spans="1:9" ht="9.75">
      <c r="A46" s="51" t="s">
        <v>150</v>
      </c>
      <c r="B46" s="39" t="str">
        <f>VLOOKUP(I46,'2013 - 2018 SY O&amp;M Exp'!$A$5:$HM$203,221,FALSE)</f>
        <v>532</v>
      </c>
      <c r="C46" s="40">
        <f>VLOOKUP(I46,'2013 - 2018 SY O&amp;M Exp'!$A$5:$FO$203,171,FALSE)</f>
        <v>21131209.12</v>
      </c>
      <c r="D46" s="40"/>
      <c r="E46" s="40">
        <f>+C46+D46</f>
        <v>21131209.12</v>
      </c>
      <c r="F46" s="40"/>
      <c r="G46" s="40">
        <f>+E46+F46</f>
        <v>21131209.12</v>
      </c>
      <c r="I46" s="3" t="str">
        <f t="shared" si="2"/>
        <v>INC132000</v>
      </c>
    </row>
    <row r="47" spans="1:9" ht="10.5" thickBot="1">
      <c r="A47" s="51" t="s">
        <v>30</v>
      </c>
      <c r="B47" s="39" t="str">
        <f>VLOOKUP(I47,'2013 - 2018 SY O&amp;M Exp'!$A$5:$HM$203,221,FALSE)</f>
        <v>532</v>
      </c>
      <c r="C47" s="40">
        <f>VLOOKUP(I47,'2013 - 2018 SY O&amp;M Exp'!$A$5:$FO$203,171,FALSE)</f>
        <v>0</v>
      </c>
      <c r="D47" s="41">
        <f>-C47</f>
        <v>0</v>
      </c>
      <c r="E47" s="41">
        <f t="shared" si="3"/>
        <v>0</v>
      </c>
      <c r="F47" s="41"/>
      <c r="G47" s="41">
        <f t="shared" si="4"/>
        <v>0</v>
      </c>
      <c r="I47" s="3" t="str">
        <f t="shared" si="2"/>
        <v>INC132100</v>
      </c>
    </row>
    <row r="48" spans="1:9" ht="9.75">
      <c r="A48" s="51" t="s">
        <v>31</v>
      </c>
      <c r="B48" s="39"/>
      <c r="C48" s="40">
        <f>SUM(C27:C47)</f>
        <v>606333898.9037352</v>
      </c>
      <c r="D48" s="40">
        <f>SUM(D27:D47)</f>
        <v>-214990082.26373512</v>
      </c>
      <c r="E48" s="40">
        <f>SUM(E27:E47)</f>
        <v>391343816.64</v>
      </c>
      <c r="F48" s="40">
        <f>SUM(F27:F47)</f>
        <v>-11753694.840000002</v>
      </c>
      <c r="G48" s="46">
        <f>SUM(G27:G47)</f>
        <v>379590121.79999995</v>
      </c>
      <c r="I48" s="3" t="str">
        <f t="shared" si="2"/>
        <v>      SUB</v>
      </c>
    </row>
    <row r="49" spans="1:9" ht="9.75">
      <c r="A49" s="51"/>
      <c r="B49" s="39"/>
      <c r="C49" s="40"/>
      <c r="D49" s="40"/>
      <c r="E49" s="40"/>
      <c r="F49" s="40"/>
      <c r="G49" s="40"/>
      <c r="I49" s="3">
        <f t="shared" si="2"/>
      </c>
    </row>
    <row r="50" spans="1:9" ht="10.5" thickBot="1">
      <c r="A50" s="52" t="s">
        <v>32</v>
      </c>
      <c r="B50" s="39"/>
      <c r="C50" s="40"/>
      <c r="D50" s="40"/>
      <c r="E50" s="40"/>
      <c r="F50" s="40"/>
      <c r="G50" s="40"/>
      <c r="I50" s="3" t="str">
        <f t="shared" si="2"/>
        <v>OTHER PRO</v>
      </c>
    </row>
    <row r="51" spans="1:9" ht="9.75">
      <c r="A51" s="51" t="s">
        <v>151</v>
      </c>
      <c r="B51" s="39" t="str">
        <f>VLOOKUP(I51,'2013 - 2018 SY O&amp;M Exp'!$A$5:$HM$203,221,FALSE)</f>
        <v>546</v>
      </c>
      <c r="C51" s="40">
        <f>VLOOKUP(I51,'2013 - 2018 SY O&amp;M Exp'!$A$5:$FO$203,171,FALSE)</f>
        <v>16670758.119999997</v>
      </c>
      <c r="D51" s="40"/>
      <c r="E51" s="40">
        <f aca="true" t="shared" si="5" ref="E51:E66">+C51+D51</f>
        <v>16670758.119999997</v>
      </c>
      <c r="F51" s="40"/>
      <c r="G51" s="40">
        <f aca="true" t="shared" si="6" ref="G51:G65">+E51+F51</f>
        <v>16670758.119999997</v>
      </c>
      <c r="I51" s="3" t="str">
        <f t="shared" si="2"/>
        <v>INC146000</v>
      </c>
    </row>
    <row r="52" spans="1:9" ht="9.75">
      <c r="A52" s="51" t="s">
        <v>152</v>
      </c>
      <c r="B52" s="39" t="str">
        <f>VLOOKUP(I52,'2013 - 2018 SY O&amp;M Exp'!$A$5:$HM$203,221,FALSE)</f>
        <v>552</v>
      </c>
      <c r="C52" s="40">
        <f>VLOOKUP(I52,'2013 - 2018 SY O&amp;M Exp'!$A$5:$FO$203,171,FALSE)</f>
        <v>284036.0300000001</v>
      </c>
      <c r="D52" s="40">
        <f>-C52</f>
        <v>-284036.0300000001</v>
      </c>
      <c r="E52" s="40">
        <f t="shared" si="5"/>
        <v>0</v>
      </c>
      <c r="F52" s="40"/>
      <c r="G52" s="40">
        <f t="shared" si="6"/>
        <v>0</v>
      </c>
      <c r="I52" s="3" t="str">
        <f t="shared" si="2"/>
        <v>INC146100</v>
      </c>
    </row>
    <row r="53" spans="1:9" ht="9.75">
      <c r="A53" s="51" t="s">
        <v>33</v>
      </c>
      <c r="B53" s="39" t="str">
        <f>VLOOKUP(I53,'2013 - 2018 SY O&amp;M Exp'!$A$5:$HM$203,221,FALSE)</f>
        <v>547</v>
      </c>
      <c r="C53" s="40">
        <f>VLOOKUP(I53,'2013 - 2018 SY O&amp;M Exp'!$A$5:$FO$203,171,FALSE)</f>
        <v>2470786768.429283</v>
      </c>
      <c r="D53" s="40">
        <f>-C53</f>
        <v>-2470786768.429283</v>
      </c>
      <c r="E53" s="40">
        <f t="shared" si="5"/>
        <v>0</v>
      </c>
      <c r="F53" s="40"/>
      <c r="G53" s="40">
        <f t="shared" si="6"/>
        <v>0</v>
      </c>
      <c r="I53" s="3" t="str">
        <f t="shared" si="2"/>
        <v>INC147110</v>
      </c>
    </row>
    <row r="54" spans="1:9" ht="9.75">
      <c r="A54" s="51" t="s">
        <v>153</v>
      </c>
      <c r="B54" s="39" t="str">
        <f>VLOOKUP(I54,'2013 - 2018 SY O&amp;M Exp'!$A$5:$HM$203,221,FALSE)</f>
        <v>547</v>
      </c>
      <c r="C54" s="40">
        <f>VLOOKUP(I54,'2013 - 2018 SY O&amp;M Exp'!$A$5:$FO$203,171,FALSE)</f>
        <v>4482704.11</v>
      </c>
      <c r="D54" s="40"/>
      <c r="E54" s="40">
        <f t="shared" si="5"/>
        <v>4482704.11</v>
      </c>
      <c r="F54" s="40">
        <f>-E54</f>
        <v>-4482704.11</v>
      </c>
      <c r="G54" s="40">
        <f t="shared" si="6"/>
        <v>0</v>
      </c>
      <c r="I54" s="3" t="str">
        <f t="shared" si="2"/>
        <v>INC147200</v>
      </c>
    </row>
    <row r="55" spans="1:9" ht="9.75">
      <c r="A55" s="51" t="s">
        <v>34</v>
      </c>
      <c r="B55" s="39" t="str">
        <f>VLOOKUP(I55,'2013 - 2018 SY O&amp;M Exp'!$A$5:$HM$203,221,FALSE)</f>
        <v>548</v>
      </c>
      <c r="C55" s="40">
        <f>VLOOKUP(I55,'2013 - 2018 SY O&amp;M Exp'!$A$5:$FO$203,171,FALSE)</f>
        <v>19641032.740000002</v>
      </c>
      <c r="D55" s="40"/>
      <c r="E55" s="40">
        <f t="shared" si="5"/>
        <v>19641032.740000002</v>
      </c>
      <c r="F55" s="40"/>
      <c r="G55" s="40">
        <f t="shared" si="6"/>
        <v>19641032.740000002</v>
      </c>
      <c r="I55" s="3" t="str">
        <f t="shared" si="2"/>
        <v>INC148000</v>
      </c>
    </row>
    <row r="56" spans="1:9" ht="9.75">
      <c r="A56" s="51" t="s">
        <v>154</v>
      </c>
      <c r="B56" s="39" t="str">
        <f>VLOOKUP(I56,'2013 - 2018 SY O&amp;M Exp'!$A$5:$HM$203,221,FALSE)</f>
        <v>549</v>
      </c>
      <c r="C56" s="40">
        <f>VLOOKUP(I56,'2013 - 2018 SY O&amp;M Exp'!$A$5:$FO$203,171,FALSE)</f>
        <v>30608175.239999987</v>
      </c>
      <c r="D56" s="40"/>
      <c r="E56" s="40">
        <f t="shared" si="5"/>
        <v>30608175.239999987</v>
      </c>
      <c r="F56" s="40"/>
      <c r="G56" s="40">
        <f t="shared" si="6"/>
        <v>30608175.239999987</v>
      </c>
      <c r="I56" s="3" t="str">
        <f t="shared" si="2"/>
        <v>INC149000</v>
      </c>
    </row>
    <row r="57" spans="1:9" ht="9.75">
      <c r="A57" s="51" t="s">
        <v>35</v>
      </c>
      <c r="B57" s="39" t="str">
        <f>VLOOKUP(I57,'2013 - 2018 SY O&amp;M Exp'!$A$5:$HM$203,221,FALSE)</f>
        <v>549</v>
      </c>
      <c r="C57" s="40">
        <f>VLOOKUP(I57,'2013 - 2018 SY O&amp;M Exp'!$A$5:$FO$203,171,FALSE)</f>
        <v>2036554.0400000005</v>
      </c>
      <c r="D57" s="40">
        <f>-C57</f>
        <v>-2036554.0400000005</v>
      </c>
      <c r="E57" s="40">
        <f t="shared" si="5"/>
        <v>0</v>
      </c>
      <c r="F57" s="40"/>
      <c r="G57" s="40">
        <f t="shared" si="6"/>
        <v>0</v>
      </c>
      <c r="I57" s="3" t="str">
        <f t="shared" si="2"/>
        <v>INC149100</v>
      </c>
    </row>
    <row r="58" spans="1:9" ht="9.75">
      <c r="A58" s="51" t="s">
        <v>182</v>
      </c>
      <c r="B58" s="39" t="str">
        <f>VLOOKUP(I58,'2013 - 2018 SY O&amp;M Exp'!$A$5:$HM$203,221,FALSE)</f>
        <v>549</v>
      </c>
      <c r="C58" s="40">
        <f>VLOOKUP(I58,'2013 - 2018 SY O&amp;M Exp'!$A$5:$FO$203,171,FALSE)</f>
        <v>4246490.000000001</v>
      </c>
      <c r="D58" s="40"/>
      <c r="E58" s="40">
        <f>+C58+D58</f>
        <v>4246490.000000001</v>
      </c>
      <c r="F58" s="40"/>
      <c r="G58" s="40">
        <f>+E58+F58</f>
        <v>4246490.000000001</v>
      </c>
      <c r="I58" s="3" t="str">
        <f t="shared" si="2"/>
        <v>INC149111</v>
      </c>
    </row>
    <row r="59" spans="1:9" ht="9.75">
      <c r="A59" s="51" t="s">
        <v>36</v>
      </c>
      <c r="B59" s="39" t="str">
        <f>VLOOKUP(I59,'2013 - 2018 SY O&amp;M Exp'!$A$5:$HM$203,221,FALSE)</f>
        <v>549</v>
      </c>
      <c r="C59" s="40">
        <f>VLOOKUP(I59,'2013 - 2018 SY O&amp;M Exp'!$A$5:$FO$203,171,FALSE)</f>
        <v>1354250.8900000001</v>
      </c>
      <c r="D59" s="40">
        <f>-C59</f>
        <v>-1354250.8900000001</v>
      </c>
      <c r="E59" s="40">
        <f t="shared" si="5"/>
        <v>0</v>
      </c>
      <c r="F59" s="40"/>
      <c r="G59" s="40">
        <f t="shared" si="6"/>
        <v>0</v>
      </c>
      <c r="I59" s="3" t="str">
        <f t="shared" si="2"/>
        <v>INC149900</v>
      </c>
    </row>
    <row r="60" spans="1:9" ht="9.75">
      <c r="A60" s="51" t="s">
        <v>155</v>
      </c>
      <c r="B60" s="39" t="str">
        <f>VLOOKUP(I60,'2013 - 2018 SY O&amp;M Exp'!$A$5:$HM$203,221,FALSE)</f>
        <v>551</v>
      </c>
      <c r="C60" s="40">
        <f>VLOOKUP(I60,'2013 - 2018 SY O&amp;M Exp'!$A$5:$FO$203,171,FALSE)</f>
        <v>10700397.600000003</v>
      </c>
      <c r="D60" s="40"/>
      <c r="E60" s="40">
        <f t="shared" si="5"/>
        <v>10700397.600000003</v>
      </c>
      <c r="F60" s="40"/>
      <c r="G60" s="40">
        <f t="shared" si="6"/>
        <v>10700397.600000003</v>
      </c>
      <c r="I60" s="3" t="str">
        <f t="shared" si="2"/>
        <v>INC151000</v>
      </c>
    </row>
    <row r="61" spans="1:9" ht="9.75">
      <c r="A61" s="51" t="s">
        <v>156</v>
      </c>
      <c r="B61" s="39" t="str">
        <f>VLOOKUP(I61,'2013 - 2018 SY O&amp;M Exp'!$A$5:$HM$203,221,FALSE)</f>
        <v>552</v>
      </c>
      <c r="C61" s="40">
        <f>VLOOKUP(I61,'2013 - 2018 SY O&amp;M Exp'!$A$5:$FO$203,171,FALSE)</f>
        <v>272937.72000000003</v>
      </c>
      <c r="D61" s="40">
        <f>-C61</f>
        <v>-272937.72000000003</v>
      </c>
      <c r="E61" s="40">
        <f t="shared" si="5"/>
        <v>0</v>
      </c>
      <c r="F61" s="40"/>
      <c r="G61" s="40">
        <f t="shared" si="6"/>
        <v>0</v>
      </c>
      <c r="I61" s="3" t="str">
        <f t="shared" si="2"/>
        <v>INC151100</v>
      </c>
    </row>
    <row r="62" spans="1:9" ht="9.75">
      <c r="A62" s="51" t="s">
        <v>37</v>
      </c>
      <c r="B62" s="39" t="str">
        <f>VLOOKUP(I62,'2013 - 2018 SY O&amp;M Exp'!$A$5:$HM$203,221,FALSE)</f>
        <v>552</v>
      </c>
      <c r="C62" s="40">
        <f>VLOOKUP(I62,'2013 - 2018 SY O&amp;M Exp'!$A$5:$FO$203,171,FALSE)</f>
        <v>18169353.409999993</v>
      </c>
      <c r="D62" s="40"/>
      <c r="E62" s="40">
        <f t="shared" si="5"/>
        <v>18169353.409999993</v>
      </c>
      <c r="F62" s="40"/>
      <c r="G62" s="40">
        <f t="shared" si="6"/>
        <v>18169353.409999993</v>
      </c>
      <c r="I62" s="3" t="str">
        <f aca="true" t="shared" si="7" ref="I62:I120">LEFT(A62,9)</f>
        <v>INC152000</v>
      </c>
    </row>
    <row r="63" spans="1:9" ht="9.75">
      <c r="A63" s="51" t="s">
        <v>38</v>
      </c>
      <c r="B63" s="39" t="str">
        <f>VLOOKUP(I63,'2013 - 2018 SY O&amp;M Exp'!$A$5:$HM$203,221,FALSE)</f>
        <v>552</v>
      </c>
      <c r="C63" s="40">
        <f>VLOOKUP(I63,'2013 - 2018 SY O&amp;M Exp'!$A$5:$FO$203,171,FALSE)</f>
        <v>387171.16</v>
      </c>
      <c r="D63" s="40">
        <f>-C63</f>
        <v>-387171.16</v>
      </c>
      <c r="E63" s="40">
        <f t="shared" si="5"/>
        <v>0</v>
      </c>
      <c r="F63" s="40"/>
      <c r="G63" s="40">
        <f t="shared" si="6"/>
        <v>0</v>
      </c>
      <c r="I63" s="3" t="str">
        <f t="shared" si="7"/>
        <v>INC152100</v>
      </c>
    </row>
    <row r="64" spans="1:9" ht="9.75">
      <c r="A64" s="51" t="s">
        <v>157</v>
      </c>
      <c r="B64" s="39" t="str">
        <f>VLOOKUP(I64,'2013 - 2018 SY O&amp;M Exp'!$A$5:$HM$203,221,FALSE)</f>
        <v>553</v>
      </c>
      <c r="C64" s="40">
        <f>VLOOKUP(I64,'2013 - 2018 SY O&amp;M Exp'!$A$5:$FO$203,171,FALSE)</f>
        <v>51989554.59000002</v>
      </c>
      <c r="D64" s="40"/>
      <c r="E64" s="40">
        <f t="shared" si="5"/>
        <v>51989554.59000002</v>
      </c>
      <c r="F64" s="40"/>
      <c r="G64" s="40">
        <f t="shared" si="6"/>
        <v>51989554.59000002</v>
      </c>
      <c r="I64" s="3" t="str">
        <f t="shared" si="7"/>
        <v>INC153000</v>
      </c>
    </row>
    <row r="65" spans="1:9" ht="9.75">
      <c r="A65" s="51" t="s">
        <v>39</v>
      </c>
      <c r="B65" s="39" t="str">
        <f>VLOOKUP(I65,'2013 - 2018 SY O&amp;M Exp'!$A$5:$HM$203,221,FALSE)</f>
        <v>553</v>
      </c>
      <c r="C65" s="40">
        <f>VLOOKUP(I65,'2013 - 2018 SY O&amp;M Exp'!$A$5:$FO$203,171,FALSE)</f>
        <v>4176758.130000001</v>
      </c>
      <c r="D65" s="40">
        <f>-C65</f>
        <v>-4176758.130000001</v>
      </c>
      <c r="E65" s="40">
        <f t="shared" si="5"/>
        <v>0</v>
      </c>
      <c r="F65" s="40"/>
      <c r="G65" s="40">
        <f t="shared" si="6"/>
        <v>0</v>
      </c>
      <c r="I65" s="3" t="str">
        <f t="shared" si="7"/>
        <v>INC153100</v>
      </c>
    </row>
    <row r="66" spans="1:9" ht="9.75">
      <c r="A66" s="51" t="s">
        <v>158</v>
      </c>
      <c r="B66" s="39" t="str">
        <f>VLOOKUP(I66,'2013 - 2018 SY O&amp;M Exp'!$A$5:$HM$203,221,FALSE)</f>
        <v>554</v>
      </c>
      <c r="C66" s="40">
        <f>VLOOKUP(I66,'2013 - 2018 SY O&amp;M Exp'!$A$5:$FO$203,171,FALSE)</f>
        <v>6954363.88</v>
      </c>
      <c r="D66" s="40"/>
      <c r="E66" s="40">
        <f t="shared" si="5"/>
        <v>6954363.88</v>
      </c>
      <c r="F66" s="40"/>
      <c r="G66" s="40">
        <f aca="true" t="shared" si="8" ref="G66:G72">+E66+F66</f>
        <v>6954363.88</v>
      </c>
      <c r="I66" s="3" t="str">
        <f t="shared" si="7"/>
        <v>INC154000</v>
      </c>
    </row>
    <row r="67" spans="1:9" ht="9.75">
      <c r="A67" s="51" t="s">
        <v>40</v>
      </c>
      <c r="B67" s="39" t="str">
        <f>VLOOKUP(I67,'2013 - 2018 SY O&amp;M Exp'!$A$5:$HM$203,221,FALSE)</f>
        <v>554</v>
      </c>
      <c r="C67" s="40">
        <f>VLOOKUP(I67,'2013 - 2018 SY O&amp;M Exp'!$A$5:$FO$203,171,FALSE)</f>
        <v>35867.68</v>
      </c>
      <c r="D67" s="40">
        <f aca="true" t="shared" si="9" ref="D67:D72">-C67</f>
        <v>-35867.68</v>
      </c>
      <c r="E67" s="40">
        <f aca="true" t="shared" si="10" ref="E67:E72">+C67+D67</f>
        <v>0</v>
      </c>
      <c r="F67" s="40"/>
      <c r="G67" s="40">
        <f t="shared" si="8"/>
        <v>0</v>
      </c>
      <c r="I67" s="3" t="str">
        <f t="shared" si="7"/>
        <v>INC154100</v>
      </c>
    </row>
    <row r="68" spans="1:9" ht="9.75">
      <c r="A68" s="51" t="s">
        <v>161</v>
      </c>
      <c r="B68" s="39" t="str">
        <f>VLOOKUP(I68,'2013 - 2018 SY O&amp;M Exp'!$A$5:$HM$203,221,FALSE)</f>
        <v>557</v>
      </c>
      <c r="C68" s="40">
        <f>VLOOKUP(I68,'2013 - 2018 SY O&amp;M Exp'!$A$5:$FO$203,171,FALSE)</f>
        <v>0</v>
      </c>
      <c r="D68" s="40">
        <f t="shared" si="9"/>
        <v>0</v>
      </c>
      <c r="E68" s="40">
        <f t="shared" si="10"/>
        <v>0</v>
      </c>
      <c r="F68" s="40"/>
      <c r="G68" s="40">
        <f t="shared" si="8"/>
        <v>0</v>
      </c>
      <c r="I68" s="3" t="str">
        <f t="shared" si="7"/>
        <v>INC157900</v>
      </c>
    </row>
    <row r="69" spans="1:9" ht="9.75">
      <c r="A69" s="51" t="s">
        <v>381</v>
      </c>
      <c r="B69" s="39" t="str">
        <f>VLOOKUP(I69,'2013 - 2018 SY O&amp;M Exp'!$A$5:$HM$203,221,FALSE)</f>
        <v>557</v>
      </c>
      <c r="C69" s="40">
        <f>VLOOKUP(I69,'2013 - 2018 SY O&amp;M Exp'!$A$5:$FO$203,171,FALSE)</f>
        <v>90031969.60714287</v>
      </c>
      <c r="D69" s="40">
        <f t="shared" si="9"/>
        <v>-90031969.60714287</v>
      </c>
      <c r="E69" s="40">
        <f t="shared" si="10"/>
        <v>0</v>
      </c>
      <c r="F69" s="40"/>
      <c r="G69" s="40">
        <f t="shared" si="8"/>
        <v>0</v>
      </c>
      <c r="I69" s="3" t="str">
        <f t="shared" si="7"/>
        <v>INC157903</v>
      </c>
    </row>
    <row r="70" spans="1:9" ht="9.75">
      <c r="A70" s="51" t="s">
        <v>45</v>
      </c>
      <c r="B70" s="39" t="str">
        <f>VLOOKUP(I70,'2013 - 2018 SY O&amp;M Exp'!$A$5:$HM$203,221,FALSE)</f>
        <v>557</v>
      </c>
      <c r="C70" s="40">
        <f>VLOOKUP(I70,'2013 - 2018 SY O&amp;M Exp'!$A$5:$FO$203,171,FALSE)</f>
        <v>0</v>
      </c>
      <c r="D70" s="40">
        <f t="shared" si="9"/>
        <v>0</v>
      </c>
      <c r="E70" s="40">
        <f t="shared" si="10"/>
        <v>0</v>
      </c>
      <c r="F70" s="40"/>
      <c r="G70" s="40">
        <f t="shared" si="8"/>
        <v>0</v>
      </c>
      <c r="I70" s="3" t="str">
        <f t="shared" si="7"/>
        <v>INC157944</v>
      </c>
    </row>
    <row r="71" spans="1:9" ht="9.75">
      <c r="A71" s="51" t="s">
        <v>387</v>
      </c>
      <c r="B71" s="39">
        <v>752</v>
      </c>
      <c r="C71" s="40">
        <f>VLOOKUP(I71,'2013 - 2018 SY O&amp;M Exp'!$A$5:$FO$203,171,FALSE)</f>
        <v>2234074</v>
      </c>
      <c r="D71" s="40">
        <f t="shared" si="9"/>
        <v>-2234074</v>
      </c>
      <c r="E71" s="40">
        <f t="shared" si="10"/>
        <v>0</v>
      </c>
      <c r="F71" s="40"/>
      <c r="G71" s="40">
        <f t="shared" si="8"/>
        <v>0</v>
      </c>
      <c r="I71" s="3" t="str">
        <f t="shared" si="7"/>
        <v>INC158752</v>
      </c>
    </row>
    <row r="72" spans="1:9" ht="10.5" thickBot="1">
      <c r="A72" s="51" t="s">
        <v>393</v>
      </c>
      <c r="B72" s="39">
        <v>759</v>
      </c>
      <c r="C72" s="40">
        <f>VLOOKUP(I72,'2013 - 2018 SY O&amp;M Exp'!$A$5:$FO$203,171,FALSE)</f>
        <v>69862014</v>
      </c>
      <c r="D72" s="41">
        <f t="shared" si="9"/>
        <v>-69862014</v>
      </c>
      <c r="E72" s="41">
        <f t="shared" si="10"/>
        <v>0</v>
      </c>
      <c r="F72" s="41"/>
      <c r="G72" s="41">
        <f t="shared" si="8"/>
        <v>0</v>
      </c>
      <c r="I72" s="3" t="str">
        <f t="shared" si="7"/>
        <v>INC158759</v>
      </c>
    </row>
    <row r="73" spans="1:9" ht="9.75">
      <c r="A73" s="51" t="s">
        <v>41</v>
      </c>
      <c r="B73" s="39"/>
      <c r="C73" s="40">
        <f>SUM(C51:C72)</f>
        <v>2804925231.3764253</v>
      </c>
      <c r="D73" s="40">
        <f>SUM(D51:D72)</f>
        <v>-2641462401.6864257</v>
      </c>
      <c r="E73" s="40">
        <f>SUM(E51:E72)</f>
        <v>163462829.69</v>
      </c>
      <c r="F73" s="40">
        <f>SUM(F51:F72)</f>
        <v>-4482704.11</v>
      </c>
      <c r="G73" s="46">
        <f>SUM(G51:G72)</f>
        <v>158980125.58</v>
      </c>
      <c r="I73" s="3" t="str">
        <f t="shared" si="7"/>
        <v>      SUB</v>
      </c>
    </row>
    <row r="74" spans="1:9" ht="9.75">
      <c r="A74" s="51"/>
      <c r="B74" s="39"/>
      <c r="C74" s="40"/>
      <c r="D74" s="40"/>
      <c r="E74" s="40"/>
      <c r="F74" s="40"/>
      <c r="G74" s="40"/>
      <c r="I74" s="3">
        <f t="shared" si="7"/>
      </c>
    </row>
    <row r="75" spans="1:9" ht="10.5" thickBot="1">
      <c r="A75" s="52" t="s">
        <v>42</v>
      </c>
      <c r="B75" s="39"/>
      <c r="C75" s="40"/>
      <c r="D75" s="40"/>
      <c r="E75" s="40"/>
      <c r="F75" s="40"/>
      <c r="G75" s="40"/>
      <c r="I75" s="3" t="str">
        <f t="shared" si="7"/>
        <v>OTHER POW</v>
      </c>
    </row>
    <row r="76" spans="1:9" ht="9.75">
      <c r="A76" s="51" t="s">
        <v>159</v>
      </c>
      <c r="B76" s="39" t="str">
        <f>VLOOKUP(I76,'2013 - 2018 SY O&amp;M Exp'!$A$5:$HM$203,221,FALSE)</f>
        <v>555</v>
      </c>
      <c r="C76" s="40">
        <f>VLOOKUP(I76,'2013 - 2018 SY O&amp;M Exp'!$A$5:$FO$203,171,FALSE)</f>
        <v>206926379.56</v>
      </c>
      <c r="D76" s="40">
        <f>-C76</f>
        <v>-206926379.56</v>
      </c>
      <c r="E76" s="40">
        <f aca="true" t="shared" si="11" ref="E76:E81">+C76+D76</f>
        <v>0</v>
      </c>
      <c r="F76" s="40"/>
      <c r="G76" s="40">
        <f aca="true" t="shared" si="12" ref="G76:G81">+E76+F76</f>
        <v>0</v>
      </c>
      <c r="I76" s="3" t="str">
        <f t="shared" si="7"/>
        <v>INC155110</v>
      </c>
    </row>
    <row r="77" spans="1:9" ht="9.75">
      <c r="A77" s="51" t="s">
        <v>43</v>
      </c>
      <c r="B77" s="39" t="str">
        <f>VLOOKUP(I77,'2013 - 2018 SY O&amp;M Exp'!$A$5:$HM$203,221,FALSE)</f>
        <v>555</v>
      </c>
      <c r="C77" s="40">
        <f>VLOOKUP(I77,'2013 - 2018 SY O&amp;M Exp'!$A$5:$FO$203,171,FALSE)</f>
        <v>150878260.54999998</v>
      </c>
      <c r="D77" s="40">
        <f>-C77</f>
        <v>-150878260.54999998</v>
      </c>
      <c r="E77" s="40">
        <f>+C77+D77</f>
        <v>0</v>
      </c>
      <c r="F77" s="40"/>
      <c r="G77" s="40">
        <f>+E77+F77</f>
        <v>0</v>
      </c>
      <c r="I77" s="3" t="str">
        <f t="shared" si="7"/>
        <v>INC155410</v>
      </c>
    </row>
    <row r="78" spans="1:9" ht="9.75">
      <c r="A78" s="51" t="s">
        <v>160</v>
      </c>
      <c r="B78" s="39" t="str">
        <f>VLOOKUP(I78,'2013 - 2018 SY O&amp;M Exp'!$A$5:$HM$203,221,FALSE)</f>
        <v>556</v>
      </c>
      <c r="C78" s="40">
        <f>VLOOKUP(I78,'2013 - 2018 SY O&amp;M Exp'!$A$5:$FO$203,171,FALSE)</f>
        <v>4089182.3200000008</v>
      </c>
      <c r="D78" s="40"/>
      <c r="E78" s="40">
        <f t="shared" si="11"/>
        <v>4089182.3200000008</v>
      </c>
      <c r="F78" s="40"/>
      <c r="G78" s="40">
        <f t="shared" si="12"/>
        <v>4089182.3200000008</v>
      </c>
      <c r="I78" s="3" t="str">
        <f t="shared" si="7"/>
        <v>INC156000</v>
      </c>
    </row>
    <row r="79" spans="1:9" ht="9.75">
      <c r="A79" s="51" t="s">
        <v>44</v>
      </c>
      <c r="B79" s="39" t="str">
        <f>VLOOKUP(I79,'2013 - 2018 SY O&amp;M Exp'!$A$5:$HM$203,221,FALSE)</f>
        <v>557</v>
      </c>
      <c r="C79" s="40">
        <f>VLOOKUP(I79,'2013 - 2018 SY O&amp;M Exp'!$A$5:$FO$203,171,FALSE)</f>
        <v>2645055.0500000003</v>
      </c>
      <c r="D79" s="40"/>
      <c r="E79" s="40">
        <f t="shared" si="11"/>
        <v>2645055.0500000003</v>
      </c>
      <c r="F79" s="40"/>
      <c r="G79" s="40">
        <f t="shared" si="12"/>
        <v>2645055.0500000003</v>
      </c>
      <c r="I79" s="3" t="str">
        <f t="shared" si="7"/>
        <v>INC157000</v>
      </c>
    </row>
    <row r="80" spans="1:9" ht="9.75">
      <c r="A80" s="51" t="s">
        <v>46</v>
      </c>
      <c r="B80" s="39" t="str">
        <f>VLOOKUP(I80,'2013 - 2018 SY O&amp;M Exp'!$A$5:$HM$203,221,FALSE)</f>
        <v>557</v>
      </c>
      <c r="C80" s="40">
        <f>VLOOKUP(I80,'2013 - 2018 SY O&amp;M Exp'!$A$5:$FO$203,171,FALSE)</f>
        <v>0</v>
      </c>
      <c r="D80" s="40">
        <f>-C80</f>
        <v>0</v>
      </c>
      <c r="E80" s="40">
        <f t="shared" si="11"/>
        <v>0</v>
      </c>
      <c r="F80" s="40"/>
      <c r="G80" s="40">
        <f t="shared" si="12"/>
        <v>0</v>
      </c>
      <c r="I80" s="3" t="str">
        <f t="shared" si="7"/>
        <v>INC157949</v>
      </c>
    </row>
    <row r="81" spans="1:9" ht="10.5" thickBot="1">
      <c r="A81" s="51" t="s">
        <v>162</v>
      </c>
      <c r="B81" s="39" t="str">
        <f>VLOOKUP(I81,'2013 - 2018 SY O&amp;M Exp'!$A$5:$HM$203,221,FALSE)</f>
        <v>557</v>
      </c>
      <c r="C81" s="40">
        <f>VLOOKUP(I81,'2013 - 2018 SY O&amp;M Exp'!$A$5:$FO$203,171,FALSE)</f>
        <v>0</v>
      </c>
      <c r="D81" s="41">
        <f>-C81</f>
        <v>0</v>
      </c>
      <c r="E81" s="41">
        <f t="shared" si="11"/>
        <v>0</v>
      </c>
      <c r="F81" s="41"/>
      <c r="G81" s="41">
        <f t="shared" si="12"/>
        <v>0</v>
      </c>
      <c r="I81" s="3" t="str">
        <f t="shared" si="7"/>
        <v>INC157980</v>
      </c>
    </row>
    <row r="82" spans="1:9" ht="9.75">
      <c r="A82" s="51" t="s">
        <v>47</v>
      </c>
      <c r="B82" s="39"/>
      <c r="C82" s="40">
        <f>SUM(C76:C81)</f>
        <v>364538877.48</v>
      </c>
      <c r="D82" s="40">
        <f>SUM(D76:D81)</f>
        <v>-357804640.11</v>
      </c>
      <c r="E82" s="40">
        <f>SUM(E76:E81)</f>
        <v>6734237.370000001</v>
      </c>
      <c r="F82" s="40">
        <f>SUM(F76:F81)</f>
        <v>0</v>
      </c>
      <c r="G82" s="46">
        <f>SUM(G76:G81)</f>
        <v>6734237.370000001</v>
      </c>
      <c r="I82" s="3" t="str">
        <f t="shared" si="7"/>
        <v>      SUB</v>
      </c>
    </row>
    <row r="83" spans="1:9" ht="9.75">
      <c r="A83" s="51"/>
      <c r="B83" s="39"/>
      <c r="C83" s="40"/>
      <c r="D83" s="40"/>
      <c r="E83" s="40"/>
      <c r="F83" s="40"/>
      <c r="G83" s="40"/>
      <c r="I83" s="3">
        <f t="shared" si="7"/>
      </c>
    </row>
    <row r="84" spans="1:9" ht="9.75">
      <c r="A84" s="51"/>
      <c r="B84" s="39"/>
      <c r="C84" s="40"/>
      <c r="D84" s="40"/>
      <c r="E84" s="40"/>
      <c r="F84" s="40"/>
      <c r="G84" s="40"/>
      <c r="I84" s="3">
        <f t="shared" si="7"/>
      </c>
    </row>
    <row r="85" spans="1:9" ht="10.5" thickBot="1">
      <c r="A85" s="52" t="s">
        <v>48</v>
      </c>
      <c r="B85" s="39"/>
      <c r="C85" s="40"/>
      <c r="D85" s="40"/>
      <c r="E85" s="40"/>
      <c r="F85" s="40"/>
      <c r="G85" s="40"/>
      <c r="I85" s="3" t="str">
        <f t="shared" si="7"/>
        <v>TRANSMISS</v>
      </c>
    </row>
    <row r="86" spans="1:9" ht="9.75">
      <c r="A86" s="51" t="s">
        <v>49</v>
      </c>
      <c r="B86" s="39" t="str">
        <f>VLOOKUP(I86,'2013 - 2018 SY O&amp;M Exp'!$A$5:$HM$203,221,FALSE)</f>
        <v>560</v>
      </c>
      <c r="C86" s="40">
        <f>VLOOKUP(I86,'2013 - 2018 SY O&amp;M Exp'!$A$5:$FO$203,171,FALSE)</f>
        <v>7370787.220000002</v>
      </c>
      <c r="D86" s="40"/>
      <c r="E86" s="40">
        <f aca="true" t="shared" si="13" ref="E86:E101">+C86+D86</f>
        <v>7370787.220000002</v>
      </c>
      <c r="F86" s="40"/>
      <c r="G86" s="40">
        <f aca="true" t="shared" si="14" ref="G86:G101">+E86+F86</f>
        <v>7370787.220000002</v>
      </c>
      <c r="I86" s="3" t="str">
        <f t="shared" si="7"/>
        <v>INC260010</v>
      </c>
    </row>
    <row r="87" spans="1:9" ht="9.75">
      <c r="A87" s="51" t="s">
        <v>50</v>
      </c>
      <c r="B87" s="39" t="str">
        <f>VLOOKUP(I87,'2013 - 2018 SY O&amp;M Exp'!$A$5:$HM$203,221,FALSE)</f>
        <v>561</v>
      </c>
      <c r="C87" s="40">
        <f>VLOOKUP(I87,'2013 - 2018 SY O&amp;M Exp'!$A$5:$FO$203,171,FALSE)</f>
        <v>11111678.5</v>
      </c>
      <c r="D87" s="40"/>
      <c r="E87" s="40">
        <f t="shared" si="13"/>
        <v>11111678.5</v>
      </c>
      <c r="F87" s="40"/>
      <c r="G87" s="40">
        <f t="shared" si="14"/>
        <v>11111678.5</v>
      </c>
      <c r="I87" s="3" t="str">
        <f t="shared" si="7"/>
        <v>INC261000</v>
      </c>
    </row>
    <row r="88" spans="1:9" ht="9.75">
      <c r="A88" s="51" t="s">
        <v>51</v>
      </c>
      <c r="B88" s="39" t="str">
        <f>VLOOKUP(I88,'2013 - 2018 SY O&amp;M Exp'!$A$5:$HM$203,221,FALSE)</f>
        <v>562</v>
      </c>
      <c r="C88" s="40">
        <f>VLOOKUP(I88,'2013 - 2018 SY O&amp;M Exp'!$A$5:$FO$203,171,FALSE)</f>
        <v>3252433.41</v>
      </c>
      <c r="D88" s="40"/>
      <c r="E88" s="40">
        <f t="shared" si="13"/>
        <v>3252433.41</v>
      </c>
      <c r="F88" s="40"/>
      <c r="G88" s="40">
        <f t="shared" si="14"/>
        <v>3252433.41</v>
      </c>
      <c r="I88" s="3" t="str">
        <f t="shared" si="7"/>
        <v>INC262000</v>
      </c>
    </row>
    <row r="89" spans="1:9" ht="9.75">
      <c r="A89" s="51" t="s">
        <v>52</v>
      </c>
      <c r="B89" s="39" t="str">
        <f>VLOOKUP(I89,'2013 - 2018 SY O&amp;M Exp'!$A$5:$HM$203,221,FALSE)</f>
        <v>563</v>
      </c>
      <c r="C89" s="40">
        <f>VLOOKUP(I89,'2013 - 2018 SY O&amp;M Exp'!$A$5:$FO$203,171,FALSE)</f>
        <v>375000</v>
      </c>
      <c r="D89" s="40"/>
      <c r="E89" s="40">
        <f t="shared" si="13"/>
        <v>375000</v>
      </c>
      <c r="F89" s="40"/>
      <c r="G89" s="40">
        <f t="shared" si="14"/>
        <v>375000</v>
      </c>
      <c r="I89" s="3" t="str">
        <f t="shared" si="7"/>
        <v>INC263000</v>
      </c>
    </row>
    <row r="90" spans="1:9" ht="9.75">
      <c r="A90" s="51" t="s">
        <v>163</v>
      </c>
      <c r="B90" s="39" t="str">
        <f>VLOOKUP(I90,'2013 - 2018 SY O&amp;M Exp'!$A$5:$HM$203,221,FALSE)</f>
        <v>565</v>
      </c>
      <c r="C90" s="40">
        <f>VLOOKUP(I90,'2013 - 2018 SY O&amp;M Exp'!$A$5:$FO$203,171,FALSE)</f>
        <v>18911182.470000003</v>
      </c>
      <c r="D90" s="40"/>
      <c r="E90" s="40">
        <f t="shared" si="13"/>
        <v>18911182.470000003</v>
      </c>
      <c r="F90" s="40">
        <f>-E90</f>
        <v>-18911182.470000003</v>
      </c>
      <c r="G90" s="40">
        <f t="shared" si="14"/>
        <v>0</v>
      </c>
      <c r="I90" s="3" t="str">
        <f t="shared" si="7"/>
        <v>INC265000</v>
      </c>
    </row>
    <row r="91" spans="1:9" ht="9.75">
      <c r="A91" s="51" t="s">
        <v>53</v>
      </c>
      <c r="B91" s="39" t="str">
        <f>VLOOKUP(I91,'2013 - 2018 SY O&amp;M Exp'!$A$5:$HM$203,221,FALSE)</f>
        <v>565</v>
      </c>
      <c r="C91" s="40">
        <f>VLOOKUP(I91,'2013 - 2018 SY O&amp;M Exp'!$A$5:$FO$203,171,FALSE)</f>
        <v>1940017.1900000004</v>
      </c>
      <c r="D91" s="40">
        <f>-C91</f>
        <v>-1940017.1900000004</v>
      </c>
      <c r="E91" s="40">
        <f t="shared" si="13"/>
        <v>0</v>
      </c>
      <c r="F91" s="40"/>
      <c r="G91" s="40">
        <f t="shared" si="14"/>
        <v>0</v>
      </c>
      <c r="I91" s="3" t="str">
        <f t="shared" si="7"/>
        <v>INC265120</v>
      </c>
    </row>
    <row r="92" spans="1:9" ht="9.75">
      <c r="A92" s="51" t="s">
        <v>54</v>
      </c>
      <c r="B92" s="39" t="str">
        <f>VLOOKUP(I92,'2013 - 2018 SY O&amp;M Exp'!$A$5:$HM$203,221,FALSE)</f>
        <v>565</v>
      </c>
      <c r="C92" s="40">
        <f>VLOOKUP(I92,'2013 - 2018 SY O&amp;M Exp'!$A$5:$FO$203,171,FALSE)</f>
        <v>1885191.1599999997</v>
      </c>
      <c r="D92" s="40">
        <f>-C92</f>
        <v>-1885191.1599999997</v>
      </c>
      <c r="E92" s="40">
        <f t="shared" si="13"/>
        <v>0</v>
      </c>
      <c r="F92" s="40"/>
      <c r="G92" s="40">
        <f t="shared" si="14"/>
        <v>0</v>
      </c>
      <c r="I92" s="3" t="str">
        <f t="shared" si="7"/>
        <v>INC265130</v>
      </c>
    </row>
    <row r="93" spans="1:9" ht="9.75">
      <c r="A93" s="51" t="s">
        <v>55</v>
      </c>
      <c r="B93" s="39" t="str">
        <f>VLOOKUP(I93,'2013 - 2018 SY O&amp;M Exp'!$A$5:$HM$203,221,FALSE)</f>
        <v>566</v>
      </c>
      <c r="C93" s="40">
        <f>VLOOKUP(I93,'2013 - 2018 SY O&amp;M Exp'!$A$5:$FO$203,171,FALSE)</f>
        <v>4210198.17</v>
      </c>
      <c r="D93" s="40"/>
      <c r="E93" s="40">
        <f t="shared" si="13"/>
        <v>4210198.17</v>
      </c>
      <c r="F93" s="40"/>
      <c r="G93" s="40">
        <f t="shared" si="14"/>
        <v>4210198.17</v>
      </c>
      <c r="I93" s="3" t="str">
        <f t="shared" si="7"/>
        <v>INC266000</v>
      </c>
    </row>
    <row r="94" spans="1:9" ht="9.75">
      <c r="A94" s="51" t="s">
        <v>56</v>
      </c>
      <c r="B94" s="39" t="str">
        <f>VLOOKUP(I94,'2013 - 2018 SY O&amp;M Exp'!$A$5:$HM$203,221,FALSE)</f>
        <v>567</v>
      </c>
      <c r="C94" s="40">
        <f>VLOOKUP(I94,'2013 - 2018 SY O&amp;M Exp'!$A$5:$FO$203,171,FALSE)</f>
        <v>-12000</v>
      </c>
      <c r="D94" s="40"/>
      <c r="E94" s="40">
        <f t="shared" si="13"/>
        <v>-12000</v>
      </c>
      <c r="F94" s="40"/>
      <c r="G94" s="40">
        <f t="shared" si="14"/>
        <v>-12000</v>
      </c>
      <c r="I94" s="3" t="str">
        <f t="shared" si="7"/>
        <v>INC267000</v>
      </c>
    </row>
    <row r="95" spans="1:9" ht="9.75">
      <c r="A95" s="51" t="s">
        <v>57</v>
      </c>
      <c r="B95" s="39" t="str">
        <f>VLOOKUP(I95,'2013 - 2018 SY O&amp;M Exp'!$A$5:$HM$203,221,FALSE)</f>
        <v>568</v>
      </c>
      <c r="C95" s="40">
        <f>VLOOKUP(I95,'2013 - 2018 SY O&amp;M Exp'!$A$5:$FO$203,171,FALSE)</f>
        <v>605679.13</v>
      </c>
      <c r="D95" s="40"/>
      <c r="E95" s="40">
        <f t="shared" si="13"/>
        <v>605679.13</v>
      </c>
      <c r="F95" s="40"/>
      <c r="G95" s="40">
        <f t="shared" si="14"/>
        <v>605679.13</v>
      </c>
      <c r="I95" s="3" t="str">
        <f t="shared" si="7"/>
        <v>INC268010</v>
      </c>
    </row>
    <row r="96" spans="1:9" ht="9.75">
      <c r="A96" s="51" t="s">
        <v>58</v>
      </c>
      <c r="B96" s="39" t="str">
        <f>VLOOKUP(I96,'2013 - 2018 SY O&amp;M Exp'!$A$5:$HM$203,221,FALSE)</f>
        <v>569</v>
      </c>
      <c r="C96" s="40">
        <f>VLOOKUP(I96,'2013 - 2018 SY O&amp;M Exp'!$A$5:$FO$203,171,FALSE)</f>
        <v>4196676.41</v>
      </c>
      <c r="D96" s="40"/>
      <c r="E96" s="40">
        <f t="shared" si="13"/>
        <v>4196676.41</v>
      </c>
      <c r="F96" s="40"/>
      <c r="G96" s="40">
        <f t="shared" si="14"/>
        <v>4196676.41</v>
      </c>
      <c r="I96" s="3" t="str">
        <f t="shared" si="7"/>
        <v>INC269000</v>
      </c>
    </row>
    <row r="97" spans="1:9" ht="9.75">
      <c r="A97" s="51" t="s">
        <v>59</v>
      </c>
      <c r="B97" s="39" t="str">
        <f>VLOOKUP(I97,'2013 - 2018 SY O&amp;M Exp'!$A$5:$HM$203,221,FALSE)</f>
        <v>570</v>
      </c>
      <c r="C97" s="40">
        <f>VLOOKUP(I97,'2013 - 2018 SY O&amp;M Exp'!$A$5:$FO$203,171,FALSE)</f>
        <v>4425864.08</v>
      </c>
      <c r="D97" s="40"/>
      <c r="E97" s="40">
        <f t="shared" si="13"/>
        <v>4425864.08</v>
      </c>
      <c r="F97" s="40"/>
      <c r="G97" s="40">
        <f t="shared" si="14"/>
        <v>4425864.08</v>
      </c>
      <c r="I97" s="3" t="str">
        <f t="shared" si="7"/>
        <v>INC270000</v>
      </c>
    </row>
    <row r="98" spans="1:9" ht="9.75">
      <c r="A98" s="51" t="s">
        <v>60</v>
      </c>
      <c r="B98" s="39" t="str">
        <f>VLOOKUP(I98,'2013 - 2018 SY O&amp;M Exp'!$A$5:$HM$203,221,FALSE)</f>
        <v>570</v>
      </c>
      <c r="C98" s="40">
        <f>VLOOKUP(I98,'2013 - 2018 SY O&amp;M Exp'!$A$5:$FO$203,171,FALSE)</f>
        <v>1126939.97</v>
      </c>
      <c r="D98" s="40">
        <f>-C98</f>
        <v>-1126939.97</v>
      </c>
      <c r="E98" s="40">
        <f t="shared" si="13"/>
        <v>0</v>
      </c>
      <c r="F98" s="40"/>
      <c r="G98" s="40">
        <f t="shared" si="14"/>
        <v>0</v>
      </c>
      <c r="I98" s="3" t="str">
        <f t="shared" si="7"/>
        <v>INC270020</v>
      </c>
    </row>
    <row r="99" spans="1:9" ht="9.75">
      <c r="A99" s="51" t="s">
        <v>61</v>
      </c>
      <c r="B99" s="39" t="str">
        <f>VLOOKUP(I99,'2013 - 2018 SY O&amp;M Exp'!$A$5:$HM$203,221,FALSE)</f>
        <v>571</v>
      </c>
      <c r="C99" s="40">
        <f>VLOOKUP(I99,'2013 - 2018 SY O&amp;M Exp'!$A$5:$FO$203,171,FALSE)</f>
        <v>11739224.52</v>
      </c>
      <c r="D99" s="40"/>
      <c r="E99" s="40">
        <f t="shared" si="13"/>
        <v>11739224.52</v>
      </c>
      <c r="F99" s="40"/>
      <c r="G99" s="40">
        <f t="shared" si="14"/>
        <v>11739224.52</v>
      </c>
      <c r="I99" s="3" t="str">
        <f t="shared" si="7"/>
        <v>INC271000</v>
      </c>
    </row>
    <row r="100" spans="1:9" ht="9.75">
      <c r="A100" s="51" t="s">
        <v>62</v>
      </c>
      <c r="B100" s="39" t="str">
        <f>VLOOKUP(I100,'2013 - 2018 SY O&amp;M Exp'!$A$5:$HM$203,221,FALSE)</f>
        <v>572</v>
      </c>
      <c r="C100" s="40">
        <f>VLOOKUP(I100,'2013 - 2018 SY O&amp;M Exp'!$A$5:$FO$203,171,FALSE)</f>
        <v>1254000</v>
      </c>
      <c r="D100" s="40"/>
      <c r="E100" s="40">
        <f>+C100+D100</f>
        <v>1254000</v>
      </c>
      <c r="F100" s="40"/>
      <c r="G100" s="40">
        <f>+E100+F100</f>
        <v>1254000</v>
      </c>
      <c r="I100" s="3" t="str">
        <f t="shared" si="7"/>
        <v>INC272000</v>
      </c>
    </row>
    <row r="101" spans="1:9" ht="10.5" thickBot="1">
      <c r="A101" s="51" t="s">
        <v>63</v>
      </c>
      <c r="B101" s="39" t="str">
        <f>VLOOKUP(I101,'2013 - 2018 SY O&amp;M Exp'!$A$5:$HM$203,221,FALSE)</f>
        <v>573</v>
      </c>
      <c r="C101" s="40">
        <f>VLOOKUP(I101,'2013 - 2018 SY O&amp;M Exp'!$A$5:$FO$203,171,FALSE)</f>
        <v>667497.7999999998</v>
      </c>
      <c r="D101" s="41"/>
      <c r="E101" s="41">
        <f t="shared" si="13"/>
        <v>667497.7999999998</v>
      </c>
      <c r="F101" s="41"/>
      <c r="G101" s="41">
        <f t="shared" si="14"/>
        <v>667497.7999999998</v>
      </c>
      <c r="I101" s="3" t="str">
        <f t="shared" si="7"/>
        <v>INC273000</v>
      </c>
    </row>
    <row r="102" spans="1:9" ht="9.75">
      <c r="A102" s="51" t="s">
        <v>64</v>
      </c>
      <c r="B102" s="39"/>
      <c r="C102" s="40">
        <f>SUM(C86:C101)</f>
        <v>73060370.03</v>
      </c>
      <c r="D102" s="40">
        <f>SUM(D86:D101)</f>
        <v>-4952148.32</v>
      </c>
      <c r="E102" s="40">
        <f>SUM(E86:E101)</f>
        <v>68108221.71000001</v>
      </c>
      <c r="F102" s="40">
        <f>SUM(F86:F101)</f>
        <v>-18911182.470000003</v>
      </c>
      <c r="G102" s="46">
        <f>SUM(G86:G101)</f>
        <v>49197039.239999995</v>
      </c>
      <c r="I102" s="3" t="str">
        <f t="shared" si="7"/>
        <v>      SUB</v>
      </c>
    </row>
    <row r="103" spans="1:9" ht="9.75">
      <c r="A103" s="51"/>
      <c r="B103" s="39"/>
      <c r="C103" s="40"/>
      <c r="D103" s="40"/>
      <c r="E103" s="40"/>
      <c r="F103" s="40"/>
      <c r="G103" s="40"/>
      <c r="I103" s="3">
        <f t="shared" si="7"/>
      </c>
    </row>
    <row r="104" spans="1:9" ht="10.5" thickBot="1">
      <c r="A104" s="52" t="s">
        <v>65</v>
      </c>
      <c r="B104" s="39"/>
      <c r="C104" s="40"/>
      <c r="D104" s="40"/>
      <c r="E104" s="40"/>
      <c r="F104" s="40"/>
      <c r="G104" s="40"/>
      <c r="I104" s="3" t="str">
        <f t="shared" si="7"/>
        <v>DISTRIBUT</v>
      </c>
    </row>
    <row r="105" spans="1:9" ht="9.75">
      <c r="A105" s="51" t="s">
        <v>66</v>
      </c>
      <c r="B105" s="39" t="str">
        <f>VLOOKUP(I105,'2013 - 2018 SY O&amp;M Exp'!$A$5:$HM$203,221,FALSE)</f>
        <v>580</v>
      </c>
      <c r="C105" s="40">
        <f>VLOOKUP(I105,'2013 - 2018 SY O&amp;M Exp'!$A$5:$FO$203,171,FALSE)</f>
        <v>22178624.26</v>
      </c>
      <c r="D105" s="40"/>
      <c r="E105" s="40">
        <f aca="true" t="shared" si="15" ref="E105:E126">+C105+D105</f>
        <v>22178624.26</v>
      </c>
      <c r="F105" s="40"/>
      <c r="G105" s="40">
        <f aca="true" t="shared" si="16" ref="G105:G126">+E105+F105</f>
        <v>22178624.26</v>
      </c>
      <c r="I105" s="3" t="str">
        <f t="shared" si="7"/>
        <v>INC380000</v>
      </c>
    </row>
    <row r="106" spans="1:9" ht="9.75">
      <c r="A106" s="51" t="s">
        <v>67</v>
      </c>
      <c r="B106" s="39" t="str">
        <f>VLOOKUP(I106,'2013 - 2018 SY O&amp;M Exp'!$A$5:$HM$203,221,FALSE)</f>
        <v>581</v>
      </c>
      <c r="C106" s="40">
        <f>VLOOKUP(I106,'2013 - 2018 SY O&amp;M Exp'!$A$5:$FO$203,171,FALSE)</f>
        <v>5995483.25</v>
      </c>
      <c r="D106" s="40"/>
      <c r="E106" s="40">
        <f t="shared" si="15"/>
        <v>5995483.25</v>
      </c>
      <c r="F106" s="40"/>
      <c r="G106" s="40">
        <f t="shared" si="16"/>
        <v>5995483.25</v>
      </c>
      <c r="I106" s="3" t="str">
        <f t="shared" si="7"/>
        <v>INC381000</v>
      </c>
    </row>
    <row r="107" spans="1:9" ht="9.75">
      <c r="A107" s="51" t="s">
        <v>68</v>
      </c>
      <c r="B107" s="39" t="str">
        <f>VLOOKUP(I107,'2013 - 2018 SY O&amp;M Exp'!$A$5:$HM$203,221,FALSE)</f>
        <v>582</v>
      </c>
      <c r="C107" s="40">
        <f>VLOOKUP(I107,'2013 - 2018 SY O&amp;M Exp'!$A$5:$FO$203,171,FALSE)</f>
        <v>2650228.1000000006</v>
      </c>
      <c r="D107" s="40"/>
      <c r="E107" s="40">
        <f t="shared" si="15"/>
        <v>2650228.1000000006</v>
      </c>
      <c r="F107" s="40"/>
      <c r="G107" s="40">
        <f t="shared" si="16"/>
        <v>2650228.1000000006</v>
      </c>
      <c r="I107" s="3" t="str">
        <f t="shared" si="7"/>
        <v>INC382000</v>
      </c>
    </row>
    <row r="108" spans="1:9" ht="9.75">
      <c r="A108" s="51" t="s">
        <v>69</v>
      </c>
      <c r="B108" s="39" t="str">
        <f>VLOOKUP(I108,'2013 - 2018 SY O&amp;M Exp'!$A$5:$HM$203,221,FALSE)</f>
        <v>583</v>
      </c>
      <c r="C108" s="40">
        <f>VLOOKUP(I108,'2013 - 2018 SY O&amp;M Exp'!$A$5:$FO$203,171,FALSE)</f>
        <v>14872852.460000036</v>
      </c>
      <c r="D108" s="40"/>
      <c r="E108" s="40">
        <f t="shared" si="15"/>
        <v>14872852.460000036</v>
      </c>
      <c r="F108" s="40"/>
      <c r="G108" s="40">
        <f t="shared" si="16"/>
        <v>14872852.460000036</v>
      </c>
      <c r="I108" s="3" t="str">
        <f t="shared" si="7"/>
        <v>INC383000</v>
      </c>
    </row>
    <row r="109" spans="1:9" ht="9.75">
      <c r="A109" s="51" t="s">
        <v>70</v>
      </c>
      <c r="B109" s="39" t="str">
        <f>VLOOKUP(I109,'2013 - 2018 SY O&amp;M Exp'!$A$5:$HM$203,221,FALSE)</f>
        <v>584</v>
      </c>
      <c r="C109" s="40">
        <f>VLOOKUP(I109,'2013 - 2018 SY O&amp;M Exp'!$A$5:$FO$203,171,FALSE)</f>
        <v>6436904.519999996</v>
      </c>
      <c r="D109" s="40"/>
      <c r="E109" s="40">
        <f t="shared" si="15"/>
        <v>6436904.519999996</v>
      </c>
      <c r="F109" s="40"/>
      <c r="G109" s="40">
        <f t="shared" si="16"/>
        <v>6436904.519999996</v>
      </c>
      <c r="I109" s="3" t="str">
        <f t="shared" si="7"/>
        <v>INC384000</v>
      </c>
    </row>
    <row r="110" spans="1:9" ht="9.75">
      <c r="A110" s="51" t="s">
        <v>164</v>
      </c>
      <c r="B110" s="39" t="str">
        <f>VLOOKUP(I110,'2013 - 2018 SY O&amp;M Exp'!$A$5:$HM$203,221,FALSE)</f>
        <v>585</v>
      </c>
      <c r="C110" s="40">
        <f>VLOOKUP(I110,'2013 - 2018 SY O&amp;M Exp'!$A$5:$FO$203,171,FALSE)</f>
        <v>267111.12</v>
      </c>
      <c r="D110" s="40"/>
      <c r="E110" s="40">
        <f t="shared" si="15"/>
        <v>267111.12</v>
      </c>
      <c r="F110" s="40"/>
      <c r="G110" s="40">
        <f t="shared" si="16"/>
        <v>267111.12</v>
      </c>
      <c r="I110" s="3" t="str">
        <f t="shared" si="7"/>
        <v>INC385000</v>
      </c>
    </row>
    <row r="111" spans="1:9" ht="9.75">
      <c r="A111" s="51" t="s">
        <v>71</v>
      </c>
      <c r="B111" s="39" t="str">
        <f>VLOOKUP(I111,'2013 - 2018 SY O&amp;M Exp'!$A$5:$HM$203,221,FALSE)</f>
        <v>586</v>
      </c>
      <c r="C111" s="40">
        <f>VLOOKUP(I111,'2013 - 2018 SY O&amp;M Exp'!$A$5:$FO$203,171,FALSE)</f>
        <v>4059443.1</v>
      </c>
      <c r="D111" s="40"/>
      <c r="E111" s="40">
        <f t="shared" si="15"/>
        <v>4059443.1</v>
      </c>
      <c r="F111" s="40"/>
      <c r="G111" s="40">
        <f t="shared" si="16"/>
        <v>4059443.1</v>
      </c>
      <c r="I111" s="3" t="str">
        <f t="shared" si="7"/>
        <v>INC386000</v>
      </c>
    </row>
    <row r="112" spans="1:9" ht="9.75">
      <c r="A112" s="51" t="s">
        <v>72</v>
      </c>
      <c r="B112" s="39" t="str">
        <f>VLOOKUP(I112,'2013 - 2018 SY O&amp;M Exp'!$A$5:$HM$203,221,FALSE)</f>
        <v>587</v>
      </c>
      <c r="C112" s="40">
        <f>VLOOKUP(I112,'2013 - 2018 SY O&amp;M Exp'!$A$5:$FO$203,171,FALSE)</f>
        <v>2524805.9500000007</v>
      </c>
      <c r="D112" s="40"/>
      <c r="E112" s="40">
        <f t="shared" si="15"/>
        <v>2524805.9500000007</v>
      </c>
      <c r="F112" s="40"/>
      <c r="G112" s="40">
        <f t="shared" si="16"/>
        <v>2524805.9500000007</v>
      </c>
      <c r="I112" s="3" t="str">
        <f t="shared" si="7"/>
        <v>INC387000</v>
      </c>
    </row>
    <row r="113" spans="1:9" ht="9.75">
      <c r="A113" s="51" t="s">
        <v>73</v>
      </c>
      <c r="B113" s="39" t="str">
        <f>VLOOKUP(I113,'2013 - 2018 SY O&amp;M Exp'!$A$5:$HM$203,221,FALSE)</f>
        <v>587</v>
      </c>
      <c r="C113" s="40">
        <f>VLOOKUP(I113,'2013 - 2018 SY O&amp;M Exp'!$A$5:$FO$203,171,FALSE)</f>
        <v>1538519.3600000003</v>
      </c>
      <c r="D113" s="40">
        <f>-C113</f>
        <v>-1538519.3600000003</v>
      </c>
      <c r="E113" s="40">
        <f t="shared" si="15"/>
        <v>0</v>
      </c>
      <c r="F113" s="40"/>
      <c r="G113" s="40">
        <f t="shared" si="16"/>
        <v>0</v>
      </c>
      <c r="I113" s="3" t="str">
        <f t="shared" si="7"/>
        <v>INC387010</v>
      </c>
    </row>
    <row r="114" spans="1:9" ht="9.75">
      <c r="A114" s="51" t="s">
        <v>74</v>
      </c>
      <c r="B114" s="39" t="str">
        <f>VLOOKUP(I114,'2013 - 2018 SY O&amp;M Exp'!$A$5:$HM$203,221,FALSE)</f>
        <v>588</v>
      </c>
      <c r="C114" s="40">
        <f>VLOOKUP(I114,'2013 - 2018 SY O&amp;M Exp'!$A$5:$FO$203,171,FALSE)</f>
        <v>42803122.00999999</v>
      </c>
      <c r="D114" s="40"/>
      <c r="E114" s="40">
        <f t="shared" si="15"/>
        <v>42803122.00999999</v>
      </c>
      <c r="F114" s="40"/>
      <c r="G114" s="40">
        <f t="shared" si="16"/>
        <v>42803122.00999999</v>
      </c>
      <c r="I114" s="3" t="str">
        <f t="shared" si="7"/>
        <v>INC388000</v>
      </c>
    </row>
    <row r="115" spans="1:9" ht="9.75">
      <c r="A115" s="51" t="s">
        <v>75</v>
      </c>
      <c r="B115" s="39" t="str">
        <f>VLOOKUP(I115,'2013 - 2018 SY O&amp;M Exp'!$A$5:$HM$203,221,FALSE)</f>
        <v>589</v>
      </c>
      <c r="C115" s="40">
        <f>VLOOKUP(I115,'2013 - 2018 SY O&amp;M Exp'!$A$5:$FO$203,171,FALSE)</f>
        <v>10622000</v>
      </c>
      <c r="D115" s="40"/>
      <c r="E115" s="40">
        <f t="shared" si="15"/>
        <v>10622000</v>
      </c>
      <c r="F115" s="40"/>
      <c r="G115" s="40">
        <f t="shared" si="16"/>
        <v>10622000</v>
      </c>
      <c r="I115" s="3" t="str">
        <f t="shared" si="7"/>
        <v>INC389000</v>
      </c>
    </row>
    <row r="116" spans="1:9" ht="9.75">
      <c r="A116" s="51" t="s">
        <v>165</v>
      </c>
      <c r="B116" s="39" t="str">
        <f>VLOOKUP(I116,'2013 - 2018 SY O&amp;M Exp'!$A$5:$HM$203,221,FALSE)</f>
        <v>590</v>
      </c>
      <c r="C116" s="40">
        <f>VLOOKUP(I116,'2013 - 2018 SY O&amp;M Exp'!$A$5:$FO$203,171,FALSE)</f>
        <v>16598421.670000004</v>
      </c>
      <c r="D116" s="40"/>
      <c r="E116" s="40">
        <f t="shared" si="15"/>
        <v>16598421.670000004</v>
      </c>
      <c r="F116" s="40"/>
      <c r="G116" s="40">
        <f t="shared" si="16"/>
        <v>16598421.670000004</v>
      </c>
      <c r="I116" s="3" t="str">
        <f t="shared" si="7"/>
        <v>INC390000</v>
      </c>
    </row>
    <row r="117" spans="1:9" ht="9.75">
      <c r="A117" s="51" t="s">
        <v>166</v>
      </c>
      <c r="B117" s="39" t="str">
        <f>VLOOKUP(I117,'2013 - 2018 SY O&amp;M Exp'!$A$5:$HM$203,221,FALSE)</f>
        <v>590</v>
      </c>
      <c r="C117" s="40">
        <f>VLOOKUP(I117,'2013 - 2018 SY O&amp;M Exp'!$A$5:$FO$203,171,FALSE)</f>
        <v>1283227.21</v>
      </c>
      <c r="D117" s="40">
        <f>-C117</f>
        <v>-1283227.21</v>
      </c>
      <c r="E117" s="40">
        <f t="shared" si="15"/>
        <v>0</v>
      </c>
      <c r="F117" s="40"/>
      <c r="G117" s="40">
        <f t="shared" si="16"/>
        <v>0</v>
      </c>
      <c r="I117" s="3" t="str">
        <f t="shared" si="7"/>
        <v>INC390010</v>
      </c>
    </row>
    <row r="118" spans="1:9" ht="9.75">
      <c r="A118" s="51" t="s">
        <v>76</v>
      </c>
      <c r="B118" s="39" t="str">
        <f>VLOOKUP(I118,'2013 - 2018 SY O&amp;M Exp'!$A$5:$HM$203,221,FALSE)</f>
        <v>591</v>
      </c>
      <c r="C118" s="40">
        <f>VLOOKUP(I118,'2013 - 2018 SY O&amp;M Exp'!$A$5:$FO$203,171,FALSE)</f>
        <v>0</v>
      </c>
      <c r="D118" s="40"/>
      <c r="E118" s="40">
        <f t="shared" si="15"/>
        <v>0</v>
      </c>
      <c r="F118" s="40"/>
      <c r="G118" s="40">
        <f t="shared" si="16"/>
        <v>0</v>
      </c>
      <c r="I118" s="3" t="str">
        <f t="shared" si="7"/>
        <v>INC391000</v>
      </c>
    </row>
    <row r="119" spans="1:9" ht="9.75">
      <c r="A119" s="51" t="s">
        <v>77</v>
      </c>
      <c r="B119" s="39" t="str">
        <f>VLOOKUP(I119,'2013 - 2018 SY O&amp;M Exp'!$A$5:$HM$203,221,FALSE)</f>
        <v>592</v>
      </c>
      <c r="C119" s="40">
        <f>VLOOKUP(I119,'2013 - 2018 SY O&amp;M Exp'!$A$5:$FO$203,171,FALSE)</f>
        <v>11037854.910000006</v>
      </c>
      <c r="D119" s="40"/>
      <c r="E119" s="40">
        <f t="shared" si="15"/>
        <v>11037854.910000006</v>
      </c>
      <c r="F119" s="40"/>
      <c r="G119" s="40">
        <f t="shared" si="16"/>
        <v>11037854.910000006</v>
      </c>
      <c r="I119" s="3" t="str">
        <f t="shared" si="7"/>
        <v>INC392000</v>
      </c>
    </row>
    <row r="120" spans="1:9" ht="9.75">
      <c r="A120" s="51" t="s">
        <v>78</v>
      </c>
      <c r="B120" s="39" t="str">
        <f>VLOOKUP(I120,'2013 - 2018 SY O&amp;M Exp'!$A$5:$HM$203,221,FALSE)</f>
        <v>592</v>
      </c>
      <c r="C120" s="40">
        <f>VLOOKUP(I120,'2013 - 2018 SY O&amp;M Exp'!$A$5:$FO$203,171,FALSE)</f>
        <v>3187619.4600000004</v>
      </c>
      <c r="D120" s="40">
        <f>-C120</f>
        <v>-3187619.4600000004</v>
      </c>
      <c r="E120" s="40">
        <f t="shared" si="15"/>
        <v>0</v>
      </c>
      <c r="F120" s="40"/>
      <c r="G120" s="40">
        <f t="shared" si="16"/>
        <v>0</v>
      </c>
      <c r="I120" s="3" t="str">
        <f t="shared" si="7"/>
        <v>INC392010</v>
      </c>
    </row>
    <row r="121" spans="1:9" ht="9.75">
      <c r="A121" s="51" t="s">
        <v>79</v>
      </c>
      <c r="B121" s="39" t="str">
        <f>VLOOKUP(I121,'2013 - 2018 SY O&amp;M Exp'!$A$5:$HM$203,221,FALSE)</f>
        <v>593</v>
      </c>
      <c r="C121" s="40">
        <f>VLOOKUP(I121,'2013 - 2018 SY O&amp;M Exp'!$A$5:$FO$203,171,FALSE)</f>
        <v>127045723.69999997</v>
      </c>
      <c r="D121" s="40"/>
      <c r="E121" s="40">
        <f t="shared" si="15"/>
        <v>127045723.69999997</v>
      </c>
      <c r="F121" s="40"/>
      <c r="G121" s="40">
        <f t="shared" si="16"/>
        <v>127045723.69999997</v>
      </c>
      <c r="I121" s="3" t="str">
        <f aca="true" t="shared" si="17" ref="I121:I176">LEFT(A121,9)</f>
        <v>INC393000</v>
      </c>
    </row>
    <row r="122" spans="1:9" ht="9.75">
      <c r="A122" s="51" t="s">
        <v>80</v>
      </c>
      <c r="B122" s="39" t="str">
        <f>VLOOKUP(I122,'2013 - 2018 SY O&amp;M Exp'!$A$5:$HM$203,221,FALSE)</f>
        <v>594</v>
      </c>
      <c r="C122" s="40">
        <f>VLOOKUP(I122,'2013 - 2018 SY O&amp;M Exp'!$A$5:$FO$203,171,FALSE)</f>
        <v>28531696.43000002</v>
      </c>
      <c r="D122" s="40"/>
      <c r="E122" s="40">
        <f t="shared" si="15"/>
        <v>28531696.43000002</v>
      </c>
      <c r="F122" s="40"/>
      <c r="G122" s="40">
        <f t="shared" si="16"/>
        <v>28531696.43000002</v>
      </c>
      <c r="I122" s="3" t="str">
        <f t="shared" si="17"/>
        <v>INC394000</v>
      </c>
    </row>
    <row r="123" spans="1:9" ht="9.75">
      <c r="A123" s="51" t="s">
        <v>81</v>
      </c>
      <c r="B123" s="39" t="str">
        <f>VLOOKUP(I123,'2013 - 2018 SY O&amp;M Exp'!$A$5:$HM$203,221,FALSE)</f>
        <v>595</v>
      </c>
      <c r="C123" s="40">
        <f>VLOOKUP(I123,'2013 - 2018 SY O&amp;M Exp'!$A$5:$FO$203,171,FALSE)</f>
        <v>-0.9100000000000004</v>
      </c>
      <c r="D123" s="40"/>
      <c r="E123" s="40">
        <f t="shared" si="15"/>
        <v>-0.9100000000000004</v>
      </c>
      <c r="F123" s="40"/>
      <c r="G123" s="40">
        <f t="shared" si="16"/>
        <v>-0.9100000000000004</v>
      </c>
      <c r="I123" s="3" t="str">
        <f t="shared" si="17"/>
        <v>INC395000</v>
      </c>
    </row>
    <row r="124" spans="1:9" ht="9.75">
      <c r="A124" s="51" t="s">
        <v>167</v>
      </c>
      <c r="B124" s="39" t="str">
        <f>VLOOKUP(I124,'2013 - 2018 SY O&amp;M Exp'!$A$5:$HM$203,221,FALSE)</f>
        <v>596</v>
      </c>
      <c r="C124" s="40">
        <f>VLOOKUP(I124,'2013 - 2018 SY O&amp;M Exp'!$A$5:$FO$203,171,FALSE)</f>
        <v>11802670.370000014</v>
      </c>
      <c r="D124" s="40"/>
      <c r="E124" s="40">
        <f t="shared" si="15"/>
        <v>11802670.370000014</v>
      </c>
      <c r="F124" s="40"/>
      <c r="G124" s="40">
        <f t="shared" si="16"/>
        <v>11802670.370000014</v>
      </c>
      <c r="I124" s="3" t="str">
        <f t="shared" si="17"/>
        <v>INC396000</v>
      </c>
    </row>
    <row r="125" spans="1:9" ht="9.75">
      <c r="A125" s="51" t="s">
        <v>82</v>
      </c>
      <c r="B125" s="39" t="str">
        <f>VLOOKUP(I125,'2013 - 2018 SY O&amp;M Exp'!$A$5:$HM$203,221,FALSE)</f>
        <v>597</v>
      </c>
      <c r="C125" s="40">
        <f>VLOOKUP(I125,'2013 - 2018 SY O&amp;M Exp'!$A$5:$FO$203,171,FALSE)</f>
        <v>4142111.789999999</v>
      </c>
      <c r="D125" s="40"/>
      <c r="E125" s="40">
        <f t="shared" si="15"/>
        <v>4142111.789999999</v>
      </c>
      <c r="F125" s="40"/>
      <c r="G125" s="40">
        <f t="shared" si="16"/>
        <v>4142111.789999999</v>
      </c>
      <c r="I125" s="3" t="str">
        <f t="shared" si="17"/>
        <v>INC397000</v>
      </c>
    </row>
    <row r="126" spans="1:9" ht="10.5" thickBot="1">
      <c r="A126" s="51" t="s">
        <v>168</v>
      </c>
      <c r="B126" s="39" t="str">
        <f>VLOOKUP(I126,'2013 - 2018 SY O&amp;M Exp'!$A$5:$HM$203,221,FALSE)</f>
        <v>598</v>
      </c>
      <c r="C126" s="40">
        <f>VLOOKUP(I126,'2013 - 2018 SY O&amp;M Exp'!$A$5:$FO$203,171,FALSE)</f>
        <v>5635928.350000008</v>
      </c>
      <c r="D126" s="41"/>
      <c r="E126" s="41">
        <f t="shared" si="15"/>
        <v>5635928.350000008</v>
      </c>
      <c r="F126" s="41"/>
      <c r="G126" s="41">
        <f t="shared" si="16"/>
        <v>5635928.350000008</v>
      </c>
      <c r="I126" s="3" t="str">
        <f t="shared" si="17"/>
        <v>INC398000</v>
      </c>
    </row>
    <row r="127" spans="1:9" ht="9.75">
      <c r="A127" s="51" t="s">
        <v>83</v>
      </c>
      <c r="B127" s="39"/>
      <c r="C127" s="40">
        <f>SUM(C105:C126)</f>
        <v>323214347.11</v>
      </c>
      <c r="D127" s="40">
        <f>SUM(D105:D126)</f>
        <v>-6009366.030000001</v>
      </c>
      <c r="E127" s="40">
        <f>SUM(E105:E126)</f>
        <v>317204981.08000004</v>
      </c>
      <c r="F127" s="40">
        <f>SUM(F105:F126)</f>
        <v>0</v>
      </c>
      <c r="G127" s="46">
        <f>SUM(G105:G126)</f>
        <v>317204981.08000004</v>
      </c>
      <c r="I127" s="3" t="str">
        <f t="shared" si="17"/>
        <v>      SUB</v>
      </c>
    </row>
    <row r="128" spans="1:9" ht="9.75">
      <c r="A128" s="51"/>
      <c r="B128" s="39"/>
      <c r="C128" s="40"/>
      <c r="D128" s="40"/>
      <c r="E128" s="40"/>
      <c r="F128" s="40"/>
      <c r="G128" s="40"/>
      <c r="I128" s="3">
        <f t="shared" si="17"/>
      </c>
    </row>
    <row r="129" spans="1:9" ht="9.75">
      <c r="A129" s="51"/>
      <c r="B129" s="39"/>
      <c r="C129" s="40"/>
      <c r="D129" s="40"/>
      <c r="E129" s="40"/>
      <c r="F129" s="40"/>
      <c r="G129" s="40"/>
      <c r="I129" s="3">
        <f t="shared" si="17"/>
      </c>
    </row>
    <row r="130" spans="1:9" ht="10.5" thickBot="1">
      <c r="A130" s="52" t="s">
        <v>84</v>
      </c>
      <c r="B130" s="39"/>
      <c r="C130" s="40"/>
      <c r="D130" s="40"/>
      <c r="E130" s="40"/>
      <c r="F130" s="40"/>
      <c r="G130" s="40"/>
      <c r="I130" s="3" t="str">
        <f t="shared" si="17"/>
        <v>CUSTOMER </v>
      </c>
    </row>
    <row r="131" spans="1:9" ht="9.75">
      <c r="A131" s="51" t="s">
        <v>85</v>
      </c>
      <c r="B131" s="39" t="str">
        <f>VLOOKUP(I131,'2013 - 2018 SY O&amp;M Exp'!$A$5:$HM$203,221,FALSE)</f>
        <v>901</v>
      </c>
      <c r="C131" s="40">
        <f>VLOOKUP(I131,'2013 - 2018 SY O&amp;M Exp'!$A$5:$FO$203,171,FALSE)</f>
        <v>6524268.250000001</v>
      </c>
      <c r="D131" s="40"/>
      <c r="E131" s="40">
        <f>+C131+D131</f>
        <v>6524268.250000001</v>
      </c>
      <c r="F131" s="40"/>
      <c r="G131" s="40">
        <f>+E131+F131</f>
        <v>6524268.250000001</v>
      </c>
      <c r="I131" s="3" t="str">
        <f t="shared" si="17"/>
        <v>INC401000</v>
      </c>
    </row>
    <row r="132" spans="1:9" ht="9.75">
      <c r="A132" s="51" t="s">
        <v>86</v>
      </c>
      <c r="B132" s="39" t="str">
        <f>VLOOKUP(I132,'2013 - 2018 SY O&amp;M Exp'!$A$5:$HM$203,221,FALSE)</f>
        <v>902</v>
      </c>
      <c r="C132" s="40">
        <f>VLOOKUP(I132,'2013 - 2018 SY O&amp;M Exp'!$A$5:$FO$203,171,FALSE)</f>
        <v>12109453.75</v>
      </c>
      <c r="D132" s="40"/>
      <c r="E132" s="40">
        <f>+C132+D132</f>
        <v>12109453.75</v>
      </c>
      <c r="F132" s="40"/>
      <c r="G132" s="40">
        <f>+E132+F132</f>
        <v>12109453.75</v>
      </c>
      <c r="I132" s="3" t="str">
        <f t="shared" si="17"/>
        <v>INC402000</v>
      </c>
    </row>
    <row r="133" spans="1:9" ht="9.75">
      <c r="A133" s="51" t="s">
        <v>169</v>
      </c>
      <c r="B133" s="39" t="str">
        <f>VLOOKUP(I133,'2013 - 2018 SY O&amp;M Exp'!$A$5:$HM$203,221,FALSE)</f>
        <v>903</v>
      </c>
      <c r="C133" s="40">
        <f>VLOOKUP(I133,'2013 - 2018 SY O&amp;M Exp'!$A$5:$FO$203,171,FALSE)</f>
        <v>83906718.95000003</v>
      </c>
      <c r="D133" s="40"/>
      <c r="E133" s="40">
        <f>+C133+D133</f>
        <v>83906718.95000003</v>
      </c>
      <c r="F133" s="40"/>
      <c r="G133" s="40">
        <f>+E133+F133</f>
        <v>83906718.95000003</v>
      </c>
      <c r="I133" s="3" t="str">
        <f t="shared" si="17"/>
        <v>INC403000</v>
      </c>
    </row>
    <row r="134" spans="1:9" ht="9.75">
      <c r="A134" s="51" t="s">
        <v>87</v>
      </c>
      <c r="B134" s="39" t="str">
        <f>VLOOKUP(I134,'2013 - 2018 SY O&amp;M Exp'!$A$5:$HM$203,221,FALSE)</f>
        <v>904</v>
      </c>
      <c r="C134" s="40">
        <f>VLOOKUP(I134,'2013 - 2018 SY O&amp;M Exp'!$A$5:$FO$203,171,FALSE)</f>
        <v>7005084.550000001</v>
      </c>
      <c r="D134" s="40"/>
      <c r="E134" s="40">
        <f>+C134+D134</f>
        <v>7005084.550000001</v>
      </c>
      <c r="F134" s="40"/>
      <c r="G134" s="40">
        <f>+E134+F134</f>
        <v>7005084.550000001</v>
      </c>
      <c r="I134" s="3" t="str">
        <f t="shared" si="17"/>
        <v>INC404000</v>
      </c>
    </row>
    <row r="135" spans="1:9" ht="10.5" thickBot="1">
      <c r="A135" s="51" t="s">
        <v>183</v>
      </c>
      <c r="B135" s="39" t="str">
        <f>VLOOKUP(I135,'2013 - 2018 SY O&amp;M Exp'!$A$5:$HM$203,221,FALSE)</f>
        <v>904</v>
      </c>
      <c r="C135" s="40">
        <f>VLOOKUP(I135,'2013 - 2018 SY O&amp;M Exp'!$A$5:$FO$203,171,FALSE)</f>
        <v>106531.84000000001</v>
      </c>
      <c r="D135" s="41">
        <f>-C135</f>
        <v>-106531.84000000001</v>
      </c>
      <c r="E135" s="41">
        <f>+C135+D135</f>
        <v>0</v>
      </c>
      <c r="F135" s="41"/>
      <c r="G135" s="41">
        <f>+E135+F135</f>
        <v>0</v>
      </c>
      <c r="I135" s="3" t="str">
        <f t="shared" si="17"/>
        <v>INC404151</v>
      </c>
    </row>
    <row r="136" spans="1:9" ht="9.75">
      <c r="A136" s="51" t="s">
        <v>88</v>
      </c>
      <c r="B136" s="39"/>
      <c r="C136" s="40">
        <f>SUM(C131:C135)</f>
        <v>109652057.34000003</v>
      </c>
      <c r="D136" s="40">
        <f>SUM(D131:D135)</f>
        <v>-106531.84000000001</v>
      </c>
      <c r="E136" s="40">
        <f>SUM(E131:E135)</f>
        <v>109545525.50000003</v>
      </c>
      <c r="F136" s="40">
        <f>SUM(F131:F135)</f>
        <v>0</v>
      </c>
      <c r="G136" s="46">
        <f>SUM(G131:G135)</f>
        <v>109545525.50000003</v>
      </c>
      <c r="I136" s="3" t="str">
        <f t="shared" si="17"/>
        <v>      SUB</v>
      </c>
    </row>
    <row r="137" spans="1:9" ht="9.75">
      <c r="A137" s="51"/>
      <c r="B137" s="39"/>
      <c r="C137" s="40"/>
      <c r="D137" s="40"/>
      <c r="E137" s="40"/>
      <c r="F137" s="40"/>
      <c r="G137" s="40"/>
      <c r="I137" s="3">
        <f t="shared" si="17"/>
      </c>
    </row>
    <row r="138" spans="1:9" ht="9.75">
      <c r="A138" s="51"/>
      <c r="B138" s="39"/>
      <c r="C138" s="40"/>
      <c r="D138" s="40"/>
      <c r="E138" s="40"/>
      <c r="F138" s="40"/>
      <c r="G138" s="40"/>
      <c r="I138" s="3">
        <f t="shared" si="17"/>
      </c>
    </row>
    <row r="139" spans="1:9" ht="10.5" thickBot="1">
      <c r="A139" s="52" t="s">
        <v>89</v>
      </c>
      <c r="B139" s="39"/>
      <c r="C139" s="40"/>
      <c r="D139" s="40"/>
      <c r="E139" s="40"/>
      <c r="F139" s="40"/>
      <c r="G139" s="40"/>
      <c r="I139" s="3" t="str">
        <f t="shared" si="17"/>
        <v>CUSTOMER </v>
      </c>
    </row>
    <row r="140" spans="1:9" ht="9.75">
      <c r="A140" s="51" t="s">
        <v>90</v>
      </c>
      <c r="B140" s="39" t="str">
        <f>VLOOKUP(I140,'2013 - 2018 SY O&amp;M Exp'!$A$5:$HM$203,221,FALSE)</f>
        <v>907</v>
      </c>
      <c r="C140" s="40">
        <f>VLOOKUP(I140,'2013 - 2018 SY O&amp;M Exp'!$A$5:$FO$203,171,FALSE)</f>
        <v>2968640.69</v>
      </c>
      <c r="D140" s="40"/>
      <c r="E140" s="40">
        <f aca="true" t="shared" si="18" ref="E140:E146">+C140+D140</f>
        <v>2968640.69</v>
      </c>
      <c r="F140" s="40"/>
      <c r="G140" s="40">
        <f aca="true" t="shared" si="19" ref="G140:G146">+E140+F140</f>
        <v>2968640.69</v>
      </c>
      <c r="I140" s="3" t="str">
        <f t="shared" si="17"/>
        <v>INC407000</v>
      </c>
    </row>
    <row r="141" spans="1:9" ht="9.75">
      <c r="A141" s="51" t="s">
        <v>170</v>
      </c>
      <c r="B141" s="39" t="str">
        <f>VLOOKUP(I141,'2013 - 2018 SY O&amp;M Exp'!$A$5:$HM$203,221,FALSE)</f>
        <v>907</v>
      </c>
      <c r="C141" s="40">
        <f>VLOOKUP(I141,'2013 - 2018 SY O&amp;M Exp'!$A$5:$FO$203,171,FALSE)</f>
        <v>5401976.2</v>
      </c>
      <c r="D141" s="40">
        <f>-C141</f>
        <v>-5401976.2</v>
      </c>
      <c r="E141" s="40">
        <f t="shared" si="18"/>
        <v>0</v>
      </c>
      <c r="F141" s="40"/>
      <c r="G141" s="40">
        <f t="shared" si="19"/>
        <v>0</v>
      </c>
      <c r="I141" s="3" t="str">
        <f t="shared" si="17"/>
        <v>INC407100</v>
      </c>
    </row>
    <row r="142" spans="1:9" ht="9.75">
      <c r="A142" s="51" t="s">
        <v>91</v>
      </c>
      <c r="B142" s="39" t="str">
        <f>VLOOKUP(I142,'2013 - 2018 SY O&amp;M Exp'!$A$5:$HM$203,221,FALSE)</f>
        <v>908</v>
      </c>
      <c r="C142" s="40">
        <f>VLOOKUP(I142,'2013 - 2018 SY O&amp;M Exp'!$A$5:$FO$203,171,FALSE)</f>
        <v>2474392.62</v>
      </c>
      <c r="D142" s="40"/>
      <c r="E142" s="40">
        <f t="shared" si="18"/>
        <v>2474392.62</v>
      </c>
      <c r="F142" s="40"/>
      <c r="G142" s="40">
        <f t="shared" si="19"/>
        <v>2474392.62</v>
      </c>
      <c r="I142" s="3" t="str">
        <f t="shared" si="17"/>
        <v>INC408000</v>
      </c>
    </row>
    <row r="143" spans="1:9" ht="9.75">
      <c r="A143" s="51" t="s">
        <v>171</v>
      </c>
      <c r="B143" s="39" t="str">
        <f>VLOOKUP(I143,'2013 - 2018 SY O&amp;M Exp'!$A$5:$HM$203,221,FALSE)</f>
        <v>908</v>
      </c>
      <c r="C143" s="40">
        <f>VLOOKUP(I143,'2013 - 2018 SY O&amp;M Exp'!$A$5:$FO$203,171,FALSE)</f>
        <v>34758159.00999999</v>
      </c>
      <c r="D143" s="40">
        <f>-C143</f>
        <v>-34758159.00999999</v>
      </c>
      <c r="E143" s="40">
        <f t="shared" si="18"/>
        <v>0</v>
      </c>
      <c r="F143" s="40"/>
      <c r="G143" s="40">
        <f t="shared" si="19"/>
        <v>0</v>
      </c>
      <c r="I143" s="3" t="str">
        <f t="shared" si="17"/>
        <v>INC408100</v>
      </c>
    </row>
    <row r="144" spans="1:9" ht="9.75">
      <c r="A144" s="51" t="s">
        <v>92</v>
      </c>
      <c r="B144" s="39" t="str">
        <f>VLOOKUP(I144,'2013 - 2018 SY O&amp;M Exp'!$A$5:$HM$203,221,FALSE)</f>
        <v>909</v>
      </c>
      <c r="C144" s="40">
        <f>VLOOKUP(I144,'2013 - 2018 SY O&amp;M Exp'!$A$5:$FO$203,171,FALSE)</f>
        <v>82829.72</v>
      </c>
      <c r="D144" s="40"/>
      <c r="E144" s="40">
        <f>+C144+D144</f>
        <v>82829.72</v>
      </c>
      <c r="F144" s="40"/>
      <c r="G144" s="40">
        <f t="shared" si="19"/>
        <v>82829.72</v>
      </c>
      <c r="I144" s="3" t="str">
        <f t="shared" si="17"/>
        <v>INC409000</v>
      </c>
    </row>
    <row r="145" spans="1:9" ht="9.75">
      <c r="A145" s="51" t="s">
        <v>93</v>
      </c>
      <c r="B145" s="39" t="str">
        <f>VLOOKUP(I145,'2013 - 2018 SY O&amp;M Exp'!$A$5:$HM$203,221,FALSE)</f>
        <v>909</v>
      </c>
      <c r="C145" s="40">
        <f>VLOOKUP(I145,'2013 - 2018 SY O&amp;M Exp'!$A$5:$FO$203,171,FALSE)</f>
        <v>8789196.55</v>
      </c>
      <c r="D145" s="40">
        <f>-C145</f>
        <v>-8789196.55</v>
      </c>
      <c r="E145" s="40">
        <f t="shared" si="18"/>
        <v>0</v>
      </c>
      <c r="F145" s="40"/>
      <c r="G145" s="40">
        <f t="shared" si="19"/>
        <v>0</v>
      </c>
      <c r="I145" s="3" t="str">
        <f t="shared" si="17"/>
        <v>INC409100</v>
      </c>
    </row>
    <row r="146" spans="1:9" ht="9.75">
      <c r="A146" s="51" t="s">
        <v>94</v>
      </c>
      <c r="B146" s="39" t="str">
        <f>VLOOKUP(I146,'2013 - 2018 SY O&amp;M Exp'!$A$5:$HM$203,221,FALSE)</f>
        <v>910</v>
      </c>
      <c r="C146" s="40">
        <f>VLOOKUP(I146,'2013 - 2018 SY O&amp;M Exp'!$A$5:$FO$203,171,FALSE)</f>
        <v>7939478.300000001</v>
      </c>
      <c r="D146" s="40"/>
      <c r="E146" s="40">
        <f t="shared" si="18"/>
        <v>7939478.300000001</v>
      </c>
      <c r="F146" s="40"/>
      <c r="G146" s="40">
        <f t="shared" si="19"/>
        <v>7939478.300000001</v>
      </c>
      <c r="I146" s="3" t="str">
        <f t="shared" si="17"/>
        <v>INC410000</v>
      </c>
    </row>
    <row r="147" spans="1:9" ht="10.5" thickBot="1">
      <c r="A147" s="51" t="s">
        <v>172</v>
      </c>
      <c r="B147" s="39" t="str">
        <f>VLOOKUP(I147,'2013 - 2018 SY O&amp;M Exp'!$A$5:$HM$203,221,FALSE)</f>
        <v>910</v>
      </c>
      <c r="C147" s="40">
        <f>VLOOKUP(I147,'2013 - 2018 SY O&amp;M Exp'!$A$5:$FO$203,171,FALSE)</f>
        <v>3191613.83</v>
      </c>
      <c r="D147" s="41">
        <f>-C147</f>
        <v>-3191613.83</v>
      </c>
      <c r="E147" s="41">
        <f>+C147+D147</f>
        <v>0</v>
      </c>
      <c r="F147" s="41"/>
      <c r="G147" s="41">
        <f>+E147+F147</f>
        <v>0</v>
      </c>
      <c r="I147" s="3" t="str">
        <f t="shared" si="17"/>
        <v>INC410100</v>
      </c>
    </row>
    <row r="148" spans="1:9" ht="9.75">
      <c r="A148" s="51" t="s">
        <v>95</v>
      </c>
      <c r="B148" s="39"/>
      <c r="C148" s="40">
        <f>SUM(C140:C147)</f>
        <v>65606286.91999999</v>
      </c>
      <c r="D148" s="40">
        <f>SUM(D140:D147)</f>
        <v>-52140945.58999999</v>
      </c>
      <c r="E148" s="40">
        <f>SUM(E140:E147)</f>
        <v>13465341.330000002</v>
      </c>
      <c r="F148" s="40">
        <f>SUM(F140:F147)</f>
        <v>0</v>
      </c>
      <c r="G148" s="46">
        <f>SUM(G140:G147)</f>
        <v>13465341.330000002</v>
      </c>
      <c r="I148" s="3" t="str">
        <f t="shared" si="17"/>
        <v>      SUB</v>
      </c>
    </row>
    <row r="149" spans="1:9" ht="9.75">
      <c r="A149" s="51"/>
      <c r="B149" s="39"/>
      <c r="C149" s="40"/>
      <c r="D149" s="40"/>
      <c r="E149" s="40"/>
      <c r="F149" s="40"/>
      <c r="G149" s="40"/>
      <c r="I149" s="3">
        <f t="shared" si="17"/>
      </c>
    </row>
    <row r="150" spans="1:9" ht="10.5" thickBot="1">
      <c r="A150" s="52" t="s">
        <v>96</v>
      </c>
      <c r="B150" s="39"/>
      <c r="C150" s="40"/>
      <c r="D150" s="40"/>
      <c r="E150" s="40"/>
      <c r="F150" s="40"/>
      <c r="G150" s="40"/>
      <c r="I150" s="3" t="str">
        <f t="shared" si="17"/>
        <v>SALES</v>
      </c>
    </row>
    <row r="151" spans="1:9" ht="9.75">
      <c r="A151" s="51" t="s">
        <v>97</v>
      </c>
      <c r="B151" s="39" t="str">
        <f>VLOOKUP(I151,'2013 - 2018 SY O&amp;M Exp'!$A$5:$HM$203,221,FALSE)</f>
        <v>911</v>
      </c>
      <c r="C151" s="40">
        <f>VLOOKUP(I151,'2013 - 2018 SY O&amp;M Exp'!$A$5:$FO$203,171,FALSE)</f>
        <v>0</v>
      </c>
      <c r="D151" s="40"/>
      <c r="E151" s="40">
        <f>+C151+D151</f>
        <v>0</v>
      </c>
      <c r="F151" s="40"/>
      <c r="G151" s="40">
        <f>+E151+F151</f>
        <v>0</v>
      </c>
      <c r="I151" s="3" t="str">
        <f t="shared" si="17"/>
        <v>INC411000</v>
      </c>
    </row>
    <row r="152" spans="1:9" ht="10.5" thickBot="1">
      <c r="A152" s="51" t="s">
        <v>98</v>
      </c>
      <c r="B152" s="39" t="str">
        <f>VLOOKUP(I152,'2013 - 2018 SY O&amp;M Exp'!$A$5:$HM$203,221,FALSE)</f>
        <v>916</v>
      </c>
      <c r="C152" s="40">
        <f>VLOOKUP(I152,'2013 - 2018 SY O&amp;M Exp'!$A$5:$FO$203,171,FALSE)</f>
        <v>15746958.650000002</v>
      </c>
      <c r="D152" s="41"/>
      <c r="E152" s="41">
        <f>+C152+D152</f>
        <v>15746958.650000002</v>
      </c>
      <c r="F152" s="41"/>
      <c r="G152" s="41">
        <f>+E152+F152</f>
        <v>15746958.650000002</v>
      </c>
      <c r="I152" s="3" t="str">
        <f t="shared" si="17"/>
        <v>INC516000</v>
      </c>
    </row>
    <row r="153" spans="1:9" ht="9.75">
      <c r="A153" s="51" t="s">
        <v>99</v>
      </c>
      <c r="B153" s="39"/>
      <c r="C153" s="40">
        <f>SUM(C151:C152)</f>
        <v>15746958.650000002</v>
      </c>
      <c r="D153" s="40">
        <f>SUM(D151:D152)</f>
        <v>0</v>
      </c>
      <c r="E153" s="40">
        <f>SUM(E151:E152)</f>
        <v>15746958.650000002</v>
      </c>
      <c r="F153" s="40">
        <f>SUM(F151:F152)</f>
        <v>0</v>
      </c>
      <c r="G153" s="46">
        <f>SUM(G151:G152)</f>
        <v>15746958.650000002</v>
      </c>
      <c r="I153" s="3" t="str">
        <f t="shared" si="17"/>
        <v>      SUB</v>
      </c>
    </row>
    <row r="154" spans="1:9" ht="9.75">
      <c r="A154" s="51"/>
      <c r="B154" s="39"/>
      <c r="C154" s="40"/>
      <c r="D154" s="40"/>
      <c r="E154" s="40"/>
      <c r="F154" s="40"/>
      <c r="G154" s="40"/>
      <c r="I154" s="3">
        <f t="shared" si="17"/>
      </c>
    </row>
    <row r="155" spans="1:9" ht="9.75">
      <c r="A155" s="51"/>
      <c r="B155" s="39"/>
      <c r="C155" s="40"/>
      <c r="D155" s="40"/>
      <c r="E155" s="40"/>
      <c r="F155" s="40"/>
      <c r="G155" s="40"/>
      <c r="I155" s="3">
        <f t="shared" si="17"/>
      </c>
    </row>
    <row r="156" spans="1:9" ht="10.5" thickBot="1">
      <c r="A156" s="52" t="s">
        <v>100</v>
      </c>
      <c r="B156" s="39"/>
      <c r="C156" s="40"/>
      <c r="D156" s="40"/>
      <c r="E156" s="40"/>
      <c r="F156" s="40"/>
      <c r="G156" s="40"/>
      <c r="I156" s="3" t="str">
        <f t="shared" si="17"/>
        <v>ADMINISTR</v>
      </c>
    </row>
    <row r="157" spans="1:9" ht="9.75">
      <c r="A157" s="51" t="s">
        <v>101</v>
      </c>
      <c r="B157" s="39" t="str">
        <f>VLOOKUP(I157,'2013 - 2018 SY O&amp;M Exp'!$A$5:$HM$203,221,FALSE)</f>
        <v>920</v>
      </c>
      <c r="C157" s="40">
        <f>VLOOKUP(I157,'2013 - 2018 SY O&amp;M Exp'!$A$5:$FO$203,171,FALSE)</f>
        <v>217876456.16000044</v>
      </c>
      <c r="D157" s="40">
        <f>D197+D199</f>
        <v>-27723052.575182308</v>
      </c>
      <c r="E157" s="40">
        <f>+C157+D157</f>
        <v>190153403.58481812</v>
      </c>
      <c r="F157" s="40"/>
      <c r="G157" s="40">
        <f>+E157+F157</f>
        <v>190153403.58481812</v>
      </c>
      <c r="I157" s="3" t="str">
        <f t="shared" si="17"/>
        <v>INC520010</v>
      </c>
    </row>
    <row r="158" spans="1:9" ht="9.75">
      <c r="A158" s="51" t="s">
        <v>102</v>
      </c>
      <c r="B158" s="39" t="str">
        <f>VLOOKUP(I158,'2013 - 2018 SY O&amp;M Exp'!$A$5:$HM$203,221,FALSE)</f>
        <v>921</v>
      </c>
      <c r="C158" s="40">
        <f>VLOOKUP(I158,'2013 - 2018 SY O&amp;M Exp'!$A$5:$FO$203,171,FALSE)</f>
        <v>45583242.32000003</v>
      </c>
      <c r="D158" s="40">
        <f>D198</f>
        <v>-437982.57</v>
      </c>
      <c r="E158" s="40">
        <f aca="true" t="shared" si="20" ref="E158:E186">+C158+D158</f>
        <v>45145259.75000003</v>
      </c>
      <c r="F158" s="40"/>
      <c r="G158" s="40">
        <f aca="true" t="shared" si="21" ref="G158:G185">+E158+F158</f>
        <v>45145259.75000003</v>
      </c>
      <c r="I158" s="3" t="str">
        <f t="shared" si="17"/>
        <v>INC521000</v>
      </c>
    </row>
    <row r="159" spans="1:9" ht="9.75">
      <c r="A159" s="51" t="s">
        <v>103</v>
      </c>
      <c r="B159" s="39" t="str">
        <f>VLOOKUP(I159,'2013 - 2018 SY O&amp;M Exp'!$A$5:$HM$203,221,FALSE)</f>
        <v>921</v>
      </c>
      <c r="C159" s="40">
        <f>VLOOKUP(I159,'2013 - 2018 SY O&amp;M Exp'!$A$5:$FO$203,171,FALSE)</f>
        <v>515499.9999999999</v>
      </c>
      <c r="D159" s="40">
        <f>-C159</f>
        <v>-515499.9999999999</v>
      </c>
      <c r="E159" s="40">
        <f>+C159+D159</f>
        <v>0</v>
      </c>
      <c r="F159" s="40"/>
      <c r="G159" s="40">
        <f t="shared" si="21"/>
        <v>0</v>
      </c>
      <c r="I159" s="3" t="str">
        <f t="shared" si="17"/>
        <v>INC521151</v>
      </c>
    </row>
    <row r="160" spans="1:9" ht="9.75">
      <c r="A160" s="51" t="s">
        <v>173</v>
      </c>
      <c r="B160" s="39" t="str">
        <f>VLOOKUP(I160,'2013 - 2018 SY O&amp;M Exp'!$A$5:$HM$203,221,FALSE)</f>
        <v>922</v>
      </c>
      <c r="C160" s="40">
        <f>VLOOKUP(I160,'2013 - 2018 SY O&amp;M Exp'!$A$5:$FO$203,171,FALSE)</f>
        <v>-103067989.48000005</v>
      </c>
      <c r="D160" s="40"/>
      <c r="E160" s="40">
        <f t="shared" si="20"/>
        <v>-103067989.48000005</v>
      </c>
      <c r="F160" s="40"/>
      <c r="G160" s="40">
        <f>+E160+F160</f>
        <v>-103067989.48000005</v>
      </c>
      <c r="I160" s="3" t="str">
        <f t="shared" si="17"/>
        <v>INC522000</v>
      </c>
    </row>
    <row r="161" spans="1:9" ht="9.75">
      <c r="A161" s="51" t="s">
        <v>104</v>
      </c>
      <c r="B161" s="39" t="str">
        <f>VLOOKUP(I161,'2013 - 2018 SY O&amp;M Exp'!$A$5:$HM$203,221,FALSE)</f>
        <v>922</v>
      </c>
      <c r="C161" s="40">
        <f>VLOOKUP(I161,'2013 - 2018 SY O&amp;M Exp'!$A$5:$FO$203,171,FALSE)</f>
        <v>-450999.9999999999</v>
      </c>
      <c r="D161" s="40">
        <f>-C161</f>
        <v>450999.9999999999</v>
      </c>
      <c r="E161" s="40">
        <f t="shared" si="20"/>
        <v>0</v>
      </c>
      <c r="F161" s="40"/>
      <c r="G161" s="40">
        <f t="shared" si="21"/>
        <v>0</v>
      </c>
      <c r="I161" s="3" t="str">
        <f t="shared" si="17"/>
        <v>INC522151</v>
      </c>
    </row>
    <row r="162" spans="1:9" ht="9.75">
      <c r="A162" s="51" t="s">
        <v>105</v>
      </c>
      <c r="B162" s="39" t="str">
        <f>VLOOKUP(I162,'2013 - 2018 SY O&amp;M Exp'!$A$5:$HM$203,221,FALSE)</f>
        <v>923</v>
      </c>
      <c r="C162" s="40">
        <f>VLOOKUP(I162,'2013 - 2018 SY O&amp;M Exp'!$A$5:$FO$203,171,FALSE)</f>
        <v>41673686.33000001</v>
      </c>
      <c r="D162" s="40"/>
      <c r="E162" s="40">
        <f t="shared" si="20"/>
        <v>41673686.33000001</v>
      </c>
      <c r="F162" s="40"/>
      <c r="G162" s="40">
        <f t="shared" si="21"/>
        <v>41673686.33000001</v>
      </c>
      <c r="I162" s="3" t="str">
        <f t="shared" si="17"/>
        <v>INC523000</v>
      </c>
    </row>
    <row r="163" spans="1:9" ht="9.75">
      <c r="A163" s="51" t="s">
        <v>468</v>
      </c>
      <c r="B163" s="39">
        <v>923</v>
      </c>
      <c r="C163" s="40">
        <f>VLOOKUP(I163,'2013 - 2018 SY O&amp;M Exp'!$A$5:$FO$203,171,FALSE)</f>
        <v>1440060</v>
      </c>
      <c r="D163" s="40">
        <f>-C163</f>
        <v>-1440060</v>
      </c>
      <c r="E163" s="40">
        <f>+C163+D163</f>
        <v>0</v>
      </c>
      <c r="F163" s="40"/>
      <c r="G163" s="40">
        <f>+E163+F163</f>
        <v>0</v>
      </c>
      <c r="I163" s="3" t="str">
        <f t="shared" si="17"/>
        <v>INC523900</v>
      </c>
    </row>
    <row r="164" spans="1:9" ht="9.75">
      <c r="A164" s="51" t="s">
        <v>106</v>
      </c>
      <c r="B164" s="39" t="str">
        <f>VLOOKUP(I164,'2013 - 2018 SY O&amp;M Exp'!$A$5:$HM$203,221,FALSE)</f>
        <v>924</v>
      </c>
      <c r="C164" s="40">
        <f>VLOOKUP(I164,'2013 - 2018 SY O&amp;M Exp'!$A$5:$FO$203,171,FALSE)</f>
        <v>15579693.51</v>
      </c>
      <c r="D164" s="40"/>
      <c r="E164" s="40">
        <f t="shared" si="20"/>
        <v>15579693.51</v>
      </c>
      <c r="F164" s="40"/>
      <c r="G164" s="40">
        <f t="shared" si="21"/>
        <v>15579693.51</v>
      </c>
      <c r="I164" s="3" t="str">
        <f t="shared" si="17"/>
        <v>INC524000</v>
      </c>
    </row>
    <row r="165" spans="1:9" ht="9.75">
      <c r="A165" s="51" t="s">
        <v>107</v>
      </c>
      <c r="B165" s="39" t="str">
        <f>VLOOKUP(I165,'2013 - 2018 SY O&amp;M Exp'!$A$5:$HM$203,221,FALSE)</f>
        <v>924</v>
      </c>
      <c r="C165" s="40">
        <f>VLOOKUP(I165,'2013 - 2018 SY O&amp;M Exp'!$A$5:$FO$203,171,FALSE)</f>
        <v>1176229.9200000002</v>
      </c>
      <c r="D165" s="40"/>
      <c r="E165" s="40">
        <f t="shared" si="20"/>
        <v>1176229.9200000002</v>
      </c>
      <c r="F165" s="40"/>
      <c r="G165" s="40">
        <f t="shared" si="21"/>
        <v>1176229.9200000002</v>
      </c>
      <c r="I165" s="3" t="str">
        <f t="shared" si="17"/>
        <v>INC524100</v>
      </c>
    </row>
    <row r="166" spans="1:9" ht="9.75">
      <c r="A166" s="51" t="s">
        <v>108</v>
      </c>
      <c r="B166" s="39" t="str">
        <f>VLOOKUP(I166,'2013 - 2018 SY O&amp;M Exp'!$A$5:$HM$203,221,FALSE)</f>
        <v>924</v>
      </c>
      <c r="C166" s="40">
        <f>VLOOKUP(I166,'2013 - 2018 SY O&amp;M Exp'!$A$5:$FO$203,171,FALSE)</f>
        <v>482874.3899999999</v>
      </c>
      <c r="D166" s="40">
        <f>-C166</f>
        <v>-482874.3899999999</v>
      </c>
      <c r="E166" s="40">
        <f t="shared" si="20"/>
        <v>0</v>
      </c>
      <c r="F166" s="40"/>
      <c r="G166" s="40">
        <f t="shared" si="21"/>
        <v>0</v>
      </c>
      <c r="I166" s="3" t="str">
        <f t="shared" si="17"/>
        <v>INC524121</v>
      </c>
    </row>
    <row r="167" spans="1:9" ht="9.75">
      <c r="A167" s="51" t="s">
        <v>109</v>
      </c>
      <c r="B167" s="39" t="str">
        <f>VLOOKUP(I167,'2013 - 2018 SY O&amp;M Exp'!$A$5:$HM$203,221,FALSE)</f>
        <v>925</v>
      </c>
      <c r="C167" s="40">
        <f>VLOOKUP(I167,'2013 - 2018 SY O&amp;M Exp'!$A$5:$FO$203,171,FALSE)</f>
        <v>28589507.36</v>
      </c>
      <c r="D167" s="40"/>
      <c r="E167" s="40">
        <f t="shared" si="20"/>
        <v>28589507.36</v>
      </c>
      <c r="F167" s="40"/>
      <c r="G167" s="40">
        <f>+E167+F167</f>
        <v>28589507.36</v>
      </c>
      <c r="I167" s="3" t="str">
        <f t="shared" si="17"/>
        <v>INC525000</v>
      </c>
    </row>
    <row r="168" spans="1:9" ht="9.75">
      <c r="A168" s="51" t="s">
        <v>110</v>
      </c>
      <c r="B168" s="39" t="str">
        <f>VLOOKUP(I168,'2013 - 2018 SY O&amp;M Exp'!$A$5:$HM$203,221,FALSE)</f>
        <v>925</v>
      </c>
      <c r="C168" s="40">
        <f>VLOOKUP(I168,'2013 - 2018 SY O&amp;M Exp'!$A$5:$FO$203,171,FALSE)</f>
        <v>764747.7200000001</v>
      </c>
      <c r="D168" s="40">
        <f>-C168</f>
        <v>-764747.7200000001</v>
      </c>
      <c r="E168" s="40">
        <f t="shared" si="20"/>
        <v>0</v>
      </c>
      <c r="F168" s="40"/>
      <c r="G168" s="40">
        <f t="shared" si="21"/>
        <v>0</v>
      </c>
      <c r="I168" s="3" t="str">
        <f t="shared" si="17"/>
        <v>INC525100</v>
      </c>
    </row>
    <row r="169" spans="1:9" ht="9.75">
      <c r="A169" s="51" t="s">
        <v>184</v>
      </c>
      <c r="B169" s="39" t="str">
        <f>VLOOKUP(I169,'2013 - 2018 SY O&amp;M Exp'!$A$5:$HM$203,221,FALSE)</f>
        <v>925</v>
      </c>
      <c r="C169" s="40">
        <f>VLOOKUP(I169,'2013 - 2018 SY O&amp;M Exp'!$A$5:$FO$203,171,FALSE)</f>
        <v>0</v>
      </c>
      <c r="D169" s="40">
        <f>-C169</f>
        <v>0</v>
      </c>
      <c r="E169" s="40">
        <f t="shared" si="20"/>
        <v>0</v>
      </c>
      <c r="F169" s="40"/>
      <c r="G169" s="40">
        <f t="shared" si="21"/>
        <v>0</v>
      </c>
      <c r="I169" s="3" t="str">
        <f t="shared" si="17"/>
        <v>INC525101</v>
      </c>
    </row>
    <row r="170" spans="1:9" ht="9.75">
      <c r="A170" s="51" t="s">
        <v>476</v>
      </c>
      <c r="B170" s="39" t="str">
        <f>VLOOKUP(I170,'2013 - 2018 SY O&amp;M Exp'!$A$5:$HM$203,221,FALSE)</f>
        <v>925</v>
      </c>
      <c r="C170" s="40">
        <f>VLOOKUP(I170,'2013 - 2018 SY O&amp;M Exp'!$A$5:$FO$203,171,FALSE)</f>
        <v>180.38000000000002</v>
      </c>
      <c r="D170" s="40">
        <f>-C170</f>
        <v>-180.38000000000002</v>
      </c>
      <c r="E170" s="40">
        <f>+C170+D170</f>
        <v>0</v>
      </c>
      <c r="F170" s="40"/>
      <c r="G170" s="40">
        <f>+E170+F170</f>
        <v>0</v>
      </c>
      <c r="I170" s="3" t="str">
        <f>LEFT(A170,9)</f>
        <v>INC525106</v>
      </c>
    </row>
    <row r="171" spans="1:9" ht="9.75">
      <c r="A171" s="51" t="s">
        <v>185</v>
      </c>
      <c r="B171" s="39" t="str">
        <f>VLOOKUP(I171,'2013 - 2018 SY O&amp;M Exp'!$A$5:$HM$203,221,FALSE)</f>
        <v>925</v>
      </c>
      <c r="C171" s="40">
        <f>VLOOKUP(I171,'2013 - 2018 SY O&amp;M Exp'!$A$5:$FO$203,171,FALSE)</f>
        <v>106686.41000000002</v>
      </c>
      <c r="D171" s="40">
        <f>-C171</f>
        <v>-106686.41000000002</v>
      </c>
      <c r="E171" s="40">
        <f t="shared" si="20"/>
        <v>0</v>
      </c>
      <c r="F171" s="40"/>
      <c r="G171" s="40">
        <f t="shared" si="21"/>
        <v>0</v>
      </c>
      <c r="I171" s="3" t="str">
        <f t="shared" si="17"/>
        <v>INC525110</v>
      </c>
    </row>
    <row r="172" spans="1:9" ht="9.75">
      <c r="A172" s="51" t="s">
        <v>186</v>
      </c>
      <c r="B172" s="39" t="str">
        <f>VLOOKUP(I172,'2013 - 2018 SY O&amp;M Exp'!$A$5:$HM$203,221,FALSE)</f>
        <v>925</v>
      </c>
      <c r="C172" s="40">
        <f>VLOOKUP(I172,'2013 - 2018 SY O&amp;M Exp'!$A$5:$FO$203,171,FALSE)</f>
        <v>13060.719999999998</v>
      </c>
      <c r="D172" s="40">
        <f>-C172</f>
        <v>-13060.719999999998</v>
      </c>
      <c r="E172" s="40">
        <f t="shared" si="20"/>
        <v>0</v>
      </c>
      <c r="F172" s="40"/>
      <c r="G172" s="40">
        <f t="shared" si="21"/>
        <v>0</v>
      </c>
      <c r="I172" s="3" t="str">
        <f t="shared" si="17"/>
        <v>INC525120</v>
      </c>
    </row>
    <row r="173" spans="1:9" ht="9.75">
      <c r="A173" s="51" t="s">
        <v>111</v>
      </c>
      <c r="B173" s="39" t="str">
        <f>VLOOKUP(I173,'2013 - 2018 SY O&amp;M Exp'!$A$5:$HM$203,221,FALSE)</f>
        <v>926</v>
      </c>
      <c r="C173" s="40">
        <f>VLOOKUP(I173,'2013 - 2018 SY O&amp;M Exp'!$A$5:$FO$203,171,FALSE)</f>
        <v>61766103.47999996</v>
      </c>
      <c r="D173" s="40"/>
      <c r="E173" s="40">
        <f t="shared" si="20"/>
        <v>61766103.47999996</v>
      </c>
      <c r="F173" s="40"/>
      <c r="G173" s="40">
        <f>+E173+F173</f>
        <v>61766103.47999996</v>
      </c>
      <c r="I173" s="3" t="str">
        <f t="shared" si="17"/>
        <v>INC526100</v>
      </c>
    </row>
    <row r="174" spans="1:9" ht="9.75">
      <c r="A174" s="51" t="s">
        <v>112</v>
      </c>
      <c r="B174" s="39" t="str">
        <f>VLOOKUP(I174,'2013 - 2018 SY O&amp;M Exp'!$A$5:$HM$203,221,FALSE)</f>
        <v>926</v>
      </c>
      <c r="C174" s="40">
        <f>VLOOKUP(I174,'2013 - 2018 SY O&amp;M Exp'!$A$5:$FO$203,171,FALSE)</f>
        <v>30246.100000000006</v>
      </c>
      <c r="D174" s="40">
        <f>-C174</f>
        <v>-30246.100000000006</v>
      </c>
      <c r="E174" s="40">
        <f t="shared" si="20"/>
        <v>0</v>
      </c>
      <c r="F174" s="40"/>
      <c r="G174" s="40">
        <f t="shared" si="21"/>
        <v>0</v>
      </c>
      <c r="I174" s="3" t="str">
        <f t="shared" si="17"/>
        <v>INC526110</v>
      </c>
    </row>
    <row r="175" spans="1:9" ht="9.75">
      <c r="A175" s="51" t="s">
        <v>113</v>
      </c>
      <c r="B175" s="39" t="str">
        <f>VLOOKUP(I175,'2013 - 2018 SY O&amp;M Exp'!$A$5:$HM$203,221,FALSE)</f>
        <v>926</v>
      </c>
      <c r="C175" s="40">
        <f>VLOOKUP(I175,'2013 - 2018 SY O&amp;M Exp'!$A$5:$FO$203,171,FALSE)</f>
        <v>233483.54000000004</v>
      </c>
      <c r="D175" s="40">
        <f>-C175</f>
        <v>-233483.54000000004</v>
      </c>
      <c r="E175" s="40">
        <f t="shared" si="20"/>
        <v>0</v>
      </c>
      <c r="F175" s="40"/>
      <c r="G175" s="40">
        <f t="shared" si="21"/>
        <v>0</v>
      </c>
      <c r="I175" s="3" t="str">
        <f t="shared" si="17"/>
        <v>INC526120</v>
      </c>
    </row>
    <row r="176" spans="1:9" ht="9.75">
      <c r="A176" s="51" t="s">
        <v>187</v>
      </c>
      <c r="B176" s="39" t="str">
        <f>VLOOKUP(I176,'2013 - 2018 SY O&amp;M Exp'!$A$5:$HM$203,221,FALSE)</f>
        <v>926</v>
      </c>
      <c r="C176" s="40">
        <f>VLOOKUP(I176,'2013 - 2018 SY O&amp;M Exp'!$A$5:$FO$203,171,FALSE)</f>
        <v>229590.92000000004</v>
      </c>
      <c r="D176" s="40">
        <f>-C176</f>
        <v>-229590.92000000004</v>
      </c>
      <c r="E176" s="40">
        <f t="shared" si="20"/>
        <v>0</v>
      </c>
      <c r="F176" s="40"/>
      <c r="G176" s="40">
        <f t="shared" si="21"/>
        <v>0</v>
      </c>
      <c r="I176" s="3" t="str">
        <f t="shared" si="17"/>
        <v>INC526130</v>
      </c>
    </row>
    <row r="177" spans="1:9" ht="9.75">
      <c r="A177" s="51" t="s">
        <v>188</v>
      </c>
      <c r="B177" s="39" t="str">
        <f>VLOOKUP(I177,'2013 - 2018 SY O&amp;M Exp'!$A$5:$HM$203,221,FALSE)</f>
        <v>926</v>
      </c>
      <c r="C177" s="40">
        <f>VLOOKUP(I177,'2013 - 2018 SY O&amp;M Exp'!$A$5:$FO$203,171,FALSE)</f>
        <v>0</v>
      </c>
      <c r="D177" s="40">
        <f>-C177</f>
        <v>0</v>
      </c>
      <c r="E177" s="40">
        <f t="shared" si="20"/>
        <v>0</v>
      </c>
      <c r="F177" s="40"/>
      <c r="G177" s="40">
        <f t="shared" si="21"/>
        <v>0</v>
      </c>
      <c r="I177" s="3" t="str">
        <f aca="true" t="shared" si="22" ref="I177:I186">LEFT(A177,9)</f>
        <v>INC526131</v>
      </c>
    </row>
    <row r="178" spans="1:9" ht="9.75">
      <c r="A178" s="51" t="s">
        <v>114</v>
      </c>
      <c r="B178" s="39" t="str">
        <f>VLOOKUP(I178,'2013 - 2018 SY O&amp;M Exp'!$A$5:$HM$203,221,FALSE)</f>
        <v>926</v>
      </c>
      <c r="C178" s="40">
        <f>VLOOKUP(I178,'2013 - 2018 SY O&amp;M Exp'!$A$5:$FO$203,171,FALSE)</f>
        <v>1647112.6900000004</v>
      </c>
      <c r="D178" s="40">
        <f>-C178</f>
        <v>-1647112.6900000004</v>
      </c>
      <c r="E178" s="40">
        <f t="shared" si="20"/>
        <v>0</v>
      </c>
      <c r="F178" s="40"/>
      <c r="G178" s="40">
        <f t="shared" si="21"/>
        <v>0</v>
      </c>
      <c r="I178" s="3" t="str">
        <f t="shared" si="22"/>
        <v>INC526211</v>
      </c>
    </row>
    <row r="179" spans="1:9" ht="9.75">
      <c r="A179" s="51" t="s">
        <v>189</v>
      </c>
      <c r="B179" s="39" t="str">
        <f>VLOOKUP(I179,'2013 - 2018 SY O&amp;M Exp'!$A$5:$HM$203,221,FALSE)</f>
        <v>926</v>
      </c>
      <c r="C179" s="40">
        <f>VLOOKUP(I179,'2013 - 2018 SY O&amp;M Exp'!$A$5:$FO$203,171,FALSE)</f>
        <v>0</v>
      </c>
      <c r="D179" s="40"/>
      <c r="E179" s="40">
        <f t="shared" si="20"/>
        <v>0</v>
      </c>
      <c r="F179" s="40"/>
      <c r="G179" s="40">
        <f t="shared" si="21"/>
        <v>0</v>
      </c>
      <c r="I179" s="3" t="str">
        <f t="shared" si="22"/>
        <v>INC526650</v>
      </c>
    </row>
    <row r="180" spans="1:9" ht="9.75">
      <c r="A180" s="51" t="s">
        <v>115</v>
      </c>
      <c r="B180" s="39" t="str">
        <f>VLOOKUP(I180,'2013 - 2018 SY O&amp;M Exp'!$A$5:$HM$203,221,FALSE)</f>
        <v>928</v>
      </c>
      <c r="C180" s="40">
        <f>VLOOKUP(I180,'2013 - 2018 SY O&amp;M Exp'!$A$5:$FO$203,171,FALSE)</f>
        <v>1786035.1400000001</v>
      </c>
      <c r="D180" s="40"/>
      <c r="E180" s="40">
        <f t="shared" si="20"/>
        <v>1786035.1400000001</v>
      </c>
      <c r="F180" s="40"/>
      <c r="G180" s="40">
        <f t="shared" si="21"/>
        <v>1786035.1400000001</v>
      </c>
      <c r="I180" s="3" t="str">
        <f t="shared" si="22"/>
        <v>INC528010</v>
      </c>
    </row>
    <row r="181" spans="1:9" ht="9.75">
      <c r="A181" s="51" t="s">
        <v>116</v>
      </c>
      <c r="B181" s="39" t="str">
        <f>VLOOKUP(I181,'2013 - 2018 SY O&amp;M Exp'!$A$5:$HM$203,221,FALSE)</f>
        <v>928</v>
      </c>
      <c r="C181" s="40">
        <f>VLOOKUP(I181,'2013 - 2018 SY O&amp;M Exp'!$A$5:$FO$203,171,FALSE)</f>
        <v>5396.849999999999</v>
      </c>
      <c r="D181" s="40"/>
      <c r="E181" s="40">
        <f t="shared" si="20"/>
        <v>5396.849999999999</v>
      </c>
      <c r="F181" s="40"/>
      <c r="G181" s="40">
        <f t="shared" si="21"/>
        <v>5396.849999999999</v>
      </c>
      <c r="I181" s="3" t="str">
        <f t="shared" si="22"/>
        <v>INC528020</v>
      </c>
    </row>
    <row r="182" spans="1:9" ht="9.75">
      <c r="A182" s="51" t="s">
        <v>190</v>
      </c>
      <c r="B182" s="39" t="str">
        <f>VLOOKUP(I182,'2013 - 2018 SY O&amp;M Exp'!$A$5:$HM$203,221,FALSE)</f>
        <v>928</v>
      </c>
      <c r="C182" s="40">
        <f>VLOOKUP(I182,'2013 - 2018 SY O&amp;M Exp'!$A$5:$FO$203,171,FALSE)</f>
        <v>359790</v>
      </c>
      <c r="D182" s="40"/>
      <c r="E182" s="40">
        <f t="shared" si="20"/>
        <v>359790</v>
      </c>
      <c r="F182" s="40"/>
      <c r="G182" s="40">
        <f t="shared" si="21"/>
        <v>359790</v>
      </c>
      <c r="I182" s="3" t="str">
        <f t="shared" si="22"/>
        <v>INC528100</v>
      </c>
    </row>
    <row r="183" spans="1:9" ht="9.75">
      <c r="A183" s="51" t="s">
        <v>174</v>
      </c>
      <c r="B183" s="39" t="str">
        <f>VLOOKUP(I183,'2013 - 2018 SY O&amp;M Exp'!$A$5:$HM$203,221,FALSE)</f>
        <v>929</v>
      </c>
      <c r="C183" s="40">
        <f>VLOOKUP(I183,'2013 - 2018 SY O&amp;M Exp'!$A$5:$FO$203,171,FALSE)</f>
        <v>0</v>
      </c>
      <c r="D183" s="40">
        <f>-C183</f>
        <v>0</v>
      </c>
      <c r="E183" s="40">
        <f t="shared" si="20"/>
        <v>0</v>
      </c>
      <c r="F183" s="40"/>
      <c r="G183" s="40">
        <f t="shared" si="21"/>
        <v>0</v>
      </c>
      <c r="I183" s="3" t="str">
        <f t="shared" si="22"/>
        <v>INC529100</v>
      </c>
    </row>
    <row r="184" spans="1:9" ht="9.75">
      <c r="A184" s="51" t="s">
        <v>117</v>
      </c>
      <c r="B184" s="39" t="str">
        <f>VLOOKUP(I184,'2013 - 2018 SY O&amp;M Exp'!$A$5:$HM$203,221,FALSE)</f>
        <v>930</v>
      </c>
      <c r="C184" s="40">
        <f>VLOOKUP(I184,'2013 - 2018 SY O&amp;M Exp'!$A$5:$FO$203,171,FALSE)</f>
        <v>13804789.930000003</v>
      </c>
      <c r="D184" s="40">
        <f>D200+D201+D202</f>
        <v>-2299910.4835000006</v>
      </c>
      <c r="E184" s="40">
        <f t="shared" si="20"/>
        <v>11504879.446500003</v>
      </c>
      <c r="F184" s="40"/>
      <c r="G184" s="40">
        <f t="shared" si="21"/>
        <v>11504879.446500003</v>
      </c>
      <c r="I184" s="3" t="str">
        <f t="shared" si="22"/>
        <v>INC530000</v>
      </c>
    </row>
    <row r="185" spans="1:9" ht="9.75">
      <c r="A185" s="1" t="s">
        <v>118</v>
      </c>
      <c r="B185" s="39" t="str">
        <f>VLOOKUP(I185,'2013 - 2018 SY O&amp;M Exp'!$A$5:$HM$203,221,FALSE)</f>
        <v>931</v>
      </c>
      <c r="C185" s="40">
        <f>VLOOKUP(I185,'2013 - 2018 SY O&amp;M Exp'!$A$5:$FO$203,171,FALSE)</f>
        <v>10270107.38</v>
      </c>
      <c r="D185" s="40"/>
      <c r="E185" s="40">
        <f t="shared" si="20"/>
        <v>10270107.38</v>
      </c>
      <c r="F185" s="40"/>
      <c r="G185" s="40">
        <f t="shared" si="21"/>
        <v>10270107.38</v>
      </c>
      <c r="I185" s="3" t="str">
        <f t="shared" si="22"/>
        <v>INC531000</v>
      </c>
    </row>
    <row r="186" spans="1:9" ht="10.5" thickBot="1">
      <c r="A186" s="1" t="s">
        <v>119</v>
      </c>
      <c r="B186" s="39" t="str">
        <f>VLOOKUP(I186,'2013 - 2018 SY O&amp;M Exp'!$A$5:$HM$203,221,FALSE)</f>
        <v>935</v>
      </c>
      <c r="C186" s="40">
        <f>VLOOKUP(I186,'2013 - 2018 SY O&amp;M Exp'!$A$5:$FO$203,171,FALSE)</f>
        <v>14605582.589999994</v>
      </c>
      <c r="D186" s="41"/>
      <c r="E186" s="41">
        <f t="shared" si="20"/>
        <v>14605582.589999994</v>
      </c>
      <c r="F186" s="41"/>
      <c r="G186" s="41">
        <f>+E186+F186</f>
        <v>14605582.589999994</v>
      </c>
      <c r="I186" s="3" t="str">
        <f t="shared" si="22"/>
        <v>INC535000</v>
      </c>
    </row>
    <row r="187" spans="1:7" ht="9.75">
      <c r="A187" s="1"/>
      <c r="B187" s="39"/>
      <c r="C187" s="40">
        <f>SUM(C157:C186)</f>
        <v>355021174.36000043</v>
      </c>
      <c r="D187" s="40">
        <f>SUM(D157:D186)</f>
        <v>-35473488.49868231</v>
      </c>
      <c r="E187" s="40">
        <f>SUM(E157:E186)</f>
        <v>319547685.86131805</v>
      </c>
      <c r="F187" s="40">
        <f>SUM(F157:F186)</f>
        <v>0</v>
      </c>
      <c r="G187" s="46">
        <f>SUM(G157:G186)</f>
        <v>319547685.86131805</v>
      </c>
    </row>
    <row r="188" spans="1:7" ht="9.75">
      <c r="A188" s="1"/>
      <c r="B188" s="39"/>
      <c r="C188" s="40"/>
      <c r="D188" s="40"/>
      <c r="E188" s="40"/>
      <c r="F188" s="40"/>
      <c r="G188" s="40"/>
    </row>
    <row r="189" spans="1:7" ht="9.75">
      <c r="A189" s="48" t="s">
        <v>175</v>
      </c>
      <c r="B189" s="39"/>
      <c r="C189" s="40">
        <f>+C187+C153+C148+C136+C127+C102+C82+C73+C48+C23</f>
        <v>5191032875.38016</v>
      </c>
      <c r="D189" s="40">
        <f>+D187+D153+D148+D136+D127+D102+D82+D73+D48+D23</f>
        <v>-3693514315.6788435</v>
      </c>
      <c r="E189" s="40">
        <f>+E187+E153+E148+E136+E127+E102+E82+E73+E48+E23</f>
        <v>1497518559.701318</v>
      </c>
      <c r="F189" s="40">
        <f>+F187+F153+F148+F136+F127+F102+F82+F73+F48+F23</f>
        <v>-44486005.379999995</v>
      </c>
      <c r="G189" s="46">
        <f>+G187+G153+G148+G136+G127+G102+G82+G73+G48+G23</f>
        <v>1453032554.3213181</v>
      </c>
    </row>
    <row r="190" spans="1:7" ht="9.75">
      <c r="A190" s="2" t="s">
        <v>120</v>
      </c>
      <c r="C190" s="77" t="b">
        <f>C189='2013 - 2018 SY O&amp;M Exp'!FO203</f>
        <v>1</v>
      </c>
      <c r="D190" s="42"/>
      <c r="E190" s="42"/>
      <c r="F190" s="42"/>
      <c r="G190" s="77" t="b">
        <f>G189=('BM 2017-2018'!E25*1000)</f>
        <v>0</v>
      </c>
    </row>
    <row r="191" spans="1:7" ht="9.75">
      <c r="A191" s="2" t="s">
        <v>199</v>
      </c>
      <c r="D191" s="42"/>
      <c r="E191" s="42"/>
      <c r="F191" s="42"/>
      <c r="G191" s="42"/>
    </row>
    <row r="192" spans="1:7" ht="13.5">
      <c r="A192" s="56"/>
      <c r="D192" s="42"/>
      <c r="E192" s="42"/>
      <c r="F192" s="42"/>
      <c r="G192" s="54"/>
    </row>
    <row r="193" spans="4:7" ht="9.75">
      <c r="D193" s="42"/>
      <c r="E193" s="42"/>
      <c r="F193" s="42"/>
      <c r="G193" s="42"/>
    </row>
    <row r="194" spans="4:7" ht="9.75">
      <c r="D194" s="42"/>
      <c r="E194" s="42"/>
      <c r="F194" s="42"/>
      <c r="G194" s="42"/>
    </row>
    <row r="195" spans="4:7" ht="9.75">
      <c r="D195" s="42"/>
      <c r="E195" s="42"/>
      <c r="F195" s="42"/>
      <c r="G195" s="42"/>
    </row>
    <row r="196" spans="1:7" ht="10.5" thickBot="1">
      <c r="A196" s="55" t="s">
        <v>191</v>
      </c>
      <c r="D196" s="42"/>
      <c r="E196" s="42"/>
      <c r="F196" s="42"/>
      <c r="G196" s="42"/>
    </row>
    <row r="197" spans="1:7" ht="9.75">
      <c r="A197" s="2" t="s">
        <v>193</v>
      </c>
      <c r="B197" s="90" t="s">
        <v>511</v>
      </c>
      <c r="D197" s="42">
        <f>'2018 Adj'!B122</f>
        <v>-27519068.815182306</v>
      </c>
      <c r="E197" s="42"/>
      <c r="F197" s="42"/>
      <c r="G197" s="42"/>
    </row>
    <row r="198" spans="1:7" ht="9.75">
      <c r="A198" s="2" t="s">
        <v>192</v>
      </c>
      <c r="B198" s="90" t="s">
        <v>512</v>
      </c>
      <c r="D198" s="42">
        <f>'2018 Adj'!B128</f>
        <v>-437982.57</v>
      </c>
      <c r="E198" s="42"/>
      <c r="F198" s="42"/>
      <c r="G198" s="42"/>
    </row>
    <row r="199" spans="1:7" ht="9.75">
      <c r="A199" s="2" t="s">
        <v>194</v>
      </c>
      <c r="B199" s="90" t="s">
        <v>513</v>
      </c>
      <c r="D199" s="42">
        <f>'2018 Adj'!B4</f>
        <v>-203983.76</v>
      </c>
      <c r="E199" s="42"/>
      <c r="F199" s="42"/>
      <c r="G199" s="42"/>
    </row>
    <row r="200" spans="1:7" ht="9.75">
      <c r="A200" s="2" t="s">
        <v>195</v>
      </c>
      <c r="B200" s="90" t="s">
        <v>514</v>
      </c>
      <c r="D200" s="42">
        <f>'2018 Adj'!B72</f>
        <v>-123556.61349999996</v>
      </c>
      <c r="E200" s="42"/>
      <c r="F200" s="42"/>
      <c r="G200" s="42"/>
    </row>
    <row r="201" spans="1:7" ht="9.75">
      <c r="A201" s="2" t="s">
        <v>196</v>
      </c>
      <c r="B201" s="90" t="s">
        <v>515</v>
      </c>
      <c r="D201" s="42">
        <f>'2018 Adj'!B215</f>
        <v>-2114537.1500000004</v>
      </c>
      <c r="E201" s="42"/>
      <c r="F201" s="42"/>
      <c r="G201" s="42"/>
    </row>
    <row r="202" spans="1:7" ht="10.5" thickBot="1">
      <c r="A202" s="2" t="s">
        <v>197</v>
      </c>
      <c r="B202" s="90" t="s">
        <v>516</v>
      </c>
      <c r="D202" s="42">
        <f>'2018 Adj'!B228</f>
        <v>-61816.71999999998</v>
      </c>
      <c r="E202" s="42"/>
      <c r="F202" s="42"/>
      <c r="G202" s="42"/>
    </row>
    <row r="203" spans="1:7" ht="9.75">
      <c r="A203" s="2" t="s">
        <v>198</v>
      </c>
      <c r="D203" s="50">
        <f>SUM(D197:D202)</f>
        <v>-30460945.628682308</v>
      </c>
      <c r="E203" s="42"/>
      <c r="F203" s="42"/>
      <c r="G203" s="42"/>
    </row>
    <row r="204" spans="4:7" ht="9.75">
      <c r="D204" s="42"/>
      <c r="E204" s="42"/>
      <c r="F204" s="42"/>
      <c r="G204" s="42"/>
    </row>
    <row r="205" spans="1:7" ht="9.75">
      <c r="A205" s="2" t="s">
        <v>121</v>
      </c>
      <c r="D205" s="91" t="b">
        <f>D203='2018 Adj'!B499</f>
        <v>1</v>
      </c>
      <c r="E205" s="42"/>
      <c r="F205" s="42"/>
      <c r="G205" s="42"/>
    </row>
    <row r="206" spans="4:7" ht="9.75">
      <c r="D206" s="42"/>
      <c r="E206" s="42"/>
      <c r="F206" s="42"/>
      <c r="G206" s="42"/>
    </row>
    <row r="207" spans="4:7" ht="9.75">
      <c r="D207" s="42"/>
      <c r="E207" s="42"/>
      <c r="F207" s="42"/>
      <c r="G207" s="42"/>
    </row>
    <row r="208" spans="4:7" ht="9.75">
      <c r="D208" s="42"/>
      <c r="E208" s="42"/>
      <c r="F208" s="42"/>
      <c r="G208" s="42"/>
    </row>
    <row r="209" spans="4:7" ht="9.75">
      <c r="D209" s="42"/>
      <c r="E209" s="42"/>
      <c r="F209" s="42"/>
      <c r="G209" s="42"/>
    </row>
    <row r="210" spans="4:7" ht="9.75">
      <c r="D210" s="42"/>
      <c r="E210" s="42"/>
      <c r="F210" s="42"/>
      <c r="G210" s="42"/>
    </row>
    <row r="211" spans="4:7" ht="9.75">
      <c r="D211" s="42"/>
      <c r="E211" s="42"/>
      <c r="F211" s="42"/>
      <c r="G211" s="42"/>
    </row>
    <row r="212" spans="4:7" ht="9.75">
      <c r="D212" s="42"/>
      <c r="E212" s="42"/>
      <c r="F212" s="42"/>
      <c r="G212" s="42"/>
    </row>
    <row r="213" spans="4:7" ht="9.75">
      <c r="D213" s="42"/>
      <c r="E213" s="42"/>
      <c r="F213" s="42"/>
      <c r="G213" s="42"/>
    </row>
    <row r="214" spans="4:7" ht="9.75">
      <c r="D214" s="42"/>
      <c r="E214" s="42"/>
      <c r="F214" s="42"/>
      <c r="G214" s="42"/>
    </row>
    <row r="215" spans="4:7" ht="9.75">
      <c r="D215" s="42"/>
      <c r="E215" s="42"/>
      <c r="F215" s="42"/>
      <c r="G215" s="42"/>
    </row>
    <row r="216" spans="4:7" ht="9.75">
      <c r="D216" s="42"/>
      <c r="E216" s="42"/>
      <c r="F216" s="42"/>
      <c r="G216" s="42"/>
    </row>
    <row r="217" spans="4:7" ht="9.75">
      <c r="D217" s="42"/>
      <c r="E217" s="42"/>
      <c r="F217" s="42"/>
      <c r="G217" s="42"/>
    </row>
    <row r="218" spans="4:7" ht="9.75">
      <c r="D218" s="42"/>
      <c r="E218" s="42"/>
      <c r="F218" s="42"/>
      <c r="G218" s="42"/>
    </row>
    <row r="219" spans="4:7" ht="9.75">
      <c r="D219" s="42"/>
      <c r="E219" s="42"/>
      <c r="F219" s="42"/>
      <c r="G219" s="42"/>
    </row>
    <row r="220" spans="4:7" ht="9.75">
      <c r="D220" s="42"/>
      <c r="E220" s="42"/>
      <c r="F220" s="42"/>
      <c r="G220" s="42"/>
    </row>
    <row r="221" spans="4:7" ht="9.75">
      <c r="D221" s="42"/>
      <c r="E221" s="42"/>
      <c r="F221" s="42"/>
      <c r="G221" s="42"/>
    </row>
    <row r="222" spans="4:7" ht="9.75">
      <c r="D222" s="42"/>
      <c r="E222" s="42"/>
      <c r="F222" s="42"/>
      <c r="G222" s="42"/>
    </row>
    <row r="223" spans="4:7" ht="9.75">
      <c r="D223" s="42"/>
      <c r="E223" s="42"/>
      <c r="F223" s="42"/>
      <c r="G223" s="42"/>
    </row>
    <row r="224" spans="4:7" ht="9.75">
      <c r="D224" s="42"/>
      <c r="E224" s="42"/>
      <c r="F224" s="42"/>
      <c r="G224" s="42"/>
    </row>
    <row r="225" spans="4:7" ht="9.75">
      <c r="D225" s="42"/>
      <c r="E225" s="42"/>
      <c r="F225" s="42"/>
      <c r="G225" s="42"/>
    </row>
    <row r="226" spans="4:7" ht="9.75">
      <c r="D226" s="42"/>
      <c r="E226" s="42"/>
      <c r="F226" s="42"/>
      <c r="G226" s="42"/>
    </row>
    <row r="227" spans="4:7" ht="9.75">
      <c r="D227" s="42"/>
      <c r="E227" s="42"/>
      <c r="F227" s="42"/>
      <c r="G227" s="42"/>
    </row>
    <row r="228" spans="4:7" ht="9.75">
      <c r="D228" s="42"/>
      <c r="E228" s="42"/>
      <c r="F228" s="42"/>
      <c r="G228" s="42"/>
    </row>
    <row r="229" spans="4:7" ht="9.75">
      <c r="D229" s="42"/>
      <c r="E229" s="42"/>
      <c r="F229" s="42"/>
      <c r="G229" s="42"/>
    </row>
    <row r="230" spans="4:7" ht="9.75">
      <c r="D230" s="42"/>
      <c r="E230" s="42"/>
      <c r="F230" s="42"/>
      <c r="G230" s="42"/>
    </row>
    <row r="231" spans="4:7" ht="9.75">
      <c r="D231" s="42"/>
      <c r="E231" s="42"/>
      <c r="F231" s="42"/>
      <c r="G231" s="42"/>
    </row>
    <row r="232" spans="4:7" ht="9.75">
      <c r="D232" s="42"/>
      <c r="E232" s="42"/>
      <c r="F232" s="42"/>
      <c r="G232" s="42"/>
    </row>
    <row r="233" spans="4:7" ht="9.75">
      <c r="D233" s="42"/>
      <c r="E233" s="42"/>
      <c r="F233" s="42"/>
      <c r="G233" s="42"/>
    </row>
    <row r="234" spans="4:7" ht="9.75">
      <c r="D234" s="42"/>
      <c r="E234" s="42"/>
      <c r="F234" s="42"/>
      <c r="G234" s="42"/>
    </row>
    <row r="235" spans="4:7" ht="9.75">
      <c r="D235" s="42"/>
      <c r="E235" s="42"/>
      <c r="F235" s="42"/>
      <c r="G235" s="42"/>
    </row>
    <row r="236" spans="4:7" ht="9.75">
      <c r="D236" s="42"/>
      <c r="E236" s="42"/>
      <c r="F236" s="42"/>
      <c r="G236" s="42"/>
    </row>
    <row r="237" spans="4:7" ht="9.75">
      <c r="D237" s="42"/>
      <c r="E237" s="42"/>
      <c r="F237" s="42"/>
      <c r="G237" s="42"/>
    </row>
    <row r="238" spans="4:7" ht="9.75">
      <c r="D238" s="42"/>
      <c r="E238" s="42"/>
      <c r="F238" s="42"/>
      <c r="G238" s="42"/>
    </row>
    <row r="239" spans="4:7" ht="9.75">
      <c r="D239" s="42"/>
      <c r="E239" s="42"/>
      <c r="F239" s="42"/>
      <c r="G239" s="42"/>
    </row>
    <row r="240" spans="4:7" ht="9.75">
      <c r="D240" s="42"/>
      <c r="E240" s="42"/>
      <c r="F240" s="42"/>
      <c r="G240" s="42"/>
    </row>
    <row r="241" spans="4:7" ht="9.75">
      <c r="D241" s="42"/>
      <c r="E241" s="42"/>
      <c r="F241" s="42"/>
      <c r="G241" s="42"/>
    </row>
    <row r="242" spans="4:7" ht="9.75">
      <c r="D242" s="42"/>
      <c r="E242" s="42"/>
      <c r="F242" s="42"/>
      <c r="G242" s="42"/>
    </row>
    <row r="243" spans="4:7" ht="9.75">
      <c r="D243" s="42"/>
      <c r="E243" s="42"/>
      <c r="F243" s="42"/>
      <c r="G243" s="42"/>
    </row>
    <row r="244" spans="4:7" ht="9.75">
      <c r="D244" s="42"/>
      <c r="E244" s="42"/>
      <c r="F244" s="42"/>
      <c r="G244" s="42"/>
    </row>
    <row r="245" spans="4:7" ht="9.75">
      <c r="D245" s="42"/>
      <c r="E245" s="42"/>
      <c r="F245" s="42"/>
      <c r="G245" s="42"/>
    </row>
    <row r="246" spans="4:7" ht="9.75">
      <c r="D246" s="42"/>
      <c r="E246" s="42"/>
      <c r="F246" s="42"/>
      <c r="G246" s="42"/>
    </row>
    <row r="247" spans="4:7" ht="9.75">
      <c r="D247" s="42"/>
      <c r="E247" s="42"/>
      <c r="F247" s="42"/>
      <c r="G247" s="42"/>
    </row>
    <row r="248" spans="4:7" ht="9.75">
      <c r="D248" s="42"/>
      <c r="E248" s="42"/>
      <c r="F248" s="42"/>
      <c r="G248" s="42"/>
    </row>
    <row r="249" spans="4:7" ht="9.75">
      <c r="D249" s="42"/>
      <c r="E249" s="42"/>
      <c r="F249" s="42"/>
      <c r="G249" s="42"/>
    </row>
    <row r="250" spans="4:7" ht="9.75">
      <c r="D250" s="42"/>
      <c r="E250" s="42"/>
      <c r="F250" s="42"/>
      <c r="G250" s="42"/>
    </row>
    <row r="251" spans="4:7" ht="9.75">
      <c r="D251" s="42"/>
      <c r="E251" s="42"/>
      <c r="F251" s="42"/>
      <c r="G251" s="42"/>
    </row>
    <row r="252" spans="4:7" ht="9.75">
      <c r="D252" s="42"/>
      <c r="E252" s="42"/>
      <c r="F252" s="42"/>
      <c r="G252" s="42"/>
    </row>
    <row r="253" spans="4:7" ht="9.75">
      <c r="D253" s="42"/>
      <c r="E253" s="42"/>
      <c r="F253" s="42"/>
      <c r="G253" s="42"/>
    </row>
    <row r="254" spans="4:7" ht="9.75">
      <c r="D254" s="42"/>
      <c r="E254" s="42"/>
      <c r="F254" s="42"/>
      <c r="G254" s="42"/>
    </row>
    <row r="255" spans="4:7" ht="9.75">
      <c r="D255" s="42"/>
      <c r="E255" s="42"/>
      <c r="F255" s="42"/>
      <c r="G255" s="42"/>
    </row>
    <row r="256" spans="4:7" ht="9.75">
      <c r="D256" s="42"/>
      <c r="E256" s="42"/>
      <c r="F256" s="42"/>
      <c r="G256" s="42"/>
    </row>
    <row r="257" spans="4:7" ht="9.75">
      <c r="D257" s="42"/>
      <c r="E257" s="42"/>
      <c r="F257" s="42"/>
      <c r="G257" s="42"/>
    </row>
    <row r="258" spans="4:7" ht="9.75">
      <c r="D258" s="42"/>
      <c r="E258" s="42"/>
      <c r="F258" s="42"/>
      <c r="G258" s="42"/>
    </row>
    <row r="259" spans="4:7" ht="9.75">
      <c r="D259" s="42"/>
      <c r="E259" s="42"/>
      <c r="F259" s="42"/>
      <c r="G259" s="42"/>
    </row>
    <row r="260" spans="4:7" ht="9.75">
      <c r="D260" s="42"/>
      <c r="E260" s="42"/>
      <c r="F260" s="42"/>
      <c r="G260" s="42"/>
    </row>
    <row r="261" spans="4:7" ht="9.75">
      <c r="D261" s="42"/>
      <c r="E261" s="42"/>
      <c r="F261" s="42"/>
      <c r="G261" s="42"/>
    </row>
    <row r="262" spans="4:7" ht="9.75">
      <c r="D262" s="42"/>
      <c r="E262" s="42"/>
      <c r="F262" s="42"/>
      <c r="G262" s="42"/>
    </row>
    <row r="263" spans="4:7" ht="9.75">
      <c r="D263" s="42"/>
      <c r="E263" s="42"/>
      <c r="F263" s="42"/>
      <c r="G263" s="42"/>
    </row>
    <row r="264" spans="4:7" ht="9.75">
      <c r="D264" s="42"/>
      <c r="E264" s="42"/>
      <c r="F264" s="42"/>
      <c r="G264" s="42"/>
    </row>
    <row r="265" spans="4:7" ht="9.75">
      <c r="D265" s="42"/>
      <c r="E265" s="42"/>
      <c r="F265" s="42"/>
      <c r="G265" s="42"/>
    </row>
    <row r="266" spans="4:7" ht="9.75">
      <c r="D266" s="42"/>
      <c r="E266" s="42"/>
      <c r="F266" s="42"/>
      <c r="G266" s="42"/>
    </row>
    <row r="267" spans="4:7" ht="9.75">
      <c r="D267" s="42"/>
      <c r="E267" s="42"/>
      <c r="F267" s="42"/>
      <c r="G267" s="42"/>
    </row>
    <row r="268" spans="4:7" ht="9.75">
      <c r="D268" s="42"/>
      <c r="E268" s="42"/>
      <c r="F268" s="42"/>
      <c r="G268" s="42"/>
    </row>
    <row r="269" spans="4:7" ht="9.75">
      <c r="D269" s="42"/>
      <c r="E269" s="42"/>
      <c r="F269" s="42"/>
      <c r="G269" s="42"/>
    </row>
    <row r="270" spans="4:7" ht="9.75">
      <c r="D270" s="42"/>
      <c r="E270" s="42"/>
      <c r="F270" s="42"/>
      <c r="G270" s="42"/>
    </row>
    <row r="271" spans="4:7" ht="9.75">
      <c r="D271" s="42"/>
      <c r="E271" s="42"/>
      <c r="F271" s="42"/>
      <c r="G271" s="42"/>
    </row>
    <row r="272" spans="4:7" ht="9.75">
      <c r="D272" s="42"/>
      <c r="E272" s="42"/>
      <c r="F272" s="42"/>
      <c r="G272" s="42"/>
    </row>
    <row r="273" spans="4:7" ht="9.75">
      <c r="D273" s="42"/>
      <c r="E273" s="42"/>
      <c r="F273" s="42"/>
      <c r="G273" s="42"/>
    </row>
    <row r="274" spans="4:7" ht="9.75">
      <c r="D274" s="42"/>
      <c r="E274" s="42"/>
      <c r="F274" s="42"/>
      <c r="G274" s="42"/>
    </row>
    <row r="275" spans="4:7" ht="9.75">
      <c r="D275" s="42"/>
      <c r="E275" s="42"/>
      <c r="F275" s="42"/>
      <c r="G275" s="42"/>
    </row>
    <row r="276" spans="4:7" ht="9.75">
      <c r="D276" s="42"/>
      <c r="E276" s="42"/>
      <c r="F276" s="42"/>
      <c r="G276" s="42"/>
    </row>
    <row r="277" spans="4:7" ht="9.75">
      <c r="D277" s="42"/>
      <c r="E277" s="42"/>
      <c r="F277" s="42"/>
      <c r="G277" s="42"/>
    </row>
    <row r="278" spans="4:7" ht="9.75">
      <c r="D278" s="42"/>
      <c r="E278" s="42"/>
      <c r="F278" s="42"/>
      <c r="G278" s="42"/>
    </row>
    <row r="279" spans="4:7" ht="9.75">
      <c r="D279" s="42"/>
      <c r="E279" s="42"/>
      <c r="F279" s="42"/>
      <c r="G279" s="42"/>
    </row>
    <row r="280" spans="4:7" ht="9.75">
      <c r="D280" s="42"/>
      <c r="E280" s="42"/>
      <c r="F280" s="42"/>
      <c r="G280" s="42"/>
    </row>
    <row r="281" spans="4:7" ht="9.75">
      <c r="D281" s="42"/>
      <c r="E281" s="42"/>
      <c r="F281" s="42"/>
      <c r="G281" s="42"/>
    </row>
    <row r="282" spans="4:7" ht="9.75">
      <c r="D282" s="42"/>
      <c r="E282" s="42"/>
      <c r="F282" s="42"/>
      <c r="G282" s="42"/>
    </row>
    <row r="283" spans="4:7" ht="9.75">
      <c r="D283" s="42"/>
      <c r="E283" s="42"/>
      <c r="F283" s="42"/>
      <c r="G283" s="42"/>
    </row>
    <row r="284" spans="4:7" ht="9.75">
      <c r="D284" s="42"/>
      <c r="E284" s="42"/>
      <c r="F284" s="42"/>
      <c r="G284" s="42"/>
    </row>
    <row r="285" spans="4:7" ht="9.75">
      <c r="D285" s="42"/>
      <c r="E285" s="42"/>
      <c r="F285" s="42"/>
      <c r="G285" s="42"/>
    </row>
    <row r="286" spans="4:7" ht="9.75">
      <c r="D286" s="42"/>
      <c r="E286" s="42"/>
      <c r="F286" s="42"/>
      <c r="G286" s="42"/>
    </row>
    <row r="287" spans="4:7" ht="9.75">
      <c r="D287" s="42"/>
      <c r="E287" s="42"/>
      <c r="F287" s="42"/>
      <c r="G287" s="42"/>
    </row>
  </sheetData>
  <sheetProtection/>
  <printOptions/>
  <pageMargins left="0.17" right="0.17" top="0.71" bottom="0.34" header="0.17" footer="0.17"/>
  <pageSetup horizontalDpi="600" verticalDpi="600" orientation="landscape" scale="91" r:id="rId1"/>
  <rowBreaks count="2" manualBreakCount="2">
    <brk id="94" max="6" man="1"/>
    <brk id="1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3" customWidth="1"/>
    <col min="2" max="2" width="12.7109375" style="3" customWidth="1"/>
    <col min="3" max="3" width="9.7109375" style="8" customWidth="1"/>
    <col min="4" max="4" width="9.7109375" style="3" customWidth="1"/>
    <col min="5" max="5" width="10.7109375" style="25" customWidth="1"/>
    <col min="6" max="9" width="9.7109375" style="3" customWidth="1"/>
    <col min="10" max="11" width="9.140625" style="3" customWidth="1"/>
    <col min="12" max="12" width="16.140625" style="3" bestFit="1" customWidth="1"/>
    <col min="13" max="16384" width="9.140625" style="3" customWidth="1"/>
  </cols>
  <sheetData>
    <row r="1" spans="1:9" ht="28.5" customHeight="1">
      <c r="A1" s="128" t="s">
        <v>972</v>
      </c>
      <c r="B1"/>
      <c r="C1" s="21"/>
      <c r="D1"/>
      <c r="E1" s="22"/>
      <c r="F1"/>
      <c r="G1"/>
      <c r="H1"/>
      <c r="I1"/>
    </row>
    <row r="2" spans="2:9" ht="12.75">
      <c r="B2"/>
      <c r="C2" s="21"/>
      <c r="D2"/>
      <c r="E2" s="22"/>
      <c r="F2"/>
      <c r="G2"/>
      <c r="H2"/>
      <c r="I2"/>
    </row>
    <row r="3" spans="2:9" ht="9.75">
      <c r="B3" s="6" t="s">
        <v>121</v>
      </c>
      <c r="C3" s="6"/>
      <c r="D3" s="6"/>
      <c r="E3" s="23" t="s">
        <v>121</v>
      </c>
      <c r="F3" s="5"/>
      <c r="G3" s="6" t="s">
        <v>121</v>
      </c>
      <c r="H3" s="6" t="s">
        <v>121</v>
      </c>
      <c r="I3" s="6"/>
    </row>
    <row r="4" spans="2:9" ht="30.75" thickBot="1">
      <c r="B4" s="19" t="s">
        <v>127</v>
      </c>
      <c r="C4" s="19" t="s">
        <v>128</v>
      </c>
      <c r="D4" s="19" t="s">
        <v>129</v>
      </c>
      <c r="E4" s="24" t="s">
        <v>130</v>
      </c>
      <c r="F4" s="19" t="s">
        <v>128</v>
      </c>
      <c r="G4" s="19" t="s">
        <v>131</v>
      </c>
      <c r="H4" s="19" t="s">
        <v>132</v>
      </c>
      <c r="I4" s="19" t="s">
        <v>133</v>
      </c>
    </row>
    <row r="5" spans="1:9" ht="9.75">
      <c r="A5" s="8"/>
      <c r="B5" s="20" t="s">
        <v>121</v>
      </c>
      <c r="D5" s="8" t="s">
        <v>121</v>
      </c>
      <c r="E5" s="26" t="s">
        <v>121</v>
      </c>
      <c r="F5" s="8"/>
      <c r="G5" s="20" t="s">
        <v>121</v>
      </c>
      <c r="H5" s="8"/>
      <c r="I5" s="8" t="s">
        <v>121</v>
      </c>
    </row>
    <row r="6" spans="1:10" ht="9.75">
      <c r="A6" s="8">
        <v>1988</v>
      </c>
      <c r="B6" s="70">
        <v>2953663</v>
      </c>
      <c r="C6" s="59" t="s">
        <v>121</v>
      </c>
      <c r="D6" s="60">
        <v>1</v>
      </c>
      <c r="E6" s="109">
        <v>118.71491496118615</v>
      </c>
      <c r="F6" s="59" t="s">
        <v>121</v>
      </c>
      <c r="G6" s="60">
        <v>1</v>
      </c>
      <c r="H6" s="60">
        <f>D6*G6</f>
        <v>1</v>
      </c>
      <c r="I6" s="60">
        <v>1</v>
      </c>
      <c r="J6" s="61"/>
    </row>
    <row r="7" spans="1:10" ht="9.75">
      <c r="A7" s="8">
        <v>1989</v>
      </c>
      <c r="B7" s="70">
        <v>3064436</v>
      </c>
      <c r="C7" s="59">
        <f aca="true" t="shared" si="0" ref="C7:C29">(B7/B6)-1</f>
        <v>0.03750360146028853</v>
      </c>
      <c r="D7" s="60">
        <f aca="true" t="shared" si="1" ref="D7:D27">(1+C7)*D6</f>
        <v>1.0375036014602885</v>
      </c>
      <c r="E7" s="109">
        <v>124.47573741120192</v>
      </c>
      <c r="F7" s="59">
        <f aca="true" t="shared" si="2" ref="F7:F27">(E7/E6)-1</f>
        <v>0.04852652635853949</v>
      </c>
      <c r="G7" s="60">
        <f aca="true" t="shared" si="3" ref="G7:G29">(1+F7)*G6</f>
        <v>1.0485265263585395</v>
      </c>
      <c r="H7" s="60">
        <f>(1+C7)*(1+F7)</f>
        <v>1.0878500473236308</v>
      </c>
      <c r="I7" s="60">
        <f>I6*H7</f>
        <v>1.0878500473236308</v>
      </c>
      <c r="J7" s="61"/>
    </row>
    <row r="8" spans="1:10" ht="9.75">
      <c r="A8" s="8">
        <v>1990</v>
      </c>
      <c r="B8" s="70">
        <v>3158817</v>
      </c>
      <c r="C8" s="59">
        <f t="shared" si="0"/>
        <v>0.03079881583430044</v>
      </c>
      <c r="D8" s="60">
        <f t="shared" si="1"/>
        <v>1.0694574838090873</v>
      </c>
      <c r="E8" s="109">
        <v>131.23983359937574</v>
      </c>
      <c r="F8" s="59">
        <f t="shared" si="2"/>
        <v>0.054340679789096846</v>
      </c>
      <c r="G8" s="60">
        <f t="shared" si="3"/>
        <v>1.1055041705777628</v>
      </c>
      <c r="H8" s="60">
        <f>(1+C8)*(1+F8)</f>
        <v>1.0868131242125323</v>
      </c>
      <c r="I8" s="60">
        <f>I7*H8</f>
        <v>1.1822897086065463</v>
      </c>
      <c r="J8" s="61"/>
    </row>
    <row r="9" spans="1:10" ht="9.75">
      <c r="A9" s="8">
        <v>1991</v>
      </c>
      <c r="B9" s="70">
        <v>3226455</v>
      </c>
      <c r="C9" s="59">
        <f t="shared" si="0"/>
        <v>0.02141244649500118</v>
      </c>
      <c r="D9" s="60">
        <f t="shared" si="1"/>
        <v>1.092357184959828</v>
      </c>
      <c r="E9" s="109">
        <v>136.4880890917151</v>
      </c>
      <c r="F9" s="59">
        <f t="shared" si="2"/>
        <v>0.03998980605507496</v>
      </c>
      <c r="G9" s="60">
        <f t="shared" si="3"/>
        <v>1.149713067952244</v>
      </c>
      <c r="H9" s="60">
        <f aca="true" t="shared" si="4" ref="H9:H29">(1+C9)*(1+F9)</f>
        <v>1.062258532132576</v>
      </c>
      <c r="I9" s="60">
        <f aca="true" t="shared" si="5" ref="I9:I29">I8*H9</f>
        <v>1.2558973304198406</v>
      </c>
      <c r="J9" s="61"/>
    </row>
    <row r="10" spans="1:10" ht="9.75">
      <c r="A10" s="8">
        <v>1992</v>
      </c>
      <c r="B10" s="70">
        <v>3281328</v>
      </c>
      <c r="C10" s="59">
        <f t="shared" si="0"/>
        <v>0.017007210700288766</v>
      </c>
      <c r="D10" s="60">
        <f t="shared" si="1"/>
        <v>1.110935133764414</v>
      </c>
      <c r="E10" s="109">
        <v>140.67430700430734</v>
      </c>
      <c r="F10" s="59">
        <f t="shared" si="2"/>
        <v>0.030670939423727006</v>
      </c>
      <c r="G10" s="60">
        <f t="shared" si="3"/>
        <v>1.1849758478140746</v>
      </c>
      <c r="H10" s="60">
        <f t="shared" si="4"/>
        <v>1.0481997772531708</v>
      </c>
      <c r="I10" s="60">
        <f t="shared" si="5"/>
        <v>1.3164313019989289</v>
      </c>
      <c r="J10" s="61"/>
    </row>
    <row r="11" spans="1:10" ht="9.75">
      <c r="A11" s="8">
        <v>1993</v>
      </c>
      <c r="B11" s="70">
        <v>3355794</v>
      </c>
      <c r="C11" s="59">
        <f t="shared" si="0"/>
        <v>0.022693860534515276</v>
      </c>
      <c r="D11" s="60">
        <f t="shared" si="1"/>
        <v>1.1361465407529567</v>
      </c>
      <c r="E11" s="109">
        <v>144.7876860812559</v>
      </c>
      <c r="F11" s="59">
        <f t="shared" si="2"/>
        <v>0.029240443152299456</v>
      </c>
      <c r="G11" s="60">
        <f t="shared" si="3"/>
        <v>1.21962506672893</v>
      </c>
      <c r="H11" s="60">
        <f t="shared" si="4"/>
        <v>1.0525978822256805</v>
      </c>
      <c r="I11" s="60">
        <f t="shared" si="5"/>
        <v>1.385672800579668</v>
      </c>
      <c r="J11" s="61"/>
    </row>
    <row r="12" spans="1:10" ht="9.75">
      <c r="A12" s="8">
        <v>1994</v>
      </c>
      <c r="B12" s="70">
        <v>3422187</v>
      </c>
      <c r="C12" s="59">
        <f t="shared" si="0"/>
        <v>0.019784587492557737</v>
      </c>
      <c r="D12" s="60">
        <f t="shared" si="1"/>
        <v>1.1586247313928504</v>
      </c>
      <c r="E12" s="109">
        <v>148.56035432772484</v>
      </c>
      <c r="F12" s="59">
        <f t="shared" si="2"/>
        <v>0.026056554590917935</v>
      </c>
      <c r="G12" s="60">
        <f t="shared" si="3"/>
        <v>1.2514042938606043</v>
      </c>
      <c r="H12" s="60">
        <f t="shared" si="4"/>
        <v>1.0463566602675343</v>
      </c>
      <c r="I12" s="60">
        <f t="shared" si="5"/>
        <v>1.4499079638381023</v>
      </c>
      <c r="J12" s="61"/>
    </row>
    <row r="13" spans="1:10" ht="9.75">
      <c r="A13" s="8">
        <v>1995</v>
      </c>
      <c r="B13" s="70">
        <v>3488796</v>
      </c>
      <c r="C13" s="59">
        <f t="shared" si="0"/>
        <v>0.01946386915735454</v>
      </c>
      <c r="D13" s="60">
        <f t="shared" si="1"/>
        <v>1.1811760515671559</v>
      </c>
      <c r="E13" s="109">
        <v>152.7301887770898</v>
      </c>
      <c r="F13" s="59">
        <f t="shared" si="2"/>
        <v>0.028068285568074947</v>
      </c>
      <c r="G13" s="60">
        <f t="shared" si="3"/>
        <v>1.2865290669417988</v>
      </c>
      <c r="H13" s="60">
        <f t="shared" si="4"/>
        <v>1.0480784721631977</v>
      </c>
      <c r="I13" s="60">
        <f t="shared" si="5"/>
        <v>1.5196173235166912</v>
      </c>
      <c r="J13" s="61"/>
    </row>
    <row r="14" spans="1:10" ht="9.75">
      <c r="A14" s="8">
        <v>1996</v>
      </c>
      <c r="B14" s="70">
        <v>3550747</v>
      </c>
      <c r="C14" s="59">
        <f t="shared" si="0"/>
        <v>0.017757128820372392</v>
      </c>
      <c r="D14" s="60">
        <f t="shared" si="1"/>
        <v>1.2021503468743726</v>
      </c>
      <c r="E14" s="109">
        <v>157.25797055254841</v>
      </c>
      <c r="F14" s="59">
        <f t="shared" si="2"/>
        <v>0.029645624167118134</v>
      </c>
      <c r="G14" s="60">
        <f t="shared" si="3"/>
        <v>1.3246690241404286</v>
      </c>
      <c r="H14" s="60">
        <f t="shared" si="4"/>
        <v>1.0479291741547865</v>
      </c>
      <c r="I14" s="60">
        <f t="shared" si="5"/>
        <v>1.5924513268641531</v>
      </c>
      <c r="J14" s="61"/>
    </row>
    <row r="15" spans="1:10" ht="9.75">
      <c r="A15" s="8">
        <v>1997</v>
      </c>
      <c r="B15" s="70">
        <v>3615485</v>
      </c>
      <c r="C15" s="59">
        <f t="shared" si="0"/>
        <v>0.018232219868101085</v>
      </c>
      <c r="D15" s="60">
        <f t="shared" si="1"/>
        <v>1.2240682163131003</v>
      </c>
      <c r="E15" s="109">
        <v>160.72706868994632</v>
      </c>
      <c r="F15" s="59">
        <f t="shared" si="2"/>
        <v>0.022059919285545515</v>
      </c>
      <c r="G15" s="60">
        <f t="shared" si="3"/>
        <v>1.353891115893029</v>
      </c>
      <c r="H15" s="60">
        <f t="shared" si="4"/>
        <v>1.0406943404523332</v>
      </c>
      <c r="I15" s="60">
        <f t="shared" si="5"/>
        <v>1.6572550833133328</v>
      </c>
      <c r="J15" s="61"/>
    </row>
    <row r="16" spans="1:10" ht="9.75">
      <c r="A16" s="8">
        <v>1998</v>
      </c>
      <c r="B16" s="70">
        <v>3680470</v>
      </c>
      <c r="C16" s="59">
        <f t="shared" si="0"/>
        <v>0.017974075400672307</v>
      </c>
      <c r="D16" s="60">
        <f t="shared" si="1"/>
        <v>1.2460697107286784</v>
      </c>
      <c r="E16" s="109">
        <v>163.22613080076653</v>
      </c>
      <c r="F16" s="59">
        <f t="shared" si="2"/>
        <v>0.015548483097399535</v>
      </c>
      <c r="G16" s="60">
        <f t="shared" si="3"/>
        <v>1.3749420690242111</v>
      </c>
      <c r="H16" s="60">
        <f t="shared" si="4"/>
        <v>1.0338020281056306</v>
      </c>
      <c r="I16" s="60">
        <f t="shared" si="5"/>
        <v>1.7132736662176893</v>
      </c>
      <c r="J16" s="61"/>
    </row>
    <row r="17" spans="1:10" ht="9.75">
      <c r="A17" s="8">
        <v>1999</v>
      </c>
      <c r="B17" s="70">
        <v>3756009</v>
      </c>
      <c r="C17" s="59">
        <f t="shared" si="0"/>
        <v>0.020524280866302425</v>
      </c>
      <c r="D17" s="60">
        <f t="shared" si="1"/>
        <v>1.271644395450666</v>
      </c>
      <c r="E17" s="109">
        <v>167.02051552452525</v>
      </c>
      <c r="F17" s="59">
        <f t="shared" si="2"/>
        <v>0.023246184328109543</v>
      </c>
      <c r="G17" s="60">
        <f t="shared" si="3"/>
        <v>1.4069042258012203</v>
      </c>
      <c r="H17" s="60">
        <f t="shared" si="4"/>
        <v>1.0442475764106318</v>
      </c>
      <c r="I17" s="60">
        <f t="shared" si="5"/>
        <v>1.7890818736759797</v>
      </c>
      <c r="J17" s="61"/>
    </row>
    <row r="18" spans="1:10" ht="9.75">
      <c r="A18" s="8">
        <v>2000</v>
      </c>
      <c r="B18" s="70">
        <v>3848350</v>
      </c>
      <c r="C18" s="59">
        <f t="shared" si="0"/>
        <v>0.024584871867985303</v>
      </c>
      <c r="D18" s="60">
        <f t="shared" si="1"/>
        <v>1.3029076099744623</v>
      </c>
      <c r="E18" s="109">
        <v>172.67424867377503</v>
      </c>
      <c r="F18" s="59">
        <f t="shared" si="2"/>
        <v>0.03385053106496727</v>
      </c>
      <c r="G18" s="60">
        <f t="shared" si="3"/>
        <v>1.4545286810021383</v>
      </c>
      <c r="H18" s="60">
        <f t="shared" si="4"/>
        <v>1.059267613901848</v>
      </c>
      <c r="I18" s="60">
        <f t="shared" si="5"/>
        <v>1.8951164874038025</v>
      </c>
      <c r="J18" s="61"/>
    </row>
    <row r="19" spans="1:10" ht="9.75">
      <c r="A19" s="8">
        <v>2001</v>
      </c>
      <c r="B19" s="70">
        <v>3935281</v>
      </c>
      <c r="C19" s="59">
        <f t="shared" si="0"/>
        <v>0.02258916158873281</v>
      </c>
      <c r="D19" s="60">
        <f t="shared" si="1"/>
        <v>1.332339200511365</v>
      </c>
      <c r="E19" s="109">
        <v>177.2298670970425</v>
      </c>
      <c r="F19" s="59">
        <f t="shared" si="2"/>
        <v>0.026382731983818797</v>
      </c>
      <c r="G19" s="60">
        <f t="shared" si="3"/>
        <v>1.492903121355795</v>
      </c>
      <c r="H19" s="60">
        <f t="shared" si="4"/>
        <v>1.0495678573684863</v>
      </c>
      <c r="I19" s="60">
        <f t="shared" si="5"/>
        <v>1.989053351148101</v>
      </c>
      <c r="J19" s="61"/>
    </row>
    <row r="20" spans="1:10" ht="9.75">
      <c r="A20" s="8">
        <v>2002</v>
      </c>
      <c r="B20" s="70">
        <v>4019805</v>
      </c>
      <c r="C20" s="59">
        <f t="shared" si="0"/>
        <v>0.021478517036013445</v>
      </c>
      <c r="D20" s="60">
        <f t="shared" si="1"/>
        <v>1.3609558707272968</v>
      </c>
      <c r="E20" s="109">
        <v>180.3195742088026</v>
      </c>
      <c r="F20" s="59">
        <f t="shared" si="2"/>
        <v>0.01743333199064212</v>
      </c>
      <c r="G20" s="60">
        <f t="shared" si="3"/>
        <v>1.5189293971002564</v>
      </c>
      <c r="H20" s="60">
        <f t="shared" si="4"/>
        <v>1.039286291144811</v>
      </c>
      <c r="I20" s="60">
        <f t="shared" si="5"/>
        <v>2.0671958802038675</v>
      </c>
      <c r="J20" s="61"/>
    </row>
    <row r="21" spans="1:10" ht="9.75">
      <c r="A21" s="8">
        <v>2003</v>
      </c>
      <c r="B21" s="70">
        <v>4117221</v>
      </c>
      <c r="C21" s="59">
        <f t="shared" si="0"/>
        <v>0.02423401135129688</v>
      </c>
      <c r="D21" s="60">
        <f t="shared" si="1"/>
        <v>1.3939372907471164</v>
      </c>
      <c r="E21" s="109">
        <v>184.25701462361184</v>
      </c>
      <c r="F21" s="59">
        <f t="shared" si="2"/>
        <v>0.021835901244142475</v>
      </c>
      <c r="G21" s="60">
        <f t="shared" si="3"/>
        <v>1.5520965894121626</v>
      </c>
      <c r="H21" s="60">
        <f t="shared" si="4"/>
        <v>1.0465990840740558</v>
      </c>
      <c r="I21" s="60">
        <f t="shared" si="5"/>
        <v>2.1635253148230293</v>
      </c>
      <c r="J21" s="61"/>
    </row>
    <row r="22" spans="1:10" ht="9.75">
      <c r="A22" s="8">
        <v>2004</v>
      </c>
      <c r="B22" s="70">
        <v>4224509</v>
      </c>
      <c r="C22" s="59">
        <f t="shared" si="0"/>
        <v>0.026058353437913517</v>
      </c>
      <c r="D22" s="60">
        <f t="shared" si="1"/>
        <v>1.4302610013396924</v>
      </c>
      <c r="E22" s="109">
        <v>189.4019666870481</v>
      </c>
      <c r="F22" s="59">
        <f t="shared" si="2"/>
        <v>0.02792269305972428</v>
      </c>
      <c r="G22" s="60">
        <f t="shared" si="3"/>
        <v>1.5954353060773632</v>
      </c>
      <c r="H22" s="60">
        <f t="shared" si="4"/>
        <v>1.0547086659023264</v>
      </c>
      <c r="I22" s="60">
        <f t="shared" si="5"/>
        <v>2.281888898442908</v>
      </c>
      <c r="J22" s="61"/>
    </row>
    <row r="23" spans="1:12" ht="9.75">
      <c r="A23" s="8">
        <v>2005</v>
      </c>
      <c r="B23" s="70">
        <v>4321895</v>
      </c>
      <c r="C23" s="59">
        <f t="shared" si="0"/>
        <v>0.023052619842921285</v>
      </c>
      <c r="D23" s="60">
        <f t="shared" si="1"/>
        <v>1.4632322644797322</v>
      </c>
      <c r="E23" s="109">
        <v>195.26666666666665</v>
      </c>
      <c r="F23" s="59">
        <f t="shared" si="2"/>
        <v>0.030964303498014267</v>
      </c>
      <c r="G23" s="60">
        <f t="shared" si="3"/>
        <v>1.64483684910619</v>
      </c>
      <c r="H23" s="60">
        <f t="shared" si="4"/>
        <v>1.0547307316581762</v>
      </c>
      <c r="I23" s="60">
        <f t="shared" si="5"/>
        <v>2.406778347417358</v>
      </c>
      <c r="J23" s="61"/>
      <c r="K23" s="62"/>
      <c r="L23" s="63"/>
    </row>
    <row r="24" spans="1:12" ht="9.75">
      <c r="A24" s="8">
        <v>2006</v>
      </c>
      <c r="B24" s="70">
        <v>4409563</v>
      </c>
      <c r="C24" s="59">
        <f t="shared" si="0"/>
        <v>0.020284620519471108</v>
      </c>
      <c r="D24" s="60">
        <f t="shared" si="1"/>
        <v>1.49291337569655</v>
      </c>
      <c r="E24" s="109">
        <v>201.55833333333337</v>
      </c>
      <c r="F24" s="59">
        <f t="shared" si="2"/>
        <v>0.03222089450324361</v>
      </c>
      <c r="G24" s="60">
        <f t="shared" si="3"/>
        <v>1.6978349636962882</v>
      </c>
      <c r="H24" s="60">
        <f t="shared" si="4"/>
        <v>1.053159103640511</v>
      </c>
      <c r="I24" s="60">
        <f t="shared" si="5"/>
        <v>2.534720527027455</v>
      </c>
      <c r="J24" s="61"/>
      <c r="K24" s="62"/>
      <c r="L24" s="63"/>
    </row>
    <row r="25" spans="1:12" ht="9.75">
      <c r="A25" s="8">
        <v>2007</v>
      </c>
      <c r="B25" s="70">
        <v>4496589.333333333</v>
      </c>
      <c r="C25" s="71">
        <f t="shared" si="0"/>
        <v>0.01973581811470493</v>
      </c>
      <c r="D25" s="72">
        <f t="shared" si="1"/>
        <v>1.5223772425403073</v>
      </c>
      <c r="E25" s="73">
        <v>207.34416666666667</v>
      </c>
      <c r="F25" s="71">
        <f t="shared" si="2"/>
        <v>0.02870550295613339</v>
      </c>
      <c r="G25" s="72">
        <f t="shared" si="3"/>
        <v>1.7465721702656987</v>
      </c>
      <c r="H25" s="72">
        <f t="shared" si="4"/>
        <v>1.0490078476560716</v>
      </c>
      <c r="I25" s="72">
        <f t="shared" si="5"/>
        <v>2.658941724466734</v>
      </c>
      <c r="J25" s="61"/>
      <c r="K25" s="62"/>
      <c r="L25" s="63"/>
    </row>
    <row r="26" spans="1:12" ht="9.75">
      <c r="A26" s="8">
        <v>2008</v>
      </c>
      <c r="B26" s="70">
        <v>4509730.166666667</v>
      </c>
      <c r="C26" s="71">
        <f t="shared" si="0"/>
        <v>0.002922400148023474</v>
      </c>
      <c r="D26" s="72">
        <f t="shared" si="1"/>
        <v>1.5268262380192545</v>
      </c>
      <c r="E26" s="73">
        <v>215.25424999999998</v>
      </c>
      <c r="F26" s="71">
        <f t="shared" si="2"/>
        <v>0.038149533987371864</v>
      </c>
      <c r="G26" s="72">
        <f t="shared" si="3"/>
        <v>1.8132030846366478</v>
      </c>
      <c r="H26" s="72">
        <f t="shared" si="4"/>
        <v>1.0411834223391672</v>
      </c>
      <c r="I26" s="72">
        <f t="shared" si="5"/>
        <v>2.7684460444806813</v>
      </c>
      <c r="J26" s="61"/>
      <c r="K26" s="62"/>
      <c r="L26" s="63"/>
    </row>
    <row r="27" spans="1:12" ht="9.75">
      <c r="A27" s="8">
        <v>2009</v>
      </c>
      <c r="B27" s="70">
        <v>4499066.75</v>
      </c>
      <c r="C27" s="71">
        <f t="shared" si="0"/>
        <v>-0.0023645354095650495</v>
      </c>
      <c r="D27" s="72">
        <f t="shared" si="1"/>
        <v>1.5232160033152051</v>
      </c>
      <c r="E27" s="73">
        <v>214.56466666666668</v>
      </c>
      <c r="F27" s="71">
        <f t="shared" si="2"/>
        <v>-0.0032035759262978303</v>
      </c>
      <c r="G27" s="72">
        <f>(1+F27)*G26</f>
        <v>1.8073943508852168</v>
      </c>
      <c r="H27" s="72">
        <f t="shared" si="4"/>
        <v>0.9944394636328521</v>
      </c>
      <c r="I27" s="72">
        <f t="shared" si="5"/>
        <v>2.7530519995698595</v>
      </c>
      <c r="J27" s="61"/>
      <c r="K27" s="62"/>
      <c r="L27" s="63"/>
    </row>
    <row r="28" spans="1:12" ht="9.75">
      <c r="A28" s="8">
        <v>2010</v>
      </c>
      <c r="B28" s="70">
        <v>4520327.66666667</v>
      </c>
      <c r="C28" s="71">
        <f>(B28/B27)-1</f>
        <v>0.004725628190928699</v>
      </c>
      <c r="D28" s="72">
        <f aca="true" t="shared" si="6" ref="D28:D36">(1+C28)*D27</f>
        <v>1.530414155801345</v>
      </c>
      <c r="E28" s="73">
        <v>218.07616666666672</v>
      </c>
      <c r="F28" s="71">
        <f aca="true" t="shared" si="7" ref="F28:F36">(E28/E27)-1</f>
        <v>0.016365695501278754</v>
      </c>
      <c r="G28" s="72">
        <f>(1+F28)*G27</f>
        <v>1.8369736164825357</v>
      </c>
      <c r="H28" s="72">
        <f>(1+C28)*(1+F28)</f>
        <v>1.0211686618842324</v>
      </c>
      <c r="I28" s="72">
        <f>I27*H28</f>
        <v>2.8113304264984635</v>
      </c>
      <c r="J28" s="61"/>
      <c r="K28" s="62"/>
      <c r="L28" s="63"/>
    </row>
    <row r="29" spans="1:12" ht="9.75">
      <c r="A29" s="8">
        <v>2011</v>
      </c>
      <c r="B29" s="70">
        <v>4547051</v>
      </c>
      <c r="C29" s="71">
        <f t="shared" si="0"/>
        <v>0.005911813325036208</v>
      </c>
      <c r="D29" s="72">
        <f t="shared" si="6"/>
        <v>1.5394616786004356</v>
      </c>
      <c r="E29" s="73">
        <v>224.9296666666667</v>
      </c>
      <c r="F29" s="71">
        <f t="shared" si="7"/>
        <v>0.03142709313336223</v>
      </c>
      <c r="G29" s="72">
        <f t="shared" si="3"/>
        <v>1.8947043574112614</v>
      </c>
      <c r="H29" s="72">
        <f t="shared" si="4"/>
        <v>1.0375246975663515</v>
      </c>
      <c r="I29" s="72">
        <f t="shared" si="5"/>
        <v>2.9168247505119003</v>
      </c>
      <c r="J29" s="61"/>
      <c r="K29" s="64"/>
      <c r="L29" s="63"/>
    </row>
    <row r="30" spans="1:12" ht="9.75">
      <c r="A30" s="8">
        <v>2012</v>
      </c>
      <c r="B30" s="70">
        <v>4576449</v>
      </c>
      <c r="C30" s="71">
        <f aca="true" t="shared" si="8" ref="C30:C36">(B30/B29)-1</f>
        <v>0.006465289261105678</v>
      </c>
      <c r="D30" s="72">
        <f t="shared" si="6"/>
        <v>1.5494147436589747</v>
      </c>
      <c r="E30" s="73">
        <v>229.6</v>
      </c>
      <c r="F30" s="71">
        <f t="shared" si="7"/>
        <v>0.02076352756194888</v>
      </c>
      <c r="G30" s="72">
        <f aca="true" t="shared" si="9" ref="G30:G36">(1+F30)*G29</f>
        <v>1.9340451035581148</v>
      </c>
      <c r="H30" s="72">
        <f aca="true" t="shared" si="10" ref="H30:H35">(1+C30)*(1+F30)</f>
        <v>1.0273630590348235</v>
      </c>
      <c r="I30" s="72">
        <f aca="true" t="shared" si="11" ref="I30:I35">I29*H30</f>
        <v>2.996637998354392</v>
      </c>
      <c r="J30" s="61"/>
      <c r="K30" s="64"/>
      <c r="L30" s="63"/>
    </row>
    <row r="31" spans="1:12" ht="9.75">
      <c r="A31" s="8">
        <v>2013</v>
      </c>
      <c r="B31" s="70">
        <v>4626934</v>
      </c>
      <c r="C31" s="71">
        <f t="shared" si="8"/>
        <v>0.011031478773171122</v>
      </c>
      <c r="D31" s="72">
        <f t="shared" si="6"/>
        <v>1.566507079514487</v>
      </c>
      <c r="E31" s="73">
        <v>232.96175000000002</v>
      </c>
      <c r="F31" s="71">
        <f t="shared" si="7"/>
        <v>0.014641768292683155</v>
      </c>
      <c r="G31" s="72">
        <f t="shared" si="9"/>
        <v>1.9623629438320112</v>
      </c>
      <c r="H31" s="72">
        <f t="shared" si="10"/>
        <v>1.0258347674219768</v>
      </c>
      <c r="I31" s="72">
        <f t="shared" si="11"/>
        <v>3.0740554440897356</v>
      </c>
      <c r="J31" s="61"/>
      <c r="K31" s="64"/>
      <c r="L31" s="63"/>
    </row>
    <row r="32" spans="1:12" ht="9.75">
      <c r="A32" s="8">
        <v>2014</v>
      </c>
      <c r="B32" s="70">
        <v>4708829</v>
      </c>
      <c r="C32" s="71">
        <f t="shared" si="8"/>
        <v>0.01769962571326933</v>
      </c>
      <c r="D32" s="72">
        <f t="shared" si="6"/>
        <v>1.59423366849908</v>
      </c>
      <c r="E32" s="73">
        <v>236.71225</v>
      </c>
      <c r="F32" s="71">
        <f t="shared" si="7"/>
        <v>0.01609920941957199</v>
      </c>
      <c r="G32" s="72">
        <f t="shared" si="9"/>
        <v>1.9939554358219704</v>
      </c>
      <c r="H32" s="72">
        <f t="shared" si="10"/>
        <v>1.0340837851138474</v>
      </c>
      <c r="I32" s="72">
        <f t="shared" si="11"/>
        <v>3.178830889274143</v>
      </c>
      <c r="J32" s="61"/>
      <c r="K32" s="64"/>
      <c r="L32" s="63"/>
    </row>
    <row r="33" spans="1:12" ht="9.75">
      <c r="A33" s="8">
        <v>2015</v>
      </c>
      <c r="B33" s="70">
        <v>4775381.583333333</v>
      </c>
      <c r="C33" s="71">
        <f t="shared" si="8"/>
        <v>0.014133574044275843</v>
      </c>
      <c r="D33" s="72">
        <f t="shared" si="6"/>
        <v>1.6167658880966893</v>
      </c>
      <c r="E33" s="73">
        <v>236.99983333333333</v>
      </c>
      <c r="F33" s="71">
        <f t="shared" si="7"/>
        <v>0.0012149068471669633</v>
      </c>
      <c r="G33" s="72">
        <f t="shared" si="9"/>
        <v>1.9963779059338964</v>
      </c>
      <c r="H33" s="72">
        <f t="shared" si="10"/>
        <v>1.0153656518673242</v>
      </c>
      <c r="I33" s="72">
        <f t="shared" si="11"/>
        <v>3.227675698063826</v>
      </c>
      <c r="J33" s="61"/>
      <c r="K33" s="64"/>
      <c r="L33" s="63"/>
    </row>
    <row r="34" spans="1:12" ht="9.75">
      <c r="A34" s="8">
        <v>2016</v>
      </c>
      <c r="B34" s="70">
        <v>4845390</v>
      </c>
      <c r="C34" s="71">
        <f t="shared" si="8"/>
        <v>0.014660276973677888</v>
      </c>
      <c r="D34" s="72">
        <f t="shared" si="6"/>
        <v>1.6404681238177812</v>
      </c>
      <c r="E34" s="73">
        <v>241.71375299760194</v>
      </c>
      <c r="F34" s="71">
        <f t="shared" si="7"/>
        <v>0.019889970376639976</v>
      </c>
      <c r="G34" s="72">
        <f t="shared" si="9"/>
        <v>2.0360858033435</v>
      </c>
      <c r="H34" s="72">
        <f t="shared" si="10"/>
        <v>1.0348418398250376</v>
      </c>
      <c r="I34" s="72">
        <f t="shared" si="11"/>
        <v>3.3401338577429325</v>
      </c>
      <c r="J34" s="65"/>
      <c r="K34" s="62"/>
      <c r="L34" s="63"/>
    </row>
    <row r="35" spans="1:11" ht="9.75">
      <c r="A35" s="8">
        <v>2017</v>
      </c>
      <c r="B35" s="70">
        <v>4917036</v>
      </c>
      <c r="C35" s="71">
        <f t="shared" si="8"/>
        <v>0.014786425860457086</v>
      </c>
      <c r="D35" s="72">
        <f t="shared" si="6"/>
        <v>1.664724784107056</v>
      </c>
      <c r="E35" s="73">
        <v>247.7315227817746</v>
      </c>
      <c r="F35" s="71">
        <f t="shared" si="7"/>
        <v>0.024896265560165887</v>
      </c>
      <c r="G35" s="72">
        <f t="shared" si="9"/>
        <v>2.0867767362068235</v>
      </c>
      <c r="H35" s="72">
        <f t="shared" si="10"/>
        <v>1.0400508182055306</v>
      </c>
      <c r="I35" s="72">
        <f t="shared" si="11"/>
        <v>3.473908951661532</v>
      </c>
      <c r="J35" s="65"/>
      <c r="K35" s="62"/>
    </row>
    <row r="36" spans="1:11" ht="9.75">
      <c r="A36" s="8">
        <v>2018</v>
      </c>
      <c r="B36" s="70">
        <v>4989888.8308739215</v>
      </c>
      <c r="C36" s="71">
        <f t="shared" si="8"/>
        <v>0.01481641193473493</v>
      </c>
      <c r="D36" s="72">
        <f t="shared" si="6"/>
        <v>1.6893900322663489</v>
      </c>
      <c r="E36" s="73">
        <v>254.250773381295</v>
      </c>
      <c r="F36" s="71">
        <f t="shared" si="7"/>
        <v>0.026315789473684292</v>
      </c>
      <c r="G36" s="72">
        <f t="shared" si="9"/>
        <v>2.1416919134754244</v>
      </c>
      <c r="H36" s="72">
        <f>(1+C36)*(1+F36)</f>
        <v>1.041522106985649</v>
      </c>
      <c r="I36" s="72">
        <f>I35*H36</f>
        <v>3.618152970810826</v>
      </c>
      <c r="J36" s="65"/>
      <c r="K36" s="62"/>
    </row>
    <row r="37" spans="1:9" ht="9.75">
      <c r="A37" s="8"/>
      <c r="B37" s="20"/>
      <c r="C37" s="59"/>
      <c r="D37" s="60"/>
      <c r="E37" s="27"/>
      <c r="F37" s="59"/>
      <c r="G37" s="60"/>
      <c r="H37" s="60"/>
      <c r="I37" s="60"/>
    </row>
    <row r="38" spans="1:9" ht="9.75">
      <c r="A38" s="66" t="s">
        <v>200</v>
      </c>
      <c r="B38" s="20"/>
      <c r="C38" s="59"/>
      <c r="D38" s="60"/>
      <c r="E38" s="27"/>
      <c r="F38" s="59"/>
      <c r="G38" s="60"/>
      <c r="H38" s="60"/>
      <c r="I38" s="60"/>
    </row>
    <row r="39" spans="1:2" ht="9.75">
      <c r="A39" s="8"/>
      <c r="B39" s="8"/>
    </row>
    <row r="40" spans="1:2" ht="9.75">
      <c r="A40" s="8"/>
      <c r="B40" s="8"/>
    </row>
    <row r="41" spans="1:9" ht="10.5" thickBot="1">
      <c r="A41" s="8"/>
      <c r="B41" s="8"/>
      <c r="C41" s="8" t="s">
        <v>176</v>
      </c>
      <c r="D41" s="123" t="s">
        <v>177</v>
      </c>
      <c r="E41" s="123"/>
      <c r="F41" s="8" t="s">
        <v>176</v>
      </c>
      <c r="G41" s="123" t="s">
        <v>177</v>
      </c>
      <c r="H41" s="123"/>
      <c r="I41" s="123"/>
    </row>
    <row r="42" spans="1:10" ht="9.75">
      <c r="A42" s="67" t="s">
        <v>964</v>
      </c>
      <c r="B42" s="20"/>
      <c r="C42" s="59">
        <f>B36/B35-1</f>
        <v>0.01481641193473493</v>
      </c>
      <c r="D42" s="9">
        <f>D36/D35</f>
        <v>1.014816411934735</v>
      </c>
      <c r="E42" s="9">
        <f>E36/E35</f>
        <v>1.0263157894736843</v>
      </c>
      <c r="F42" s="59">
        <f>E36/E35-1</f>
        <v>0.026315789473684292</v>
      </c>
      <c r="G42" s="9">
        <f>G36/G35</f>
        <v>1.0263157894736843</v>
      </c>
      <c r="H42" s="60"/>
      <c r="I42" s="9">
        <f>I36/I35</f>
        <v>1.041522106985649</v>
      </c>
      <c r="J42" s="9"/>
    </row>
    <row r="43" spans="1:9" ht="9.75">
      <c r="A43" s="68" t="s">
        <v>965</v>
      </c>
      <c r="B43" s="26"/>
      <c r="D43" s="59">
        <f>D42^(1/2)-1</f>
        <v>0.00738096663314769</v>
      </c>
      <c r="E43" s="69" t="s">
        <v>121</v>
      </c>
      <c r="G43" s="59">
        <f>G42^(1/2)-1</f>
        <v>0.013072450258955648</v>
      </c>
      <c r="I43" s="59">
        <f>I42^(1/5)-1</f>
        <v>0.008169833950707028</v>
      </c>
    </row>
    <row r="44" spans="1:2" ht="9.75">
      <c r="A44" s="8"/>
      <c r="B44" s="26"/>
    </row>
  </sheetData>
  <sheetProtection/>
  <mergeCells count="2">
    <mergeCell ref="D41:E41"/>
    <mergeCell ref="G41:I41"/>
  </mergeCells>
  <printOptions/>
  <pageMargins left="0.7" right="0.7" top="0.75" bottom="0.75" header="0.3" footer="0.3"/>
  <pageSetup horizontalDpi="600" verticalDpi="600" orientation="portrait" r:id="rId1"/>
  <ignoredErrors>
    <ignoredError sqref="F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T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6.28125" style="87" bestFit="1" customWidth="1"/>
    <col min="3" max="3" width="11.00390625" style="87" hidden="1" customWidth="1"/>
    <col min="4" max="4" width="12.28125" style="0" hidden="1" customWidth="1"/>
    <col min="5" max="5" width="15.00390625" style="0" hidden="1" customWidth="1"/>
    <col min="6" max="6" width="12.28125" style="0" hidden="1" customWidth="1"/>
    <col min="7" max="7" width="15.00390625" style="0" hidden="1" customWidth="1"/>
    <col min="8" max="8" width="12.28125" style="0" hidden="1" customWidth="1"/>
    <col min="9" max="9" width="15.00390625" style="0" hidden="1" customWidth="1"/>
    <col min="10" max="10" width="12.28125" style="0" hidden="1" customWidth="1"/>
    <col min="11" max="11" width="15.00390625" style="0" hidden="1" customWidth="1"/>
    <col min="12" max="12" width="12.28125" style="0" hidden="1" customWidth="1"/>
    <col min="13" max="13" width="15.00390625" style="0" hidden="1" customWidth="1"/>
    <col min="14" max="14" width="12.28125" style="0" hidden="1" customWidth="1"/>
    <col min="15" max="15" width="15.00390625" style="0" hidden="1" customWidth="1"/>
    <col min="16" max="16" width="12.28125" style="0" hidden="1" customWidth="1"/>
    <col min="17" max="17" width="15.00390625" style="0" hidden="1" customWidth="1"/>
    <col min="18" max="18" width="14.00390625" style="0" hidden="1" customWidth="1"/>
    <col min="19" max="19" width="15.00390625" style="0" hidden="1" customWidth="1"/>
    <col min="20" max="20" width="12.28125" style="0" hidden="1" customWidth="1"/>
    <col min="21" max="21" width="15.00390625" style="0" hidden="1" customWidth="1"/>
    <col min="22" max="22" width="12.28125" style="0" hidden="1" customWidth="1"/>
    <col min="23" max="23" width="15.00390625" style="0" hidden="1" customWidth="1"/>
    <col min="24" max="24" width="12.28125" style="0" hidden="1" customWidth="1"/>
    <col min="25" max="25" width="15.00390625" style="0" hidden="1" customWidth="1"/>
    <col min="26" max="26" width="12.28125" style="0" hidden="1" customWidth="1"/>
    <col min="27" max="27" width="15.00390625" style="0" hidden="1" customWidth="1"/>
    <col min="28" max="28" width="12.28125" style="0" hidden="1" customWidth="1"/>
    <col min="29" max="29" width="15.00390625" style="0" hidden="1" customWidth="1"/>
    <col min="30" max="30" width="12.28125" style="0" hidden="1" customWidth="1"/>
    <col min="31" max="31" width="15.00390625" style="0" hidden="1" customWidth="1"/>
    <col min="32" max="32" width="12.28125" style="0" hidden="1" customWidth="1"/>
    <col min="33" max="33" width="15.00390625" style="0" hidden="1" customWidth="1"/>
    <col min="34" max="34" width="12.28125" style="0" hidden="1" customWidth="1"/>
    <col min="35" max="35" width="15.00390625" style="0" hidden="1" customWidth="1"/>
    <col min="36" max="36" width="12.28125" style="0" hidden="1" customWidth="1"/>
    <col min="37" max="37" width="15.00390625" style="0" hidden="1" customWidth="1"/>
    <col min="38" max="38" width="12.28125" style="0" hidden="1" customWidth="1"/>
    <col min="39" max="39" width="15.00390625" style="0" hidden="1" customWidth="1"/>
    <col min="40" max="40" width="12.28125" style="0" hidden="1" customWidth="1"/>
    <col min="41" max="41" width="15.00390625" style="0" hidden="1" customWidth="1"/>
    <col min="42" max="42" width="14.00390625" style="0" hidden="1" customWidth="1"/>
    <col min="43" max="43" width="15.00390625" style="0" hidden="1" customWidth="1"/>
    <col min="44" max="44" width="12.28125" style="0" hidden="1" customWidth="1"/>
    <col min="45" max="45" width="15.00390625" style="0" hidden="1" customWidth="1"/>
    <col min="46" max="46" width="12.28125" style="0" hidden="1" customWidth="1"/>
    <col min="47" max="47" width="15.00390625" style="0" hidden="1" customWidth="1"/>
    <col min="48" max="48" width="12.28125" style="0" hidden="1" customWidth="1"/>
    <col min="49" max="49" width="15.00390625" style="0" hidden="1" customWidth="1"/>
    <col min="50" max="50" width="12.28125" style="0" hidden="1" customWidth="1"/>
    <col min="51" max="51" width="15.00390625" style="0" customWidth="1"/>
    <col min="52" max="52" width="12.28125" style="0" hidden="1" customWidth="1"/>
    <col min="53" max="53" width="15.00390625" style="0" hidden="1" customWidth="1"/>
    <col min="54" max="54" width="12.28125" style="0" hidden="1" customWidth="1"/>
    <col min="55" max="55" width="15.00390625" style="0" hidden="1" customWidth="1"/>
    <col min="56" max="56" width="12.28125" style="0" hidden="1" customWidth="1"/>
    <col min="57" max="57" width="15.00390625" style="0" hidden="1" customWidth="1"/>
    <col min="58" max="58" width="12.28125" style="0" hidden="1" customWidth="1"/>
    <col min="59" max="59" width="15.00390625" style="0" hidden="1" customWidth="1"/>
    <col min="60" max="60" width="12.28125" style="0" hidden="1" customWidth="1"/>
    <col min="61" max="61" width="15.00390625" style="0" hidden="1" customWidth="1"/>
    <col min="62" max="62" width="14.00390625" style="0" hidden="1" customWidth="1"/>
    <col min="63" max="63" width="15.00390625" style="0" hidden="1" customWidth="1"/>
    <col min="64" max="64" width="14.00390625" style="0" hidden="1" customWidth="1"/>
    <col min="65" max="65" width="15.00390625" style="0" hidden="1" customWidth="1"/>
    <col min="66" max="66" width="14.00390625" style="0" hidden="1" customWidth="1"/>
    <col min="67" max="67" width="15.00390625" style="0" hidden="1" customWidth="1"/>
    <col min="68" max="68" width="14.00390625" style="0" hidden="1" customWidth="1"/>
    <col min="69" max="69" width="15.00390625" style="0" hidden="1" customWidth="1"/>
    <col min="70" max="70" width="12.28125" style="0" hidden="1" customWidth="1"/>
    <col min="71" max="71" width="15.00390625" style="0" hidden="1" customWidth="1"/>
    <col min="72" max="72" width="12.28125" style="0" hidden="1" customWidth="1"/>
    <col min="73" max="73" width="15.00390625" style="0" hidden="1" customWidth="1"/>
    <col min="74" max="74" width="12.28125" style="0" hidden="1" customWidth="1"/>
    <col min="75" max="75" width="15.00390625" style="0" hidden="1" customWidth="1"/>
    <col min="76" max="76" width="12.28125" style="0" hidden="1" customWidth="1"/>
    <col min="77" max="77" width="15.00390625" style="0" hidden="1" customWidth="1"/>
    <col min="78" max="78" width="12.28125" style="0" hidden="1" customWidth="1"/>
    <col min="79" max="79" width="15.00390625" style="0" hidden="1" customWidth="1"/>
    <col min="80" max="80" width="12.28125" style="0" hidden="1" customWidth="1"/>
    <col min="81" max="81" width="15.00390625" style="0" hidden="1" customWidth="1"/>
    <col min="82" max="82" width="12.28125" style="0" hidden="1" customWidth="1"/>
    <col min="83" max="83" width="15.00390625" style="0" hidden="1" customWidth="1"/>
    <col min="84" max="84" width="12.28125" style="0" hidden="1" customWidth="1"/>
    <col min="85" max="85" width="15.00390625" style="0" hidden="1" customWidth="1"/>
    <col min="86" max="86" width="14.00390625" style="0" hidden="1" customWidth="1"/>
    <col min="87" max="87" width="15.00390625" style="0" hidden="1" customWidth="1"/>
    <col min="88" max="88" width="14.00390625" style="0" hidden="1" customWidth="1"/>
    <col min="89" max="89" width="15.00390625" style="0" hidden="1" customWidth="1"/>
    <col min="90" max="90" width="14.00390625" style="0" hidden="1" customWidth="1"/>
    <col min="91" max="91" width="15.00390625" style="0" hidden="1" customWidth="1"/>
    <col min="92" max="92" width="14.00390625" style="0" hidden="1" customWidth="1"/>
    <col min="93" max="93" width="15.00390625" style="0" hidden="1" customWidth="1"/>
    <col min="94" max="94" width="12.28125" style="0" hidden="1" customWidth="1"/>
    <col min="95" max="95" width="15.00390625" style="0" hidden="1" customWidth="1"/>
    <col min="96" max="96" width="14.00390625" style="0" hidden="1" customWidth="1"/>
    <col min="97" max="97" width="15.00390625" style="0" hidden="1" customWidth="1"/>
    <col min="98" max="98" width="12.28125" style="0" hidden="1" customWidth="1"/>
    <col min="99" max="99" width="15.00390625" style="0" hidden="1" customWidth="1"/>
    <col min="100" max="100" width="12.28125" style="0" hidden="1" customWidth="1"/>
    <col min="101" max="101" width="15.00390625" style="0" hidden="1" customWidth="1"/>
    <col min="102" max="102" width="12.28125" style="0" hidden="1" customWidth="1"/>
    <col min="103" max="103" width="15.00390625" style="0" hidden="1" customWidth="1"/>
    <col min="104" max="104" width="12.28125" style="0" hidden="1" customWidth="1"/>
    <col min="105" max="105" width="15.00390625" style="0" hidden="1" customWidth="1"/>
    <col min="106" max="106" width="12.28125" style="0" hidden="1" customWidth="1"/>
    <col min="107" max="107" width="15.00390625" style="0" hidden="1" customWidth="1"/>
    <col min="108" max="108" width="12.28125" style="0" hidden="1" customWidth="1"/>
    <col min="109" max="109" width="15.00390625" style="0" hidden="1" customWidth="1"/>
    <col min="110" max="110" width="12.28125" style="0" hidden="1" customWidth="1"/>
    <col min="111" max="111" width="15.00390625" style="0" hidden="1" customWidth="1"/>
    <col min="112" max="112" width="14.00390625" style="0" hidden="1" customWidth="1"/>
    <col min="113" max="113" width="15.00390625" style="0" hidden="1" customWidth="1"/>
    <col min="114" max="114" width="14.00390625" style="0" hidden="1" customWidth="1"/>
    <col min="115" max="115" width="15.00390625" style="0" hidden="1" customWidth="1"/>
    <col min="116" max="116" width="14.00390625" style="0" hidden="1" customWidth="1"/>
    <col min="117" max="117" width="15.00390625" style="0" hidden="1" customWidth="1"/>
    <col min="118" max="118" width="12.28125" style="0" hidden="1" customWidth="1"/>
    <col min="119" max="119" width="15.00390625" style="0" hidden="1" customWidth="1"/>
    <col min="120" max="120" width="12.28125" style="0" hidden="1" customWidth="1"/>
    <col min="121" max="121" width="15.00390625" style="0" hidden="1" customWidth="1"/>
    <col min="122" max="122" width="12.28125" style="0" hidden="1" customWidth="1"/>
    <col min="123" max="123" width="15.00390625" style="0" hidden="1" customWidth="1"/>
    <col min="124" max="124" width="12.28125" style="0" hidden="1" customWidth="1"/>
    <col min="125" max="125" width="15.00390625" style="0" hidden="1" customWidth="1"/>
    <col min="126" max="126" width="12.28125" style="0" hidden="1" customWidth="1"/>
    <col min="127" max="127" width="15.00390625" style="0" hidden="1" customWidth="1"/>
    <col min="128" max="128" width="12.28125" style="0" hidden="1" customWidth="1"/>
    <col min="129" max="129" width="15.00390625" style="0" hidden="1" customWidth="1"/>
    <col min="130" max="130" width="12.28125" style="0" hidden="1" customWidth="1"/>
    <col min="131" max="131" width="15.00390625" style="0" hidden="1" customWidth="1"/>
    <col min="132" max="132" width="12.28125" style="0" hidden="1" customWidth="1"/>
    <col min="133" max="133" width="15.00390625" style="0" hidden="1" customWidth="1"/>
    <col min="134" max="134" width="14.00390625" style="0" hidden="1" customWidth="1"/>
    <col min="135" max="135" width="15.00390625" style="0" hidden="1" customWidth="1"/>
    <col min="136" max="136" width="14.00390625" style="0" hidden="1" customWidth="1"/>
    <col min="137" max="137" width="15.00390625" style="0" hidden="1" customWidth="1"/>
    <col min="138" max="138" width="14.00390625" style="0" hidden="1" customWidth="1"/>
    <col min="139" max="139" width="15.00390625" style="0" hidden="1" customWidth="1"/>
    <col min="140" max="140" width="14.00390625" style="0" hidden="1" customWidth="1"/>
    <col min="141" max="141" width="15.00390625" style="0" hidden="1" customWidth="1"/>
    <col min="142" max="142" width="12.28125" style="0" hidden="1" customWidth="1"/>
    <col min="143" max="143" width="15.00390625" style="0" hidden="1" customWidth="1"/>
    <col min="144" max="144" width="12.28125" style="0" hidden="1" customWidth="1"/>
    <col min="145" max="145" width="15.00390625" style="0" hidden="1" customWidth="1"/>
    <col min="146" max="146" width="12.28125" style="0" hidden="1" customWidth="1"/>
    <col min="147" max="147" width="15.00390625" style="0" hidden="1" customWidth="1"/>
    <col min="148" max="148" width="12.28125" style="0" hidden="1" customWidth="1"/>
    <col min="149" max="149" width="15.00390625" style="0" hidden="1" customWidth="1"/>
    <col min="150" max="150" width="12.28125" style="0" hidden="1" customWidth="1"/>
    <col min="151" max="151" width="15.00390625" style="0" hidden="1" customWidth="1"/>
    <col min="152" max="152" width="12.28125" style="0" hidden="1" customWidth="1"/>
    <col min="153" max="153" width="15.00390625" style="0" hidden="1" customWidth="1"/>
    <col min="154" max="154" width="12.28125" style="0" hidden="1" customWidth="1"/>
    <col min="155" max="155" width="15.00390625" style="0" hidden="1" customWidth="1"/>
    <col min="156" max="156" width="14.00390625" style="0" hidden="1" customWidth="1"/>
    <col min="157" max="157" width="15.00390625" style="0" hidden="1" customWidth="1"/>
    <col min="158" max="158" width="14.00390625" style="0" hidden="1" customWidth="1"/>
    <col min="159" max="159" width="15.00390625" style="0" hidden="1" customWidth="1"/>
    <col min="160" max="160" width="14.00390625" style="0" hidden="1" customWidth="1"/>
    <col min="161" max="161" width="15.00390625" style="0" hidden="1" customWidth="1"/>
    <col min="162" max="162" width="14.00390625" style="0" hidden="1" customWidth="1"/>
    <col min="163" max="163" width="15.00390625" style="0" hidden="1" customWidth="1"/>
    <col min="164" max="164" width="14.00390625" style="0" hidden="1" customWidth="1"/>
    <col min="165" max="165" width="15.00390625" style="0" hidden="1" customWidth="1"/>
    <col min="166" max="166" width="14.00390625" style="0" hidden="1" customWidth="1"/>
    <col min="167" max="167" width="15.00390625" style="0" hidden="1" customWidth="1"/>
    <col min="168" max="168" width="12.28125" style="0" hidden="1" customWidth="1"/>
    <col min="169" max="169" width="15.00390625" style="0" hidden="1" customWidth="1"/>
    <col min="170" max="170" width="12.28125" style="0" hidden="1" customWidth="1"/>
    <col min="171" max="171" width="15.00390625" style="0" customWidth="1"/>
    <col min="172" max="172" width="12.28125" style="0" hidden="1" customWidth="1"/>
    <col min="173" max="173" width="15.00390625" style="0" hidden="1" customWidth="1"/>
    <col min="174" max="174" width="12.28125" style="0" hidden="1" customWidth="1"/>
    <col min="175" max="175" width="15.00390625" style="0" hidden="1" customWidth="1"/>
    <col min="176" max="176" width="12.28125" style="0" hidden="1" customWidth="1"/>
    <col min="177" max="177" width="15.00390625" style="0" hidden="1" customWidth="1"/>
    <col min="178" max="178" width="12.28125" style="0" hidden="1" customWidth="1"/>
    <col min="179" max="179" width="15.00390625" style="0" hidden="1" customWidth="1"/>
    <col min="180" max="180" width="14.00390625" style="0" hidden="1" customWidth="1"/>
    <col min="181" max="181" width="15.00390625" style="0" hidden="1" customWidth="1"/>
    <col min="182" max="182" width="14.00390625" style="0" hidden="1" customWidth="1"/>
    <col min="183" max="183" width="15.00390625" style="0" hidden="1" customWidth="1"/>
    <col min="184" max="184" width="14.00390625" style="0" hidden="1" customWidth="1"/>
    <col min="185" max="185" width="15.00390625" style="0" hidden="1" customWidth="1"/>
    <col min="186" max="186" width="14.00390625" style="0" hidden="1" customWidth="1"/>
    <col min="187" max="187" width="15.00390625" style="0" hidden="1" customWidth="1"/>
    <col min="188" max="188" width="14.00390625" style="0" hidden="1" customWidth="1"/>
    <col min="189" max="189" width="15.00390625" style="0" hidden="1" customWidth="1"/>
    <col min="190" max="190" width="14.00390625" style="0" hidden="1" customWidth="1"/>
    <col min="191" max="191" width="15.00390625" style="0" hidden="1" customWidth="1"/>
    <col min="192" max="192" width="12.28125" style="0" hidden="1" customWidth="1"/>
    <col min="193" max="193" width="15.00390625" style="0" hidden="1" customWidth="1"/>
    <col min="194" max="194" width="12.28125" style="0" hidden="1" customWidth="1"/>
    <col min="195" max="195" width="15.00390625" style="0" hidden="1" customWidth="1"/>
    <col min="196" max="196" width="12.28125" style="0" hidden="1" customWidth="1"/>
    <col min="197" max="197" width="15.00390625" style="0" hidden="1" customWidth="1"/>
    <col min="198" max="198" width="12.28125" style="0" hidden="1" customWidth="1"/>
    <col min="199" max="199" width="15.00390625" style="0" hidden="1" customWidth="1"/>
    <col min="200" max="200" width="12.28125" style="0" hidden="1" customWidth="1"/>
    <col min="201" max="201" width="15.00390625" style="0" hidden="1" customWidth="1"/>
    <col min="202" max="202" width="12.28125" style="0" hidden="1" customWidth="1"/>
    <col min="203" max="203" width="15.00390625" style="0" hidden="1" customWidth="1"/>
    <col min="204" max="204" width="14.00390625" style="0" hidden="1" customWidth="1"/>
    <col min="205" max="205" width="15.00390625" style="0" hidden="1" customWidth="1"/>
    <col min="206" max="206" width="14.00390625" style="0" hidden="1" customWidth="1"/>
    <col min="207" max="207" width="15.00390625" style="0" hidden="1" customWidth="1"/>
    <col min="208" max="208" width="14.00390625" style="0" hidden="1" customWidth="1"/>
    <col min="209" max="209" width="15.00390625" style="0" hidden="1" customWidth="1"/>
    <col min="210" max="210" width="14.00390625" style="0" hidden="1" customWidth="1"/>
    <col min="211" max="211" width="15.00390625" style="0" hidden="1" customWidth="1"/>
    <col min="212" max="212" width="14.00390625" style="0" hidden="1" customWidth="1"/>
    <col min="213" max="213" width="15.00390625" style="0" hidden="1" customWidth="1"/>
    <col min="214" max="214" width="14.00390625" style="0" hidden="1" customWidth="1"/>
    <col min="215" max="215" width="15.00390625" style="0" hidden="1" customWidth="1"/>
    <col min="216" max="216" width="12.28125" style="0" hidden="1" customWidth="1"/>
    <col min="217" max="217" width="15.00390625" style="0" hidden="1" customWidth="1"/>
    <col min="218" max="218" width="12.28125" style="0" hidden="1" customWidth="1"/>
    <col min="219" max="219" width="15.00390625" style="0" hidden="1" customWidth="1"/>
    <col min="228" max="228" width="95.140625" style="0" bestFit="1" customWidth="1"/>
  </cols>
  <sheetData>
    <row r="1" spans="1:219" ht="29.25" customHeight="1" thickBot="1">
      <c r="A1" s="128" t="s">
        <v>973</v>
      </c>
      <c r="B1" s="126" t="s">
        <v>201</v>
      </c>
      <c r="C1" s="127" t="s">
        <v>522</v>
      </c>
      <c r="D1" s="124" t="s">
        <v>202</v>
      </c>
      <c r="E1" s="125"/>
      <c r="F1" s="124" t="s">
        <v>203</v>
      </c>
      <c r="G1" s="125"/>
      <c r="H1" s="124" t="s">
        <v>204</v>
      </c>
      <c r="I1" s="125"/>
      <c r="J1" s="124" t="s">
        <v>205</v>
      </c>
      <c r="K1" s="125"/>
      <c r="L1" s="124" t="s">
        <v>206</v>
      </c>
      <c r="M1" s="125"/>
      <c r="N1" s="124" t="s">
        <v>207</v>
      </c>
      <c r="O1" s="125"/>
      <c r="P1" s="124" t="s">
        <v>208</v>
      </c>
      <c r="Q1" s="125"/>
      <c r="R1" s="124" t="s">
        <v>209</v>
      </c>
      <c r="S1" s="125"/>
      <c r="T1" s="124" t="s">
        <v>210</v>
      </c>
      <c r="U1" s="125"/>
      <c r="V1" s="124" t="s">
        <v>211</v>
      </c>
      <c r="W1" s="125"/>
      <c r="X1" s="124" t="s">
        <v>212</v>
      </c>
      <c r="Y1" s="125"/>
      <c r="Z1" s="124" t="s">
        <v>213</v>
      </c>
      <c r="AA1" s="125"/>
      <c r="AB1" s="124" t="s">
        <v>214</v>
      </c>
      <c r="AC1" s="125"/>
      <c r="AD1" s="124" t="s">
        <v>215</v>
      </c>
      <c r="AE1" s="125"/>
      <c r="AF1" s="124" t="s">
        <v>216</v>
      </c>
      <c r="AG1" s="125"/>
      <c r="AH1" s="124" t="s">
        <v>217</v>
      </c>
      <c r="AI1" s="125"/>
      <c r="AJ1" s="124" t="s">
        <v>218</v>
      </c>
      <c r="AK1" s="125"/>
      <c r="AL1" s="124" t="s">
        <v>219</v>
      </c>
      <c r="AM1" s="125"/>
      <c r="AN1" s="124" t="s">
        <v>220</v>
      </c>
      <c r="AO1" s="125"/>
      <c r="AP1" s="124" t="s">
        <v>221</v>
      </c>
      <c r="AQ1" s="125"/>
      <c r="AR1" s="124" t="s">
        <v>222</v>
      </c>
      <c r="AS1" s="125"/>
      <c r="AT1" s="124" t="s">
        <v>223</v>
      </c>
      <c r="AU1" s="125"/>
      <c r="AV1" s="124" t="s">
        <v>224</v>
      </c>
      <c r="AW1" s="125"/>
      <c r="AX1" s="124" t="s">
        <v>225</v>
      </c>
      <c r="AY1" s="125"/>
      <c r="AZ1" s="124" t="s">
        <v>226</v>
      </c>
      <c r="BA1" s="125"/>
      <c r="BB1" s="124" t="s">
        <v>227</v>
      </c>
      <c r="BC1" s="125"/>
      <c r="BD1" s="124" t="s">
        <v>228</v>
      </c>
      <c r="BE1" s="125"/>
      <c r="BF1" s="124" t="s">
        <v>229</v>
      </c>
      <c r="BG1" s="125"/>
      <c r="BH1" s="124" t="s">
        <v>230</v>
      </c>
      <c r="BI1" s="125"/>
      <c r="BJ1" s="124" t="s">
        <v>231</v>
      </c>
      <c r="BK1" s="125"/>
      <c r="BL1" s="124" t="s">
        <v>232</v>
      </c>
      <c r="BM1" s="125"/>
      <c r="BN1" s="124" t="s">
        <v>233</v>
      </c>
      <c r="BO1" s="125"/>
      <c r="BP1" s="124" t="s">
        <v>234</v>
      </c>
      <c r="BQ1" s="125"/>
      <c r="BR1" s="124" t="s">
        <v>235</v>
      </c>
      <c r="BS1" s="125"/>
      <c r="BT1" s="124" t="s">
        <v>236</v>
      </c>
      <c r="BU1" s="125"/>
      <c r="BV1" s="124" t="s">
        <v>237</v>
      </c>
      <c r="BW1" s="125"/>
      <c r="BX1" s="124" t="s">
        <v>238</v>
      </c>
      <c r="BY1" s="125"/>
      <c r="BZ1" s="124" t="s">
        <v>239</v>
      </c>
      <c r="CA1" s="125"/>
      <c r="CB1" s="124" t="s">
        <v>240</v>
      </c>
      <c r="CC1" s="125"/>
      <c r="CD1" s="124" t="s">
        <v>241</v>
      </c>
      <c r="CE1" s="125"/>
      <c r="CF1" s="124" t="s">
        <v>242</v>
      </c>
      <c r="CG1" s="125"/>
      <c r="CH1" s="124" t="s">
        <v>243</v>
      </c>
      <c r="CI1" s="125"/>
      <c r="CJ1" s="124" t="s">
        <v>244</v>
      </c>
      <c r="CK1" s="125"/>
      <c r="CL1" s="124" t="s">
        <v>245</v>
      </c>
      <c r="CM1" s="125"/>
      <c r="CN1" s="124" t="s">
        <v>246</v>
      </c>
      <c r="CO1" s="125"/>
      <c r="CP1" s="124" t="s">
        <v>247</v>
      </c>
      <c r="CQ1" s="125"/>
      <c r="CR1" s="124" t="s">
        <v>248</v>
      </c>
      <c r="CS1" s="125"/>
      <c r="CT1" s="124" t="s">
        <v>249</v>
      </c>
      <c r="CU1" s="125"/>
      <c r="CV1" s="124" t="s">
        <v>250</v>
      </c>
      <c r="CW1" s="125"/>
      <c r="CX1" s="124" t="s">
        <v>251</v>
      </c>
      <c r="CY1" s="125"/>
      <c r="CZ1" s="124" t="s">
        <v>252</v>
      </c>
      <c r="DA1" s="125"/>
      <c r="DB1" s="124" t="s">
        <v>253</v>
      </c>
      <c r="DC1" s="125"/>
      <c r="DD1" s="124" t="s">
        <v>254</v>
      </c>
      <c r="DE1" s="125"/>
      <c r="DF1" s="124" t="s">
        <v>255</v>
      </c>
      <c r="DG1" s="125"/>
      <c r="DH1" s="124" t="s">
        <v>256</v>
      </c>
      <c r="DI1" s="125"/>
      <c r="DJ1" s="124" t="s">
        <v>257</v>
      </c>
      <c r="DK1" s="125"/>
      <c r="DL1" s="124" t="s">
        <v>258</v>
      </c>
      <c r="DM1" s="125"/>
      <c r="DN1" s="124" t="s">
        <v>259</v>
      </c>
      <c r="DO1" s="125"/>
      <c r="DP1" s="124" t="s">
        <v>260</v>
      </c>
      <c r="DQ1" s="125"/>
      <c r="DR1" s="124" t="s">
        <v>261</v>
      </c>
      <c r="DS1" s="125"/>
      <c r="DT1" s="124" t="s">
        <v>262</v>
      </c>
      <c r="DU1" s="125"/>
      <c r="DV1" s="124" t="s">
        <v>263</v>
      </c>
      <c r="DW1" s="125"/>
      <c r="DX1" s="124" t="s">
        <v>264</v>
      </c>
      <c r="DY1" s="125"/>
      <c r="DZ1" s="124" t="s">
        <v>265</v>
      </c>
      <c r="EA1" s="125"/>
      <c r="EB1" s="124" t="s">
        <v>266</v>
      </c>
      <c r="EC1" s="125"/>
      <c r="ED1" s="124" t="s">
        <v>267</v>
      </c>
      <c r="EE1" s="125"/>
      <c r="EF1" s="124" t="s">
        <v>268</v>
      </c>
      <c r="EG1" s="125"/>
      <c r="EH1" s="124" t="s">
        <v>269</v>
      </c>
      <c r="EI1" s="125"/>
      <c r="EJ1" s="124" t="s">
        <v>270</v>
      </c>
      <c r="EK1" s="125"/>
      <c r="EL1" s="124" t="s">
        <v>271</v>
      </c>
      <c r="EM1" s="125"/>
      <c r="EN1" s="124" t="s">
        <v>272</v>
      </c>
      <c r="EO1" s="125"/>
      <c r="EP1" s="124" t="s">
        <v>273</v>
      </c>
      <c r="EQ1" s="125"/>
      <c r="ER1" s="124" t="s">
        <v>274</v>
      </c>
      <c r="ES1" s="125"/>
      <c r="ET1" s="124" t="s">
        <v>275</v>
      </c>
      <c r="EU1" s="125"/>
      <c r="EV1" s="124" t="s">
        <v>276</v>
      </c>
      <c r="EW1" s="125"/>
      <c r="EX1" s="124" t="s">
        <v>277</v>
      </c>
      <c r="EY1" s="125"/>
      <c r="EZ1" s="124" t="s">
        <v>278</v>
      </c>
      <c r="FA1" s="125"/>
      <c r="FB1" s="124" t="s">
        <v>279</v>
      </c>
      <c r="FC1" s="125"/>
      <c r="FD1" s="124" t="s">
        <v>280</v>
      </c>
      <c r="FE1" s="125"/>
      <c r="FF1" s="124" t="s">
        <v>281</v>
      </c>
      <c r="FG1" s="125"/>
      <c r="FH1" s="124" t="s">
        <v>282</v>
      </c>
      <c r="FI1" s="125"/>
      <c r="FJ1" s="124" t="s">
        <v>283</v>
      </c>
      <c r="FK1" s="125"/>
      <c r="FL1" s="124" t="s">
        <v>284</v>
      </c>
      <c r="FM1" s="125"/>
      <c r="FN1" s="124" t="s">
        <v>285</v>
      </c>
      <c r="FO1" s="125"/>
      <c r="FP1" s="124" t="s">
        <v>286</v>
      </c>
      <c r="FQ1" s="125"/>
      <c r="FR1" s="124" t="s">
        <v>287</v>
      </c>
      <c r="FS1" s="125"/>
      <c r="FT1" s="124" t="s">
        <v>288</v>
      </c>
      <c r="FU1" s="125"/>
      <c r="FV1" s="124" t="s">
        <v>289</v>
      </c>
      <c r="FW1" s="125"/>
      <c r="FX1" s="124" t="s">
        <v>290</v>
      </c>
      <c r="FY1" s="125"/>
      <c r="FZ1" s="124" t="s">
        <v>291</v>
      </c>
      <c r="GA1" s="125"/>
      <c r="GB1" s="124" t="s">
        <v>292</v>
      </c>
      <c r="GC1" s="125"/>
      <c r="GD1" s="124" t="s">
        <v>293</v>
      </c>
      <c r="GE1" s="125"/>
      <c r="GF1" s="124" t="s">
        <v>294</v>
      </c>
      <c r="GG1" s="125"/>
      <c r="GH1" s="124" t="s">
        <v>295</v>
      </c>
      <c r="GI1" s="125"/>
      <c r="GJ1" s="124" t="s">
        <v>296</v>
      </c>
      <c r="GK1" s="125"/>
      <c r="GL1" s="124" t="s">
        <v>297</v>
      </c>
      <c r="GM1" s="125"/>
      <c r="GN1" s="124" t="s">
        <v>298</v>
      </c>
      <c r="GO1" s="125"/>
      <c r="GP1" s="124" t="s">
        <v>299</v>
      </c>
      <c r="GQ1" s="125"/>
      <c r="GR1" s="124" t="s">
        <v>300</v>
      </c>
      <c r="GS1" s="125"/>
      <c r="GT1" s="124" t="s">
        <v>301</v>
      </c>
      <c r="GU1" s="125"/>
      <c r="GV1" s="124" t="s">
        <v>302</v>
      </c>
      <c r="GW1" s="125"/>
      <c r="GX1" s="124" t="s">
        <v>303</v>
      </c>
      <c r="GY1" s="125"/>
      <c r="GZ1" s="124" t="s">
        <v>304</v>
      </c>
      <c r="HA1" s="125"/>
      <c r="HB1" s="124" t="s">
        <v>305</v>
      </c>
      <c r="HC1" s="125"/>
      <c r="HD1" s="124" t="s">
        <v>306</v>
      </c>
      <c r="HE1" s="125"/>
      <c r="HF1" s="124" t="s">
        <v>307</v>
      </c>
      <c r="HG1" s="125"/>
      <c r="HH1" s="124" t="s">
        <v>308</v>
      </c>
      <c r="HI1" s="125"/>
      <c r="HJ1" s="124" t="s">
        <v>309</v>
      </c>
      <c r="HK1" s="124"/>
    </row>
    <row r="2" spans="2:219" ht="13.5" thickBot="1">
      <c r="B2" s="126"/>
      <c r="C2" s="127"/>
      <c r="D2" s="76" t="s">
        <v>310</v>
      </c>
      <c r="E2" s="76" t="s">
        <v>311</v>
      </c>
      <c r="F2" s="76" t="s">
        <v>310</v>
      </c>
      <c r="G2" s="76" t="s">
        <v>311</v>
      </c>
      <c r="H2" s="76" t="s">
        <v>310</v>
      </c>
      <c r="I2" s="76" t="s">
        <v>311</v>
      </c>
      <c r="J2" s="76" t="s">
        <v>310</v>
      </c>
      <c r="K2" s="76" t="s">
        <v>311</v>
      </c>
      <c r="L2" s="76" t="s">
        <v>310</v>
      </c>
      <c r="M2" s="76" t="s">
        <v>311</v>
      </c>
      <c r="N2" s="76" t="s">
        <v>310</v>
      </c>
      <c r="O2" s="76" t="s">
        <v>311</v>
      </c>
      <c r="P2" s="76" t="s">
        <v>310</v>
      </c>
      <c r="Q2" s="76" t="s">
        <v>311</v>
      </c>
      <c r="R2" s="76" t="s">
        <v>310</v>
      </c>
      <c r="S2" s="76" t="s">
        <v>311</v>
      </c>
      <c r="T2" s="76" t="s">
        <v>310</v>
      </c>
      <c r="U2" s="76" t="s">
        <v>311</v>
      </c>
      <c r="V2" s="76" t="s">
        <v>310</v>
      </c>
      <c r="W2" s="76" t="s">
        <v>311</v>
      </c>
      <c r="X2" s="76" t="s">
        <v>310</v>
      </c>
      <c r="Y2" s="76" t="s">
        <v>311</v>
      </c>
      <c r="Z2" s="76" t="s">
        <v>310</v>
      </c>
      <c r="AA2" s="76" t="s">
        <v>311</v>
      </c>
      <c r="AB2" s="76" t="s">
        <v>310</v>
      </c>
      <c r="AC2" s="76" t="s">
        <v>311</v>
      </c>
      <c r="AD2" s="76" t="s">
        <v>310</v>
      </c>
      <c r="AE2" s="76" t="s">
        <v>311</v>
      </c>
      <c r="AF2" s="76" t="s">
        <v>310</v>
      </c>
      <c r="AG2" s="76" t="s">
        <v>311</v>
      </c>
      <c r="AH2" s="76" t="s">
        <v>310</v>
      </c>
      <c r="AI2" s="76" t="s">
        <v>311</v>
      </c>
      <c r="AJ2" s="76" t="s">
        <v>310</v>
      </c>
      <c r="AK2" s="76" t="s">
        <v>311</v>
      </c>
      <c r="AL2" s="76" t="s">
        <v>310</v>
      </c>
      <c r="AM2" s="76" t="s">
        <v>311</v>
      </c>
      <c r="AN2" s="76" t="s">
        <v>310</v>
      </c>
      <c r="AO2" s="76" t="s">
        <v>311</v>
      </c>
      <c r="AP2" s="76" t="s">
        <v>310</v>
      </c>
      <c r="AQ2" s="76" t="s">
        <v>311</v>
      </c>
      <c r="AR2" s="76" t="s">
        <v>310</v>
      </c>
      <c r="AS2" s="76" t="s">
        <v>311</v>
      </c>
      <c r="AT2" s="76" t="s">
        <v>310</v>
      </c>
      <c r="AU2" s="76" t="s">
        <v>311</v>
      </c>
      <c r="AV2" s="76" t="s">
        <v>310</v>
      </c>
      <c r="AW2" s="76" t="s">
        <v>311</v>
      </c>
      <c r="AX2" s="76" t="s">
        <v>310</v>
      </c>
      <c r="AY2" s="76" t="s">
        <v>311</v>
      </c>
      <c r="AZ2" s="76" t="s">
        <v>310</v>
      </c>
      <c r="BA2" s="76" t="s">
        <v>311</v>
      </c>
      <c r="BB2" s="76" t="s">
        <v>310</v>
      </c>
      <c r="BC2" s="76" t="s">
        <v>311</v>
      </c>
      <c r="BD2" s="76" t="s">
        <v>310</v>
      </c>
      <c r="BE2" s="76" t="s">
        <v>311</v>
      </c>
      <c r="BF2" s="76" t="s">
        <v>310</v>
      </c>
      <c r="BG2" s="76" t="s">
        <v>311</v>
      </c>
      <c r="BH2" s="76" t="s">
        <v>310</v>
      </c>
      <c r="BI2" s="76" t="s">
        <v>311</v>
      </c>
      <c r="BJ2" s="76" t="s">
        <v>310</v>
      </c>
      <c r="BK2" s="76" t="s">
        <v>311</v>
      </c>
      <c r="BL2" s="76" t="s">
        <v>310</v>
      </c>
      <c r="BM2" s="76" t="s">
        <v>311</v>
      </c>
      <c r="BN2" s="76" t="s">
        <v>310</v>
      </c>
      <c r="BO2" s="76" t="s">
        <v>311</v>
      </c>
      <c r="BP2" s="76" t="s">
        <v>310</v>
      </c>
      <c r="BQ2" s="76" t="s">
        <v>311</v>
      </c>
      <c r="BR2" s="76" t="s">
        <v>310</v>
      </c>
      <c r="BS2" s="76" t="s">
        <v>311</v>
      </c>
      <c r="BT2" s="76" t="s">
        <v>310</v>
      </c>
      <c r="BU2" s="76" t="s">
        <v>311</v>
      </c>
      <c r="BV2" s="76" t="s">
        <v>310</v>
      </c>
      <c r="BW2" s="76" t="s">
        <v>311</v>
      </c>
      <c r="BX2" s="76" t="s">
        <v>310</v>
      </c>
      <c r="BY2" s="76" t="s">
        <v>311</v>
      </c>
      <c r="BZ2" s="76" t="s">
        <v>310</v>
      </c>
      <c r="CA2" s="76" t="s">
        <v>311</v>
      </c>
      <c r="CB2" s="76" t="s">
        <v>310</v>
      </c>
      <c r="CC2" s="76" t="s">
        <v>311</v>
      </c>
      <c r="CD2" s="76" t="s">
        <v>310</v>
      </c>
      <c r="CE2" s="76" t="s">
        <v>311</v>
      </c>
      <c r="CF2" s="76" t="s">
        <v>310</v>
      </c>
      <c r="CG2" s="76" t="s">
        <v>311</v>
      </c>
      <c r="CH2" s="76" t="s">
        <v>310</v>
      </c>
      <c r="CI2" s="76" t="s">
        <v>311</v>
      </c>
      <c r="CJ2" s="76" t="s">
        <v>310</v>
      </c>
      <c r="CK2" s="76" t="s">
        <v>311</v>
      </c>
      <c r="CL2" s="76" t="s">
        <v>310</v>
      </c>
      <c r="CM2" s="76" t="s">
        <v>311</v>
      </c>
      <c r="CN2" s="76" t="s">
        <v>310</v>
      </c>
      <c r="CO2" s="76" t="s">
        <v>311</v>
      </c>
      <c r="CP2" s="76" t="s">
        <v>310</v>
      </c>
      <c r="CQ2" s="76" t="s">
        <v>311</v>
      </c>
      <c r="CR2" s="76" t="s">
        <v>310</v>
      </c>
      <c r="CS2" s="76" t="s">
        <v>311</v>
      </c>
      <c r="CT2" s="76" t="s">
        <v>310</v>
      </c>
      <c r="CU2" s="76" t="s">
        <v>311</v>
      </c>
      <c r="CV2" s="76" t="s">
        <v>310</v>
      </c>
      <c r="CW2" s="76" t="s">
        <v>311</v>
      </c>
      <c r="CX2" s="76" t="s">
        <v>310</v>
      </c>
      <c r="CY2" s="76" t="s">
        <v>311</v>
      </c>
      <c r="CZ2" s="76" t="s">
        <v>310</v>
      </c>
      <c r="DA2" s="76" t="s">
        <v>311</v>
      </c>
      <c r="DB2" s="76" t="s">
        <v>310</v>
      </c>
      <c r="DC2" s="76" t="s">
        <v>311</v>
      </c>
      <c r="DD2" s="76" t="s">
        <v>310</v>
      </c>
      <c r="DE2" s="76" t="s">
        <v>311</v>
      </c>
      <c r="DF2" s="76" t="s">
        <v>310</v>
      </c>
      <c r="DG2" s="76" t="s">
        <v>311</v>
      </c>
      <c r="DH2" s="76" t="s">
        <v>310</v>
      </c>
      <c r="DI2" s="76" t="s">
        <v>311</v>
      </c>
      <c r="DJ2" s="76" t="s">
        <v>310</v>
      </c>
      <c r="DK2" s="76" t="s">
        <v>311</v>
      </c>
      <c r="DL2" s="76" t="s">
        <v>310</v>
      </c>
      <c r="DM2" s="76" t="s">
        <v>311</v>
      </c>
      <c r="DN2" s="76" t="s">
        <v>310</v>
      </c>
      <c r="DO2" s="76" t="s">
        <v>311</v>
      </c>
      <c r="DP2" s="76" t="s">
        <v>310</v>
      </c>
      <c r="DQ2" s="76" t="s">
        <v>311</v>
      </c>
      <c r="DR2" s="76" t="s">
        <v>310</v>
      </c>
      <c r="DS2" s="76" t="s">
        <v>311</v>
      </c>
      <c r="DT2" s="76" t="s">
        <v>310</v>
      </c>
      <c r="DU2" s="76" t="s">
        <v>311</v>
      </c>
      <c r="DV2" s="76" t="s">
        <v>310</v>
      </c>
      <c r="DW2" s="76" t="s">
        <v>311</v>
      </c>
      <c r="DX2" s="76" t="s">
        <v>310</v>
      </c>
      <c r="DY2" s="76" t="s">
        <v>311</v>
      </c>
      <c r="DZ2" s="76" t="s">
        <v>310</v>
      </c>
      <c r="EA2" s="76" t="s">
        <v>311</v>
      </c>
      <c r="EB2" s="76" t="s">
        <v>310</v>
      </c>
      <c r="EC2" s="76" t="s">
        <v>311</v>
      </c>
      <c r="ED2" s="76" t="s">
        <v>310</v>
      </c>
      <c r="EE2" s="76" t="s">
        <v>311</v>
      </c>
      <c r="EF2" s="76" t="s">
        <v>310</v>
      </c>
      <c r="EG2" s="76" t="s">
        <v>311</v>
      </c>
      <c r="EH2" s="76" t="s">
        <v>310</v>
      </c>
      <c r="EI2" s="76" t="s">
        <v>311</v>
      </c>
      <c r="EJ2" s="76" t="s">
        <v>310</v>
      </c>
      <c r="EK2" s="76" t="s">
        <v>311</v>
      </c>
      <c r="EL2" s="76" t="s">
        <v>310</v>
      </c>
      <c r="EM2" s="76" t="s">
        <v>311</v>
      </c>
      <c r="EN2" s="76" t="s">
        <v>310</v>
      </c>
      <c r="EO2" s="76" t="s">
        <v>311</v>
      </c>
      <c r="EP2" s="76" t="s">
        <v>310</v>
      </c>
      <c r="EQ2" s="76" t="s">
        <v>311</v>
      </c>
      <c r="ER2" s="76" t="s">
        <v>310</v>
      </c>
      <c r="ES2" s="76" t="s">
        <v>311</v>
      </c>
      <c r="ET2" s="76" t="s">
        <v>310</v>
      </c>
      <c r="EU2" s="76" t="s">
        <v>311</v>
      </c>
      <c r="EV2" s="76" t="s">
        <v>310</v>
      </c>
      <c r="EW2" s="76" t="s">
        <v>311</v>
      </c>
      <c r="EX2" s="76" t="s">
        <v>310</v>
      </c>
      <c r="EY2" s="76" t="s">
        <v>311</v>
      </c>
      <c r="EZ2" s="76" t="s">
        <v>310</v>
      </c>
      <c r="FA2" s="76" t="s">
        <v>311</v>
      </c>
      <c r="FB2" s="76" t="s">
        <v>310</v>
      </c>
      <c r="FC2" s="76" t="s">
        <v>311</v>
      </c>
      <c r="FD2" s="76" t="s">
        <v>310</v>
      </c>
      <c r="FE2" s="76" t="s">
        <v>311</v>
      </c>
      <c r="FF2" s="76" t="s">
        <v>310</v>
      </c>
      <c r="FG2" s="76" t="s">
        <v>311</v>
      </c>
      <c r="FH2" s="76" t="s">
        <v>310</v>
      </c>
      <c r="FI2" s="76" t="s">
        <v>311</v>
      </c>
      <c r="FJ2" s="76" t="s">
        <v>310</v>
      </c>
      <c r="FK2" s="76" t="s">
        <v>311</v>
      </c>
      <c r="FL2" s="76" t="s">
        <v>310</v>
      </c>
      <c r="FM2" s="76" t="s">
        <v>311</v>
      </c>
      <c r="FN2" s="76" t="s">
        <v>310</v>
      </c>
      <c r="FO2" s="76" t="s">
        <v>311</v>
      </c>
      <c r="FP2" s="76" t="s">
        <v>310</v>
      </c>
      <c r="FQ2" s="76" t="s">
        <v>311</v>
      </c>
      <c r="FR2" s="76" t="s">
        <v>310</v>
      </c>
      <c r="FS2" s="76" t="s">
        <v>311</v>
      </c>
      <c r="FT2" s="76" t="s">
        <v>310</v>
      </c>
      <c r="FU2" s="76" t="s">
        <v>311</v>
      </c>
      <c r="FV2" s="76" t="s">
        <v>310</v>
      </c>
      <c r="FW2" s="76" t="s">
        <v>311</v>
      </c>
      <c r="FX2" s="76" t="s">
        <v>310</v>
      </c>
      <c r="FY2" s="76" t="s">
        <v>311</v>
      </c>
      <c r="FZ2" s="76" t="s">
        <v>310</v>
      </c>
      <c r="GA2" s="76" t="s">
        <v>311</v>
      </c>
      <c r="GB2" s="76" t="s">
        <v>310</v>
      </c>
      <c r="GC2" s="76" t="s">
        <v>311</v>
      </c>
      <c r="GD2" s="76" t="s">
        <v>310</v>
      </c>
      <c r="GE2" s="76" t="s">
        <v>311</v>
      </c>
      <c r="GF2" s="76" t="s">
        <v>310</v>
      </c>
      <c r="GG2" s="76" t="s">
        <v>311</v>
      </c>
      <c r="GH2" s="76" t="s">
        <v>310</v>
      </c>
      <c r="GI2" s="76" t="s">
        <v>311</v>
      </c>
      <c r="GJ2" s="76" t="s">
        <v>310</v>
      </c>
      <c r="GK2" s="76" t="s">
        <v>311</v>
      </c>
      <c r="GL2" s="76" t="s">
        <v>310</v>
      </c>
      <c r="GM2" s="76" t="s">
        <v>311</v>
      </c>
      <c r="GN2" s="76" t="s">
        <v>310</v>
      </c>
      <c r="GO2" s="76" t="s">
        <v>311</v>
      </c>
      <c r="GP2" s="76" t="s">
        <v>310</v>
      </c>
      <c r="GQ2" s="76" t="s">
        <v>311</v>
      </c>
      <c r="GR2" s="76" t="s">
        <v>310</v>
      </c>
      <c r="GS2" s="76" t="s">
        <v>311</v>
      </c>
      <c r="GT2" s="76" t="s">
        <v>310</v>
      </c>
      <c r="GU2" s="76" t="s">
        <v>311</v>
      </c>
      <c r="GV2" s="76" t="s">
        <v>310</v>
      </c>
      <c r="GW2" s="76" t="s">
        <v>311</v>
      </c>
      <c r="GX2" s="76" t="s">
        <v>310</v>
      </c>
      <c r="GY2" s="76" t="s">
        <v>311</v>
      </c>
      <c r="GZ2" s="76" t="s">
        <v>310</v>
      </c>
      <c r="HA2" s="76" t="s">
        <v>311</v>
      </c>
      <c r="HB2" s="76" t="s">
        <v>310</v>
      </c>
      <c r="HC2" s="76" t="s">
        <v>311</v>
      </c>
      <c r="HD2" s="76" t="s">
        <v>310</v>
      </c>
      <c r="HE2" s="76" t="s">
        <v>311</v>
      </c>
      <c r="HF2" s="76" t="s">
        <v>310</v>
      </c>
      <c r="HG2" s="76" t="s">
        <v>311</v>
      </c>
      <c r="HH2" s="76" t="s">
        <v>310</v>
      </c>
      <c r="HI2" s="76" t="s">
        <v>311</v>
      </c>
      <c r="HJ2" s="76" t="s">
        <v>310</v>
      </c>
      <c r="HK2" s="76" t="s">
        <v>311</v>
      </c>
    </row>
    <row r="3" spans="2:228" ht="12.75">
      <c r="B3" s="101" t="s">
        <v>312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S3" t="b">
        <f>HT3=B3</f>
        <v>1</v>
      </c>
      <c r="HT3" s="92" t="s">
        <v>312</v>
      </c>
    </row>
    <row r="4" spans="2:228" ht="12.75">
      <c r="B4" s="102" t="s">
        <v>313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S4" t="b">
        <f aca="true" t="shared" si="0" ref="HS4:HS67">HT4=B4</f>
        <v>1</v>
      </c>
      <c r="HT4" s="93" t="s">
        <v>313</v>
      </c>
    </row>
    <row r="5" spans="1:228" ht="12.75">
      <c r="A5" t="str">
        <f>LEFT(B5,9)</f>
        <v>INC100000</v>
      </c>
      <c r="B5" s="103" t="s">
        <v>314</v>
      </c>
      <c r="C5" s="100" t="s">
        <v>524</v>
      </c>
      <c r="D5" s="100">
        <v>330167.75</v>
      </c>
      <c r="E5" s="100">
        <v>6588587.86</v>
      </c>
      <c r="F5" s="100">
        <v>294162.29</v>
      </c>
      <c r="G5" s="100">
        <v>6313654.39</v>
      </c>
      <c r="H5" s="100">
        <v>374448.08</v>
      </c>
      <c r="I5" s="100">
        <v>5212886.91</v>
      </c>
      <c r="J5" s="100">
        <v>337659.22</v>
      </c>
      <c r="K5" s="100">
        <v>4996791.24</v>
      </c>
      <c r="L5" s="100">
        <v>338148.52</v>
      </c>
      <c r="M5" s="100">
        <v>4788294.6</v>
      </c>
      <c r="N5" s="100">
        <v>313941.84</v>
      </c>
      <c r="O5" s="100">
        <v>5328225.93</v>
      </c>
      <c r="P5" s="100">
        <v>329925</v>
      </c>
      <c r="Q5" s="100">
        <v>4398948.13</v>
      </c>
      <c r="R5" s="100">
        <v>331778.04</v>
      </c>
      <c r="S5" s="100">
        <v>4338200.29</v>
      </c>
      <c r="T5" s="100">
        <v>330246.4</v>
      </c>
      <c r="U5" s="100">
        <v>4259490.79</v>
      </c>
      <c r="V5" s="100">
        <v>317314.7</v>
      </c>
      <c r="W5" s="100">
        <v>4153884.59</v>
      </c>
      <c r="X5" s="100">
        <v>375786.35</v>
      </c>
      <c r="Y5" s="100">
        <v>4133550.5</v>
      </c>
      <c r="Z5" s="100">
        <v>-75085.71</v>
      </c>
      <c r="AA5" s="100">
        <v>3598492.48</v>
      </c>
      <c r="AB5" s="100">
        <v>687690.44</v>
      </c>
      <c r="AC5" s="100">
        <v>3956015.17</v>
      </c>
      <c r="AD5" s="100">
        <v>647639.22</v>
      </c>
      <c r="AE5" s="100">
        <v>4309492.1</v>
      </c>
      <c r="AF5" s="100">
        <v>609174.02</v>
      </c>
      <c r="AG5" s="100">
        <v>4544218.04</v>
      </c>
      <c r="AH5" s="100">
        <v>610455.49</v>
      </c>
      <c r="AI5" s="100">
        <v>4817014.31</v>
      </c>
      <c r="AJ5" s="100">
        <v>600830.34</v>
      </c>
      <c r="AK5" s="100">
        <v>5079696.13</v>
      </c>
      <c r="AL5" s="100">
        <v>576079.68</v>
      </c>
      <c r="AM5" s="100">
        <v>5341833.97</v>
      </c>
      <c r="AN5" s="100">
        <v>607876.61</v>
      </c>
      <c r="AO5" s="100">
        <v>5619785.58</v>
      </c>
      <c r="AP5" s="100">
        <v>581488.71</v>
      </c>
      <c r="AQ5" s="100">
        <v>5869496.25</v>
      </c>
      <c r="AR5" s="100">
        <v>486549.96</v>
      </c>
      <c r="AS5" s="100">
        <v>6025799.81</v>
      </c>
      <c r="AT5" s="100">
        <v>468669.14</v>
      </c>
      <c r="AU5" s="100">
        <v>6177154.25</v>
      </c>
      <c r="AV5" s="100">
        <v>653200.36</v>
      </c>
      <c r="AW5" s="100">
        <v>6454568.26</v>
      </c>
      <c r="AX5" s="100">
        <v>638195.83</v>
      </c>
      <c r="AY5" s="100">
        <v>7167849.8</v>
      </c>
      <c r="AZ5" s="100">
        <v>477178.31</v>
      </c>
      <c r="BA5" s="100">
        <v>6957337.67</v>
      </c>
      <c r="BB5" s="100">
        <v>441242.87</v>
      </c>
      <c r="BC5" s="100">
        <v>6750941.32</v>
      </c>
      <c r="BD5" s="100">
        <v>403859.82</v>
      </c>
      <c r="BE5" s="100">
        <v>6545627.12</v>
      </c>
      <c r="BF5" s="100">
        <v>262512.37</v>
      </c>
      <c r="BG5" s="100">
        <v>6197684</v>
      </c>
      <c r="BH5" s="100">
        <v>248044.17</v>
      </c>
      <c r="BI5" s="100">
        <v>5844897.83</v>
      </c>
      <c r="BJ5" s="100">
        <v>79009.76</v>
      </c>
      <c r="BK5" s="100">
        <v>5347827.91</v>
      </c>
      <c r="BL5" s="100">
        <v>358310.56</v>
      </c>
      <c r="BM5" s="100">
        <v>5098261.86</v>
      </c>
      <c r="BN5" s="100">
        <v>288788.83</v>
      </c>
      <c r="BO5" s="100">
        <v>4805561.9799999995</v>
      </c>
      <c r="BP5" s="100">
        <v>75160.49</v>
      </c>
      <c r="BQ5" s="100">
        <v>4394172.51</v>
      </c>
      <c r="BR5" s="100">
        <v>295953.27</v>
      </c>
      <c r="BS5" s="100">
        <v>4221456.640000001</v>
      </c>
      <c r="BT5" s="100">
        <v>267995.07</v>
      </c>
      <c r="BU5" s="100">
        <v>3836251.35</v>
      </c>
      <c r="BV5" s="100">
        <v>461043.38</v>
      </c>
      <c r="BW5" s="100">
        <v>3659098.9</v>
      </c>
      <c r="BX5" s="100">
        <v>572357.8</v>
      </c>
      <c r="BY5" s="100">
        <v>3754278.3899999997</v>
      </c>
      <c r="BZ5" s="100">
        <v>689663.32</v>
      </c>
      <c r="CA5" s="100">
        <v>4002698.84</v>
      </c>
      <c r="CB5" s="100">
        <v>603903.59</v>
      </c>
      <c r="CC5" s="100">
        <v>4202742.609999999</v>
      </c>
      <c r="CD5" s="100">
        <v>608962.78</v>
      </c>
      <c r="CE5" s="100">
        <v>4549193.02</v>
      </c>
      <c r="CF5" s="100">
        <v>590779.76</v>
      </c>
      <c r="CG5" s="100">
        <v>4891928.609999999</v>
      </c>
      <c r="CH5" s="100">
        <v>218050.31</v>
      </c>
      <c r="CI5" s="100">
        <v>5030969.159999999</v>
      </c>
      <c r="CJ5" s="100">
        <v>599838.99</v>
      </c>
      <c r="CK5" s="100">
        <v>5272497.59</v>
      </c>
      <c r="CL5" s="100">
        <v>625151.84</v>
      </c>
      <c r="CM5" s="100">
        <v>5608860.6</v>
      </c>
      <c r="CN5" s="100">
        <v>701940.45</v>
      </c>
      <c r="CO5" s="100">
        <v>6235640.5600000005</v>
      </c>
      <c r="CP5" s="100">
        <v>556787.69</v>
      </c>
      <c r="CQ5" s="100">
        <v>6496474.98</v>
      </c>
      <c r="CR5" s="100">
        <v>902059.85</v>
      </c>
      <c r="CS5" s="100">
        <v>7130539.760000001</v>
      </c>
      <c r="CT5" s="100">
        <v>502635.0399999998</v>
      </c>
      <c r="CU5" s="100">
        <v>7172131.42</v>
      </c>
      <c r="CV5" s="100">
        <v>366418.36</v>
      </c>
      <c r="CW5" s="100">
        <v>6966191.9799999995</v>
      </c>
      <c r="CX5" s="100">
        <v>376724.35999999975</v>
      </c>
      <c r="CY5" s="100">
        <v>6653253.019999999</v>
      </c>
      <c r="CZ5" s="100">
        <v>422156.96</v>
      </c>
      <c r="DA5" s="100">
        <v>6471506.389999999</v>
      </c>
      <c r="DB5" s="100">
        <v>386798.1399999999</v>
      </c>
      <c r="DC5" s="100">
        <v>6249341.749999998</v>
      </c>
      <c r="DD5" s="100">
        <v>387094.3599999998</v>
      </c>
      <c r="DE5" s="100">
        <v>6045656.349999999</v>
      </c>
      <c r="DF5" s="100">
        <v>391181.8499999998</v>
      </c>
      <c r="DG5" s="100">
        <v>6218787.89</v>
      </c>
      <c r="DH5" s="100">
        <v>378504.2499999998</v>
      </c>
      <c r="DI5" s="100">
        <v>5997453.1499999985</v>
      </c>
      <c r="DJ5" s="100">
        <v>387521.2099999999</v>
      </c>
      <c r="DK5" s="100">
        <v>5759822.519999999</v>
      </c>
      <c r="DL5" s="100">
        <v>451535.05999999976</v>
      </c>
      <c r="DM5" s="100">
        <v>5509417.129999999</v>
      </c>
      <c r="DN5" s="100">
        <v>419555.35999999987</v>
      </c>
      <c r="DO5" s="100">
        <v>5372184.799999998</v>
      </c>
      <c r="DP5" s="100">
        <v>438917.7199999998</v>
      </c>
      <c r="DQ5" s="100">
        <v>4909042.669999998</v>
      </c>
      <c r="DR5" s="100">
        <v>441840.3399999998</v>
      </c>
      <c r="DS5" s="100">
        <v>4848247.969999998</v>
      </c>
      <c r="DT5" s="100">
        <v>1053150.7500000002</v>
      </c>
      <c r="DU5" s="100">
        <v>5534980.359999998</v>
      </c>
      <c r="DV5" s="100">
        <v>540703.7100000002</v>
      </c>
      <c r="DW5" s="100">
        <v>5698959.709999998</v>
      </c>
      <c r="DX5" s="100">
        <v>549328.1700000002</v>
      </c>
      <c r="DY5" s="100">
        <v>5826130.919999998</v>
      </c>
      <c r="DZ5" s="100">
        <v>539218.56</v>
      </c>
      <c r="EA5" s="100">
        <v>5978551.339999999</v>
      </c>
      <c r="EB5" s="100">
        <v>553099.9000000001</v>
      </c>
      <c r="EC5" s="100">
        <v>6144556.879999999</v>
      </c>
      <c r="ED5" s="100">
        <v>522076.83</v>
      </c>
      <c r="EE5" s="100">
        <v>6275451.859999999</v>
      </c>
      <c r="EF5" s="100">
        <v>538759.4600000002</v>
      </c>
      <c r="EG5" s="100">
        <v>6435707.07</v>
      </c>
      <c r="EH5" s="100">
        <v>544249.7000000002</v>
      </c>
      <c r="EI5" s="100">
        <v>6592435.56</v>
      </c>
      <c r="EJ5" s="100">
        <v>536498.3</v>
      </c>
      <c r="EK5" s="100">
        <v>6677398.800000001</v>
      </c>
      <c r="EL5" s="100">
        <v>536470.0000000001</v>
      </c>
      <c r="EM5" s="100">
        <v>6794313.440000001</v>
      </c>
      <c r="EN5" s="100">
        <v>553645.8300000003</v>
      </c>
      <c r="EO5" s="100">
        <v>6909041.550000002</v>
      </c>
      <c r="EP5" s="100">
        <v>540517.8100000003</v>
      </c>
      <c r="EQ5" s="100">
        <v>7007719.0200000005</v>
      </c>
      <c r="ER5" s="100">
        <v>884741.8699999996</v>
      </c>
      <c r="ES5" s="100">
        <v>6839310.1400000015</v>
      </c>
      <c r="ET5" s="100">
        <v>360355.80999999976</v>
      </c>
      <c r="EU5" s="100">
        <v>6658962.24</v>
      </c>
      <c r="EV5" s="100">
        <v>374827.4799999998</v>
      </c>
      <c r="EW5" s="100">
        <v>6484461.550000001</v>
      </c>
      <c r="EX5" s="100">
        <v>367470.6499999998</v>
      </c>
      <c r="EY5" s="100">
        <v>6312713.64</v>
      </c>
      <c r="EZ5" s="100">
        <v>381172.78</v>
      </c>
      <c r="FA5" s="100">
        <v>6140786.52</v>
      </c>
      <c r="FB5" s="100">
        <v>375805.81999999983</v>
      </c>
      <c r="FC5" s="100">
        <v>5994515.509999999</v>
      </c>
      <c r="FD5" s="100">
        <v>409234.5599999999</v>
      </c>
      <c r="FE5" s="100">
        <v>5864990.609999999</v>
      </c>
      <c r="FF5" s="100">
        <v>384743.9699999999</v>
      </c>
      <c r="FG5" s="100">
        <v>5705484.879999999</v>
      </c>
      <c r="FH5" s="100">
        <v>379793.07999999984</v>
      </c>
      <c r="FI5" s="100">
        <v>5548779.659999999</v>
      </c>
      <c r="FJ5" s="100">
        <v>409079.6699999999</v>
      </c>
      <c r="FK5" s="100">
        <v>5421389.329999999</v>
      </c>
      <c r="FL5" s="100">
        <v>413781.1199999998</v>
      </c>
      <c r="FM5" s="100">
        <v>5281524.619999999</v>
      </c>
      <c r="FN5" s="100">
        <v>423881.60999999987</v>
      </c>
      <c r="FO5" s="100">
        <v>5164888.419999998</v>
      </c>
      <c r="FP5" s="100">
        <v>902436.7073999996</v>
      </c>
      <c r="FQ5" s="100">
        <v>5182583.257399998</v>
      </c>
      <c r="FR5" s="100">
        <v>367562.92619999975</v>
      </c>
      <c r="FS5" s="100">
        <v>5189790.373599998</v>
      </c>
      <c r="FT5" s="100">
        <v>382324.02959999983</v>
      </c>
      <c r="FU5" s="100">
        <v>5197286.923199998</v>
      </c>
      <c r="FV5" s="100">
        <v>374820.0629999998</v>
      </c>
      <c r="FW5" s="100">
        <v>5204636.336199998</v>
      </c>
      <c r="FX5" s="100">
        <v>388796.2356</v>
      </c>
      <c r="FY5" s="100">
        <v>5212259.791799998</v>
      </c>
      <c r="FZ5" s="100">
        <v>383321.93639999983</v>
      </c>
      <c r="GA5" s="100">
        <v>5219775.908199998</v>
      </c>
      <c r="GB5" s="100">
        <v>417419.2511999999</v>
      </c>
      <c r="GC5" s="100">
        <v>5227960.599399998</v>
      </c>
      <c r="GD5" s="100">
        <v>392438.8493999999</v>
      </c>
      <c r="GE5" s="100">
        <v>5235655.478799999</v>
      </c>
      <c r="GF5" s="100">
        <v>387388.94159999985</v>
      </c>
      <c r="GG5" s="100">
        <v>5243251.340399998</v>
      </c>
      <c r="GH5" s="100">
        <v>417261.26339999994</v>
      </c>
      <c r="GI5" s="100">
        <v>5251432.933799998</v>
      </c>
      <c r="GJ5" s="100">
        <v>422056.7423999998</v>
      </c>
      <c r="GK5" s="100">
        <v>5259708.556199998</v>
      </c>
      <c r="GL5" s="100">
        <v>432359.24219999986</v>
      </c>
      <c r="GM5" s="100">
        <v>5268186.1883999985</v>
      </c>
      <c r="GN5" s="100">
        <v>920485.4415479996</v>
      </c>
      <c r="GO5" s="100">
        <v>5286234.922547999</v>
      </c>
      <c r="GP5" s="100">
        <v>374914.18472399976</v>
      </c>
      <c r="GQ5" s="100">
        <v>5293586.181071999</v>
      </c>
      <c r="GR5" s="100">
        <v>389970.51019199984</v>
      </c>
      <c r="GS5" s="100">
        <v>5301232.661663999</v>
      </c>
      <c r="GT5" s="100">
        <v>382316.4642599998</v>
      </c>
      <c r="GU5" s="100">
        <v>5308729.062923999</v>
      </c>
      <c r="GV5" s="100">
        <v>396572.160312</v>
      </c>
      <c r="GW5" s="100">
        <v>5316504.987635999</v>
      </c>
      <c r="GX5" s="100">
        <v>390988.3751279998</v>
      </c>
      <c r="GY5" s="100">
        <v>5324171.426363998</v>
      </c>
      <c r="GZ5" s="100">
        <v>425767.6362239999</v>
      </c>
      <c r="HA5" s="100">
        <v>5332519.811387997</v>
      </c>
      <c r="HB5" s="100">
        <v>400287.6263879999</v>
      </c>
      <c r="HC5" s="100">
        <v>5340368.588375997</v>
      </c>
      <c r="HD5" s="100">
        <v>395136.7204319998</v>
      </c>
      <c r="HE5" s="100">
        <v>5348116.3672079975</v>
      </c>
      <c r="HF5" s="100">
        <v>425606.4886679999</v>
      </c>
      <c r="HG5" s="100">
        <v>5356461.592475999</v>
      </c>
      <c r="HH5" s="100">
        <v>430497.87724799983</v>
      </c>
      <c r="HI5" s="100">
        <v>5364902.727323999</v>
      </c>
      <c r="HJ5" s="100">
        <v>441006.4270439999</v>
      </c>
      <c r="HK5" s="100">
        <v>5373549.912167998</v>
      </c>
      <c r="HM5" t="str">
        <f>LEFT(C5,3)</f>
        <v>500</v>
      </c>
      <c r="HS5" t="b">
        <f t="shared" si="0"/>
        <v>1</v>
      </c>
      <c r="HT5" s="94" t="s">
        <v>314</v>
      </c>
    </row>
    <row r="6" spans="1:228" ht="12.75">
      <c r="A6" t="str">
        <f aca="true" t="shared" si="1" ref="A6:A69">LEFT(B6,9)</f>
        <v>INC101110</v>
      </c>
      <c r="B6" s="103" t="s">
        <v>315</v>
      </c>
      <c r="C6" s="100" t="s">
        <v>525</v>
      </c>
      <c r="D6" s="100">
        <v>10809551.14</v>
      </c>
      <c r="E6" s="100">
        <v>603676672.85</v>
      </c>
      <c r="F6" s="100">
        <v>10207421.8</v>
      </c>
      <c r="G6" s="100">
        <v>591151776.83</v>
      </c>
      <c r="H6" s="100">
        <v>30471776.04</v>
      </c>
      <c r="I6" s="100">
        <v>577946765.98</v>
      </c>
      <c r="J6" s="100">
        <v>34280429.26</v>
      </c>
      <c r="K6" s="100">
        <v>508485640.31</v>
      </c>
      <c r="L6" s="100">
        <v>46999824.59</v>
      </c>
      <c r="M6" s="100">
        <v>458803613.72</v>
      </c>
      <c r="N6" s="100">
        <v>72130565.22</v>
      </c>
      <c r="O6" s="100">
        <v>466656302.74</v>
      </c>
      <c r="P6" s="100">
        <v>77695891.41</v>
      </c>
      <c r="Q6" s="100">
        <v>479574663.64</v>
      </c>
      <c r="R6" s="100">
        <v>71016805.18</v>
      </c>
      <c r="S6" s="100">
        <v>485115949.85</v>
      </c>
      <c r="T6" s="100">
        <v>58087639.81</v>
      </c>
      <c r="U6" s="100">
        <v>482751880.4</v>
      </c>
      <c r="V6" s="100">
        <v>50367745.59</v>
      </c>
      <c r="W6" s="100">
        <v>499466001.79</v>
      </c>
      <c r="X6" s="100">
        <v>28116963.68</v>
      </c>
      <c r="Y6" s="100">
        <v>502355865.74</v>
      </c>
      <c r="Z6" s="100">
        <v>22646577.81</v>
      </c>
      <c r="AA6" s="100">
        <v>512831191.53</v>
      </c>
      <c r="AB6" s="100">
        <v>17341619.84</v>
      </c>
      <c r="AC6" s="100">
        <v>519363260.23</v>
      </c>
      <c r="AD6" s="100">
        <v>18391192.21</v>
      </c>
      <c r="AE6" s="100">
        <v>527547030.64</v>
      </c>
      <c r="AF6" s="100">
        <v>27402380.51</v>
      </c>
      <c r="AG6" s="100">
        <v>524477635.11</v>
      </c>
      <c r="AH6" s="100">
        <v>52594207.74</v>
      </c>
      <c r="AI6" s="100">
        <v>542791413.59</v>
      </c>
      <c r="AJ6" s="100">
        <v>55707361.5</v>
      </c>
      <c r="AK6" s="100">
        <v>551498950.5</v>
      </c>
      <c r="AL6" s="100">
        <v>58441062.01</v>
      </c>
      <c r="AM6" s="100">
        <v>537809447.29</v>
      </c>
      <c r="AN6" s="100">
        <v>54669775.73</v>
      </c>
      <c r="AO6" s="100">
        <v>514783331.61</v>
      </c>
      <c r="AP6" s="100">
        <v>57211470.32</v>
      </c>
      <c r="AQ6" s="100">
        <v>500977996.75</v>
      </c>
      <c r="AR6" s="100">
        <v>51397591.71</v>
      </c>
      <c r="AS6" s="100">
        <v>494287948.65</v>
      </c>
      <c r="AT6" s="100">
        <v>53986500.55</v>
      </c>
      <c r="AU6" s="100">
        <v>497906703.61</v>
      </c>
      <c r="AV6" s="100">
        <v>32196104.4</v>
      </c>
      <c r="AW6" s="100">
        <v>501985844.33</v>
      </c>
      <c r="AX6" s="100">
        <v>38994441.35</v>
      </c>
      <c r="AY6" s="100">
        <v>518333707.87</v>
      </c>
      <c r="AZ6" s="100">
        <v>40583034</v>
      </c>
      <c r="BA6" s="100">
        <v>541575122.03</v>
      </c>
      <c r="BB6" s="100">
        <v>47789331.39</v>
      </c>
      <c r="BC6" s="100">
        <v>570973261.21</v>
      </c>
      <c r="BD6" s="100">
        <v>-40722249.27</v>
      </c>
      <c r="BE6" s="100">
        <v>502848631.43</v>
      </c>
      <c r="BF6" s="100">
        <v>30946907.22</v>
      </c>
      <c r="BG6" s="100">
        <v>481201330.91</v>
      </c>
      <c r="BH6" s="100">
        <v>31449573.06</v>
      </c>
      <c r="BI6" s="100">
        <v>456943542.47</v>
      </c>
      <c r="BJ6" s="100">
        <v>45877966.01</v>
      </c>
      <c r="BK6" s="100">
        <v>444380446.47</v>
      </c>
      <c r="BL6" s="100">
        <v>33707514.82</v>
      </c>
      <c r="BM6" s="100">
        <v>423418185.56</v>
      </c>
      <c r="BN6" s="100">
        <v>33771376.84</v>
      </c>
      <c r="BO6" s="100">
        <v>399978092.08</v>
      </c>
      <c r="BP6" s="100">
        <v>22556630.59</v>
      </c>
      <c r="BQ6" s="100">
        <v>371137130.96</v>
      </c>
      <c r="BR6" s="100">
        <v>24225177.76</v>
      </c>
      <c r="BS6" s="100">
        <v>341375808.16999996</v>
      </c>
      <c r="BT6" s="100">
        <v>24225279.4</v>
      </c>
      <c r="BU6" s="100">
        <v>333404983.17</v>
      </c>
      <c r="BV6" s="100">
        <v>16972025.81</v>
      </c>
      <c r="BW6" s="100">
        <v>311382567.63</v>
      </c>
      <c r="BX6" s="100">
        <v>25547938.94</v>
      </c>
      <c r="BY6" s="100">
        <v>296347472.57</v>
      </c>
      <c r="BZ6" s="100">
        <v>19909867.56</v>
      </c>
      <c r="CA6" s="100">
        <v>268468008.74</v>
      </c>
      <c r="CB6" s="100">
        <v>23075689.92</v>
      </c>
      <c r="CC6" s="100">
        <v>332265947.92999995</v>
      </c>
      <c r="CD6" s="100">
        <v>32184343.45</v>
      </c>
      <c r="CE6" s="100">
        <v>333503384.16</v>
      </c>
      <c r="CF6" s="100">
        <v>36768869.91</v>
      </c>
      <c r="CG6" s="100">
        <v>338822681.01</v>
      </c>
      <c r="CH6" s="100">
        <v>46057960.76</v>
      </c>
      <c r="CI6" s="100">
        <v>339002675.75999993</v>
      </c>
      <c r="CJ6" s="100">
        <v>41523534.11</v>
      </c>
      <c r="CK6" s="100">
        <v>346818695.04999995</v>
      </c>
      <c r="CL6" s="100">
        <v>45106329.09</v>
      </c>
      <c r="CM6" s="100">
        <v>358153647.29999995</v>
      </c>
      <c r="CN6" s="100">
        <v>46430534.2</v>
      </c>
      <c r="CO6" s="100">
        <v>382027550.90999997</v>
      </c>
      <c r="CP6" s="100">
        <v>32861697.76999999</v>
      </c>
      <c r="CQ6" s="100">
        <v>390664070.92</v>
      </c>
      <c r="CR6" s="100">
        <v>24437474.19999999</v>
      </c>
      <c r="CS6" s="100">
        <v>390876265.71999997</v>
      </c>
      <c r="CT6" s="100">
        <v>25607682.04</v>
      </c>
      <c r="CU6" s="100">
        <v>399511921.95000005</v>
      </c>
      <c r="CV6" s="100">
        <v>22911086.270000003</v>
      </c>
      <c r="CW6" s="100">
        <v>396875069.2799999</v>
      </c>
      <c r="CX6" s="100">
        <v>20845405.26</v>
      </c>
      <c r="CY6" s="100">
        <v>397810606.9799999</v>
      </c>
      <c r="CZ6" s="100">
        <v>21390342.97</v>
      </c>
      <c r="DA6" s="100">
        <v>396125260.0299999</v>
      </c>
      <c r="DB6" s="100">
        <v>17993221.590000004</v>
      </c>
      <c r="DC6" s="100">
        <v>381934138.16999996</v>
      </c>
      <c r="DD6" s="100">
        <v>27379394.320000004</v>
      </c>
      <c r="DE6" s="100">
        <v>372544662.58000004</v>
      </c>
      <c r="DF6" s="100">
        <v>31075959.92</v>
      </c>
      <c r="DG6" s="100">
        <v>357562661.74</v>
      </c>
      <c r="DH6" s="100">
        <v>35937799.7</v>
      </c>
      <c r="DI6" s="100">
        <v>351976927.33000004</v>
      </c>
      <c r="DJ6" s="100">
        <v>36467566.22</v>
      </c>
      <c r="DK6" s="100">
        <v>343338164.46</v>
      </c>
      <c r="DL6" s="100">
        <v>31769551.76</v>
      </c>
      <c r="DM6" s="100">
        <v>328677182.02</v>
      </c>
      <c r="DN6" s="100">
        <v>33722346.39</v>
      </c>
      <c r="DO6" s="100">
        <v>329537830.64</v>
      </c>
      <c r="DP6" s="100">
        <v>29026220.52</v>
      </c>
      <c r="DQ6" s="100">
        <v>334126576.96</v>
      </c>
      <c r="DR6" s="100">
        <v>28214713.990000002</v>
      </c>
      <c r="DS6" s="100">
        <v>336733608.90999997</v>
      </c>
      <c r="DT6" s="100">
        <v>23948705.849999998</v>
      </c>
      <c r="DU6" s="100">
        <v>337771228.49</v>
      </c>
      <c r="DV6" s="100">
        <v>22432442.970000003</v>
      </c>
      <c r="DW6" s="100">
        <v>339358266.20000005</v>
      </c>
      <c r="DX6" s="100">
        <v>28099859.490000002</v>
      </c>
      <c r="DY6" s="100">
        <v>346067782.72</v>
      </c>
      <c r="DZ6" s="100">
        <v>30100854.57</v>
      </c>
      <c r="EA6" s="100">
        <v>358175415.70000005</v>
      </c>
      <c r="EB6" s="100">
        <v>30734531.4</v>
      </c>
      <c r="EC6" s="100">
        <v>361530552.78</v>
      </c>
      <c r="ED6" s="100">
        <v>30858086.270000003</v>
      </c>
      <c r="EE6" s="100">
        <v>361312679.13000005</v>
      </c>
      <c r="EF6" s="100">
        <v>33910799.29000001</v>
      </c>
      <c r="EG6" s="100">
        <v>359285678.72</v>
      </c>
      <c r="EH6" s="100">
        <v>34207003.32000001</v>
      </c>
      <c r="EI6" s="100">
        <v>357025115.82</v>
      </c>
      <c r="EJ6" s="100">
        <v>30742730.979999997</v>
      </c>
      <c r="EK6" s="100">
        <v>355998295.03999996</v>
      </c>
      <c r="EL6" s="100">
        <v>33709930.96000001</v>
      </c>
      <c r="EM6" s="100">
        <v>355985879.6100001</v>
      </c>
      <c r="EN6" s="100">
        <v>27570003.83</v>
      </c>
      <c r="EO6" s="100">
        <v>354529662.9200001</v>
      </c>
      <c r="EP6" s="100">
        <v>27843493.1</v>
      </c>
      <c r="EQ6" s="100">
        <v>354158442.0300001</v>
      </c>
      <c r="ER6" s="100">
        <v>25936505.79</v>
      </c>
      <c r="ES6" s="100">
        <v>356146241.9700001</v>
      </c>
      <c r="ET6" s="100">
        <v>17984985.620000005</v>
      </c>
      <c r="EU6" s="100">
        <v>351698784.62000006</v>
      </c>
      <c r="EV6" s="100">
        <v>22226059.140000008</v>
      </c>
      <c r="EW6" s="100">
        <v>345824984.27</v>
      </c>
      <c r="EX6" s="100">
        <v>28788494.890000004</v>
      </c>
      <c r="EY6" s="100">
        <v>344512624.59</v>
      </c>
      <c r="EZ6" s="100">
        <v>34068896.42000001</v>
      </c>
      <c r="FA6" s="100">
        <v>347846989.61</v>
      </c>
      <c r="FB6" s="100">
        <v>34741890.33000001</v>
      </c>
      <c r="FC6" s="100">
        <v>351730793.67</v>
      </c>
      <c r="FD6" s="100">
        <v>36337152.85000001</v>
      </c>
      <c r="FE6" s="100">
        <v>354157147.2300001</v>
      </c>
      <c r="FF6" s="100">
        <v>35130290.38</v>
      </c>
      <c r="FG6" s="100">
        <v>355080434.2900001</v>
      </c>
      <c r="FH6" s="100">
        <v>37486345.82000001</v>
      </c>
      <c r="FI6" s="100">
        <v>361824049.1300001</v>
      </c>
      <c r="FJ6" s="100">
        <v>34756967.78000001</v>
      </c>
      <c r="FK6" s="100">
        <v>362871085.95000017</v>
      </c>
      <c r="FL6" s="100">
        <v>29644184.76</v>
      </c>
      <c r="FM6" s="100">
        <v>364945266.8800001</v>
      </c>
      <c r="FN6" s="100">
        <v>28042760.930000003</v>
      </c>
      <c r="FO6" s="100">
        <v>365144534.71000004</v>
      </c>
      <c r="FP6" s="100">
        <v>30720398.3662693</v>
      </c>
      <c r="FQ6" s="100">
        <v>369928427.2862693</v>
      </c>
      <c r="FR6" s="100">
        <v>26208028.4301376</v>
      </c>
      <c r="FS6" s="100">
        <v>378151470.096407</v>
      </c>
      <c r="FT6" s="100">
        <v>29810435.6697598</v>
      </c>
      <c r="FU6" s="100">
        <v>385735846.62616676</v>
      </c>
      <c r="FV6" s="100">
        <v>32077832.961687</v>
      </c>
      <c r="FW6" s="100">
        <v>389025184.69785374</v>
      </c>
      <c r="FX6" s="100">
        <v>33979033.2373501</v>
      </c>
      <c r="FY6" s="100">
        <v>388935321.51520383</v>
      </c>
      <c r="FZ6" s="100">
        <v>38376892.6206702</v>
      </c>
      <c r="GA6" s="100">
        <v>392570323.80587405</v>
      </c>
      <c r="GB6" s="100">
        <v>41164393.066714</v>
      </c>
      <c r="GC6" s="100">
        <v>397397564.022588</v>
      </c>
      <c r="GD6" s="100">
        <v>40413649.4569402</v>
      </c>
      <c r="GE6" s="100">
        <v>402680923.09952825</v>
      </c>
      <c r="GF6" s="100">
        <v>39698339.1374786</v>
      </c>
      <c r="GG6" s="100">
        <v>404892916.41700685</v>
      </c>
      <c r="GH6" s="100">
        <v>35365078.7176825</v>
      </c>
      <c r="GI6" s="100">
        <v>405501027.35468924</v>
      </c>
      <c r="GJ6" s="100">
        <v>30526987.1395988</v>
      </c>
      <c r="GK6" s="100">
        <v>406383829.7342881</v>
      </c>
      <c r="GL6" s="100">
        <v>30463200.4126089</v>
      </c>
      <c r="GM6" s="100">
        <v>408804269.21689695</v>
      </c>
      <c r="GN6" s="100">
        <v>29288105.5188274</v>
      </c>
      <c r="GO6" s="100">
        <v>407371976.3694551</v>
      </c>
      <c r="GP6" s="100">
        <v>21450506.2612834</v>
      </c>
      <c r="GQ6" s="100">
        <v>402614454.2006009</v>
      </c>
      <c r="GR6" s="100">
        <v>22551638.1627224</v>
      </c>
      <c r="GS6" s="100">
        <v>395355656.69356346</v>
      </c>
      <c r="GT6" s="100">
        <v>34202076.5261127</v>
      </c>
      <c r="GU6" s="100">
        <v>397479900.25798917</v>
      </c>
      <c r="GV6" s="100">
        <v>34298175.645387</v>
      </c>
      <c r="GW6" s="100">
        <v>397799042.6660261</v>
      </c>
      <c r="GX6" s="100">
        <v>37885205.6379326</v>
      </c>
      <c r="GY6" s="100">
        <v>397307355.68328846</v>
      </c>
      <c r="GZ6" s="100">
        <v>43050457.5170466</v>
      </c>
      <c r="HA6" s="100">
        <v>399193420.13362104</v>
      </c>
      <c r="HB6" s="100">
        <v>40606431.5413092</v>
      </c>
      <c r="HC6" s="100">
        <v>399386202.2179901</v>
      </c>
      <c r="HD6" s="100">
        <v>34984232.0435086</v>
      </c>
      <c r="HE6" s="100">
        <v>394672095.1240201</v>
      </c>
      <c r="HF6" s="100">
        <v>32955600.468638</v>
      </c>
      <c r="HG6" s="100">
        <v>392262616.87497556</v>
      </c>
      <c r="HH6" s="100">
        <v>32558830.4698027</v>
      </c>
      <c r="HI6" s="100">
        <v>394294460.2051795</v>
      </c>
      <c r="HJ6" s="100">
        <v>31008665.7902547</v>
      </c>
      <c r="HK6" s="100">
        <v>394839925.5828253</v>
      </c>
      <c r="HM6" t="str">
        <f aca="true" t="shared" si="2" ref="HM6:HM69">LEFT(C6,3)</f>
        <v>501</v>
      </c>
      <c r="HS6" t="b">
        <f t="shared" si="0"/>
        <v>1</v>
      </c>
      <c r="HT6" s="94" t="s">
        <v>315</v>
      </c>
    </row>
    <row r="7" spans="1:228" ht="12.75">
      <c r="A7" t="str">
        <f t="shared" si="1"/>
        <v>INC101210</v>
      </c>
      <c r="B7" s="103" t="s">
        <v>316</v>
      </c>
      <c r="C7" s="100" t="s">
        <v>525</v>
      </c>
      <c r="D7" s="100">
        <v>707546.11</v>
      </c>
      <c r="E7" s="100">
        <v>9949244.67</v>
      </c>
      <c r="F7" s="100">
        <v>630911</v>
      </c>
      <c r="G7" s="100">
        <v>9882893.06</v>
      </c>
      <c r="H7" s="100">
        <v>662840.31</v>
      </c>
      <c r="I7" s="100">
        <v>11092294</v>
      </c>
      <c r="J7" s="100">
        <v>909983.9</v>
      </c>
      <c r="K7" s="100">
        <v>10072950.2</v>
      </c>
      <c r="L7" s="100">
        <v>950336.89</v>
      </c>
      <c r="M7" s="100">
        <v>10025116.28</v>
      </c>
      <c r="N7" s="100">
        <v>755897.24</v>
      </c>
      <c r="O7" s="100">
        <v>9711003.48</v>
      </c>
      <c r="P7" s="100">
        <v>877850.01</v>
      </c>
      <c r="Q7" s="100">
        <v>9877667.58</v>
      </c>
      <c r="R7" s="100">
        <v>886019.52</v>
      </c>
      <c r="S7" s="100">
        <v>9813631.68</v>
      </c>
      <c r="T7" s="100">
        <v>860950.01</v>
      </c>
      <c r="U7" s="100">
        <v>9736517.9</v>
      </c>
      <c r="V7" s="100">
        <v>900027.32</v>
      </c>
      <c r="W7" s="100">
        <v>9670076.34</v>
      </c>
      <c r="X7" s="100">
        <v>1109646.97</v>
      </c>
      <c r="Y7" s="100">
        <v>9938268.87</v>
      </c>
      <c r="Z7" s="100">
        <v>334268.18</v>
      </c>
      <c r="AA7" s="100">
        <v>9586277.46</v>
      </c>
      <c r="AB7" s="100">
        <v>657845.29</v>
      </c>
      <c r="AC7" s="100">
        <v>9536576.64</v>
      </c>
      <c r="AD7" s="100">
        <v>632675.3</v>
      </c>
      <c r="AE7" s="100">
        <v>9538340.94</v>
      </c>
      <c r="AF7" s="100">
        <v>597112.75</v>
      </c>
      <c r="AG7" s="100">
        <v>9472613.38</v>
      </c>
      <c r="AH7" s="100">
        <v>881662.34</v>
      </c>
      <c r="AI7" s="100">
        <v>9444291.82</v>
      </c>
      <c r="AJ7" s="100">
        <v>933304.8</v>
      </c>
      <c r="AK7" s="100">
        <v>9427259.73</v>
      </c>
      <c r="AL7" s="100">
        <v>888663.91</v>
      </c>
      <c r="AM7" s="100">
        <v>9560026.4</v>
      </c>
      <c r="AN7" s="100">
        <v>889736.44</v>
      </c>
      <c r="AO7" s="100">
        <v>9571912.83</v>
      </c>
      <c r="AP7" s="100">
        <v>736945.17</v>
      </c>
      <c r="AQ7" s="100">
        <v>9422838.48</v>
      </c>
      <c r="AR7" s="100">
        <v>1246651.34</v>
      </c>
      <c r="AS7" s="100">
        <v>9808539.81</v>
      </c>
      <c r="AT7" s="100">
        <v>1070445.69</v>
      </c>
      <c r="AU7" s="100">
        <v>9978958.18</v>
      </c>
      <c r="AV7" s="100">
        <v>1180401.65</v>
      </c>
      <c r="AW7" s="100">
        <v>10049712.86</v>
      </c>
      <c r="AX7" s="100">
        <v>728349.29</v>
      </c>
      <c r="AY7" s="100">
        <v>10443793.97</v>
      </c>
      <c r="AZ7" s="100">
        <v>1080518.09</v>
      </c>
      <c r="BA7" s="100">
        <v>10866466.77</v>
      </c>
      <c r="BB7" s="100">
        <v>846097.51</v>
      </c>
      <c r="BC7" s="100">
        <v>11079888.98</v>
      </c>
      <c r="BD7" s="100">
        <v>579604.8</v>
      </c>
      <c r="BE7" s="100">
        <v>11062381.03</v>
      </c>
      <c r="BF7" s="100">
        <v>403386.53</v>
      </c>
      <c r="BG7" s="100">
        <v>10584105.22</v>
      </c>
      <c r="BH7" s="100">
        <v>740210.6</v>
      </c>
      <c r="BI7" s="100">
        <v>10391011.02</v>
      </c>
      <c r="BJ7" s="100">
        <v>550592.77</v>
      </c>
      <c r="BK7" s="100">
        <v>10052939.88</v>
      </c>
      <c r="BL7" s="100">
        <v>544914.09</v>
      </c>
      <c r="BM7" s="100">
        <v>9708117.53</v>
      </c>
      <c r="BN7" s="100">
        <v>539799.08</v>
      </c>
      <c r="BO7" s="100">
        <v>9510971.44</v>
      </c>
      <c r="BP7" s="100">
        <v>669007.91</v>
      </c>
      <c r="BQ7" s="100">
        <v>8933328.01</v>
      </c>
      <c r="BR7" s="100">
        <v>605067.97</v>
      </c>
      <c r="BS7" s="100">
        <v>8467950.29</v>
      </c>
      <c r="BT7" s="100">
        <v>423352.23</v>
      </c>
      <c r="BU7" s="100">
        <v>7710900.869999999</v>
      </c>
      <c r="BV7" s="100">
        <v>704341.51</v>
      </c>
      <c r="BW7" s="100">
        <v>7686893.09</v>
      </c>
      <c r="BX7" s="100">
        <v>869677.71</v>
      </c>
      <c r="BY7" s="100">
        <v>7476052.709999999</v>
      </c>
      <c r="BZ7" s="100">
        <v>778762.64</v>
      </c>
      <c r="CA7" s="100">
        <v>7408717.84</v>
      </c>
      <c r="CB7" s="100">
        <v>578659.83</v>
      </c>
      <c r="CC7" s="100">
        <v>7407772.87</v>
      </c>
      <c r="CD7" s="100">
        <v>787136.35</v>
      </c>
      <c r="CE7" s="100">
        <v>7791522.6899999995</v>
      </c>
      <c r="CF7" s="100">
        <v>701835.18</v>
      </c>
      <c r="CG7" s="100">
        <v>7753147.27</v>
      </c>
      <c r="CH7" s="100">
        <v>784974.63</v>
      </c>
      <c r="CI7" s="100">
        <v>7987529.13</v>
      </c>
      <c r="CJ7" s="100">
        <v>730596.87</v>
      </c>
      <c r="CK7" s="100">
        <v>8173211.909999999</v>
      </c>
      <c r="CL7" s="100">
        <v>1059074.64</v>
      </c>
      <c r="CM7" s="100">
        <v>8692487.469999999</v>
      </c>
      <c r="CN7" s="100">
        <v>756340.79</v>
      </c>
      <c r="CO7" s="100">
        <v>8779820.35</v>
      </c>
      <c r="CP7" s="100">
        <v>609556.9400000002</v>
      </c>
      <c r="CQ7" s="100">
        <v>8784309.319999998</v>
      </c>
      <c r="CR7" s="100">
        <v>1083144.9700000004</v>
      </c>
      <c r="CS7" s="100">
        <v>9444102.06</v>
      </c>
      <c r="CT7" s="100">
        <v>608550.8000000002</v>
      </c>
      <c r="CU7" s="100">
        <v>9348311.350000001</v>
      </c>
      <c r="CV7" s="100">
        <v>757452.43</v>
      </c>
      <c r="CW7" s="100">
        <v>9236086.07</v>
      </c>
      <c r="CX7" s="100">
        <v>735445.2899999999</v>
      </c>
      <c r="CY7" s="100">
        <v>9192768.72</v>
      </c>
      <c r="CZ7" s="100">
        <v>771596.4299999996</v>
      </c>
      <c r="DA7" s="100">
        <v>9385705.32</v>
      </c>
      <c r="DB7" s="100">
        <v>771714.2899999998</v>
      </c>
      <c r="DC7" s="100">
        <v>9370283.26</v>
      </c>
      <c r="DD7" s="100">
        <v>802518.8599999998</v>
      </c>
      <c r="DE7" s="100">
        <v>9470966.940000001</v>
      </c>
      <c r="DF7" s="100">
        <v>756133.1699999998</v>
      </c>
      <c r="DG7" s="100">
        <v>9442125.479999999</v>
      </c>
      <c r="DH7" s="100">
        <v>766835.2899999999</v>
      </c>
      <c r="DI7" s="100">
        <v>9478363.9</v>
      </c>
      <c r="DJ7" s="100">
        <v>778048.9299999996</v>
      </c>
      <c r="DK7" s="100">
        <v>9197338.189999998</v>
      </c>
      <c r="DL7" s="100">
        <v>791086.6699999998</v>
      </c>
      <c r="DM7" s="100">
        <v>9232084.069999998</v>
      </c>
      <c r="DN7" s="100">
        <v>832817.2899999999</v>
      </c>
      <c r="DO7" s="100">
        <v>9455344.419999998</v>
      </c>
      <c r="DP7" s="100">
        <v>744859.6399999998</v>
      </c>
      <c r="DQ7" s="100">
        <v>9117059.09</v>
      </c>
      <c r="DR7" s="100">
        <v>993535.1199999998</v>
      </c>
      <c r="DS7" s="100">
        <v>9502043.409999996</v>
      </c>
      <c r="DT7" s="100">
        <v>2572378.0299999984</v>
      </c>
      <c r="DU7" s="100">
        <v>11316969.009999996</v>
      </c>
      <c r="DV7" s="100">
        <v>603067.5699999998</v>
      </c>
      <c r="DW7" s="100">
        <v>11184591.289999995</v>
      </c>
      <c r="DX7" s="100">
        <v>642456.3200000001</v>
      </c>
      <c r="DY7" s="100">
        <v>11055451.179999996</v>
      </c>
      <c r="DZ7" s="100">
        <v>604193.5699999998</v>
      </c>
      <c r="EA7" s="100">
        <v>10887930.459999995</v>
      </c>
      <c r="EB7" s="100">
        <v>671938.15</v>
      </c>
      <c r="EC7" s="100">
        <v>10757349.749999996</v>
      </c>
      <c r="ED7" s="100">
        <v>627716.87</v>
      </c>
      <c r="EE7" s="100">
        <v>10628933.449999996</v>
      </c>
      <c r="EF7" s="100">
        <v>644412.2000000001</v>
      </c>
      <c r="EG7" s="100">
        <v>10506510.359999998</v>
      </c>
      <c r="EH7" s="100">
        <v>636828.3200000001</v>
      </c>
      <c r="EI7" s="100">
        <v>10365289.749999998</v>
      </c>
      <c r="EJ7" s="100">
        <v>616357.25</v>
      </c>
      <c r="EK7" s="100">
        <v>10190560.329999998</v>
      </c>
      <c r="EL7" s="100">
        <v>616782.82</v>
      </c>
      <c r="EM7" s="100">
        <v>9974525.86</v>
      </c>
      <c r="EN7" s="100">
        <v>624704.3600000001</v>
      </c>
      <c r="EO7" s="100">
        <v>9854370.58</v>
      </c>
      <c r="EP7" s="100">
        <v>780306.0500000002</v>
      </c>
      <c r="EQ7" s="100">
        <v>9641141.509999998</v>
      </c>
      <c r="ER7" s="100">
        <v>2571018.9499999983</v>
      </c>
      <c r="ES7" s="100">
        <v>9639782.43</v>
      </c>
      <c r="ET7" s="100">
        <v>571614.21</v>
      </c>
      <c r="EU7" s="100">
        <v>9608329.07</v>
      </c>
      <c r="EV7" s="100">
        <v>634575.92</v>
      </c>
      <c r="EW7" s="100">
        <v>9600448.67</v>
      </c>
      <c r="EX7" s="100">
        <v>581059.1599999999</v>
      </c>
      <c r="EY7" s="100">
        <v>9577314.26</v>
      </c>
      <c r="EZ7" s="100">
        <v>653780.5799999996</v>
      </c>
      <c r="FA7" s="100">
        <v>9559156.689999998</v>
      </c>
      <c r="FB7" s="100">
        <v>589976.5499999998</v>
      </c>
      <c r="FC7" s="100">
        <v>9521416.369999997</v>
      </c>
      <c r="FD7" s="100">
        <v>590504.1099999999</v>
      </c>
      <c r="FE7" s="100">
        <v>9467508.279999997</v>
      </c>
      <c r="FF7" s="100">
        <v>611238.8999999999</v>
      </c>
      <c r="FG7" s="100">
        <v>9441918.859999998</v>
      </c>
      <c r="FH7" s="100">
        <v>580531.5999999999</v>
      </c>
      <c r="FI7" s="100">
        <v>9406093.209999997</v>
      </c>
      <c r="FJ7" s="100">
        <v>599949.0899999997</v>
      </c>
      <c r="FK7" s="100">
        <v>9389259.479999997</v>
      </c>
      <c r="FL7" s="100">
        <v>598665.9099999999</v>
      </c>
      <c r="FM7" s="100">
        <v>9363221.029999997</v>
      </c>
      <c r="FN7" s="100">
        <v>755508.9799999999</v>
      </c>
      <c r="FO7" s="100">
        <v>9338423.959999997</v>
      </c>
      <c r="FP7" s="100">
        <v>2622439.3289999985</v>
      </c>
      <c r="FQ7" s="100">
        <v>9389844.338999998</v>
      </c>
      <c r="FR7" s="100">
        <v>583046.4942</v>
      </c>
      <c r="FS7" s="100">
        <v>9401276.623199996</v>
      </c>
      <c r="FT7" s="100">
        <v>647267.4384000001</v>
      </c>
      <c r="FU7" s="100">
        <v>9413968.141599996</v>
      </c>
      <c r="FV7" s="100">
        <v>592680.3431999999</v>
      </c>
      <c r="FW7" s="100">
        <v>9425589.324799998</v>
      </c>
      <c r="FX7" s="100">
        <v>666856.1915999996</v>
      </c>
      <c r="FY7" s="100">
        <v>9438664.936399996</v>
      </c>
      <c r="FZ7" s="100">
        <v>601776.0809999998</v>
      </c>
      <c r="GA7" s="100">
        <v>9450464.467399996</v>
      </c>
      <c r="GB7" s="100">
        <v>602314.1921999999</v>
      </c>
      <c r="GC7" s="100">
        <v>9462274.549599998</v>
      </c>
      <c r="GD7" s="100">
        <v>623463.678</v>
      </c>
      <c r="GE7" s="100">
        <v>9474499.327599995</v>
      </c>
      <c r="GF7" s="100">
        <v>592142.2319999998</v>
      </c>
      <c r="GG7" s="100">
        <v>9486109.959599996</v>
      </c>
      <c r="GH7" s="100">
        <v>611948.0717999997</v>
      </c>
      <c r="GI7" s="100">
        <v>9498108.941399997</v>
      </c>
      <c r="GJ7" s="100">
        <v>610639.2281999999</v>
      </c>
      <c r="GK7" s="100">
        <v>9510082.259599999</v>
      </c>
      <c r="GL7" s="100">
        <v>770619.1595999999</v>
      </c>
      <c r="GM7" s="100">
        <v>9525192.439199997</v>
      </c>
      <c r="GN7" s="100">
        <v>2674888.1155799986</v>
      </c>
      <c r="GO7" s="100">
        <v>9577641.225779997</v>
      </c>
      <c r="GP7" s="100">
        <v>594707.4240839999</v>
      </c>
      <c r="GQ7" s="100">
        <v>9589302.155663997</v>
      </c>
      <c r="GR7" s="100">
        <v>660212.7871680001</v>
      </c>
      <c r="GS7" s="100">
        <v>9602247.504431998</v>
      </c>
      <c r="GT7" s="100">
        <v>604533.9500639999</v>
      </c>
      <c r="GU7" s="100">
        <v>9614101.111295998</v>
      </c>
      <c r="GV7" s="100">
        <v>680193.3154319995</v>
      </c>
      <c r="GW7" s="100">
        <v>9627438.235127997</v>
      </c>
      <c r="GX7" s="100">
        <v>613811.6026199998</v>
      </c>
      <c r="GY7" s="100">
        <v>9639473.756747996</v>
      </c>
      <c r="GZ7" s="100">
        <v>614360.4760439999</v>
      </c>
      <c r="HA7" s="100">
        <v>9651520.040591996</v>
      </c>
      <c r="HB7" s="100">
        <v>635932.95156</v>
      </c>
      <c r="HC7" s="100">
        <v>9663989.314151999</v>
      </c>
      <c r="HD7" s="100">
        <v>603985.0766399999</v>
      </c>
      <c r="HE7" s="100">
        <v>9675832.158791998</v>
      </c>
      <c r="HF7" s="100">
        <v>624187.0332359996</v>
      </c>
      <c r="HG7" s="100">
        <v>9688071.120227996</v>
      </c>
      <c r="HH7" s="100">
        <v>622852.0127639999</v>
      </c>
      <c r="HI7" s="100">
        <v>9700283.904791996</v>
      </c>
      <c r="HJ7" s="100">
        <v>786031.5427919999</v>
      </c>
      <c r="HK7" s="100">
        <v>9715696.287983997</v>
      </c>
      <c r="HM7" t="str">
        <f t="shared" si="2"/>
        <v>501</v>
      </c>
      <c r="HS7" t="b">
        <f t="shared" si="0"/>
        <v>1</v>
      </c>
      <c r="HT7" s="94" t="s">
        <v>316</v>
      </c>
    </row>
    <row r="8" spans="1:228" ht="12.75">
      <c r="A8" t="str">
        <f t="shared" si="1"/>
        <v>INC102000</v>
      </c>
      <c r="B8" s="103" t="s">
        <v>317</v>
      </c>
      <c r="C8" s="100" t="s">
        <v>526</v>
      </c>
      <c r="D8" s="100">
        <v>569892.34</v>
      </c>
      <c r="E8" s="100">
        <v>5889911.68</v>
      </c>
      <c r="F8" s="100">
        <v>458071.36</v>
      </c>
      <c r="G8" s="100">
        <v>5876306.99</v>
      </c>
      <c r="H8" s="100">
        <v>481480.83</v>
      </c>
      <c r="I8" s="100">
        <v>5943268.46</v>
      </c>
      <c r="J8" s="100">
        <v>483662.47</v>
      </c>
      <c r="K8" s="100">
        <v>5970719.65</v>
      </c>
      <c r="L8" s="100">
        <v>482225.82</v>
      </c>
      <c r="M8" s="100">
        <v>5990826.5</v>
      </c>
      <c r="N8" s="100">
        <v>473608.33</v>
      </c>
      <c r="O8" s="100">
        <v>5979701.75</v>
      </c>
      <c r="P8" s="100">
        <v>502278.61</v>
      </c>
      <c r="Q8" s="100">
        <v>6005187.79</v>
      </c>
      <c r="R8" s="100">
        <v>508544.83</v>
      </c>
      <c r="S8" s="100">
        <v>6044652.37</v>
      </c>
      <c r="T8" s="100">
        <v>505040.15</v>
      </c>
      <c r="U8" s="100">
        <v>6018896.56</v>
      </c>
      <c r="V8" s="100">
        <v>410343.43</v>
      </c>
      <c r="W8" s="100">
        <v>5897498.57</v>
      </c>
      <c r="X8" s="100">
        <v>542425.02</v>
      </c>
      <c r="Y8" s="100">
        <v>5973994.17</v>
      </c>
      <c r="Z8" s="100">
        <v>-86056.37</v>
      </c>
      <c r="AA8" s="100">
        <v>5331516.82</v>
      </c>
      <c r="AB8" s="100">
        <v>503351.52</v>
      </c>
      <c r="AC8" s="100">
        <v>5264976</v>
      </c>
      <c r="AD8" s="100">
        <v>536144.12</v>
      </c>
      <c r="AE8" s="100">
        <v>5343048.76</v>
      </c>
      <c r="AF8" s="100">
        <v>404830.85</v>
      </c>
      <c r="AG8" s="100">
        <v>5266398.78</v>
      </c>
      <c r="AH8" s="100">
        <v>449967.14</v>
      </c>
      <c r="AI8" s="100">
        <v>5232703.45</v>
      </c>
      <c r="AJ8" s="100">
        <v>510361.26</v>
      </c>
      <c r="AK8" s="100">
        <v>5260838.89</v>
      </c>
      <c r="AL8" s="100">
        <v>386300.74</v>
      </c>
      <c r="AM8" s="100">
        <v>5173531.3</v>
      </c>
      <c r="AN8" s="100">
        <v>480393.9</v>
      </c>
      <c r="AO8" s="100">
        <v>5151646.59</v>
      </c>
      <c r="AP8" s="100">
        <v>413958.58</v>
      </c>
      <c r="AQ8" s="100">
        <v>5057060.34</v>
      </c>
      <c r="AR8" s="100">
        <v>414080.25</v>
      </c>
      <c r="AS8" s="100">
        <v>4966100.44</v>
      </c>
      <c r="AT8" s="100">
        <v>426165.24</v>
      </c>
      <c r="AU8" s="100">
        <v>4981922.25</v>
      </c>
      <c r="AV8" s="100">
        <v>417373.25</v>
      </c>
      <c r="AW8" s="100">
        <v>4856870.48</v>
      </c>
      <c r="AX8" s="100">
        <v>446017.02</v>
      </c>
      <c r="AY8" s="100">
        <v>5388943.87</v>
      </c>
      <c r="AZ8" s="100">
        <v>505037.26</v>
      </c>
      <c r="BA8" s="100">
        <v>5390629.61</v>
      </c>
      <c r="BB8" s="100">
        <v>493452.71</v>
      </c>
      <c r="BC8" s="100">
        <v>5347938.2</v>
      </c>
      <c r="BD8" s="100">
        <v>398965.67</v>
      </c>
      <c r="BE8" s="100">
        <v>5342073.02</v>
      </c>
      <c r="BF8" s="100">
        <v>426574.75</v>
      </c>
      <c r="BG8" s="100">
        <v>5318680.63</v>
      </c>
      <c r="BH8" s="100">
        <v>412236.15</v>
      </c>
      <c r="BI8" s="100">
        <v>5220555.52</v>
      </c>
      <c r="BJ8" s="100">
        <v>456779.36</v>
      </c>
      <c r="BK8" s="100">
        <v>5291034.14</v>
      </c>
      <c r="BL8" s="100">
        <v>436671.65</v>
      </c>
      <c r="BM8" s="100">
        <v>5247311.89</v>
      </c>
      <c r="BN8" s="100">
        <v>407581.07</v>
      </c>
      <c r="BO8" s="100">
        <v>5240934.380000001</v>
      </c>
      <c r="BP8" s="100">
        <v>433692.34</v>
      </c>
      <c r="BQ8" s="100">
        <v>5260546.470000001</v>
      </c>
      <c r="BR8" s="100">
        <v>479409.3</v>
      </c>
      <c r="BS8" s="100">
        <v>5313790.529999999</v>
      </c>
      <c r="BT8" s="100">
        <v>499676.25</v>
      </c>
      <c r="BU8" s="100">
        <v>5396093.529999999</v>
      </c>
      <c r="BV8" s="100">
        <v>510779.62</v>
      </c>
      <c r="BW8" s="100">
        <v>5460856.13</v>
      </c>
      <c r="BX8" s="100">
        <v>479786.15</v>
      </c>
      <c r="BY8" s="100">
        <v>5435605.02</v>
      </c>
      <c r="BZ8" s="100">
        <v>395360.97</v>
      </c>
      <c r="CA8" s="100">
        <v>5337513.279999999</v>
      </c>
      <c r="CB8" s="100">
        <v>401205.5</v>
      </c>
      <c r="CC8" s="100">
        <v>5339753.11</v>
      </c>
      <c r="CD8" s="100">
        <v>399205.89</v>
      </c>
      <c r="CE8" s="100">
        <v>5312384.25</v>
      </c>
      <c r="CF8" s="100">
        <v>381294.32</v>
      </c>
      <c r="CG8" s="100">
        <v>5281442.420000001</v>
      </c>
      <c r="CH8" s="100">
        <v>433486.04</v>
      </c>
      <c r="CI8" s="100">
        <v>5258149.100000001</v>
      </c>
      <c r="CJ8" s="100">
        <v>416532.43</v>
      </c>
      <c r="CK8" s="100">
        <v>5238009.880000001</v>
      </c>
      <c r="CL8" s="100">
        <v>441312</v>
      </c>
      <c r="CM8" s="100">
        <v>5271740.81</v>
      </c>
      <c r="CN8" s="100">
        <v>594208.58</v>
      </c>
      <c r="CO8" s="100">
        <v>5432257.05</v>
      </c>
      <c r="CP8" s="100">
        <v>465146.8499999999</v>
      </c>
      <c r="CQ8" s="100">
        <v>5417994.600000001</v>
      </c>
      <c r="CR8" s="100">
        <v>411806.88999999996</v>
      </c>
      <c r="CS8" s="100">
        <v>5330125.24</v>
      </c>
      <c r="CT8" s="100">
        <v>450817.2100000001</v>
      </c>
      <c r="CU8" s="100">
        <v>5270162.83</v>
      </c>
      <c r="CV8" s="100">
        <v>695719.2900000004</v>
      </c>
      <c r="CW8" s="100">
        <v>5486095.97</v>
      </c>
      <c r="CX8" s="100">
        <v>678712.4700000003</v>
      </c>
      <c r="CY8" s="100">
        <v>5769447.470000001</v>
      </c>
      <c r="CZ8" s="100">
        <v>740042.15</v>
      </c>
      <c r="DA8" s="100">
        <v>6108284.120000001</v>
      </c>
      <c r="DB8" s="100">
        <v>683209.6100000001</v>
      </c>
      <c r="DC8" s="100">
        <v>6392287.840000001</v>
      </c>
      <c r="DD8" s="100">
        <v>683008.96</v>
      </c>
      <c r="DE8" s="100">
        <v>6694002.48</v>
      </c>
      <c r="DF8" s="100">
        <v>693415.35</v>
      </c>
      <c r="DG8" s="100">
        <v>6953931.79</v>
      </c>
      <c r="DH8" s="100">
        <v>683785.3000000003</v>
      </c>
      <c r="DI8" s="100">
        <v>7221184.66</v>
      </c>
      <c r="DJ8" s="100">
        <v>704302.1999999998</v>
      </c>
      <c r="DK8" s="100">
        <v>7484174.859999999</v>
      </c>
      <c r="DL8" s="100">
        <v>750472.7100000002</v>
      </c>
      <c r="DM8" s="100">
        <v>7640438.990000001</v>
      </c>
      <c r="DN8" s="100">
        <v>673829.6400000002</v>
      </c>
      <c r="DO8" s="100">
        <v>7849121.780000001</v>
      </c>
      <c r="DP8" s="100">
        <v>691200.4900000001</v>
      </c>
      <c r="DQ8" s="100">
        <v>8128515.380000002</v>
      </c>
      <c r="DR8" s="100">
        <v>983257.9400000005</v>
      </c>
      <c r="DS8" s="100">
        <v>8660956.110000003</v>
      </c>
      <c r="DT8" s="100">
        <v>2527046.68</v>
      </c>
      <c r="DU8" s="100">
        <v>10492283.5</v>
      </c>
      <c r="DV8" s="100">
        <v>308179.07999999996</v>
      </c>
      <c r="DW8" s="100">
        <v>10121750.110000001</v>
      </c>
      <c r="DX8" s="100">
        <v>306295.8999999999</v>
      </c>
      <c r="DY8" s="100">
        <v>9688003.86</v>
      </c>
      <c r="DZ8" s="100">
        <v>300743.56</v>
      </c>
      <c r="EA8" s="100">
        <v>9305537.810000002</v>
      </c>
      <c r="EB8" s="100">
        <v>306645.9799999999</v>
      </c>
      <c r="EC8" s="100">
        <v>8929174.830000002</v>
      </c>
      <c r="ED8" s="100">
        <v>314935.90999999986</v>
      </c>
      <c r="EE8" s="100">
        <v>8550695.390000002</v>
      </c>
      <c r="EF8" s="100">
        <v>300678.1899999999</v>
      </c>
      <c r="EG8" s="100">
        <v>8167588.280000001</v>
      </c>
      <c r="EH8" s="100">
        <v>306297.6099999999</v>
      </c>
      <c r="EI8" s="100">
        <v>7769583.690000001</v>
      </c>
      <c r="EJ8" s="100">
        <v>297368.8199999999</v>
      </c>
      <c r="EK8" s="100">
        <v>7316479.800000002</v>
      </c>
      <c r="EL8" s="100">
        <v>296888.73999999993</v>
      </c>
      <c r="EM8" s="100">
        <v>6939538.9</v>
      </c>
      <c r="EN8" s="100">
        <v>321645.0599999999</v>
      </c>
      <c r="EO8" s="100">
        <v>6569983.47</v>
      </c>
      <c r="EP8" s="100">
        <v>296582.61999999994</v>
      </c>
      <c r="EQ8" s="100">
        <v>5883308.149999999</v>
      </c>
      <c r="ER8" s="100">
        <v>2168829.7800000007</v>
      </c>
      <c r="ES8" s="100">
        <v>5525091.25</v>
      </c>
      <c r="ET8" s="100">
        <v>244723.46</v>
      </c>
      <c r="EU8" s="100">
        <v>5461635.629999999</v>
      </c>
      <c r="EV8" s="100">
        <v>253222.4</v>
      </c>
      <c r="EW8" s="100">
        <v>5408562.129999999</v>
      </c>
      <c r="EX8" s="100">
        <v>248183.39</v>
      </c>
      <c r="EY8" s="100">
        <v>5356001.96</v>
      </c>
      <c r="EZ8" s="100">
        <v>255954.40000000002</v>
      </c>
      <c r="FA8" s="100">
        <v>5305310.380000001</v>
      </c>
      <c r="FB8" s="100">
        <v>258252.92</v>
      </c>
      <c r="FC8" s="100">
        <v>5248627.390000001</v>
      </c>
      <c r="FD8" s="100">
        <v>251800.08</v>
      </c>
      <c r="FE8" s="100">
        <v>5199749.280000001</v>
      </c>
      <c r="FF8" s="100">
        <v>254208.60000000003</v>
      </c>
      <c r="FG8" s="100">
        <v>5147660.2700000005</v>
      </c>
      <c r="FH8" s="100">
        <v>250965.65</v>
      </c>
      <c r="FI8" s="100">
        <v>5101257.100000001</v>
      </c>
      <c r="FJ8" s="100">
        <v>251080.70999999996</v>
      </c>
      <c r="FK8" s="100">
        <v>5055449.07</v>
      </c>
      <c r="FL8" s="100">
        <v>259283.07999999996</v>
      </c>
      <c r="FM8" s="100">
        <v>4993087.090000001</v>
      </c>
      <c r="FN8" s="100">
        <v>250615.16999999993</v>
      </c>
      <c r="FO8" s="100">
        <v>4947119.640000001</v>
      </c>
      <c r="FP8" s="100">
        <v>2212206.375600001</v>
      </c>
      <c r="FQ8" s="100">
        <v>4990496.235600001</v>
      </c>
      <c r="FR8" s="100">
        <v>249617.92919999998</v>
      </c>
      <c r="FS8" s="100">
        <v>4995390.704800001</v>
      </c>
      <c r="FT8" s="100">
        <v>258286.848</v>
      </c>
      <c r="FU8" s="100">
        <v>5000455.1528</v>
      </c>
      <c r="FV8" s="100">
        <v>253147.0578</v>
      </c>
      <c r="FW8" s="100">
        <v>5005418.820600001</v>
      </c>
      <c r="FX8" s="100">
        <v>261073.48800000004</v>
      </c>
      <c r="FY8" s="100">
        <v>5010537.908600001</v>
      </c>
      <c r="FZ8" s="100">
        <v>263417.9784</v>
      </c>
      <c r="GA8" s="100">
        <v>5015702.967000001</v>
      </c>
      <c r="GB8" s="100">
        <v>256836.0816</v>
      </c>
      <c r="GC8" s="100">
        <v>5020738.9686</v>
      </c>
      <c r="GD8" s="100">
        <v>259292.77200000003</v>
      </c>
      <c r="GE8" s="100">
        <v>5025823.140600001</v>
      </c>
      <c r="GF8" s="100">
        <v>255984.963</v>
      </c>
      <c r="GG8" s="100">
        <v>5030842.453600001</v>
      </c>
      <c r="GH8" s="100">
        <v>256102.32419999997</v>
      </c>
      <c r="GI8" s="100">
        <v>5035864.067800001</v>
      </c>
      <c r="GJ8" s="100">
        <v>264468.74159999995</v>
      </c>
      <c r="GK8" s="100">
        <v>5041049.7294000015</v>
      </c>
      <c r="GL8" s="100">
        <v>255627.47339999993</v>
      </c>
      <c r="GM8" s="100">
        <v>5046062.032800001</v>
      </c>
      <c r="GN8" s="100">
        <v>2256450.503112001</v>
      </c>
      <c r="GO8" s="100">
        <v>5090306.160312001</v>
      </c>
      <c r="GP8" s="100">
        <v>254610.287784</v>
      </c>
      <c r="GQ8" s="100">
        <v>5095298.518896</v>
      </c>
      <c r="GR8" s="100">
        <v>263452.58496</v>
      </c>
      <c r="GS8" s="100">
        <v>5100464.255856001</v>
      </c>
      <c r="GT8" s="100">
        <v>258209.99895600002</v>
      </c>
      <c r="GU8" s="100">
        <v>5105527.197012002</v>
      </c>
      <c r="GV8" s="100">
        <v>266294.95776</v>
      </c>
      <c r="GW8" s="100">
        <v>5110748.666772001</v>
      </c>
      <c r="GX8" s="100">
        <v>268686.33796800004</v>
      </c>
      <c r="GY8" s="100">
        <v>5116017.026340001</v>
      </c>
      <c r="GZ8" s="100">
        <v>261972.803232</v>
      </c>
      <c r="HA8" s="100">
        <v>5121153.747972</v>
      </c>
      <c r="HB8" s="100">
        <v>264478.62744</v>
      </c>
      <c r="HC8" s="100">
        <v>5126339.603412</v>
      </c>
      <c r="HD8" s="100">
        <v>261104.66225999998</v>
      </c>
      <c r="HE8" s="100">
        <v>5131459.302672001</v>
      </c>
      <c r="HF8" s="100">
        <v>261224.37068399996</v>
      </c>
      <c r="HG8" s="100">
        <v>5136581.349156001</v>
      </c>
      <c r="HH8" s="100">
        <v>269758.11643199995</v>
      </c>
      <c r="HI8" s="100">
        <v>5141870.723988</v>
      </c>
      <c r="HJ8" s="100">
        <v>260740.02286799994</v>
      </c>
      <c r="HK8" s="100">
        <v>5146983.273456001</v>
      </c>
      <c r="HM8" t="str">
        <f t="shared" si="2"/>
        <v>502</v>
      </c>
      <c r="HS8" t="b">
        <f t="shared" si="0"/>
        <v>1</v>
      </c>
      <c r="HT8" s="94" t="s">
        <v>317</v>
      </c>
    </row>
    <row r="9" spans="1:228" ht="12.75">
      <c r="A9" t="str">
        <f t="shared" si="1"/>
        <v>INC105000</v>
      </c>
      <c r="B9" s="103" t="s">
        <v>318</v>
      </c>
      <c r="C9" s="100" t="s">
        <v>527</v>
      </c>
      <c r="D9" s="100">
        <v>210622.82</v>
      </c>
      <c r="E9" s="100">
        <v>2291683.95</v>
      </c>
      <c r="F9" s="100">
        <v>176379.53</v>
      </c>
      <c r="G9" s="100">
        <v>2298690.61</v>
      </c>
      <c r="H9" s="100">
        <v>222298.47</v>
      </c>
      <c r="I9" s="100">
        <v>2343691.28</v>
      </c>
      <c r="J9" s="100">
        <v>211661.57</v>
      </c>
      <c r="K9" s="100">
        <v>2361359.33</v>
      </c>
      <c r="L9" s="100">
        <v>202107.84</v>
      </c>
      <c r="M9" s="100">
        <v>2378678.02</v>
      </c>
      <c r="N9" s="100">
        <v>192370.35</v>
      </c>
      <c r="O9" s="100">
        <v>2365603.77</v>
      </c>
      <c r="P9" s="100">
        <v>194736.72</v>
      </c>
      <c r="Q9" s="100">
        <v>2377294.81</v>
      </c>
      <c r="R9" s="100">
        <v>200781.11</v>
      </c>
      <c r="S9" s="100">
        <v>2408553.58</v>
      </c>
      <c r="T9" s="100">
        <v>197962.59</v>
      </c>
      <c r="U9" s="100">
        <v>2415972.29</v>
      </c>
      <c r="V9" s="100">
        <v>177235.8</v>
      </c>
      <c r="W9" s="100">
        <v>2387763.78</v>
      </c>
      <c r="X9" s="100">
        <v>231974.06</v>
      </c>
      <c r="Y9" s="100">
        <v>2443938.31</v>
      </c>
      <c r="Z9" s="100">
        <v>-132713.66</v>
      </c>
      <c r="AA9" s="100">
        <v>2085417.2</v>
      </c>
      <c r="AB9" s="100">
        <v>203008.37</v>
      </c>
      <c r="AC9" s="100">
        <v>2077802.75</v>
      </c>
      <c r="AD9" s="100">
        <v>192699.46</v>
      </c>
      <c r="AE9" s="100">
        <v>2094122.68</v>
      </c>
      <c r="AF9" s="100">
        <v>154753.62</v>
      </c>
      <c r="AG9" s="100">
        <v>2026577.83</v>
      </c>
      <c r="AH9" s="100">
        <v>183935.38</v>
      </c>
      <c r="AI9" s="100">
        <v>1998851.64</v>
      </c>
      <c r="AJ9" s="100">
        <v>162436.04</v>
      </c>
      <c r="AK9" s="100">
        <v>1959179.84</v>
      </c>
      <c r="AL9" s="100">
        <v>150843.73</v>
      </c>
      <c r="AM9" s="100">
        <v>1917653.22</v>
      </c>
      <c r="AN9" s="100">
        <v>172927.63</v>
      </c>
      <c r="AO9" s="100">
        <v>1895844.13</v>
      </c>
      <c r="AP9" s="100">
        <v>153983.99</v>
      </c>
      <c r="AQ9" s="100">
        <v>1849047.01</v>
      </c>
      <c r="AR9" s="100">
        <v>160906.51</v>
      </c>
      <c r="AS9" s="100">
        <v>1811990.93</v>
      </c>
      <c r="AT9" s="100">
        <v>150514.63</v>
      </c>
      <c r="AU9" s="100">
        <v>1785269.76</v>
      </c>
      <c r="AV9" s="100">
        <v>166664.63</v>
      </c>
      <c r="AW9" s="100">
        <v>1719960.33</v>
      </c>
      <c r="AX9" s="100">
        <v>180275.38</v>
      </c>
      <c r="AY9" s="100">
        <v>2032949.37</v>
      </c>
      <c r="AZ9" s="100">
        <v>189734.68</v>
      </c>
      <c r="BA9" s="100">
        <v>2019675.68</v>
      </c>
      <c r="BB9" s="100">
        <v>175179.73</v>
      </c>
      <c r="BC9" s="100">
        <v>2002155.95</v>
      </c>
      <c r="BD9" s="100">
        <v>145524.13</v>
      </c>
      <c r="BE9" s="100">
        <v>1992926.46</v>
      </c>
      <c r="BF9" s="100">
        <v>159005.7</v>
      </c>
      <c r="BG9" s="100">
        <v>1967996.78</v>
      </c>
      <c r="BH9" s="100">
        <v>150454.71</v>
      </c>
      <c r="BI9" s="100">
        <v>1956015.45</v>
      </c>
      <c r="BJ9" s="100">
        <v>155252.73</v>
      </c>
      <c r="BK9" s="100">
        <v>1960424.45</v>
      </c>
      <c r="BL9" s="100">
        <v>170407.87</v>
      </c>
      <c r="BM9" s="100">
        <v>1957904.69</v>
      </c>
      <c r="BN9" s="100">
        <v>151379.31</v>
      </c>
      <c r="BO9" s="100">
        <v>1955300.01</v>
      </c>
      <c r="BP9" s="100">
        <v>177255.82</v>
      </c>
      <c r="BQ9" s="100">
        <v>1971649.3199999998</v>
      </c>
      <c r="BR9" s="100">
        <v>161078.31</v>
      </c>
      <c r="BS9" s="100">
        <v>1982213</v>
      </c>
      <c r="BT9" s="100">
        <v>161321.12</v>
      </c>
      <c r="BU9" s="100">
        <v>1976869.4900000002</v>
      </c>
      <c r="BV9" s="100">
        <v>196985.59</v>
      </c>
      <c r="BW9" s="100">
        <v>1993579.7</v>
      </c>
      <c r="BX9" s="100">
        <v>175199.1</v>
      </c>
      <c r="BY9" s="100">
        <v>1979044.12</v>
      </c>
      <c r="BZ9" s="100">
        <v>159939.93</v>
      </c>
      <c r="CA9" s="100">
        <v>1963804.3200000003</v>
      </c>
      <c r="CB9" s="100">
        <v>144799.35</v>
      </c>
      <c r="CC9" s="100">
        <v>1963079.5399999998</v>
      </c>
      <c r="CD9" s="100">
        <v>165790.76</v>
      </c>
      <c r="CE9" s="100">
        <v>1969864.6</v>
      </c>
      <c r="CF9" s="100">
        <v>150985.72</v>
      </c>
      <c r="CG9" s="100">
        <v>1970395.6099999999</v>
      </c>
      <c r="CH9" s="100">
        <v>171252.79</v>
      </c>
      <c r="CI9" s="100">
        <v>1986395.67</v>
      </c>
      <c r="CJ9" s="100">
        <v>147893.77</v>
      </c>
      <c r="CK9" s="100">
        <v>1963881.5700000005</v>
      </c>
      <c r="CL9" s="100">
        <v>169320.75</v>
      </c>
      <c r="CM9" s="100">
        <v>1981823.0100000005</v>
      </c>
      <c r="CN9" s="100">
        <v>161254.52</v>
      </c>
      <c r="CO9" s="100">
        <v>1965821.7100000004</v>
      </c>
      <c r="CP9" s="100">
        <v>162842.23999999987</v>
      </c>
      <c r="CQ9" s="100">
        <v>1967585.6400000001</v>
      </c>
      <c r="CR9" s="100">
        <v>151163.31999999992</v>
      </c>
      <c r="CS9" s="100">
        <v>1957427.84</v>
      </c>
      <c r="CT9" s="100">
        <v>165359.83999999997</v>
      </c>
      <c r="CU9" s="100">
        <v>1925802.0899999999</v>
      </c>
      <c r="CV9" s="100">
        <v>161023.59000000003</v>
      </c>
      <c r="CW9" s="100">
        <v>1911626.5799999998</v>
      </c>
      <c r="CX9" s="100">
        <v>154303.35000000003</v>
      </c>
      <c r="CY9" s="100">
        <v>1905990</v>
      </c>
      <c r="CZ9" s="100">
        <v>176374.04000000004</v>
      </c>
      <c r="DA9" s="100">
        <v>1937564.69</v>
      </c>
      <c r="DB9" s="100">
        <v>159045.87000000002</v>
      </c>
      <c r="DC9" s="100">
        <v>1930819.8</v>
      </c>
      <c r="DD9" s="100">
        <v>154107.60000000003</v>
      </c>
      <c r="DE9" s="100">
        <v>1933941.6800000002</v>
      </c>
      <c r="DF9" s="100">
        <v>156557.53000000003</v>
      </c>
      <c r="DG9" s="100">
        <v>1919246.42</v>
      </c>
      <c r="DH9" s="100">
        <v>154305.79000000004</v>
      </c>
      <c r="DI9" s="100">
        <v>1925658.44</v>
      </c>
      <c r="DJ9" s="100">
        <v>159570.32000000007</v>
      </c>
      <c r="DK9" s="100">
        <v>1915908.0099999998</v>
      </c>
      <c r="DL9" s="100">
        <v>164209.21</v>
      </c>
      <c r="DM9" s="100">
        <v>1918862.7000000002</v>
      </c>
      <c r="DN9" s="100">
        <v>148449.93000000002</v>
      </c>
      <c r="DO9" s="100">
        <v>1904470.3900000001</v>
      </c>
      <c r="DP9" s="100">
        <v>161318.95000000004</v>
      </c>
      <c r="DQ9" s="100">
        <v>1914626.0200000005</v>
      </c>
      <c r="DR9" s="100">
        <v>155511.17000000007</v>
      </c>
      <c r="DS9" s="100">
        <v>1904777.3500000008</v>
      </c>
      <c r="DT9" s="100">
        <v>418668.97</v>
      </c>
      <c r="DU9" s="100">
        <v>2162422.7300000004</v>
      </c>
      <c r="DV9" s="100">
        <v>118732.84999999998</v>
      </c>
      <c r="DW9" s="100">
        <v>2126852.2300000004</v>
      </c>
      <c r="DX9" s="100">
        <v>117881.30999999995</v>
      </c>
      <c r="DY9" s="100">
        <v>2068359.5000000002</v>
      </c>
      <c r="DZ9" s="100">
        <v>114979.04999999997</v>
      </c>
      <c r="EA9" s="100">
        <v>2024292.6800000002</v>
      </c>
      <c r="EB9" s="100">
        <v>118079.43999999997</v>
      </c>
      <c r="EC9" s="100">
        <v>1988264.52</v>
      </c>
      <c r="ED9" s="100">
        <v>122334.98999999999</v>
      </c>
      <c r="EE9" s="100">
        <v>1954041.98</v>
      </c>
      <c r="EF9" s="100">
        <v>114986.21999999999</v>
      </c>
      <c r="EG9" s="100">
        <v>1914722.41</v>
      </c>
      <c r="EH9" s="100">
        <v>117882.20999999996</v>
      </c>
      <c r="EI9" s="100">
        <v>1873034.2999999996</v>
      </c>
      <c r="EJ9" s="100">
        <v>113311.76999999999</v>
      </c>
      <c r="EK9" s="100">
        <v>1822136.8599999996</v>
      </c>
      <c r="EL9" s="100">
        <v>113050.38</v>
      </c>
      <c r="EM9" s="100">
        <v>1786737.3099999998</v>
      </c>
      <c r="EN9" s="100">
        <v>125748.09</v>
      </c>
      <c r="EO9" s="100">
        <v>1751166.4499999997</v>
      </c>
      <c r="EP9" s="100">
        <v>112907.11000000002</v>
      </c>
      <c r="EQ9" s="100">
        <v>1708562.39</v>
      </c>
      <c r="ER9" s="100">
        <v>422440.0499999998</v>
      </c>
      <c r="ES9" s="100">
        <v>1712333.4699999997</v>
      </c>
      <c r="ET9" s="100">
        <v>115175.20999999998</v>
      </c>
      <c r="EU9" s="100">
        <v>1708775.8299999998</v>
      </c>
      <c r="EV9" s="100">
        <v>119597.54999999997</v>
      </c>
      <c r="EW9" s="100">
        <v>1710492.0699999996</v>
      </c>
      <c r="EX9" s="100">
        <v>116975.48</v>
      </c>
      <c r="EY9" s="100">
        <v>1712488.4999999995</v>
      </c>
      <c r="EZ9" s="100">
        <v>121019.05999999997</v>
      </c>
      <c r="FA9" s="100">
        <v>1715428.1199999996</v>
      </c>
      <c r="FB9" s="100">
        <v>122215.01999999997</v>
      </c>
      <c r="FC9" s="100">
        <v>1715308.1499999997</v>
      </c>
      <c r="FD9" s="100">
        <v>118857.43</v>
      </c>
      <c r="FE9" s="100">
        <v>1719179.3599999999</v>
      </c>
      <c r="FF9" s="100">
        <v>120110.64999999997</v>
      </c>
      <c r="FG9" s="100">
        <v>1721407.7999999998</v>
      </c>
      <c r="FH9" s="100">
        <v>118423.23999999996</v>
      </c>
      <c r="FI9" s="100">
        <v>1726519.2699999996</v>
      </c>
      <c r="FJ9" s="100">
        <v>118483.05999999998</v>
      </c>
      <c r="FK9" s="100">
        <v>1731951.9499999997</v>
      </c>
      <c r="FL9" s="100">
        <v>122751.12999999998</v>
      </c>
      <c r="FM9" s="100">
        <v>1728954.9899999998</v>
      </c>
      <c r="FN9" s="100">
        <v>118240.94</v>
      </c>
      <c r="FO9" s="100">
        <v>1734288.8199999996</v>
      </c>
      <c r="FP9" s="100">
        <v>430888.8509999998</v>
      </c>
      <c r="FQ9" s="100">
        <v>1742737.6209999996</v>
      </c>
      <c r="FR9" s="100">
        <v>117478.71419999997</v>
      </c>
      <c r="FS9" s="100">
        <v>1745041.1251999997</v>
      </c>
      <c r="FT9" s="100">
        <v>121989.50099999997</v>
      </c>
      <c r="FU9" s="100">
        <v>1747433.0761999995</v>
      </c>
      <c r="FV9" s="100">
        <v>119314.9896</v>
      </c>
      <c r="FW9" s="100">
        <v>1749772.5857999995</v>
      </c>
      <c r="FX9" s="100">
        <v>123439.44119999997</v>
      </c>
      <c r="FY9" s="100">
        <v>1752192.9669999995</v>
      </c>
      <c r="FZ9" s="100">
        <v>124659.32039999998</v>
      </c>
      <c r="GA9" s="100">
        <v>1754637.2673999995</v>
      </c>
      <c r="GB9" s="100">
        <v>121234.5786</v>
      </c>
      <c r="GC9" s="100">
        <v>1757014.4159999995</v>
      </c>
      <c r="GD9" s="100">
        <v>122512.86299999997</v>
      </c>
      <c r="GE9" s="100">
        <v>1759416.6289999995</v>
      </c>
      <c r="GF9" s="100">
        <v>120791.70479999996</v>
      </c>
      <c r="GG9" s="100">
        <v>1761785.0937999994</v>
      </c>
      <c r="GH9" s="100">
        <v>120852.72119999999</v>
      </c>
      <c r="GI9" s="100">
        <v>1764154.7549999994</v>
      </c>
      <c r="GJ9" s="100">
        <v>125206.15259999997</v>
      </c>
      <c r="GK9" s="100">
        <v>1766609.7775999994</v>
      </c>
      <c r="GL9" s="100">
        <v>120605.75880000001</v>
      </c>
      <c r="GM9" s="100">
        <v>1768974.5963999997</v>
      </c>
      <c r="GN9" s="100">
        <v>439506.6280199998</v>
      </c>
      <c r="GO9" s="100">
        <v>1777592.3734199996</v>
      </c>
      <c r="GP9" s="100">
        <v>119828.28848399998</v>
      </c>
      <c r="GQ9" s="100">
        <v>1779941.9477039995</v>
      </c>
      <c r="GR9" s="100">
        <v>124429.29101999998</v>
      </c>
      <c r="GS9" s="100">
        <v>1782381.7377239994</v>
      </c>
      <c r="GT9" s="100">
        <v>121701.289392</v>
      </c>
      <c r="GU9" s="100">
        <v>1784768.0375159995</v>
      </c>
      <c r="GV9" s="100">
        <v>125908.23002399997</v>
      </c>
      <c r="GW9" s="100">
        <v>1787236.8263399994</v>
      </c>
      <c r="GX9" s="100">
        <v>127152.50680799999</v>
      </c>
      <c r="GY9" s="100">
        <v>1789730.0127479993</v>
      </c>
      <c r="GZ9" s="100">
        <v>123659.27017199999</v>
      </c>
      <c r="HA9" s="100">
        <v>1792154.7043199996</v>
      </c>
      <c r="HB9" s="100">
        <v>124963.12025999997</v>
      </c>
      <c r="HC9" s="100">
        <v>1794604.9615799997</v>
      </c>
      <c r="HD9" s="100">
        <v>123207.53889599997</v>
      </c>
      <c r="HE9" s="100">
        <v>1797020.7956759995</v>
      </c>
      <c r="HF9" s="100">
        <v>123269.77562399999</v>
      </c>
      <c r="HG9" s="100">
        <v>1799437.8500999995</v>
      </c>
      <c r="HH9" s="100">
        <v>127710.27565199997</v>
      </c>
      <c r="HI9" s="100">
        <v>1801941.9731519993</v>
      </c>
      <c r="HJ9" s="100">
        <v>123017.87397600002</v>
      </c>
      <c r="HK9" s="100">
        <v>1804354.0883279992</v>
      </c>
      <c r="HM9" t="str">
        <f t="shared" si="2"/>
        <v>505</v>
      </c>
      <c r="HS9" t="b">
        <f t="shared" si="0"/>
        <v>1</v>
      </c>
      <c r="HT9" s="94" t="s">
        <v>318</v>
      </c>
    </row>
    <row r="10" spans="1:228" ht="12.75">
      <c r="A10" t="str">
        <f t="shared" si="1"/>
        <v>INC106000</v>
      </c>
      <c r="B10" s="103" t="s">
        <v>319</v>
      </c>
      <c r="C10" s="100" t="s">
        <v>528</v>
      </c>
      <c r="D10" s="100">
        <v>2378162.69</v>
      </c>
      <c r="E10" s="100">
        <v>23016032.74</v>
      </c>
      <c r="F10" s="100">
        <v>3720612.46</v>
      </c>
      <c r="G10" s="100">
        <v>25513568.56</v>
      </c>
      <c r="H10" s="100">
        <v>-891244.28</v>
      </c>
      <c r="I10" s="100">
        <v>20701557.91</v>
      </c>
      <c r="J10" s="100">
        <v>1710109.33</v>
      </c>
      <c r="K10" s="100">
        <v>20225547.21</v>
      </c>
      <c r="L10" s="100">
        <v>2480841.97</v>
      </c>
      <c r="M10" s="100">
        <v>21386853.28</v>
      </c>
      <c r="N10" s="100">
        <v>1667035.92</v>
      </c>
      <c r="O10" s="100">
        <v>20307316.15</v>
      </c>
      <c r="P10" s="100">
        <v>1692674.64</v>
      </c>
      <c r="Q10" s="100">
        <v>21656738.09</v>
      </c>
      <c r="R10" s="100">
        <v>1947082.37</v>
      </c>
      <c r="S10" s="100">
        <v>22276812.84</v>
      </c>
      <c r="T10" s="100">
        <v>1447697.66</v>
      </c>
      <c r="U10" s="100">
        <v>21786397.56</v>
      </c>
      <c r="V10" s="100">
        <v>2143240.8</v>
      </c>
      <c r="W10" s="100">
        <v>22422984.11</v>
      </c>
      <c r="X10" s="100">
        <v>2202345.09</v>
      </c>
      <c r="Y10" s="100">
        <v>22445633.92</v>
      </c>
      <c r="Z10" s="100">
        <v>1869588.19</v>
      </c>
      <c r="AA10" s="100">
        <v>22368146.84</v>
      </c>
      <c r="AB10" s="100">
        <v>2011604.53</v>
      </c>
      <c r="AC10" s="100">
        <v>22001588.68</v>
      </c>
      <c r="AD10" s="100">
        <v>1538507.73</v>
      </c>
      <c r="AE10" s="100">
        <v>19819483.95</v>
      </c>
      <c r="AF10" s="100">
        <v>2010043.38</v>
      </c>
      <c r="AG10" s="100">
        <v>22720771.61</v>
      </c>
      <c r="AH10" s="100">
        <v>1239991.29</v>
      </c>
      <c r="AI10" s="100">
        <v>22250653.57</v>
      </c>
      <c r="AJ10" s="100">
        <v>1520555.01</v>
      </c>
      <c r="AK10" s="100">
        <v>21290366.61</v>
      </c>
      <c r="AL10" s="100">
        <v>1442713.67</v>
      </c>
      <c r="AM10" s="100">
        <v>21066044.36</v>
      </c>
      <c r="AN10" s="100">
        <v>1474940.9</v>
      </c>
      <c r="AO10" s="100">
        <v>20848310.62</v>
      </c>
      <c r="AP10" s="100">
        <v>1610959.12</v>
      </c>
      <c r="AQ10" s="100">
        <v>20512187.37</v>
      </c>
      <c r="AR10" s="100">
        <v>1529611.39</v>
      </c>
      <c r="AS10" s="100">
        <v>20594101.1</v>
      </c>
      <c r="AT10" s="100">
        <v>1368183.14</v>
      </c>
      <c r="AU10" s="100">
        <v>19819043.44</v>
      </c>
      <c r="AV10" s="100">
        <v>2139051.38</v>
      </c>
      <c r="AW10" s="100">
        <v>19755749.73</v>
      </c>
      <c r="AX10" s="100">
        <v>2476646.27</v>
      </c>
      <c r="AY10" s="100">
        <v>20362807.81</v>
      </c>
      <c r="AZ10" s="100">
        <v>1558447.4</v>
      </c>
      <c r="BA10" s="100">
        <v>19909650.68</v>
      </c>
      <c r="BB10" s="100">
        <v>2320538.38</v>
      </c>
      <c r="BC10" s="100">
        <v>20691681.33</v>
      </c>
      <c r="BD10" s="100">
        <v>1877644.39</v>
      </c>
      <c r="BE10" s="100">
        <v>20559282.34</v>
      </c>
      <c r="BF10" s="100">
        <v>-152930.73</v>
      </c>
      <c r="BG10" s="100">
        <v>19166360.32</v>
      </c>
      <c r="BH10" s="100">
        <v>2808587.52</v>
      </c>
      <c r="BI10" s="100">
        <v>20454392.83</v>
      </c>
      <c r="BJ10" s="100">
        <v>-969525.86</v>
      </c>
      <c r="BK10" s="100">
        <v>18042153.3</v>
      </c>
      <c r="BL10" s="100">
        <v>1496605.14</v>
      </c>
      <c r="BM10" s="100">
        <v>18063817.54</v>
      </c>
      <c r="BN10" s="100">
        <v>1598082.1</v>
      </c>
      <c r="BO10" s="100">
        <v>18050940.52</v>
      </c>
      <c r="BP10" s="100">
        <v>1296389.55</v>
      </c>
      <c r="BQ10" s="100">
        <v>17817718.68</v>
      </c>
      <c r="BR10" s="100">
        <v>1622673.23</v>
      </c>
      <c r="BS10" s="100">
        <v>18072208.77</v>
      </c>
      <c r="BT10" s="100">
        <v>1606837.41</v>
      </c>
      <c r="BU10" s="100">
        <v>17539994.8</v>
      </c>
      <c r="BV10" s="100">
        <v>3438106.29</v>
      </c>
      <c r="BW10" s="100">
        <v>18501454.82</v>
      </c>
      <c r="BX10" s="100">
        <v>1803114.39</v>
      </c>
      <c r="BY10" s="100">
        <v>18746121.810000002</v>
      </c>
      <c r="BZ10" s="100">
        <v>1026256.09</v>
      </c>
      <c r="CA10" s="100">
        <v>17451839.52</v>
      </c>
      <c r="CB10" s="100">
        <v>1641053.87</v>
      </c>
      <c r="CC10" s="100">
        <v>17215249</v>
      </c>
      <c r="CD10" s="100">
        <v>1517299.83</v>
      </c>
      <c r="CE10" s="100">
        <v>18885479.56</v>
      </c>
      <c r="CF10" s="100">
        <v>1242485.49</v>
      </c>
      <c r="CG10" s="100">
        <v>17319377.530000005</v>
      </c>
      <c r="CH10" s="100">
        <v>1790623.09</v>
      </c>
      <c r="CI10" s="100">
        <v>20079526.480000004</v>
      </c>
      <c r="CJ10" s="100">
        <v>1635054.54</v>
      </c>
      <c r="CK10" s="100">
        <v>20217975.880000003</v>
      </c>
      <c r="CL10" s="100">
        <v>1332490.6</v>
      </c>
      <c r="CM10" s="100">
        <v>19952384.380000003</v>
      </c>
      <c r="CN10" s="100">
        <v>2402855.53</v>
      </c>
      <c r="CO10" s="100">
        <v>21058850.36</v>
      </c>
      <c r="CP10" s="100">
        <v>1477810.7299999997</v>
      </c>
      <c r="CQ10" s="100">
        <v>20913987.86</v>
      </c>
      <c r="CR10" s="100">
        <v>1364388.1199999992</v>
      </c>
      <c r="CS10" s="100">
        <v>20671538.57</v>
      </c>
      <c r="CT10" s="100">
        <v>1449390.9599999997</v>
      </c>
      <c r="CU10" s="100">
        <v>18682823.24</v>
      </c>
      <c r="CV10" s="100">
        <v>2331225.039999999</v>
      </c>
      <c r="CW10" s="100">
        <v>19210933.889999997</v>
      </c>
      <c r="CX10" s="100">
        <v>2268957.6200000015</v>
      </c>
      <c r="CY10" s="100">
        <v>20453635.419999998</v>
      </c>
      <c r="CZ10" s="100">
        <v>2598435.9399999995</v>
      </c>
      <c r="DA10" s="100">
        <v>21411017.489999995</v>
      </c>
      <c r="DB10" s="100">
        <v>2309738.0500000003</v>
      </c>
      <c r="DC10" s="100">
        <v>22203455.709999997</v>
      </c>
      <c r="DD10" s="100">
        <v>2344010.02</v>
      </c>
      <c r="DE10" s="100">
        <v>23304980.24</v>
      </c>
      <c r="DF10" s="100">
        <v>2576899.48</v>
      </c>
      <c r="DG10" s="100">
        <v>24091256.63</v>
      </c>
      <c r="DH10" s="100">
        <v>2355897.27</v>
      </c>
      <c r="DI10" s="100">
        <v>24812099.360000003</v>
      </c>
      <c r="DJ10" s="100">
        <v>2416556.05</v>
      </c>
      <c r="DK10" s="100">
        <v>25896164.810000006</v>
      </c>
      <c r="DL10" s="100">
        <v>2546870.4400000013</v>
      </c>
      <c r="DM10" s="100">
        <v>26040179.720000003</v>
      </c>
      <c r="DN10" s="100">
        <v>2321946.79</v>
      </c>
      <c r="DO10" s="100">
        <v>26884315.78</v>
      </c>
      <c r="DP10" s="100">
        <v>2309341.1299999994</v>
      </c>
      <c r="DQ10" s="100">
        <v>27829268.790000003</v>
      </c>
      <c r="DR10" s="100">
        <v>3554116.269999998</v>
      </c>
      <c r="DS10" s="100">
        <v>29933994.099999998</v>
      </c>
      <c r="DT10" s="100">
        <v>3689655.9500000007</v>
      </c>
      <c r="DU10" s="100">
        <v>31292425.01</v>
      </c>
      <c r="DV10" s="100">
        <v>1215876.5499999989</v>
      </c>
      <c r="DW10" s="100">
        <v>30239343.939999998</v>
      </c>
      <c r="DX10" s="100">
        <v>1313651.119999999</v>
      </c>
      <c r="DY10" s="100">
        <v>28954559.119999997</v>
      </c>
      <c r="DZ10" s="100">
        <v>1184272.0199999993</v>
      </c>
      <c r="EA10" s="100">
        <v>27829093.089999996</v>
      </c>
      <c r="EB10" s="100">
        <v>1238603.1399999987</v>
      </c>
      <c r="EC10" s="100">
        <v>26723686.209999997</v>
      </c>
      <c r="ED10" s="100">
        <v>1300469.4699999986</v>
      </c>
      <c r="EE10" s="100">
        <v>25447256.199999996</v>
      </c>
      <c r="EF10" s="100">
        <v>1184739.6099999994</v>
      </c>
      <c r="EG10" s="100">
        <v>24276098.539999995</v>
      </c>
      <c r="EH10" s="100">
        <v>1251340.3599999992</v>
      </c>
      <c r="EI10" s="100">
        <v>23110882.849999994</v>
      </c>
      <c r="EJ10" s="100">
        <v>1313346.649999999</v>
      </c>
      <c r="EK10" s="100">
        <v>21877359.05999999</v>
      </c>
      <c r="EL10" s="100">
        <v>1199425.5799999996</v>
      </c>
      <c r="EM10" s="100">
        <v>20754837.84999999</v>
      </c>
      <c r="EN10" s="100">
        <v>1240742.8699999985</v>
      </c>
      <c r="EO10" s="100">
        <v>19686239.58999999</v>
      </c>
      <c r="EP10" s="100">
        <v>1280434.3299999994</v>
      </c>
      <c r="EQ10" s="100">
        <v>17412557.64999999</v>
      </c>
      <c r="ER10" s="100">
        <v>2560780.999999998</v>
      </c>
      <c r="ES10" s="100">
        <v>16283682.699999988</v>
      </c>
      <c r="ET10" s="100">
        <v>1147644.989999999</v>
      </c>
      <c r="EU10" s="100">
        <v>16215451.139999988</v>
      </c>
      <c r="EV10" s="100">
        <v>1389780.9700000011</v>
      </c>
      <c r="EW10" s="100">
        <v>16291580.989999989</v>
      </c>
      <c r="EX10" s="100">
        <v>1177811.5000000002</v>
      </c>
      <c r="EY10" s="100">
        <v>16285120.469999991</v>
      </c>
      <c r="EZ10" s="100">
        <v>1331091.6600000001</v>
      </c>
      <c r="FA10" s="100">
        <v>16377608.989999993</v>
      </c>
      <c r="FB10" s="100">
        <v>1525538.900000001</v>
      </c>
      <c r="FC10" s="100">
        <v>16602678.419999996</v>
      </c>
      <c r="FD10" s="100">
        <v>1195304.2800000005</v>
      </c>
      <c r="FE10" s="100">
        <v>16613243.089999998</v>
      </c>
      <c r="FF10" s="100">
        <v>1229570.2000000004</v>
      </c>
      <c r="FG10" s="100">
        <v>16591472.929999998</v>
      </c>
      <c r="FH10" s="100">
        <v>1304131.2800000005</v>
      </c>
      <c r="FI10" s="100">
        <v>16582257.56</v>
      </c>
      <c r="FJ10" s="100">
        <v>1221532.5400000003</v>
      </c>
      <c r="FK10" s="100">
        <v>16604364.52</v>
      </c>
      <c r="FL10" s="100">
        <v>1179509.9900000005</v>
      </c>
      <c r="FM10" s="100">
        <v>16543131.64</v>
      </c>
      <c r="FN10" s="100">
        <v>1293916.9800000002</v>
      </c>
      <c r="FO10" s="100">
        <v>16556614.29</v>
      </c>
      <c r="FP10" s="100">
        <v>2611996.6199999982</v>
      </c>
      <c r="FQ10" s="100">
        <v>16607829.91</v>
      </c>
      <c r="FR10" s="100">
        <v>1170597.889799999</v>
      </c>
      <c r="FS10" s="100">
        <v>16630782.809800003</v>
      </c>
      <c r="FT10" s="100">
        <v>1417576.589400001</v>
      </c>
      <c r="FU10" s="100">
        <v>16658578.429200003</v>
      </c>
      <c r="FV10" s="100">
        <v>1201367.7300000002</v>
      </c>
      <c r="FW10" s="100">
        <v>16682134.659200005</v>
      </c>
      <c r="FX10" s="100">
        <v>1357713.4932000001</v>
      </c>
      <c r="FY10" s="100">
        <v>16708756.492400004</v>
      </c>
      <c r="FZ10" s="100">
        <v>1556049.678000001</v>
      </c>
      <c r="GA10" s="100">
        <v>16739267.270400004</v>
      </c>
      <c r="GB10" s="100">
        <v>1219210.3656000006</v>
      </c>
      <c r="GC10" s="100">
        <v>16763173.356000004</v>
      </c>
      <c r="GD10" s="100">
        <v>1254161.6040000005</v>
      </c>
      <c r="GE10" s="100">
        <v>16787764.760000005</v>
      </c>
      <c r="GF10" s="100">
        <v>1330213.9056000006</v>
      </c>
      <c r="GG10" s="100">
        <v>16813847.385600004</v>
      </c>
      <c r="GH10" s="100">
        <v>1245963.1908000002</v>
      </c>
      <c r="GI10" s="100">
        <v>16838278.036400005</v>
      </c>
      <c r="GJ10" s="100">
        <v>1203100.1898000005</v>
      </c>
      <c r="GK10" s="100">
        <v>16861868.236200005</v>
      </c>
      <c r="GL10" s="100">
        <v>1319795.3196000003</v>
      </c>
      <c r="GM10" s="100">
        <v>16887746.5758</v>
      </c>
      <c r="GN10" s="100">
        <v>2664236.552399998</v>
      </c>
      <c r="GO10" s="100">
        <v>16939986.508200005</v>
      </c>
      <c r="GP10" s="100">
        <v>1194009.847595999</v>
      </c>
      <c r="GQ10" s="100">
        <v>16963398.465996005</v>
      </c>
      <c r="GR10" s="100">
        <v>1445928.1211880012</v>
      </c>
      <c r="GS10" s="100">
        <v>16991749.997784004</v>
      </c>
      <c r="GT10" s="100">
        <v>1225395.0846000002</v>
      </c>
      <c r="GU10" s="100">
        <v>17015777.352384</v>
      </c>
      <c r="GV10" s="100">
        <v>1384867.763064</v>
      </c>
      <c r="GW10" s="100">
        <v>17042931.622248</v>
      </c>
      <c r="GX10" s="100">
        <v>1587170.671560001</v>
      </c>
      <c r="GY10" s="100">
        <v>17074052.615808003</v>
      </c>
      <c r="GZ10" s="100">
        <v>1243594.5729120006</v>
      </c>
      <c r="HA10" s="100">
        <v>17098436.82312</v>
      </c>
      <c r="HB10" s="100">
        <v>1279244.8360800005</v>
      </c>
      <c r="HC10" s="100">
        <v>17123520.055200003</v>
      </c>
      <c r="HD10" s="100">
        <v>1356818.1837120007</v>
      </c>
      <c r="HE10" s="100">
        <v>17150124.333312005</v>
      </c>
      <c r="HF10" s="100">
        <v>1270882.4546160002</v>
      </c>
      <c r="HG10" s="100">
        <v>17175043.597128004</v>
      </c>
      <c r="HH10" s="100">
        <v>1227162.1935960006</v>
      </c>
      <c r="HI10" s="100">
        <v>17199105.600924004</v>
      </c>
      <c r="HJ10" s="100">
        <v>1346191.2259920002</v>
      </c>
      <c r="HK10" s="100">
        <v>17225501.507316</v>
      </c>
      <c r="HM10" t="str">
        <f t="shared" si="2"/>
        <v>506</v>
      </c>
      <c r="HS10" t="b">
        <f t="shared" si="0"/>
        <v>1</v>
      </c>
      <c r="HT10" s="94" t="s">
        <v>319</v>
      </c>
    </row>
    <row r="11" spans="1:228" ht="12.75">
      <c r="A11" t="str">
        <f t="shared" si="1"/>
        <v>INC106100</v>
      </c>
      <c r="B11" s="103" t="s">
        <v>320</v>
      </c>
      <c r="C11" s="100" t="s">
        <v>528</v>
      </c>
      <c r="D11" s="100">
        <v>365423.33</v>
      </c>
      <c r="E11" s="100">
        <v>4197943.27</v>
      </c>
      <c r="F11" s="100">
        <v>95398.73</v>
      </c>
      <c r="G11" s="100">
        <v>4046974.05</v>
      </c>
      <c r="H11" s="100">
        <v>204800.08</v>
      </c>
      <c r="I11" s="100">
        <v>3839948.57</v>
      </c>
      <c r="J11" s="100">
        <v>222103.84</v>
      </c>
      <c r="K11" s="100">
        <v>3760107.77</v>
      </c>
      <c r="L11" s="100">
        <v>148805.52</v>
      </c>
      <c r="M11" s="100">
        <v>3580246.64</v>
      </c>
      <c r="N11" s="100">
        <v>126011.83</v>
      </c>
      <c r="O11" s="100">
        <v>3382152.98</v>
      </c>
      <c r="P11" s="100">
        <v>155397.35</v>
      </c>
      <c r="Q11" s="100">
        <v>2984935.18</v>
      </c>
      <c r="R11" s="100">
        <v>370428.66</v>
      </c>
      <c r="S11" s="100">
        <v>2994912.9</v>
      </c>
      <c r="T11" s="100">
        <v>483977.36</v>
      </c>
      <c r="U11" s="100">
        <v>3078406.33</v>
      </c>
      <c r="V11" s="100">
        <v>347990.4</v>
      </c>
      <c r="W11" s="100">
        <v>3056802.49</v>
      </c>
      <c r="X11" s="100">
        <v>773017.16</v>
      </c>
      <c r="Y11" s="100">
        <v>3644212.86</v>
      </c>
      <c r="Z11" s="100">
        <v>497482.55</v>
      </c>
      <c r="AA11" s="100">
        <v>3790836.81</v>
      </c>
      <c r="AB11" s="100">
        <v>463259.25</v>
      </c>
      <c r="AC11" s="100">
        <v>3888672.73</v>
      </c>
      <c r="AD11" s="100">
        <v>551048.89</v>
      </c>
      <c r="AE11" s="100">
        <v>4344322.89</v>
      </c>
      <c r="AF11" s="100">
        <v>335410.54</v>
      </c>
      <c r="AG11" s="100">
        <v>4474933.35</v>
      </c>
      <c r="AH11" s="100">
        <v>274716.57</v>
      </c>
      <c r="AI11" s="100">
        <v>4527546.08</v>
      </c>
      <c r="AJ11" s="100">
        <v>283932.81</v>
      </c>
      <c r="AK11" s="100">
        <v>4662673.37</v>
      </c>
      <c r="AL11" s="100">
        <v>290480.45</v>
      </c>
      <c r="AM11" s="100">
        <v>4827141.99</v>
      </c>
      <c r="AN11" s="100">
        <v>582753.31</v>
      </c>
      <c r="AO11" s="100">
        <v>5254497.95</v>
      </c>
      <c r="AP11" s="100">
        <v>465878.81</v>
      </c>
      <c r="AQ11" s="100">
        <v>5349948.1</v>
      </c>
      <c r="AR11" s="100">
        <v>398561.6</v>
      </c>
      <c r="AS11" s="100">
        <v>5264532.34</v>
      </c>
      <c r="AT11" s="100">
        <v>478741.92</v>
      </c>
      <c r="AU11" s="100">
        <v>5395283.86</v>
      </c>
      <c r="AV11" s="100">
        <v>447265.88</v>
      </c>
      <c r="AW11" s="100">
        <v>5069532.58</v>
      </c>
      <c r="AX11" s="100">
        <v>340124.09</v>
      </c>
      <c r="AY11" s="100">
        <v>4912174.12</v>
      </c>
      <c r="AZ11" s="100">
        <v>273595.34</v>
      </c>
      <c r="BA11" s="100">
        <v>4722510.21</v>
      </c>
      <c r="BB11" s="100">
        <v>285288.43</v>
      </c>
      <c r="BC11" s="100">
        <v>4456749.75</v>
      </c>
      <c r="BD11" s="100">
        <v>68730.44</v>
      </c>
      <c r="BE11" s="100">
        <v>4190069.65</v>
      </c>
      <c r="BF11" s="100">
        <v>176546.01</v>
      </c>
      <c r="BG11" s="100">
        <v>4091899.09</v>
      </c>
      <c r="BH11" s="100">
        <v>235269.92</v>
      </c>
      <c r="BI11" s="100">
        <v>4043236.2</v>
      </c>
      <c r="BJ11" s="100">
        <v>541782.46</v>
      </c>
      <c r="BK11" s="100">
        <v>4294538.21</v>
      </c>
      <c r="BL11" s="100">
        <v>290220.83</v>
      </c>
      <c r="BM11" s="100">
        <v>4002005.73</v>
      </c>
      <c r="BN11" s="100">
        <v>643988.37</v>
      </c>
      <c r="BO11" s="100">
        <v>4180115.2899999996</v>
      </c>
      <c r="BP11" s="100">
        <v>607051.96</v>
      </c>
      <c r="BQ11" s="100">
        <v>4388605.649999999</v>
      </c>
      <c r="BR11" s="100">
        <v>357248.82999999996</v>
      </c>
      <c r="BS11" s="100">
        <v>4267112.56</v>
      </c>
      <c r="BT11" s="100">
        <v>257498.75999999998</v>
      </c>
      <c r="BU11" s="100">
        <v>4077345.4399999995</v>
      </c>
      <c r="BV11" s="100">
        <v>436263.25</v>
      </c>
      <c r="BW11" s="100">
        <v>4173484.5999999996</v>
      </c>
      <c r="BX11" s="100">
        <v>632742.6000000001</v>
      </c>
      <c r="BY11" s="100">
        <v>4532631.86</v>
      </c>
      <c r="BZ11" s="100">
        <v>182727.04000000004</v>
      </c>
      <c r="CA11" s="100">
        <v>4430070.470000001</v>
      </c>
      <c r="CB11" s="100">
        <v>337755.26</v>
      </c>
      <c r="CC11" s="100">
        <v>4699095.29</v>
      </c>
      <c r="CD11" s="100">
        <v>485147.61</v>
      </c>
      <c r="CE11" s="100">
        <v>5007696.89</v>
      </c>
      <c r="CF11" s="100">
        <v>582047.17</v>
      </c>
      <c r="CG11" s="100">
        <v>5354474.14</v>
      </c>
      <c r="CH11" s="100">
        <v>634144.05</v>
      </c>
      <c r="CI11" s="100">
        <v>5446835.7299999995</v>
      </c>
      <c r="CJ11" s="100">
        <v>504035.87</v>
      </c>
      <c r="CK11" s="100">
        <v>5660650.77</v>
      </c>
      <c r="CL11" s="100">
        <v>482442.5</v>
      </c>
      <c r="CM11" s="100">
        <v>5499104.899999999</v>
      </c>
      <c r="CN11" s="100">
        <v>757258.53</v>
      </c>
      <c r="CO11" s="100">
        <v>5649311.470000001</v>
      </c>
      <c r="CP11" s="100">
        <v>705131.42</v>
      </c>
      <c r="CQ11" s="100">
        <v>5997194.0600000005</v>
      </c>
      <c r="CR11" s="100">
        <v>551325.8699999999</v>
      </c>
      <c r="CS11" s="100">
        <v>6291021.17</v>
      </c>
      <c r="CT11" s="100">
        <v>280003.65</v>
      </c>
      <c r="CU11" s="100">
        <v>6134761.57</v>
      </c>
      <c r="CV11" s="100">
        <v>380203.86</v>
      </c>
      <c r="CW11" s="100">
        <v>5882222.83</v>
      </c>
      <c r="CX11" s="100">
        <v>407003.82999999996</v>
      </c>
      <c r="CY11" s="100">
        <v>6106499.62</v>
      </c>
      <c r="CZ11" s="100">
        <v>411212.83999999997</v>
      </c>
      <c r="DA11" s="100">
        <v>6179957.2</v>
      </c>
      <c r="DB11" s="100">
        <v>387148.26</v>
      </c>
      <c r="DC11" s="100">
        <v>6081957.85</v>
      </c>
      <c r="DD11" s="100">
        <v>474430.55</v>
      </c>
      <c r="DE11" s="100">
        <v>5974341.2299999995</v>
      </c>
      <c r="DF11" s="100">
        <v>430930.55</v>
      </c>
      <c r="DG11" s="100">
        <v>5771127.7299999995</v>
      </c>
      <c r="DH11" s="100">
        <v>367148.26</v>
      </c>
      <c r="DI11" s="100">
        <v>5634240.12</v>
      </c>
      <c r="DJ11" s="100">
        <v>405212.83999999997</v>
      </c>
      <c r="DK11" s="100">
        <v>5557010.46</v>
      </c>
      <c r="DL11" s="100">
        <v>372930.55000000005</v>
      </c>
      <c r="DM11" s="100">
        <v>5172682.4799999995</v>
      </c>
      <c r="DN11" s="100">
        <v>362148.26</v>
      </c>
      <c r="DO11" s="100">
        <v>4829699.319999999</v>
      </c>
      <c r="DP11" s="100">
        <v>398797.54999999993</v>
      </c>
      <c r="DQ11" s="100">
        <v>4677171</v>
      </c>
      <c r="DR11" s="100">
        <v>399425.52999999997</v>
      </c>
      <c r="DS11" s="100">
        <v>4796592.88</v>
      </c>
      <c r="DT11" s="100">
        <v>398622.41000000003</v>
      </c>
      <c r="DU11" s="100">
        <v>4815011.429999999</v>
      </c>
      <c r="DV11" s="100">
        <v>335494.69</v>
      </c>
      <c r="DW11" s="100">
        <v>4743502.289999999</v>
      </c>
      <c r="DX11" s="100">
        <v>396336.3</v>
      </c>
      <c r="DY11" s="100">
        <v>4728625.749999999</v>
      </c>
      <c r="DZ11" s="100">
        <v>444136.69</v>
      </c>
      <c r="EA11" s="100">
        <v>4785614.179999999</v>
      </c>
      <c r="EB11" s="100">
        <v>394842.3</v>
      </c>
      <c r="EC11" s="100">
        <v>4706025.929999999</v>
      </c>
      <c r="ED11" s="100">
        <v>335768.43</v>
      </c>
      <c r="EE11" s="100">
        <v>4610863.809999999</v>
      </c>
      <c r="EF11" s="100">
        <v>313368.55000000005</v>
      </c>
      <c r="EG11" s="100">
        <v>4557084.1</v>
      </c>
      <c r="EH11" s="100">
        <v>356842.3</v>
      </c>
      <c r="EI11" s="100">
        <v>4508713.56</v>
      </c>
      <c r="EJ11" s="100">
        <v>321368.55000000005</v>
      </c>
      <c r="EK11" s="100">
        <v>4457151.56</v>
      </c>
      <c r="EL11" s="100">
        <v>336055.43</v>
      </c>
      <c r="EM11" s="100">
        <v>4431058.7299999995</v>
      </c>
      <c r="EN11" s="100">
        <v>336605.43</v>
      </c>
      <c r="EO11" s="100">
        <v>4368866.609999999</v>
      </c>
      <c r="EP11" s="100">
        <v>313368.55000000005</v>
      </c>
      <c r="EQ11" s="100">
        <v>4282809.63</v>
      </c>
      <c r="ER11" s="100">
        <v>417249.39</v>
      </c>
      <c r="ES11" s="100">
        <v>4301436.61</v>
      </c>
      <c r="ET11" s="100">
        <v>390165.5</v>
      </c>
      <c r="EU11" s="100">
        <v>4356107.419999999</v>
      </c>
      <c r="EV11" s="100">
        <v>403074.48</v>
      </c>
      <c r="EW11" s="100">
        <v>4362845.6</v>
      </c>
      <c r="EX11" s="100">
        <v>385234.0399999999</v>
      </c>
      <c r="EY11" s="100">
        <v>4303942.95</v>
      </c>
      <c r="EZ11" s="100">
        <v>376256.72</v>
      </c>
      <c r="FA11" s="100">
        <v>4285357.369999999</v>
      </c>
      <c r="FB11" s="100">
        <v>372948.63</v>
      </c>
      <c r="FC11" s="100">
        <v>4322537.569999999</v>
      </c>
      <c r="FD11" s="100">
        <v>325693.24</v>
      </c>
      <c r="FE11" s="100">
        <v>4334862.26</v>
      </c>
      <c r="FF11" s="100">
        <v>355172.72</v>
      </c>
      <c r="FG11" s="100">
        <v>4333192.68</v>
      </c>
      <c r="FH11" s="100">
        <v>320319.12</v>
      </c>
      <c r="FI11" s="100">
        <v>4332143.25</v>
      </c>
      <c r="FJ11" s="100">
        <v>368648.77</v>
      </c>
      <c r="FK11" s="100">
        <v>4364736.59</v>
      </c>
      <c r="FL11" s="100">
        <v>323380.2</v>
      </c>
      <c r="FM11" s="100">
        <v>4351511.36</v>
      </c>
      <c r="FN11" s="100">
        <v>320587.66000000003</v>
      </c>
      <c r="FO11" s="100">
        <v>4358730.47</v>
      </c>
      <c r="FP11" s="100">
        <v>425594.37779999996</v>
      </c>
      <c r="FQ11" s="100">
        <v>4367075.457799999</v>
      </c>
      <c r="FR11" s="100">
        <v>397968.80999999994</v>
      </c>
      <c r="FS11" s="100">
        <v>4374878.7678</v>
      </c>
      <c r="FT11" s="100">
        <v>411135.96959999995</v>
      </c>
      <c r="FU11" s="100">
        <v>4382940.2574</v>
      </c>
      <c r="FV11" s="100">
        <v>392938.72079999995</v>
      </c>
      <c r="FW11" s="100">
        <v>4390644.9382</v>
      </c>
      <c r="FX11" s="100">
        <v>383781.8544</v>
      </c>
      <c r="FY11" s="100">
        <v>4398170.072600001</v>
      </c>
      <c r="FZ11" s="100">
        <v>380407.6026</v>
      </c>
      <c r="GA11" s="100">
        <v>4405629.0452000005</v>
      </c>
      <c r="GB11" s="100">
        <v>332207.10480000003</v>
      </c>
      <c r="GC11" s="100">
        <v>4412142.91</v>
      </c>
      <c r="GD11" s="100">
        <v>362276.1744</v>
      </c>
      <c r="GE11" s="100">
        <v>4419246.3644</v>
      </c>
      <c r="GF11" s="100">
        <v>326725.5024</v>
      </c>
      <c r="GG11" s="100">
        <v>4425652.7468</v>
      </c>
      <c r="GH11" s="100">
        <v>376021.7454</v>
      </c>
      <c r="GI11" s="100">
        <v>4433025.7222</v>
      </c>
      <c r="GJ11" s="100">
        <v>329847.804</v>
      </c>
      <c r="GK11" s="100">
        <v>4439493.3262</v>
      </c>
      <c r="GL11" s="100">
        <v>326999.4132</v>
      </c>
      <c r="GM11" s="100">
        <v>4445905.0794</v>
      </c>
      <c r="GN11" s="100">
        <v>434106.265356</v>
      </c>
      <c r="GO11" s="100">
        <v>4454416.966955999</v>
      </c>
      <c r="GP11" s="100">
        <v>405928.1862</v>
      </c>
      <c r="GQ11" s="100">
        <v>4462376.343156</v>
      </c>
      <c r="GR11" s="100">
        <v>419358.68899199995</v>
      </c>
      <c r="GS11" s="100">
        <v>4470599.062547999</v>
      </c>
      <c r="GT11" s="100">
        <v>400797.495216</v>
      </c>
      <c r="GU11" s="100">
        <v>4478457.836963999</v>
      </c>
      <c r="GV11" s="100">
        <v>391457.491488</v>
      </c>
      <c r="GW11" s="100">
        <v>4486133.474052</v>
      </c>
      <c r="GX11" s="100">
        <v>388015.75465200003</v>
      </c>
      <c r="GY11" s="100">
        <v>4493741.626104</v>
      </c>
      <c r="GZ11" s="100">
        <v>338851.246896</v>
      </c>
      <c r="HA11" s="100">
        <v>4500385.7682</v>
      </c>
      <c r="HB11" s="100">
        <v>369521.69788800005</v>
      </c>
      <c r="HC11" s="100">
        <v>4507631.291688</v>
      </c>
      <c r="HD11" s="100">
        <v>333260.012448</v>
      </c>
      <c r="HE11" s="100">
        <v>4514165.801736</v>
      </c>
      <c r="HF11" s="100">
        <v>383542.180308</v>
      </c>
      <c r="HG11" s="100">
        <v>4521686.236644</v>
      </c>
      <c r="HH11" s="100">
        <v>336444.76008000004</v>
      </c>
      <c r="HI11" s="100">
        <v>4528283.192724001</v>
      </c>
      <c r="HJ11" s="100">
        <v>333539.401464</v>
      </c>
      <c r="HK11" s="100">
        <v>4534823.180988</v>
      </c>
      <c r="HM11" t="str">
        <f t="shared" si="2"/>
        <v>506</v>
      </c>
      <c r="HS11" t="b">
        <f t="shared" si="0"/>
        <v>1</v>
      </c>
      <c r="HT11" s="94" t="s">
        <v>320</v>
      </c>
    </row>
    <row r="12" spans="1:228" ht="12.75">
      <c r="A12" t="str">
        <f t="shared" si="1"/>
        <v>INC106310</v>
      </c>
      <c r="B12" s="103" t="s">
        <v>321</v>
      </c>
      <c r="C12" s="100" t="s">
        <v>528</v>
      </c>
      <c r="D12" s="100">
        <v>78134.69</v>
      </c>
      <c r="E12" s="100">
        <v>1307097.81</v>
      </c>
      <c r="F12" s="100">
        <v>105255.5</v>
      </c>
      <c r="G12" s="100">
        <v>1331564.46</v>
      </c>
      <c r="H12" s="100">
        <v>104142.78</v>
      </c>
      <c r="I12" s="100">
        <v>1329271.37</v>
      </c>
      <c r="J12" s="100">
        <v>145681.52</v>
      </c>
      <c r="K12" s="100">
        <v>1361830.32</v>
      </c>
      <c r="L12" s="100">
        <v>119849.65</v>
      </c>
      <c r="M12" s="100">
        <v>1426990.61</v>
      </c>
      <c r="N12" s="100">
        <v>92418.1</v>
      </c>
      <c r="O12" s="100">
        <v>1417611.77</v>
      </c>
      <c r="P12" s="100">
        <v>160359.05</v>
      </c>
      <c r="Q12" s="100">
        <v>1493879.06</v>
      </c>
      <c r="R12" s="100">
        <v>163060.72</v>
      </c>
      <c r="S12" s="100">
        <v>1555470.3</v>
      </c>
      <c r="T12" s="100">
        <v>139147.31</v>
      </c>
      <c r="U12" s="100">
        <v>1590515.64</v>
      </c>
      <c r="V12" s="100">
        <v>152352.24</v>
      </c>
      <c r="W12" s="100">
        <v>1627600.07</v>
      </c>
      <c r="X12" s="100">
        <v>137995.49</v>
      </c>
      <c r="Y12" s="100">
        <v>1618955.29</v>
      </c>
      <c r="Z12" s="100">
        <v>100087.5</v>
      </c>
      <c r="AA12" s="100">
        <v>1498484.55</v>
      </c>
      <c r="AB12" s="100">
        <v>74088.43</v>
      </c>
      <c r="AC12" s="100">
        <v>1494438.29</v>
      </c>
      <c r="AD12" s="100">
        <v>56481.79</v>
      </c>
      <c r="AE12" s="100">
        <v>1445664.58</v>
      </c>
      <c r="AF12" s="100">
        <v>86555.52</v>
      </c>
      <c r="AG12" s="100">
        <v>1428077.32</v>
      </c>
      <c r="AH12" s="100">
        <v>171865.85</v>
      </c>
      <c r="AI12" s="100">
        <v>1454261.65</v>
      </c>
      <c r="AJ12" s="100">
        <v>97439.04</v>
      </c>
      <c r="AK12" s="100">
        <v>1431851.04</v>
      </c>
      <c r="AL12" s="100">
        <v>39956.59</v>
      </c>
      <c r="AM12" s="100">
        <v>1379389.53</v>
      </c>
      <c r="AN12" s="100">
        <v>93574.05</v>
      </c>
      <c r="AO12" s="100">
        <v>1312604.53</v>
      </c>
      <c r="AP12" s="100">
        <v>32953.59</v>
      </c>
      <c r="AQ12" s="100">
        <v>1182497.4</v>
      </c>
      <c r="AR12" s="100">
        <v>63250.29</v>
      </c>
      <c r="AS12" s="100">
        <v>1106600.38</v>
      </c>
      <c r="AT12" s="100">
        <v>42347.69</v>
      </c>
      <c r="AU12" s="100">
        <v>996595.83</v>
      </c>
      <c r="AV12" s="100">
        <v>54558.41</v>
      </c>
      <c r="AW12" s="100">
        <v>913158.75</v>
      </c>
      <c r="AX12" s="100">
        <v>64623.37</v>
      </c>
      <c r="AY12" s="100">
        <v>877694.62</v>
      </c>
      <c r="AZ12" s="100">
        <v>246544.74</v>
      </c>
      <c r="BA12" s="100">
        <v>1050150.93</v>
      </c>
      <c r="BB12" s="100">
        <v>107285.97</v>
      </c>
      <c r="BC12" s="100">
        <v>1100955.11</v>
      </c>
      <c r="BD12" s="100">
        <v>135178.68</v>
      </c>
      <c r="BE12" s="100">
        <v>1149578.27</v>
      </c>
      <c r="BF12" s="100">
        <v>57113.3</v>
      </c>
      <c r="BG12" s="100">
        <v>1034825.72</v>
      </c>
      <c r="BH12" s="100">
        <v>81717.23</v>
      </c>
      <c r="BI12" s="100">
        <v>1019103.91</v>
      </c>
      <c r="BJ12" s="100">
        <v>33265.77</v>
      </c>
      <c r="BK12" s="100">
        <v>1012413.09</v>
      </c>
      <c r="BL12" s="100">
        <v>84912.3</v>
      </c>
      <c r="BM12" s="100">
        <v>1003751.34</v>
      </c>
      <c r="BN12" s="100">
        <v>210794</v>
      </c>
      <c r="BO12" s="100">
        <v>1181591.75</v>
      </c>
      <c r="BP12" s="100">
        <v>310912.97</v>
      </c>
      <c r="BQ12" s="100">
        <v>1429254.43</v>
      </c>
      <c r="BR12" s="100">
        <v>86971.31</v>
      </c>
      <c r="BS12" s="100">
        <v>1473878.05</v>
      </c>
      <c r="BT12" s="100">
        <v>127795.3</v>
      </c>
      <c r="BU12" s="100">
        <v>1547114.9400000002</v>
      </c>
      <c r="BV12" s="100">
        <v>112476.76</v>
      </c>
      <c r="BW12" s="100">
        <v>1594968.33</v>
      </c>
      <c r="BX12" s="100">
        <v>55281.43</v>
      </c>
      <c r="BY12" s="100">
        <v>1403705.02</v>
      </c>
      <c r="BZ12" s="100">
        <v>146570.79</v>
      </c>
      <c r="CA12" s="100">
        <v>1442989.84</v>
      </c>
      <c r="CB12" s="100">
        <v>156506.93</v>
      </c>
      <c r="CC12" s="100">
        <v>1464318.09</v>
      </c>
      <c r="CD12" s="100">
        <v>105508.41</v>
      </c>
      <c r="CE12" s="100">
        <v>1512713.2</v>
      </c>
      <c r="CF12" s="100">
        <v>71532.73</v>
      </c>
      <c r="CG12" s="100">
        <v>1502528.7000000002</v>
      </c>
      <c r="CH12" s="100">
        <v>68115.1</v>
      </c>
      <c r="CI12" s="100">
        <v>1537378.0300000003</v>
      </c>
      <c r="CJ12" s="100">
        <v>87289.17</v>
      </c>
      <c r="CK12" s="100">
        <v>1539754.9000000001</v>
      </c>
      <c r="CL12" s="100">
        <v>75442.71</v>
      </c>
      <c r="CM12" s="100">
        <v>1404403.61</v>
      </c>
      <c r="CN12" s="100">
        <v>55891.14</v>
      </c>
      <c r="CO12" s="100">
        <v>1149381.78</v>
      </c>
      <c r="CP12" s="100">
        <v>142434.66999999998</v>
      </c>
      <c r="CQ12" s="100">
        <v>1204845.1400000001</v>
      </c>
      <c r="CR12" s="100">
        <v>312056.60000000003</v>
      </c>
      <c r="CS12" s="100">
        <v>1389106.44</v>
      </c>
      <c r="CT12" s="100">
        <v>205921.34000000003</v>
      </c>
      <c r="CU12" s="100">
        <v>1482551.02</v>
      </c>
      <c r="CV12" s="100">
        <v>190775.91999999998</v>
      </c>
      <c r="CW12" s="100">
        <v>1618045.51</v>
      </c>
      <c r="CX12" s="100">
        <v>121964.45000000001</v>
      </c>
      <c r="CY12" s="100">
        <v>1593439.17</v>
      </c>
      <c r="CZ12" s="100">
        <v>159992.09999999998</v>
      </c>
      <c r="DA12" s="100">
        <v>1596924.3399999999</v>
      </c>
      <c r="DB12" s="100">
        <v>152761.68</v>
      </c>
      <c r="DC12" s="100">
        <v>1644177.6099999999</v>
      </c>
      <c r="DD12" s="100">
        <v>141866.12</v>
      </c>
      <c r="DE12" s="100">
        <v>1714511</v>
      </c>
      <c r="DF12" s="100">
        <v>204477.88999999996</v>
      </c>
      <c r="DG12" s="100">
        <v>1850873.7899999998</v>
      </c>
      <c r="DH12" s="100">
        <v>141618.23</v>
      </c>
      <c r="DI12" s="100">
        <v>1905202.8499999999</v>
      </c>
      <c r="DJ12" s="100">
        <v>142337.1</v>
      </c>
      <c r="DK12" s="100">
        <v>1972097.24</v>
      </c>
      <c r="DL12" s="100">
        <v>116977.67</v>
      </c>
      <c r="DM12" s="100">
        <v>2033183.77</v>
      </c>
      <c r="DN12" s="100">
        <v>116506.68000000001</v>
      </c>
      <c r="DO12" s="100">
        <v>2007255.7800000003</v>
      </c>
      <c r="DP12" s="100">
        <v>116866.12</v>
      </c>
      <c r="DQ12" s="100">
        <v>1812065.2999999998</v>
      </c>
      <c r="DR12" s="100">
        <v>42088.96000000001</v>
      </c>
      <c r="DS12" s="100">
        <v>1648232.9199999997</v>
      </c>
      <c r="DT12" s="100">
        <v>30094.53</v>
      </c>
      <c r="DU12" s="100">
        <v>1487551.5299999996</v>
      </c>
      <c r="DV12" s="100">
        <v>28888.52</v>
      </c>
      <c r="DW12" s="100">
        <v>1394475.5999999996</v>
      </c>
      <c r="DX12" s="100">
        <v>42289.54</v>
      </c>
      <c r="DY12" s="100">
        <v>1276773.0399999998</v>
      </c>
      <c r="DZ12" s="100">
        <v>40480.520000000004</v>
      </c>
      <c r="EA12" s="100">
        <v>1164491.88</v>
      </c>
      <c r="EB12" s="100">
        <v>30697.54</v>
      </c>
      <c r="EC12" s="100">
        <v>1053323.2999999998</v>
      </c>
      <c r="ED12" s="100">
        <v>30094.53</v>
      </c>
      <c r="EE12" s="100">
        <v>878939.94</v>
      </c>
      <c r="EF12" s="100">
        <v>29491.52</v>
      </c>
      <c r="EG12" s="100">
        <v>766813.23</v>
      </c>
      <c r="EH12" s="100">
        <v>30697.54</v>
      </c>
      <c r="EI12" s="100">
        <v>655173.67</v>
      </c>
      <c r="EJ12" s="100">
        <v>29491.52</v>
      </c>
      <c r="EK12" s="100">
        <v>567687.52</v>
      </c>
      <c r="EL12" s="100">
        <v>30094.53</v>
      </c>
      <c r="EM12" s="100">
        <v>481275.37000000005</v>
      </c>
      <c r="EN12" s="100">
        <v>30094.53</v>
      </c>
      <c r="EO12" s="100">
        <v>394503.77999999997</v>
      </c>
      <c r="EP12" s="100">
        <v>111691.50999999998</v>
      </c>
      <c r="EQ12" s="100">
        <v>464106.32999999996</v>
      </c>
      <c r="ER12" s="100">
        <v>38613.469999999994</v>
      </c>
      <c r="ES12" s="100">
        <v>472625.27</v>
      </c>
      <c r="ET12" s="100">
        <v>36756.27999999999</v>
      </c>
      <c r="EU12" s="100">
        <v>480493.0299999999</v>
      </c>
      <c r="EV12" s="100">
        <v>49934.399999999994</v>
      </c>
      <c r="EW12" s="100">
        <v>488137.88999999996</v>
      </c>
      <c r="EX12" s="100">
        <v>49315.34</v>
      </c>
      <c r="EY12" s="100">
        <v>496972.71</v>
      </c>
      <c r="EZ12" s="100">
        <v>38613.469999999994</v>
      </c>
      <c r="FA12" s="100">
        <v>504888.64</v>
      </c>
      <c r="FB12" s="100">
        <v>37375.34</v>
      </c>
      <c r="FC12" s="100">
        <v>512169.45</v>
      </c>
      <c r="FD12" s="100">
        <v>37994.399999999994</v>
      </c>
      <c r="FE12" s="100">
        <v>520672.33</v>
      </c>
      <c r="FF12" s="100">
        <v>38613.469999999994</v>
      </c>
      <c r="FG12" s="100">
        <v>528588.26</v>
      </c>
      <c r="FH12" s="100">
        <v>36756.27999999999</v>
      </c>
      <c r="FI12" s="100">
        <v>535853.0199999999</v>
      </c>
      <c r="FJ12" s="100">
        <v>38613.469999999994</v>
      </c>
      <c r="FK12" s="100">
        <v>544371.9599999998</v>
      </c>
      <c r="FL12" s="100">
        <v>37994.399999999994</v>
      </c>
      <c r="FM12" s="100">
        <v>552271.8299999998</v>
      </c>
      <c r="FN12" s="100">
        <v>37375.38</v>
      </c>
      <c r="FO12" s="100">
        <v>477955.6999999999</v>
      </c>
      <c r="FP12" s="100">
        <v>39385.73939999999</v>
      </c>
      <c r="FQ12" s="100">
        <v>478727.9693999999</v>
      </c>
      <c r="FR12" s="100">
        <v>37491.40559999999</v>
      </c>
      <c r="FS12" s="100">
        <v>479463.09499999986</v>
      </c>
      <c r="FT12" s="100">
        <v>50933.087999999996</v>
      </c>
      <c r="FU12" s="100">
        <v>480461.7829999998</v>
      </c>
      <c r="FV12" s="100">
        <v>50301.646799999995</v>
      </c>
      <c r="FW12" s="100">
        <v>481448.08979999984</v>
      </c>
      <c r="FX12" s="100">
        <v>39385.73939999999</v>
      </c>
      <c r="FY12" s="100">
        <v>482220.35919999983</v>
      </c>
      <c r="FZ12" s="100">
        <v>38122.8468</v>
      </c>
      <c r="GA12" s="100">
        <v>482967.8659999998</v>
      </c>
      <c r="GB12" s="100">
        <v>38754.28799999999</v>
      </c>
      <c r="GC12" s="100">
        <v>483727.7539999999</v>
      </c>
      <c r="GD12" s="100">
        <v>39385.73939999999</v>
      </c>
      <c r="GE12" s="100">
        <v>484500.0233999999</v>
      </c>
      <c r="GF12" s="100">
        <v>37491.40559999999</v>
      </c>
      <c r="GG12" s="100">
        <v>485235.149</v>
      </c>
      <c r="GH12" s="100">
        <v>39385.73939999999</v>
      </c>
      <c r="GI12" s="100">
        <v>486007.41839999997</v>
      </c>
      <c r="GJ12" s="100">
        <v>38754.28799999999</v>
      </c>
      <c r="GK12" s="100">
        <v>486767.3064</v>
      </c>
      <c r="GL12" s="100">
        <v>38122.887599999995</v>
      </c>
      <c r="GM12" s="100">
        <v>487514.8139999999</v>
      </c>
      <c r="GN12" s="100">
        <v>40173.45418799999</v>
      </c>
      <c r="GO12" s="100">
        <v>488302.52878799994</v>
      </c>
      <c r="GP12" s="100">
        <v>38241.233711999994</v>
      </c>
      <c r="GQ12" s="100">
        <v>489052.3568999999</v>
      </c>
      <c r="GR12" s="100">
        <v>51951.74976</v>
      </c>
      <c r="GS12" s="100">
        <v>490071.01865999994</v>
      </c>
      <c r="GT12" s="100">
        <v>51307.679736</v>
      </c>
      <c r="GU12" s="100">
        <v>491077.05159599986</v>
      </c>
      <c r="GV12" s="100">
        <v>40173.45418799999</v>
      </c>
      <c r="GW12" s="100">
        <v>491864.76638399996</v>
      </c>
      <c r="GX12" s="100">
        <v>38885.303736</v>
      </c>
      <c r="GY12" s="100">
        <v>492627.22332000005</v>
      </c>
      <c r="GZ12" s="100">
        <v>39529.373759999995</v>
      </c>
      <c r="HA12" s="100">
        <v>493402.30908000004</v>
      </c>
      <c r="HB12" s="100">
        <v>40173.45418799999</v>
      </c>
      <c r="HC12" s="100">
        <v>494190.02386799996</v>
      </c>
      <c r="HD12" s="100">
        <v>38241.233711999994</v>
      </c>
      <c r="HE12" s="100">
        <v>494939.85198000004</v>
      </c>
      <c r="HF12" s="100">
        <v>40173.45418799999</v>
      </c>
      <c r="HG12" s="100">
        <v>495727.566768</v>
      </c>
      <c r="HH12" s="100">
        <v>39529.373759999995</v>
      </c>
      <c r="HI12" s="100">
        <v>496502.65252799995</v>
      </c>
      <c r="HJ12" s="100">
        <v>38885.345352</v>
      </c>
      <c r="HK12" s="100">
        <v>497265.11028</v>
      </c>
      <c r="HM12" t="str">
        <f t="shared" si="2"/>
        <v>506</v>
      </c>
      <c r="HS12" t="b">
        <f t="shared" si="0"/>
        <v>1</v>
      </c>
      <c r="HT12" s="94" t="s">
        <v>321</v>
      </c>
    </row>
    <row r="13" spans="1:228" ht="12.75">
      <c r="A13" t="str">
        <f t="shared" si="1"/>
        <v>INC107000</v>
      </c>
      <c r="B13" s="103" t="s">
        <v>322</v>
      </c>
      <c r="C13" s="100" t="s">
        <v>529</v>
      </c>
      <c r="D13" s="100">
        <v>4823.45</v>
      </c>
      <c r="E13" s="100">
        <v>36273.36</v>
      </c>
      <c r="F13" s="100">
        <v>5173.93</v>
      </c>
      <c r="G13" s="100">
        <v>41179.09</v>
      </c>
      <c r="H13" s="100">
        <v>3793.05</v>
      </c>
      <c r="I13" s="100">
        <v>44703.94</v>
      </c>
      <c r="J13" s="100">
        <v>5660.54</v>
      </c>
      <c r="K13" s="100">
        <v>50096.28</v>
      </c>
      <c r="L13" s="100">
        <v>5967.56</v>
      </c>
      <c r="M13" s="100">
        <v>55527.44</v>
      </c>
      <c r="N13" s="100">
        <v>7174.73</v>
      </c>
      <c r="O13" s="100">
        <v>62702.17</v>
      </c>
      <c r="P13" s="100">
        <v>8133.57</v>
      </c>
      <c r="Q13" s="100">
        <v>66195.84</v>
      </c>
      <c r="R13" s="100">
        <v>6773.46</v>
      </c>
      <c r="S13" s="100">
        <v>66959.64</v>
      </c>
      <c r="T13" s="100">
        <v>8359.27</v>
      </c>
      <c r="U13" s="100">
        <v>69706.99</v>
      </c>
      <c r="V13" s="100">
        <v>10510.19</v>
      </c>
      <c r="W13" s="100">
        <v>71941.75</v>
      </c>
      <c r="X13" s="100">
        <v>1876.34</v>
      </c>
      <c r="Y13" s="100">
        <v>71301.96</v>
      </c>
      <c r="Z13" s="100">
        <v>5254.17</v>
      </c>
      <c r="AA13" s="100">
        <v>73500.26</v>
      </c>
      <c r="AB13" s="100">
        <v>5001.64</v>
      </c>
      <c r="AC13" s="100">
        <v>73678.45</v>
      </c>
      <c r="AD13" s="100">
        <v>3679.77</v>
      </c>
      <c r="AE13" s="100">
        <v>72184.29</v>
      </c>
      <c r="AF13" s="100">
        <v>5714.81</v>
      </c>
      <c r="AG13" s="100">
        <v>74106.05</v>
      </c>
      <c r="AH13" s="100">
        <v>4541.03</v>
      </c>
      <c r="AI13" s="100">
        <v>72986.54</v>
      </c>
      <c r="AJ13" s="100">
        <v>3797.76</v>
      </c>
      <c r="AK13" s="100">
        <v>70816.74</v>
      </c>
      <c r="AL13" s="100">
        <v>5517.56</v>
      </c>
      <c r="AM13" s="100">
        <v>69159.57</v>
      </c>
      <c r="AN13" s="100">
        <v>8403.19</v>
      </c>
      <c r="AO13" s="100">
        <v>69429.19</v>
      </c>
      <c r="AP13" s="100">
        <v>12495.73</v>
      </c>
      <c r="AQ13" s="100">
        <v>75151.46</v>
      </c>
      <c r="AR13" s="100">
        <v>6010.04</v>
      </c>
      <c r="AS13" s="100">
        <v>72802.23</v>
      </c>
      <c r="AT13" s="100">
        <v>9282.68</v>
      </c>
      <c r="AU13" s="100">
        <v>71574.72</v>
      </c>
      <c r="AV13" s="100">
        <v>2087.33</v>
      </c>
      <c r="AW13" s="100">
        <v>71785.71</v>
      </c>
      <c r="AX13" s="100">
        <v>4111.12</v>
      </c>
      <c r="AY13" s="100">
        <v>70642.66</v>
      </c>
      <c r="AZ13" s="100">
        <v>5132.26</v>
      </c>
      <c r="BA13" s="100">
        <v>70773.28</v>
      </c>
      <c r="BB13" s="100">
        <v>5001.52</v>
      </c>
      <c r="BC13" s="100">
        <v>72095.03</v>
      </c>
      <c r="BD13" s="100">
        <v>5625.2</v>
      </c>
      <c r="BE13" s="100">
        <v>72005.42</v>
      </c>
      <c r="BF13" s="100">
        <v>9272.59</v>
      </c>
      <c r="BG13" s="100">
        <v>76736.98</v>
      </c>
      <c r="BH13" s="100">
        <v>3407.18</v>
      </c>
      <c r="BI13" s="100">
        <v>76346.4</v>
      </c>
      <c r="BJ13" s="100">
        <v>9256.19</v>
      </c>
      <c r="BK13" s="100">
        <v>80085.03</v>
      </c>
      <c r="BL13" s="100">
        <v>14285.03</v>
      </c>
      <c r="BM13" s="100">
        <v>85966.87</v>
      </c>
      <c r="BN13" s="100">
        <v>6365.5</v>
      </c>
      <c r="BO13" s="100">
        <v>79836.64</v>
      </c>
      <c r="BP13" s="100">
        <v>7041.1</v>
      </c>
      <c r="BQ13" s="100">
        <v>80867.70000000001</v>
      </c>
      <c r="BR13" s="100">
        <v>12580.73</v>
      </c>
      <c r="BS13" s="100">
        <v>84165.75</v>
      </c>
      <c r="BT13" s="100">
        <v>3977.39</v>
      </c>
      <c r="BU13" s="100">
        <v>86055.81</v>
      </c>
      <c r="BV13" s="100">
        <v>4452.34</v>
      </c>
      <c r="BW13" s="100">
        <v>86397.03</v>
      </c>
      <c r="BX13" s="100">
        <v>6374.38</v>
      </c>
      <c r="BY13" s="100">
        <v>87639.15</v>
      </c>
      <c r="BZ13" s="100">
        <v>5914.55</v>
      </c>
      <c r="CA13" s="100">
        <v>88552.17999999998</v>
      </c>
      <c r="CB13" s="100">
        <v>5137.04</v>
      </c>
      <c r="CC13" s="100">
        <v>88064.01999999999</v>
      </c>
      <c r="CD13" s="100">
        <v>5551.28</v>
      </c>
      <c r="CE13" s="100">
        <v>84342.70999999999</v>
      </c>
      <c r="CF13" s="100">
        <v>8002.3</v>
      </c>
      <c r="CG13" s="100">
        <v>88937.83</v>
      </c>
      <c r="CH13" s="100">
        <v>6734.64</v>
      </c>
      <c r="CI13" s="100">
        <v>86416.28</v>
      </c>
      <c r="CJ13" s="100">
        <v>8804.88</v>
      </c>
      <c r="CK13" s="100">
        <v>80936.13</v>
      </c>
      <c r="CL13" s="100">
        <v>13419.95</v>
      </c>
      <c r="CM13" s="100">
        <v>87990.58</v>
      </c>
      <c r="CN13" s="100">
        <v>7188.23</v>
      </c>
      <c r="CO13" s="100">
        <v>88137.70999999999</v>
      </c>
      <c r="CP13" s="100">
        <v>7285.01</v>
      </c>
      <c r="CQ13" s="100">
        <v>82841.99</v>
      </c>
      <c r="CR13" s="100">
        <v>5795.580000000001</v>
      </c>
      <c r="CS13" s="100">
        <v>84660.18000000001</v>
      </c>
      <c r="CT13" s="100">
        <v>6358.630000000001</v>
      </c>
      <c r="CU13" s="100">
        <v>86566.47</v>
      </c>
      <c r="CV13" s="100">
        <v>5675.2300000000005</v>
      </c>
      <c r="CW13" s="100">
        <v>85867.31999999999</v>
      </c>
      <c r="CX13" s="100">
        <v>5474.78</v>
      </c>
      <c r="CY13" s="100">
        <v>85427.55</v>
      </c>
      <c r="CZ13" s="100">
        <v>6362.070000000001</v>
      </c>
      <c r="DA13" s="100">
        <v>86652.58</v>
      </c>
      <c r="DB13" s="100">
        <v>5252.59</v>
      </c>
      <c r="DC13" s="100">
        <v>86353.89</v>
      </c>
      <c r="DD13" s="100">
        <v>4795.21</v>
      </c>
      <c r="DE13" s="100">
        <v>83146.8</v>
      </c>
      <c r="DF13" s="100">
        <v>5060.51</v>
      </c>
      <c r="DG13" s="100">
        <v>81472.67000000001</v>
      </c>
      <c r="DH13" s="100">
        <v>4804.52</v>
      </c>
      <c r="DI13" s="100">
        <v>77472.31000000001</v>
      </c>
      <c r="DJ13" s="100">
        <v>5307.54</v>
      </c>
      <c r="DK13" s="100">
        <v>69359.90000000001</v>
      </c>
      <c r="DL13" s="100">
        <v>7119.360000000001</v>
      </c>
      <c r="DM13" s="100">
        <v>69291.03</v>
      </c>
      <c r="DN13" s="100">
        <v>4876.51</v>
      </c>
      <c r="DO13" s="100">
        <v>66882.53000000001</v>
      </c>
      <c r="DP13" s="100">
        <v>5414.58</v>
      </c>
      <c r="DQ13" s="100">
        <v>66501.53000000001</v>
      </c>
      <c r="DR13" s="100">
        <v>5273.660000000001</v>
      </c>
      <c r="DS13" s="100">
        <v>65416.56</v>
      </c>
      <c r="DT13" s="100">
        <v>64205.96999999999</v>
      </c>
      <c r="DU13" s="100">
        <v>123947.29999999999</v>
      </c>
      <c r="DV13" s="100">
        <v>172.09</v>
      </c>
      <c r="DW13" s="100">
        <v>118644.60999999999</v>
      </c>
      <c r="DX13" s="100">
        <v>172.09</v>
      </c>
      <c r="DY13" s="100">
        <v>112454.62999999998</v>
      </c>
      <c r="DZ13" s="100">
        <v>172.09</v>
      </c>
      <c r="EA13" s="100">
        <v>107374.12999999998</v>
      </c>
      <c r="EB13" s="100">
        <v>172.09</v>
      </c>
      <c r="EC13" s="100">
        <v>102751.00999999998</v>
      </c>
      <c r="ED13" s="100">
        <v>172.09</v>
      </c>
      <c r="EE13" s="100">
        <v>97862.58999999998</v>
      </c>
      <c r="EF13" s="100">
        <v>172.09</v>
      </c>
      <c r="EG13" s="100">
        <v>93230.15999999997</v>
      </c>
      <c r="EH13" s="100">
        <v>172.09</v>
      </c>
      <c r="EI13" s="100">
        <v>88094.70999999998</v>
      </c>
      <c r="EJ13" s="100">
        <v>172.09</v>
      </c>
      <c r="EK13" s="100">
        <v>81147.43999999999</v>
      </c>
      <c r="EL13" s="100">
        <v>172.09</v>
      </c>
      <c r="EM13" s="100">
        <v>76443.01999999999</v>
      </c>
      <c r="EN13" s="100">
        <v>172.09</v>
      </c>
      <c r="EO13" s="100">
        <v>71200.52999999998</v>
      </c>
      <c r="EP13" s="100">
        <v>172.09</v>
      </c>
      <c r="EQ13" s="100">
        <v>66098.95999999999</v>
      </c>
      <c r="ER13" s="100">
        <v>64836.259999999995</v>
      </c>
      <c r="ES13" s="100">
        <v>66729.24999999996</v>
      </c>
      <c r="ET13" s="100">
        <v>178.15</v>
      </c>
      <c r="EU13" s="100">
        <v>66735.30999999997</v>
      </c>
      <c r="EV13" s="100">
        <v>178.15</v>
      </c>
      <c r="EW13" s="100">
        <v>66741.36999999997</v>
      </c>
      <c r="EX13" s="100">
        <v>178.15</v>
      </c>
      <c r="EY13" s="100">
        <v>66747.42999999996</v>
      </c>
      <c r="EZ13" s="100">
        <v>178.15</v>
      </c>
      <c r="FA13" s="100">
        <v>66753.48999999998</v>
      </c>
      <c r="FB13" s="100">
        <v>178.15</v>
      </c>
      <c r="FC13" s="100">
        <v>66759.54999999997</v>
      </c>
      <c r="FD13" s="100">
        <v>178.15</v>
      </c>
      <c r="FE13" s="100">
        <v>66765.60999999997</v>
      </c>
      <c r="FF13" s="100">
        <v>178.15</v>
      </c>
      <c r="FG13" s="100">
        <v>66771.66999999998</v>
      </c>
      <c r="FH13" s="100">
        <v>178.15</v>
      </c>
      <c r="FI13" s="100">
        <v>66777.72999999998</v>
      </c>
      <c r="FJ13" s="100">
        <v>178.15</v>
      </c>
      <c r="FK13" s="100">
        <v>66783.79</v>
      </c>
      <c r="FL13" s="100">
        <v>178.15</v>
      </c>
      <c r="FM13" s="100">
        <v>66789.84999999999</v>
      </c>
      <c r="FN13" s="100">
        <v>178.15</v>
      </c>
      <c r="FO13" s="100">
        <v>66795.90999999999</v>
      </c>
      <c r="FP13" s="100">
        <v>66132.9852</v>
      </c>
      <c r="FQ13" s="100">
        <v>68092.63519999993</v>
      </c>
      <c r="FR13" s="100">
        <v>181.71300000000002</v>
      </c>
      <c r="FS13" s="100">
        <v>68096.19819999994</v>
      </c>
      <c r="FT13" s="100">
        <v>181.71300000000002</v>
      </c>
      <c r="FU13" s="100">
        <v>68099.76119999995</v>
      </c>
      <c r="FV13" s="100">
        <v>181.71300000000002</v>
      </c>
      <c r="FW13" s="100">
        <v>68103.32419999994</v>
      </c>
      <c r="FX13" s="100">
        <v>181.71300000000002</v>
      </c>
      <c r="FY13" s="100">
        <v>68106.88719999995</v>
      </c>
      <c r="FZ13" s="100">
        <v>181.71300000000002</v>
      </c>
      <c r="GA13" s="100">
        <v>68110.45019999996</v>
      </c>
      <c r="GB13" s="100">
        <v>181.71300000000002</v>
      </c>
      <c r="GC13" s="100">
        <v>68114.01319999997</v>
      </c>
      <c r="GD13" s="100">
        <v>181.71300000000002</v>
      </c>
      <c r="GE13" s="100">
        <v>68117.57619999997</v>
      </c>
      <c r="GF13" s="100">
        <v>181.71300000000002</v>
      </c>
      <c r="GG13" s="100">
        <v>68121.13919999998</v>
      </c>
      <c r="GH13" s="100">
        <v>181.71300000000002</v>
      </c>
      <c r="GI13" s="100">
        <v>68124.70219999999</v>
      </c>
      <c r="GJ13" s="100">
        <v>181.71300000000002</v>
      </c>
      <c r="GK13" s="100">
        <v>68128.2652</v>
      </c>
      <c r="GL13" s="100">
        <v>181.71300000000002</v>
      </c>
      <c r="GM13" s="100">
        <v>68131.82819999999</v>
      </c>
      <c r="GN13" s="100">
        <v>67455.644904</v>
      </c>
      <c r="GO13" s="100">
        <v>69454.48790400004</v>
      </c>
      <c r="GP13" s="100">
        <v>185.34726000000003</v>
      </c>
      <c r="GQ13" s="100">
        <v>69458.12216400003</v>
      </c>
      <c r="GR13" s="100">
        <v>185.34726000000003</v>
      </c>
      <c r="GS13" s="100">
        <v>69461.75642400004</v>
      </c>
      <c r="GT13" s="100">
        <v>185.34726000000003</v>
      </c>
      <c r="GU13" s="100">
        <v>69465.39068400003</v>
      </c>
      <c r="GV13" s="100">
        <v>185.34726000000003</v>
      </c>
      <c r="GW13" s="100">
        <v>69469.02494400002</v>
      </c>
      <c r="GX13" s="100">
        <v>185.34726000000003</v>
      </c>
      <c r="GY13" s="100">
        <v>69472.65920400003</v>
      </c>
      <c r="GZ13" s="100">
        <v>185.34726000000003</v>
      </c>
      <c r="HA13" s="100">
        <v>69476.29346400002</v>
      </c>
      <c r="HB13" s="100">
        <v>185.34726000000003</v>
      </c>
      <c r="HC13" s="100">
        <v>69479.92772400001</v>
      </c>
      <c r="HD13" s="100">
        <v>185.34726000000003</v>
      </c>
      <c r="HE13" s="100">
        <v>69483.56198400001</v>
      </c>
      <c r="HF13" s="100">
        <v>185.34726000000003</v>
      </c>
      <c r="HG13" s="100">
        <v>69487.196244</v>
      </c>
      <c r="HH13" s="100">
        <v>185.34726000000003</v>
      </c>
      <c r="HI13" s="100">
        <v>69490.830504</v>
      </c>
      <c r="HJ13" s="100">
        <v>185.34726000000003</v>
      </c>
      <c r="HK13" s="100">
        <v>69494.464764</v>
      </c>
      <c r="HM13" t="str">
        <f t="shared" si="2"/>
        <v>507</v>
      </c>
      <c r="HS13" t="b">
        <f t="shared" si="0"/>
        <v>1</v>
      </c>
      <c r="HT13" s="94" t="s">
        <v>322</v>
      </c>
    </row>
    <row r="14" spans="1:228" ht="12.75">
      <c r="A14" t="str">
        <f t="shared" si="1"/>
        <v>INC110000</v>
      </c>
      <c r="B14" s="103" t="s">
        <v>323</v>
      </c>
      <c r="C14" s="100" t="s">
        <v>530</v>
      </c>
      <c r="D14" s="100">
        <v>315916.18</v>
      </c>
      <c r="E14" s="100">
        <v>7196475.43</v>
      </c>
      <c r="F14" s="100">
        <v>245963.67</v>
      </c>
      <c r="G14" s="100">
        <v>6876627.24</v>
      </c>
      <c r="H14" s="100">
        <v>315562.73</v>
      </c>
      <c r="I14" s="100">
        <v>5152383.08</v>
      </c>
      <c r="J14" s="100">
        <v>377826.05</v>
      </c>
      <c r="K14" s="100">
        <v>4934727.22</v>
      </c>
      <c r="L14" s="100">
        <v>414239.3</v>
      </c>
      <c r="M14" s="100">
        <v>4740117.39</v>
      </c>
      <c r="N14" s="100">
        <v>415326.02</v>
      </c>
      <c r="O14" s="100">
        <v>5297992.12</v>
      </c>
      <c r="P14" s="100">
        <v>324496.43</v>
      </c>
      <c r="Q14" s="100">
        <v>4422456.08</v>
      </c>
      <c r="R14" s="100">
        <v>292602</v>
      </c>
      <c r="S14" s="100">
        <v>4241014.52</v>
      </c>
      <c r="T14" s="100">
        <v>327398.99</v>
      </c>
      <c r="U14" s="100">
        <v>4199317.11</v>
      </c>
      <c r="V14" s="100">
        <v>265869.65</v>
      </c>
      <c r="W14" s="100">
        <v>4038896.53</v>
      </c>
      <c r="X14" s="100">
        <v>301846.93</v>
      </c>
      <c r="Y14" s="100">
        <v>3943273.5</v>
      </c>
      <c r="Z14" s="100">
        <v>-119150.88</v>
      </c>
      <c r="AA14" s="100">
        <v>3477897.07</v>
      </c>
      <c r="AB14" s="100">
        <v>637277.69</v>
      </c>
      <c r="AC14" s="100">
        <v>3799258.58</v>
      </c>
      <c r="AD14" s="100">
        <v>597692.38</v>
      </c>
      <c r="AE14" s="100">
        <v>4150987.29</v>
      </c>
      <c r="AF14" s="100">
        <v>566228.43</v>
      </c>
      <c r="AG14" s="100">
        <v>4401652.99</v>
      </c>
      <c r="AH14" s="100">
        <v>555757.33</v>
      </c>
      <c r="AI14" s="100">
        <v>4579584.27</v>
      </c>
      <c r="AJ14" s="100">
        <v>608797.99</v>
      </c>
      <c r="AK14" s="100">
        <v>4774142.96</v>
      </c>
      <c r="AL14" s="100">
        <v>579462.61</v>
      </c>
      <c r="AM14" s="100">
        <v>4938279.55</v>
      </c>
      <c r="AN14" s="100">
        <v>598703.08</v>
      </c>
      <c r="AO14" s="100">
        <v>5212486.2</v>
      </c>
      <c r="AP14" s="100">
        <v>550339.55</v>
      </c>
      <c r="AQ14" s="100">
        <v>5470223.75</v>
      </c>
      <c r="AR14" s="100">
        <v>403469.92</v>
      </c>
      <c r="AS14" s="100">
        <v>5546294.68</v>
      </c>
      <c r="AT14" s="100">
        <v>423584.3</v>
      </c>
      <c r="AU14" s="100">
        <v>5704009.33</v>
      </c>
      <c r="AV14" s="100">
        <v>620002.62</v>
      </c>
      <c r="AW14" s="100">
        <v>6022165.02</v>
      </c>
      <c r="AX14" s="100">
        <v>602210.44</v>
      </c>
      <c r="AY14" s="100">
        <v>6743526.34</v>
      </c>
      <c r="AZ14" s="100">
        <v>415283.29</v>
      </c>
      <c r="BA14" s="100">
        <v>6521531.94</v>
      </c>
      <c r="BB14" s="100">
        <v>485558.2</v>
      </c>
      <c r="BC14" s="100">
        <v>6409397.76</v>
      </c>
      <c r="BD14" s="100">
        <v>412696.63</v>
      </c>
      <c r="BE14" s="100">
        <v>6255865.96</v>
      </c>
      <c r="BF14" s="100">
        <v>418963.59</v>
      </c>
      <c r="BG14" s="100">
        <v>6119072.22</v>
      </c>
      <c r="BH14" s="100">
        <v>295606.08</v>
      </c>
      <c r="BI14" s="100">
        <v>5805880.31</v>
      </c>
      <c r="BJ14" s="100">
        <v>83043.83</v>
      </c>
      <c r="BK14" s="100">
        <v>5309461.53</v>
      </c>
      <c r="BL14" s="100">
        <v>346918.93</v>
      </c>
      <c r="BM14" s="100">
        <v>5057677.38</v>
      </c>
      <c r="BN14" s="100">
        <v>299421.49</v>
      </c>
      <c r="BO14" s="100">
        <v>4806759.32</v>
      </c>
      <c r="BP14" s="100">
        <v>255023.05</v>
      </c>
      <c r="BQ14" s="100">
        <v>4658312.45</v>
      </c>
      <c r="BR14" s="100">
        <v>302058.58</v>
      </c>
      <c r="BS14" s="100">
        <v>4536786.73</v>
      </c>
      <c r="BT14" s="100">
        <v>250590.78</v>
      </c>
      <c r="BU14" s="100">
        <v>4167374.89</v>
      </c>
      <c r="BV14" s="100">
        <v>370949.04</v>
      </c>
      <c r="BW14" s="100">
        <v>3936113.4899999998</v>
      </c>
      <c r="BX14" s="100">
        <v>601888.1</v>
      </c>
      <c r="BY14" s="100">
        <v>4122718.3000000003</v>
      </c>
      <c r="BZ14" s="100">
        <v>580567.04</v>
      </c>
      <c r="CA14" s="100">
        <v>4217727.140000001</v>
      </c>
      <c r="CB14" s="100">
        <v>549066.72</v>
      </c>
      <c r="CC14" s="100">
        <v>4354097.23</v>
      </c>
      <c r="CD14" s="100">
        <v>611193.88</v>
      </c>
      <c r="CE14" s="100">
        <v>4546327.52</v>
      </c>
      <c r="CF14" s="100">
        <v>577151.5</v>
      </c>
      <c r="CG14" s="100">
        <v>4827872.9399999995</v>
      </c>
      <c r="CH14" s="100">
        <v>177492.93</v>
      </c>
      <c r="CI14" s="100">
        <v>4922322.04</v>
      </c>
      <c r="CJ14" s="100">
        <v>570873.52</v>
      </c>
      <c r="CK14" s="100">
        <v>5146276.63</v>
      </c>
      <c r="CL14" s="100">
        <v>614688.37</v>
      </c>
      <c r="CM14" s="100">
        <v>5461543.51</v>
      </c>
      <c r="CN14" s="100">
        <v>584910.5</v>
      </c>
      <c r="CO14" s="100">
        <v>5791430.96</v>
      </c>
      <c r="CP14" s="100">
        <v>565668.89</v>
      </c>
      <c r="CQ14" s="100">
        <v>6055041.2700000005</v>
      </c>
      <c r="CR14" s="100">
        <v>916087.2800000003</v>
      </c>
      <c r="CS14" s="100">
        <v>6720537.7700000005</v>
      </c>
      <c r="CT14" s="100">
        <v>516727.84</v>
      </c>
      <c r="CU14" s="100">
        <v>6866316.569999999</v>
      </c>
      <c r="CV14" s="100">
        <v>407069.10999999987</v>
      </c>
      <c r="CW14" s="100">
        <v>6671497.58</v>
      </c>
      <c r="CX14" s="100">
        <v>421299.9999999999</v>
      </c>
      <c r="CY14" s="100">
        <v>6512230.539999999</v>
      </c>
      <c r="CZ14" s="100">
        <v>479563.17000000016</v>
      </c>
      <c r="DA14" s="100">
        <v>6442726.989999999</v>
      </c>
      <c r="DB14" s="100">
        <v>425601.16</v>
      </c>
      <c r="DC14" s="100">
        <v>6257134.27</v>
      </c>
      <c r="DD14" s="100">
        <v>420625.1</v>
      </c>
      <c r="DE14" s="100">
        <v>6100607.870000001</v>
      </c>
      <c r="DF14" s="100">
        <v>442787.61</v>
      </c>
      <c r="DG14" s="100">
        <v>6365902.550000001</v>
      </c>
      <c r="DH14" s="100">
        <v>423980.0299999999</v>
      </c>
      <c r="DI14" s="100">
        <v>6219009.06</v>
      </c>
      <c r="DJ14" s="100">
        <v>429563.8200000001</v>
      </c>
      <c r="DK14" s="100">
        <v>6033884.510000001</v>
      </c>
      <c r="DL14" s="100">
        <v>486945.58</v>
      </c>
      <c r="DM14" s="100">
        <v>5935919.590000001</v>
      </c>
      <c r="DN14" s="100">
        <v>460139.88999999984</v>
      </c>
      <c r="DO14" s="100">
        <v>5830390.590000001</v>
      </c>
      <c r="DP14" s="100">
        <v>484413.94</v>
      </c>
      <c r="DQ14" s="100">
        <v>5398717.25</v>
      </c>
      <c r="DR14" s="100">
        <v>484948.9900000001</v>
      </c>
      <c r="DS14" s="100">
        <v>5366938.4</v>
      </c>
      <c r="DT14" s="100">
        <v>717708.3899999997</v>
      </c>
      <c r="DU14" s="100">
        <v>5677577.68</v>
      </c>
      <c r="DV14" s="100">
        <v>629496.4599999996</v>
      </c>
      <c r="DW14" s="100">
        <v>5885774.139999999</v>
      </c>
      <c r="DX14" s="100">
        <v>636094.7399999998</v>
      </c>
      <c r="DY14" s="100">
        <v>6042305.709999999</v>
      </c>
      <c r="DZ14" s="100">
        <v>614398.0299999997</v>
      </c>
      <c r="EA14" s="100">
        <v>6231102.579999999</v>
      </c>
      <c r="EB14" s="100">
        <v>627075.4099999998</v>
      </c>
      <c r="EC14" s="100">
        <v>6437552.89</v>
      </c>
      <c r="ED14" s="100">
        <v>608690.5599999999</v>
      </c>
      <c r="EE14" s="100">
        <v>6603455.839999999</v>
      </c>
      <c r="EF14" s="100">
        <v>614267.6799999998</v>
      </c>
      <c r="EG14" s="100">
        <v>6793743.489999998</v>
      </c>
      <c r="EH14" s="100">
        <v>624661.1299999999</v>
      </c>
      <c r="EI14" s="100">
        <v>6988840.799999999</v>
      </c>
      <c r="EJ14" s="100">
        <v>616782.3899999998</v>
      </c>
      <c r="EK14" s="100">
        <v>7118677.6099999985</v>
      </c>
      <c r="EL14" s="100">
        <v>612815.9099999997</v>
      </c>
      <c r="EM14" s="100">
        <v>7271353.629999998</v>
      </c>
      <c r="EN14" s="100">
        <v>637517.3299999997</v>
      </c>
      <c r="EO14" s="100">
        <v>7424457.019999998</v>
      </c>
      <c r="EP14" s="100">
        <v>612512.71</v>
      </c>
      <c r="EQ14" s="100">
        <v>7552020.7399999965</v>
      </c>
      <c r="ER14" s="100">
        <v>550394.6599999997</v>
      </c>
      <c r="ES14" s="100">
        <v>7384707.009999997</v>
      </c>
      <c r="ET14" s="100">
        <v>448651.78000000014</v>
      </c>
      <c r="EU14" s="100">
        <v>7203862.329999998</v>
      </c>
      <c r="EV14" s="100">
        <v>464739.61</v>
      </c>
      <c r="EW14" s="100">
        <v>7032507.199999997</v>
      </c>
      <c r="EX14" s="100">
        <v>449163.5600000001</v>
      </c>
      <c r="EY14" s="100">
        <v>6867272.729999999</v>
      </c>
      <c r="EZ14" s="100">
        <v>461287.3100000001</v>
      </c>
      <c r="FA14" s="100">
        <v>6701484.629999998</v>
      </c>
      <c r="FB14" s="100">
        <v>464093.73000000016</v>
      </c>
      <c r="FC14" s="100">
        <v>6556887.799999999</v>
      </c>
      <c r="FD14" s="100">
        <v>493175.86</v>
      </c>
      <c r="FE14" s="100">
        <v>6435795.979999999</v>
      </c>
      <c r="FF14" s="100">
        <v>470600.3100000002</v>
      </c>
      <c r="FG14" s="100">
        <v>6281735.159999999</v>
      </c>
      <c r="FH14" s="100">
        <v>467303.3600000003</v>
      </c>
      <c r="FI14" s="100">
        <v>6132256.130000001</v>
      </c>
      <c r="FJ14" s="100">
        <v>495319.6600000001</v>
      </c>
      <c r="FK14" s="100">
        <v>6014759.88</v>
      </c>
      <c r="FL14" s="100">
        <v>497760.2599999999</v>
      </c>
      <c r="FM14" s="100">
        <v>5875002.81</v>
      </c>
      <c r="FN14" s="100">
        <v>500535.98000000004</v>
      </c>
      <c r="FO14" s="100">
        <v>5763026.080000002</v>
      </c>
      <c r="FP14" s="100">
        <v>561402.5531999997</v>
      </c>
      <c r="FQ14" s="100">
        <v>5774033.973200002</v>
      </c>
      <c r="FR14" s="100">
        <v>457624.81560000015</v>
      </c>
      <c r="FS14" s="100">
        <v>5783007.008800002</v>
      </c>
      <c r="FT14" s="100">
        <v>474034.4022</v>
      </c>
      <c r="FU14" s="100">
        <v>5792301.801000002</v>
      </c>
      <c r="FV14" s="100">
        <v>458146.83120000013</v>
      </c>
      <c r="FW14" s="100">
        <v>5801285.072200002</v>
      </c>
      <c r="FX14" s="100">
        <v>470513.0562000001</v>
      </c>
      <c r="FY14" s="100">
        <v>5810510.818400001</v>
      </c>
      <c r="FZ14" s="100">
        <v>473375.6046000002</v>
      </c>
      <c r="GA14" s="100">
        <v>5819792.693000001</v>
      </c>
      <c r="GB14" s="100">
        <v>503039.3772</v>
      </c>
      <c r="GC14" s="100">
        <v>5829656.2102000015</v>
      </c>
      <c r="GD14" s="100">
        <v>480012.3162000002</v>
      </c>
      <c r="GE14" s="100">
        <v>5839068.216400001</v>
      </c>
      <c r="GF14" s="100">
        <v>476649.42720000027</v>
      </c>
      <c r="GG14" s="100">
        <v>5848414.283600001</v>
      </c>
      <c r="GH14" s="100">
        <v>505226.0532000001</v>
      </c>
      <c r="GI14" s="100">
        <v>5858320.6768000005</v>
      </c>
      <c r="GJ14" s="100">
        <v>507715.4651999999</v>
      </c>
      <c r="GK14" s="100">
        <v>5868275.882000002</v>
      </c>
      <c r="GL14" s="100">
        <v>510546.69960000005</v>
      </c>
      <c r="GM14" s="100">
        <v>5878286.601600002</v>
      </c>
      <c r="GN14" s="100">
        <v>572630.6042639997</v>
      </c>
      <c r="GO14" s="100">
        <v>5889514.652664001</v>
      </c>
      <c r="GP14" s="100">
        <v>466777.3119120002</v>
      </c>
      <c r="GQ14" s="100">
        <v>5898667.148976001</v>
      </c>
      <c r="GR14" s="100">
        <v>483515.090244</v>
      </c>
      <c r="GS14" s="100">
        <v>5908147.83702</v>
      </c>
      <c r="GT14" s="100">
        <v>467309.76782400016</v>
      </c>
      <c r="GU14" s="100">
        <v>5917310.773644001</v>
      </c>
      <c r="GV14" s="100">
        <v>479923.3173240001</v>
      </c>
      <c r="GW14" s="100">
        <v>5926721.034768</v>
      </c>
      <c r="GX14" s="100">
        <v>482843.1166920002</v>
      </c>
      <c r="GY14" s="100">
        <v>5936188.546860001</v>
      </c>
      <c r="GZ14" s="100">
        <v>513100.164744</v>
      </c>
      <c r="HA14" s="100">
        <v>5946249.334404</v>
      </c>
      <c r="HB14" s="100">
        <v>489612.5625240002</v>
      </c>
      <c r="HC14" s="100">
        <v>5955849.580728</v>
      </c>
      <c r="HD14" s="100">
        <v>486182.4157440003</v>
      </c>
      <c r="HE14" s="100">
        <v>5965382.569272</v>
      </c>
      <c r="HF14" s="100">
        <v>515330.5742640001</v>
      </c>
      <c r="HG14" s="100">
        <v>5975487.090336</v>
      </c>
      <c r="HH14" s="100">
        <v>517869.7745039999</v>
      </c>
      <c r="HI14" s="100">
        <v>5985641.39964</v>
      </c>
      <c r="HJ14" s="100">
        <v>520757.63359200006</v>
      </c>
      <c r="HK14" s="100">
        <v>5995852.333632</v>
      </c>
      <c r="HM14" t="str">
        <f t="shared" si="2"/>
        <v>511</v>
      </c>
      <c r="HS14" t="b">
        <f t="shared" si="0"/>
        <v>1</v>
      </c>
      <c r="HT14" s="94" t="s">
        <v>323</v>
      </c>
    </row>
    <row r="15" spans="1:228" ht="12.75">
      <c r="A15" t="str">
        <f t="shared" si="1"/>
        <v>INC111000</v>
      </c>
      <c r="B15" s="103" t="s">
        <v>324</v>
      </c>
      <c r="C15" s="100" t="s">
        <v>530</v>
      </c>
      <c r="D15" s="100">
        <v>516572.4</v>
      </c>
      <c r="E15" s="100">
        <v>7369031.84</v>
      </c>
      <c r="F15" s="100">
        <v>472173.3</v>
      </c>
      <c r="G15" s="100">
        <v>7386267.92</v>
      </c>
      <c r="H15" s="100">
        <v>622983.82</v>
      </c>
      <c r="I15" s="100">
        <v>7490468.42</v>
      </c>
      <c r="J15" s="100">
        <v>684098.96</v>
      </c>
      <c r="K15" s="100">
        <v>7639950.54</v>
      </c>
      <c r="L15" s="100">
        <v>715849.78</v>
      </c>
      <c r="M15" s="100">
        <v>7939563.24</v>
      </c>
      <c r="N15" s="100">
        <v>541627.91</v>
      </c>
      <c r="O15" s="100">
        <v>7989319.44</v>
      </c>
      <c r="P15" s="100">
        <v>505720.58</v>
      </c>
      <c r="Q15" s="100">
        <v>7955510.29</v>
      </c>
      <c r="R15" s="100">
        <v>630583.28</v>
      </c>
      <c r="S15" s="100">
        <v>7958844.31</v>
      </c>
      <c r="T15" s="100">
        <v>747542.46</v>
      </c>
      <c r="U15" s="100">
        <v>8067398.15</v>
      </c>
      <c r="V15" s="100">
        <v>831479.78</v>
      </c>
      <c r="W15" s="100">
        <v>8053504.65</v>
      </c>
      <c r="X15" s="100">
        <v>1297623.73</v>
      </c>
      <c r="Y15" s="100">
        <v>8492486.82</v>
      </c>
      <c r="Z15" s="100">
        <v>1050975.66</v>
      </c>
      <c r="AA15" s="100">
        <v>8617231.66</v>
      </c>
      <c r="AB15" s="100">
        <v>381662.5</v>
      </c>
      <c r="AC15" s="100">
        <v>8482321.76</v>
      </c>
      <c r="AD15" s="100">
        <v>945366.1</v>
      </c>
      <c r="AE15" s="100">
        <v>8955514.56</v>
      </c>
      <c r="AF15" s="100">
        <v>-487590.57</v>
      </c>
      <c r="AG15" s="100">
        <v>7844940.17</v>
      </c>
      <c r="AH15" s="100">
        <v>506652.69</v>
      </c>
      <c r="AI15" s="100">
        <v>7667493.9</v>
      </c>
      <c r="AJ15" s="100">
        <v>476338.25</v>
      </c>
      <c r="AK15" s="100">
        <v>7427982.37</v>
      </c>
      <c r="AL15" s="100">
        <v>608623.23</v>
      </c>
      <c r="AM15" s="100">
        <v>7494977.69</v>
      </c>
      <c r="AN15" s="100">
        <v>580699.15</v>
      </c>
      <c r="AO15" s="100">
        <v>7569956.26</v>
      </c>
      <c r="AP15" s="100">
        <v>549260.71</v>
      </c>
      <c r="AQ15" s="100">
        <v>7488633.69</v>
      </c>
      <c r="AR15" s="100">
        <v>519372.38</v>
      </c>
      <c r="AS15" s="100">
        <v>7260463.61</v>
      </c>
      <c r="AT15" s="100">
        <v>582139.59</v>
      </c>
      <c r="AU15" s="100">
        <v>7011123.42</v>
      </c>
      <c r="AV15" s="100">
        <v>419658.2</v>
      </c>
      <c r="AW15" s="100">
        <v>6133157.89</v>
      </c>
      <c r="AX15" s="100">
        <v>726936.6</v>
      </c>
      <c r="AY15" s="100">
        <v>5809118.83</v>
      </c>
      <c r="AZ15" s="100">
        <v>563400.74</v>
      </c>
      <c r="BA15" s="100">
        <v>5990857.07</v>
      </c>
      <c r="BB15" s="100">
        <v>594618.13</v>
      </c>
      <c r="BC15" s="100">
        <v>5640109.1</v>
      </c>
      <c r="BD15" s="100">
        <v>584463.08</v>
      </c>
      <c r="BE15" s="100">
        <v>6712162.75</v>
      </c>
      <c r="BF15" s="100">
        <v>661115.38</v>
      </c>
      <c r="BG15" s="100">
        <v>6866625.44</v>
      </c>
      <c r="BH15" s="100">
        <v>772305.85</v>
      </c>
      <c r="BI15" s="100">
        <v>7162593.04</v>
      </c>
      <c r="BJ15" s="100">
        <v>567734.09</v>
      </c>
      <c r="BK15" s="100">
        <v>7121703.9</v>
      </c>
      <c r="BL15" s="100">
        <v>564937.34</v>
      </c>
      <c r="BM15" s="100">
        <v>7105942.09</v>
      </c>
      <c r="BN15" s="100">
        <v>789399.09</v>
      </c>
      <c r="BO15" s="100">
        <v>7346080.47</v>
      </c>
      <c r="BP15" s="100">
        <v>591217.89</v>
      </c>
      <c r="BQ15" s="100">
        <v>7417925.9799999995</v>
      </c>
      <c r="BR15" s="100">
        <v>600846.08</v>
      </c>
      <c r="BS15" s="100">
        <v>7436632.47</v>
      </c>
      <c r="BT15" s="100">
        <v>486838.23</v>
      </c>
      <c r="BU15" s="100">
        <v>7503812.499999999</v>
      </c>
      <c r="BV15" s="100">
        <v>897041.98</v>
      </c>
      <c r="BW15" s="100">
        <v>7673917.88</v>
      </c>
      <c r="BX15" s="100">
        <v>551696.77</v>
      </c>
      <c r="BY15" s="100">
        <v>7662213.909999999</v>
      </c>
      <c r="BZ15" s="100">
        <v>625272.48</v>
      </c>
      <c r="CA15" s="100">
        <v>7692868.26</v>
      </c>
      <c r="CB15" s="100">
        <v>645949.06</v>
      </c>
      <c r="CC15" s="100">
        <v>7754354.239999999</v>
      </c>
      <c r="CD15" s="100">
        <v>714930.15</v>
      </c>
      <c r="CE15" s="100">
        <v>7808169.009999999</v>
      </c>
      <c r="CF15" s="100">
        <v>668994.6</v>
      </c>
      <c r="CG15" s="100">
        <v>7704857.759999999</v>
      </c>
      <c r="CH15" s="100">
        <v>487578.29</v>
      </c>
      <c r="CI15" s="100">
        <v>7624701.96</v>
      </c>
      <c r="CJ15" s="100">
        <v>565190.02</v>
      </c>
      <c r="CK15" s="100">
        <v>7624954.64</v>
      </c>
      <c r="CL15" s="100">
        <v>646416.89</v>
      </c>
      <c r="CM15" s="100">
        <v>7481972.44</v>
      </c>
      <c r="CN15" s="100">
        <v>878073.38</v>
      </c>
      <c r="CO15" s="100">
        <v>7768827.930000002</v>
      </c>
      <c r="CP15" s="100">
        <v>702008.1000000004</v>
      </c>
      <c r="CQ15" s="100">
        <v>7869989.950000001</v>
      </c>
      <c r="CR15" s="100">
        <v>1023710.4300000003</v>
      </c>
      <c r="CS15" s="100">
        <v>8406862.15</v>
      </c>
      <c r="CT15" s="100">
        <v>718172.81</v>
      </c>
      <c r="CU15" s="100">
        <v>8227992.98</v>
      </c>
      <c r="CV15" s="100">
        <v>422110.29000000004</v>
      </c>
      <c r="CW15" s="100">
        <v>8098406.5</v>
      </c>
      <c r="CX15" s="100">
        <v>430768.96999999986</v>
      </c>
      <c r="CY15" s="100">
        <v>7903902.99</v>
      </c>
      <c r="CZ15" s="100">
        <v>569353.94</v>
      </c>
      <c r="DA15" s="100">
        <v>7827307.87</v>
      </c>
      <c r="DB15" s="100">
        <v>649294.6</v>
      </c>
      <c r="DC15" s="100">
        <v>7761672.319999999</v>
      </c>
      <c r="DD15" s="100">
        <v>629977.9600000001</v>
      </c>
      <c r="DE15" s="100">
        <v>7722655.680000001</v>
      </c>
      <c r="DF15" s="100">
        <v>819834.06</v>
      </c>
      <c r="DG15" s="100">
        <v>8054911.450000001</v>
      </c>
      <c r="DH15" s="100">
        <v>515021.24000000005</v>
      </c>
      <c r="DI15" s="100">
        <v>8004742.670000001</v>
      </c>
      <c r="DJ15" s="100">
        <v>788488.0100000001</v>
      </c>
      <c r="DK15" s="100">
        <v>8146813.790000002</v>
      </c>
      <c r="DL15" s="100">
        <v>428563.19000000006</v>
      </c>
      <c r="DM15" s="100">
        <v>7697303.6000000015</v>
      </c>
      <c r="DN15" s="100">
        <v>405793.11</v>
      </c>
      <c r="DO15" s="100">
        <v>7401088.61</v>
      </c>
      <c r="DP15" s="100">
        <v>426748.6599999999</v>
      </c>
      <c r="DQ15" s="100">
        <v>6804126.84</v>
      </c>
      <c r="DR15" s="100">
        <v>455196.82</v>
      </c>
      <c r="DS15" s="100">
        <v>6541150.85</v>
      </c>
      <c r="DT15" s="100">
        <v>938131.57</v>
      </c>
      <c r="DU15" s="100">
        <v>7057172.13</v>
      </c>
      <c r="DV15" s="100">
        <v>392334.31</v>
      </c>
      <c r="DW15" s="100">
        <v>7018737.470000001</v>
      </c>
      <c r="DX15" s="100">
        <v>483923.5999999999</v>
      </c>
      <c r="DY15" s="100">
        <v>6933307.13</v>
      </c>
      <c r="DZ15" s="100">
        <v>484305.17999999993</v>
      </c>
      <c r="EA15" s="100">
        <v>6768317.71</v>
      </c>
      <c r="EB15" s="100">
        <v>317801.80999999994</v>
      </c>
      <c r="EC15" s="100">
        <v>6456141.559999999</v>
      </c>
      <c r="ED15" s="100">
        <v>569692.0799999998</v>
      </c>
      <c r="EE15" s="100">
        <v>6205999.58</v>
      </c>
      <c r="EF15" s="100">
        <v>393632.9600000001</v>
      </c>
      <c r="EG15" s="100">
        <v>6084611.3</v>
      </c>
      <c r="EH15" s="100">
        <v>364739.45</v>
      </c>
      <c r="EI15" s="100">
        <v>5660862.74</v>
      </c>
      <c r="EJ15" s="100">
        <v>379466.6400000001</v>
      </c>
      <c r="EK15" s="100">
        <v>5611766.190000001</v>
      </c>
      <c r="EL15" s="100">
        <v>532480.7799999999</v>
      </c>
      <c r="EM15" s="100">
        <v>5738453.860000001</v>
      </c>
      <c r="EN15" s="100">
        <v>376923.44999999995</v>
      </c>
      <c r="EO15" s="100">
        <v>5688628.65</v>
      </c>
      <c r="EP15" s="100">
        <v>299370.07999999996</v>
      </c>
      <c r="EQ15" s="100">
        <v>5532801.909999999</v>
      </c>
      <c r="ER15" s="100">
        <v>1606760.6999999995</v>
      </c>
      <c r="ES15" s="100">
        <v>6201431.039999998</v>
      </c>
      <c r="ET15" s="100">
        <v>1088267.5899999996</v>
      </c>
      <c r="EU15" s="100">
        <v>6897364.319999998</v>
      </c>
      <c r="EV15" s="100">
        <v>1038187.6300000001</v>
      </c>
      <c r="EW15" s="100">
        <v>7451628.349999999</v>
      </c>
      <c r="EX15" s="100">
        <v>765961.5100000001</v>
      </c>
      <c r="EY15" s="100">
        <v>7733284.679999999</v>
      </c>
      <c r="EZ15" s="100">
        <v>526059.63</v>
      </c>
      <c r="FA15" s="100">
        <v>7941542.5</v>
      </c>
      <c r="FB15" s="100">
        <v>745181.7600000001</v>
      </c>
      <c r="FC15" s="100">
        <v>8117032.18</v>
      </c>
      <c r="FD15" s="100">
        <v>342355.3100000001</v>
      </c>
      <c r="FE15" s="100">
        <v>8065754.53</v>
      </c>
      <c r="FF15" s="100">
        <v>402924.4600000001</v>
      </c>
      <c r="FG15" s="100">
        <v>8103939.54</v>
      </c>
      <c r="FH15" s="100">
        <v>507784.6900000001</v>
      </c>
      <c r="FI15" s="100">
        <v>8232257.59</v>
      </c>
      <c r="FJ15" s="100">
        <v>336714.2800000001</v>
      </c>
      <c r="FK15" s="100">
        <v>8036491.09</v>
      </c>
      <c r="FL15" s="100">
        <v>339503.0200000001</v>
      </c>
      <c r="FM15" s="100">
        <v>7999070.66</v>
      </c>
      <c r="FN15" s="100">
        <v>356335.27</v>
      </c>
      <c r="FO15" s="100">
        <v>8056035.85</v>
      </c>
      <c r="FP15" s="100">
        <v>1638895.9139999994</v>
      </c>
      <c r="FQ15" s="100">
        <v>8088171.063999999</v>
      </c>
      <c r="FR15" s="100">
        <v>1110032.9417999997</v>
      </c>
      <c r="FS15" s="100">
        <v>8109936.4158</v>
      </c>
      <c r="FT15" s="100">
        <v>1058951.3826000001</v>
      </c>
      <c r="FU15" s="100">
        <v>8130700.1684</v>
      </c>
      <c r="FV15" s="100">
        <v>781280.7402000001</v>
      </c>
      <c r="FW15" s="100">
        <v>8146019.3986</v>
      </c>
      <c r="FX15" s="100">
        <v>536580.8226000001</v>
      </c>
      <c r="FY15" s="100">
        <v>8156540.591200002</v>
      </c>
      <c r="FZ15" s="100">
        <v>760085.3952000001</v>
      </c>
      <c r="GA15" s="100">
        <v>8171444.226400001</v>
      </c>
      <c r="GB15" s="100">
        <v>349202.4162000001</v>
      </c>
      <c r="GC15" s="100">
        <v>8178291.332599999</v>
      </c>
      <c r="GD15" s="100">
        <v>410982.9492000001</v>
      </c>
      <c r="GE15" s="100">
        <v>8186349.8218</v>
      </c>
      <c r="GF15" s="100">
        <v>517940.3838000001</v>
      </c>
      <c r="GG15" s="100">
        <v>8196505.5156</v>
      </c>
      <c r="GH15" s="100">
        <v>343448.5656000001</v>
      </c>
      <c r="GI15" s="100">
        <v>8203239.8012</v>
      </c>
      <c r="GJ15" s="100">
        <v>346293.0804000001</v>
      </c>
      <c r="GK15" s="100">
        <v>8210029.861599999</v>
      </c>
      <c r="GL15" s="100">
        <v>363461.97540000005</v>
      </c>
      <c r="GM15" s="100">
        <v>8217156.567</v>
      </c>
      <c r="GN15" s="100">
        <v>1671673.8322799995</v>
      </c>
      <c r="GO15" s="100">
        <v>8249934.485280002</v>
      </c>
      <c r="GP15" s="100">
        <v>1132233.6006359996</v>
      </c>
      <c r="GQ15" s="100">
        <v>8272135.144115999</v>
      </c>
      <c r="GR15" s="100">
        <v>1080130.4102520002</v>
      </c>
      <c r="GS15" s="100">
        <v>8293314.171768</v>
      </c>
      <c r="GT15" s="100">
        <v>796906.3550040001</v>
      </c>
      <c r="GU15" s="100">
        <v>8308939.786572</v>
      </c>
      <c r="GV15" s="100">
        <v>547312.4390520001</v>
      </c>
      <c r="GW15" s="100">
        <v>8319671.403024</v>
      </c>
      <c r="GX15" s="100">
        <v>775287.1031040002</v>
      </c>
      <c r="GY15" s="100">
        <v>8334873.110928</v>
      </c>
      <c r="GZ15" s="100">
        <v>356186.4645240001</v>
      </c>
      <c r="HA15" s="100">
        <v>8341857.159252</v>
      </c>
      <c r="HB15" s="100">
        <v>419202.6081840001</v>
      </c>
      <c r="HC15" s="100">
        <v>8350076.818236001</v>
      </c>
      <c r="HD15" s="100">
        <v>528299.1914760001</v>
      </c>
      <c r="HE15" s="100">
        <v>8360435.625912</v>
      </c>
      <c r="HF15" s="100">
        <v>350317.5369120001</v>
      </c>
      <c r="HG15" s="100">
        <v>8367304.597224001</v>
      </c>
      <c r="HH15" s="100">
        <v>353218.9420080001</v>
      </c>
      <c r="HI15" s="100">
        <v>8374230.458832</v>
      </c>
      <c r="HJ15" s="100">
        <v>370731.2149080001</v>
      </c>
      <c r="HK15" s="100">
        <v>8381499.698340001</v>
      </c>
      <c r="HM15" t="str">
        <f t="shared" si="2"/>
        <v>511</v>
      </c>
      <c r="HS15" t="b">
        <f t="shared" si="0"/>
        <v>1</v>
      </c>
      <c r="HT15" s="94" t="s">
        <v>324</v>
      </c>
    </row>
    <row r="16" spans="1:228" ht="12.75">
      <c r="A16" t="str">
        <f t="shared" si="1"/>
        <v>INC111100</v>
      </c>
      <c r="B16" s="103" t="s">
        <v>325</v>
      </c>
      <c r="C16" s="100" t="s">
        <v>530</v>
      </c>
      <c r="D16" s="100">
        <v>10434.98</v>
      </c>
      <c r="E16" s="100">
        <v>981906.4</v>
      </c>
      <c r="F16" s="100">
        <v>7615.81</v>
      </c>
      <c r="G16" s="100">
        <v>989120.71</v>
      </c>
      <c r="H16" s="100">
        <v>209277.01</v>
      </c>
      <c r="I16" s="100">
        <v>1194263.66</v>
      </c>
      <c r="J16" s="100">
        <v>205717.38</v>
      </c>
      <c r="K16" s="100">
        <v>1371683.48</v>
      </c>
      <c r="L16" s="100">
        <v>206993.76</v>
      </c>
      <c r="M16" s="100">
        <v>1337502.71</v>
      </c>
      <c r="N16" s="100">
        <v>233359.3</v>
      </c>
      <c r="O16" s="100">
        <v>1201479.04</v>
      </c>
      <c r="P16" s="100">
        <v>7641.69</v>
      </c>
      <c r="Q16" s="100">
        <v>1195403.19</v>
      </c>
      <c r="R16" s="100">
        <v>13178.78</v>
      </c>
      <c r="S16" s="100">
        <v>1193858.99</v>
      </c>
      <c r="T16" s="100">
        <v>22153.91</v>
      </c>
      <c r="U16" s="100">
        <v>1210591.11</v>
      </c>
      <c r="V16" s="100">
        <v>422210.88</v>
      </c>
      <c r="W16" s="100">
        <v>1456521.85</v>
      </c>
      <c r="X16" s="100">
        <v>310629.9</v>
      </c>
      <c r="Y16" s="100">
        <v>1721886.79</v>
      </c>
      <c r="Z16" s="100">
        <v>92447.93</v>
      </c>
      <c r="AA16" s="100">
        <v>1741661.33</v>
      </c>
      <c r="AB16" s="100">
        <v>40261.22</v>
      </c>
      <c r="AC16" s="100">
        <v>1771487.57</v>
      </c>
      <c r="AD16" s="100">
        <v>230588.07</v>
      </c>
      <c r="AE16" s="100">
        <v>1994459.83</v>
      </c>
      <c r="AF16" s="100">
        <v>-24895.57</v>
      </c>
      <c r="AG16" s="100">
        <v>1760287.25</v>
      </c>
      <c r="AH16" s="100">
        <v>274480.99</v>
      </c>
      <c r="AI16" s="100">
        <v>1829050.86</v>
      </c>
      <c r="AJ16" s="100">
        <v>410618.73</v>
      </c>
      <c r="AK16" s="100">
        <v>2032675.83</v>
      </c>
      <c r="AL16" s="100">
        <v>219398.2</v>
      </c>
      <c r="AM16" s="100">
        <v>2018714.73</v>
      </c>
      <c r="AN16" s="100">
        <v>305326.77</v>
      </c>
      <c r="AO16" s="100">
        <v>2316399.81</v>
      </c>
      <c r="AP16" s="100">
        <v>611270.91</v>
      </c>
      <c r="AQ16" s="100">
        <v>2914491.94</v>
      </c>
      <c r="AR16" s="100">
        <v>56765.71</v>
      </c>
      <c r="AS16" s="100">
        <v>2949103.74</v>
      </c>
      <c r="AT16" s="100">
        <v>63739.42</v>
      </c>
      <c r="AU16" s="100">
        <v>2590632.28</v>
      </c>
      <c r="AV16" s="100">
        <v>70597.79</v>
      </c>
      <c r="AW16" s="100">
        <v>2350600.17</v>
      </c>
      <c r="AX16" s="100">
        <v>68263.81</v>
      </c>
      <c r="AY16" s="100">
        <v>2326416.05</v>
      </c>
      <c r="AZ16" s="100">
        <v>38599.23</v>
      </c>
      <c r="BA16" s="100">
        <v>2324754.06</v>
      </c>
      <c r="BB16" s="100">
        <v>75789.76</v>
      </c>
      <c r="BC16" s="100">
        <v>2169955.75</v>
      </c>
      <c r="BD16" s="100">
        <v>308478.86</v>
      </c>
      <c r="BE16" s="100">
        <v>2503330.18</v>
      </c>
      <c r="BF16" s="100">
        <v>266623.94</v>
      </c>
      <c r="BG16" s="100">
        <v>2495473.13</v>
      </c>
      <c r="BH16" s="100">
        <v>244767.64</v>
      </c>
      <c r="BI16" s="100">
        <v>2329622.04</v>
      </c>
      <c r="BJ16" s="100">
        <v>459475.45</v>
      </c>
      <c r="BK16" s="100">
        <v>2569699.29</v>
      </c>
      <c r="BL16" s="100">
        <v>517771.05</v>
      </c>
      <c r="BM16" s="100">
        <v>2782143.57</v>
      </c>
      <c r="BN16" s="100">
        <v>235823.05</v>
      </c>
      <c r="BO16" s="100">
        <v>2406695.7099999995</v>
      </c>
      <c r="BP16" s="100">
        <v>142924.66999999998</v>
      </c>
      <c r="BQ16" s="100">
        <v>2492854.6699999995</v>
      </c>
      <c r="BR16" s="100">
        <v>24252</v>
      </c>
      <c r="BS16" s="100">
        <v>2453367.2499999995</v>
      </c>
      <c r="BT16" s="100">
        <v>66338.2</v>
      </c>
      <c r="BU16" s="100">
        <v>2449107.6599999997</v>
      </c>
      <c r="BV16" s="100">
        <v>168785.62</v>
      </c>
      <c r="BW16" s="100">
        <v>2549629.4699999997</v>
      </c>
      <c r="BX16" s="100">
        <v>419980.99</v>
      </c>
      <c r="BY16" s="100">
        <v>2931011.2299999995</v>
      </c>
      <c r="BZ16" s="100">
        <v>475314.60000000003</v>
      </c>
      <c r="CA16" s="100">
        <v>3330536.07</v>
      </c>
      <c r="CB16" s="100">
        <v>162192.26</v>
      </c>
      <c r="CC16" s="100">
        <v>3184249.47</v>
      </c>
      <c r="CD16" s="100">
        <v>266738.33</v>
      </c>
      <c r="CE16" s="100">
        <v>3184363.8600000003</v>
      </c>
      <c r="CF16" s="100">
        <v>211636.47</v>
      </c>
      <c r="CG16" s="100">
        <v>3151232.69</v>
      </c>
      <c r="CH16" s="100">
        <v>288293.89999999997</v>
      </c>
      <c r="CI16" s="100">
        <v>2980051.1399999997</v>
      </c>
      <c r="CJ16" s="100">
        <v>129273.45</v>
      </c>
      <c r="CK16" s="100">
        <v>2591553.54</v>
      </c>
      <c r="CL16" s="100">
        <v>196901.27</v>
      </c>
      <c r="CM16" s="100">
        <v>2552631.7600000002</v>
      </c>
      <c r="CN16" s="100">
        <v>194558.84999999998</v>
      </c>
      <c r="CO16" s="100">
        <v>2604265.9400000004</v>
      </c>
      <c r="CP16" s="100">
        <v>266953</v>
      </c>
      <c r="CQ16" s="100">
        <v>2846966.9400000004</v>
      </c>
      <c r="CR16" s="100">
        <v>107373</v>
      </c>
      <c r="CS16" s="100">
        <v>2888001.74</v>
      </c>
      <c r="CT16" s="100">
        <v>255269</v>
      </c>
      <c r="CU16" s="100">
        <v>2974485.12</v>
      </c>
      <c r="CV16" s="100">
        <v>95099.89</v>
      </c>
      <c r="CW16" s="100">
        <v>2649604.02</v>
      </c>
      <c r="CX16" s="100">
        <v>40099.89</v>
      </c>
      <c r="CY16" s="100">
        <v>2214389.3099999996</v>
      </c>
      <c r="CZ16" s="100">
        <v>91203.62</v>
      </c>
      <c r="DA16" s="100">
        <v>2143400.67</v>
      </c>
      <c r="DB16" s="100">
        <v>69604.89</v>
      </c>
      <c r="DC16" s="100">
        <v>1946267.23</v>
      </c>
      <c r="DD16" s="100">
        <v>62237.25</v>
      </c>
      <c r="DE16" s="100">
        <v>1796868.01</v>
      </c>
      <c r="DF16" s="100">
        <v>48884.25</v>
      </c>
      <c r="DG16" s="100">
        <v>1557458.36</v>
      </c>
      <c r="DH16" s="100">
        <v>35099.89</v>
      </c>
      <c r="DI16" s="100">
        <v>1463284.8000000003</v>
      </c>
      <c r="DJ16" s="100">
        <v>48458.619999999995</v>
      </c>
      <c r="DK16" s="100">
        <v>1314842.15</v>
      </c>
      <c r="DL16" s="100">
        <v>86169.15</v>
      </c>
      <c r="DM16" s="100">
        <v>1206452.45</v>
      </c>
      <c r="DN16" s="100">
        <v>35099.89</v>
      </c>
      <c r="DO16" s="100">
        <v>974599.34</v>
      </c>
      <c r="DP16" s="100">
        <v>36629.25</v>
      </c>
      <c r="DQ16" s="100">
        <v>903855.59</v>
      </c>
      <c r="DR16" s="100">
        <v>36629.270000000004</v>
      </c>
      <c r="DS16" s="100">
        <v>685215.8600000001</v>
      </c>
      <c r="DT16" s="100">
        <v>106504.20999999999</v>
      </c>
      <c r="DU16" s="100">
        <v>696620.18</v>
      </c>
      <c r="DV16" s="100">
        <v>38224.39</v>
      </c>
      <c r="DW16" s="100">
        <v>694744.68</v>
      </c>
      <c r="DX16" s="100">
        <v>1172961.63</v>
      </c>
      <c r="DY16" s="100">
        <v>1776502.6899999995</v>
      </c>
      <c r="DZ16" s="100">
        <v>202025.38999999996</v>
      </c>
      <c r="EA16" s="100">
        <v>1908923.1899999992</v>
      </c>
      <c r="EB16" s="100">
        <v>482716.62999999995</v>
      </c>
      <c r="EC16" s="100">
        <v>2329402.57</v>
      </c>
      <c r="ED16" s="100">
        <v>51999.21</v>
      </c>
      <c r="EE16" s="100">
        <v>2332517.53</v>
      </c>
      <c r="EF16" s="100">
        <v>60771.8</v>
      </c>
      <c r="EG16" s="100">
        <v>2358189.44</v>
      </c>
      <c r="EH16" s="100">
        <v>42386.630000000005</v>
      </c>
      <c r="EI16" s="100">
        <v>2352117.4499999997</v>
      </c>
      <c r="EJ16" s="100">
        <v>39611.8</v>
      </c>
      <c r="EK16" s="100">
        <v>2305560.1</v>
      </c>
      <c r="EL16" s="100">
        <v>40999.21</v>
      </c>
      <c r="EM16" s="100">
        <v>2311459.42</v>
      </c>
      <c r="EN16" s="100">
        <v>40999.21</v>
      </c>
      <c r="EO16" s="100">
        <v>2315829.38</v>
      </c>
      <c r="EP16" s="100">
        <v>39611.81</v>
      </c>
      <c r="EQ16" s="100">
        <v>2318811.92</v>
      </c>
      <c r="ER16" s="100">
        <v>46004.7</v>
      </c>
      <c r="ES16" s="100">
        <v>2258312.4099999997</v>
      </c>
      <c r="ET16" s="100">
        <v>341175.82</v>
      </c>
      <c r="EU16" s="100">
        <v>2561263.84</v>
      </c>
      <c r="EV16" s="100">
        <v>153668.07</v>
      </c>
      <c r="EW16" s="100">
        <v>1541970.2799999998</v>
      </c>
      <c r="EX16" s="100">
        <v>342785.44</v>
      </c>
      <c r="EY16" s="100">
        <v>1682730.3299999998</v>
      </c>
      <c r="EZ16" s="100">
        <v>46004.7</v>
      </c>
      <c r="FA16" s="100">
        <v>1246018.4000000001</v>
      </c>
      <c r="FB16" s="100">
        <v>342785.44</v>
      </c>
      <c r="FC16" s="100">
        <v>1536804.6300000001</v>
      </c>
      <c r="FD16" s="100">
        <v>44395.07</v>
      </c>
      <c r="FE16" s="100">
        <v>1520427.9</v>
      </c>
      <c r="FF16" s="100">
        <v>122277.70000000001</v>
      </c>
      <c r="FG16" s="100">
        <v>1600318.9700000002</v>
      </c>
      <c r="FH16" s="100">
        <v>41175.82</v>
      </c>
      <c r="FI16" s="100">
        <v>1601882.99</v>
      </c>
      <c r="FJ16" s="100">
        <v>46004.7</v>
      </c>
      <c r="FK16" s="100">
        <v>1606888.48</v>
      </c>
      <c r="FL16" s="100">
        <v>44395.07</v>
      </c>
      <c r="FM16" s="100">
        <v>1610284.34</v>
      </c>
      <c r="FN16" s="100">
        <v>42785.43</v>
      </c>
      <c r="FO16" s="100">
        <v>1613457.96</v>
      </c>
      <c r="FP16" s="100">
        <v>46924.793999999994</v>
      </c>
      <c r="FQ16" s="100">
        <v>1614378.054</v>
      </c>
      <c r="FR16" s="100">
        <v>347999.33640000003</v>
      </c>
      <c r="FS16" s="100">
        <v>1621201.5703999999</v>
      </c>
      <c r="FT16" s="100">
        <v>156741.4314</v>
      </c>
      <c r="FU16" s="100">
        <v>1624274.9318</v>
      </c>
      <c r="FV16" s="100">
        <v>349641.1488</v>
      </c>
      <c r="FW16" s="100">
        <v>1631130.6406</v>
      </c>
      <c r="FX16" s="100">
        <v>46924.793999999994</v>
      </c>
      <c r="FY16" s="100">
        <v>1632050.7346</v>
      </c>
      <c r="FZ16" s="100">
        <v>349641.1488</v>
      </c>
      <c r="GA16" s="100">
        <v>1638906.4434</v>
      </c>
      <c r="GB16" s="100">
        <v>45282.9714</v>
      </c>
      <c r="GC16" s="100">
        <v>1639794.3448</v>
      </c>
      <c r="GD16" s="100">
        <v>124723.25400000002</v>
      </c>
      <c r="GE16" s="100">
        <v>1642239.8987999998</v>
      </c>
      <c r="GF16" s="100">
        <v>41999.3364</v>
      </c>
      <c r="GG16" s="100">
        <v>1643063.4152000002</v>
      </c>
      <c r="GH16" s="100">
        <v>46924.793999999994</v>
      </c>
      <c r="GI16" s="100">
        <v>1643983.5092</v>
      </c>
      <c r="GJ16" s="100">
        <v>45282.9714</v>
      </c>
      <c r="GK16" s="100">
        <v>1644871.4106</v>
      </c>
      <c r="GL16" s="100">
        <v>43641.1386</v>
      </c>
      <c r="GM16" s="100">
        <v>1645727.1191999998</v>
      </c>
      <c r="GN16" s="100">
        <v>47863.28988</v>
      </c>
      <c r="GO16" s="100">
        <v>1646665.61508</v>
      </c>
      <c r="GP16" s="100">
        <v>354959.323128</v>
      </c>
      <c r="GQ16" s="100">
        <v>1653625.6018080004</v>
      </c>
      <c r="GR16" s="100">
        <v>159876.260028</v>
      </c>
      <c r="GS16" s="100">
        <v>1656760.430436</v>
      </c>
      <c r="GT16" s="100">
        <v>356633.97177600005</v>
      </c>
      <c r="GU16" s="100">
        <v>1663753.2534120001</v>
      </c>
      <c r="GV16" s="100">
        <v>47863.28988</v>
      </c>
      <c r="GW16" s="100">
        <v>1664691.7492919997</v>
      </c>
      <c r="GX16" s="100">
        <v>356633.97177600005</v>
      </c>
      <c r="GY16" s="100">
        <v>1671684.5722679996</v>
      </c>
      <c r="GZ16" s="100">
        <v>46188.630828</v>
      </c>
      <c r="HA16" s="100">
        <v>1672590.2316959999</v>
      </c>
      <c r="HB16" s="100">
        <v>127217.71908000002</v>
      </c>
      <c r="HC16" s="100">
        <v>1675084.696776</v>
      </c>
      <c r="HD16" s="100">
        <v>42839.323128</v>
      </c>
      <c r="HE16" s="100">
        <v>1675924.683504</v>
      </c>
      <c r="HF16" s="100">
        <v>47863.28988</v>
      </c>
      <c r="HG16" s="100">
        <v>1676863.1793840001</v>
      </c>
      <c r="HH16" s="100">
        <v>46188.630828</v>
      </c>
      <c r="HI16" s="100">
        <v>1677768.838812</v>
      </c>
      <c r="HJ16" s="100">
        <v>44513.961372</v>
      </c>
      <c r="HK16" s="100">
        <v>1678641.661584</v>
      </c>
      <c r="HM16" t="str">
        <f t="shared" si="2"/>
        <v>511</v>
      </c>
      <c r="HS16" t="b">
        <f t="shared" si="0"/>
        <v>1</v>
      </c>
      <c r="HT16" s="94" t="s">
        <v>325</v>
      </c>
    </row>
    <row r="17" spans="1:228" ht="12.75">
      <c r="A17" t="str">
        <f t="shared" si="1"/>
        <v>INC112000</v>
      </c>
      <c r="B17" s="103" t="s">
        <v>326</v>
      </c>
      <c r="C17" s="100" t="s">
        <v>531</v>
      </c>
      <c r="D17" s="100">
        <v>1495348.25</v>
      </c>
      <c r="E17" s="100">
        <v>20023674.03</v>
      </c>
      <c r="F17" s="100">
        <v>1599792.49</v>
      </c>
      <c r="G17" s="100">
        <v>20222430.87</v>
      </c>
      <c r="H17" s="100">
        <v>2826032.02</v>
      </c>
      <c r="I17" s="100">
        <v>20492344.01</v>
      </c>
      <c r="J17" s="100">
        <v>5420002.4</v>
      </c>
      <c r="K17" s="100">
        <v>24207543.87</v>
      </c>
      <c r="L17" s="100">
        <v>6038874.24</v>
      </c>
      <c r="M17" s="100">
        <v>28999784.14</v>
      </c>
      <c r="N17" s="100">
        <v>2788424.42</v>
      </c>
      <c r="O17" s="100">
        <v>29750514.08</v>
      </c>
      <c r="P17" s="100">
        <v>1177812.36</v>
      </c>
      <c r="Q17" s="100">
        <v>29710682.91</v>
      </c>
      <c r="R17" s="100">
        <v>1165059.44</v>
      </c>
      <c r="S17" s="100">
        <v>29040177.03</v>
      </c>
      <c r="T17" s="100">
        <v>1847493.53</v>
      </c>
      <c r="U17" s="100">
        <v>28674183.65</v>
      </c>
      <c r="V17" s="100">
        <v>502808.61</v>
      </c>
      <c r="W17" s="100">
        <v>27758525.21</v>
      </c>
      <c r="X17" s="100">
        <v>1402495.89</v>
      </c>
      <c r="Y17" s="100">
        <v>27039802.21</v>
      </c>
      <c r="Z17" s="100">
        <v>594024.57</v>
      </c>
      <c r="AA17" s="100">
        <v>26858168.22</v>
      </c>
      <c r="AB17" s="100">
        <v>1524808.02</v>
      </c>
      <c r="AC17" s="100">
        <v>26887627.99</v>
      </c>
      <c r="AD17" s="100">
        <v>1312883.06</v>
      </c>
      <c r="AE17" s="100">
        <v>26600718.56</v>
      </c>
      <c r="AF17" s="100">
        <v>2730247.07</v>
      </c>
      <c r="AG17" s="100">
        <v>26504933.61</v>
      </c>
      <c r="AH17" s="100">
        <v>1471005.9</v>
      </c>
      <c r="AI17" s="100">
        <v>22555937.11</v>
      </c>
      <c r="AJ17" s="100">
        <v>1017672.23</v>
      </c>
      <c r="AK17" s="100">
        <v>17534735.1</v>
      </c>
      <c r="AL17" s="100">
        <v>1346555.42</v>
      </c>
      <c r="AM17" s="100">
        <v>16092866.1</v>
      </c>
      <c r="AN17" s="100">
        <v>1377643.47</v>
      </c>
      <c r="AO17" s="100">
        <v>16292697.21</v>
      </c>
      <c r="AP17" s="100">
        <v>2020460.72</v>
      </c>
      <c r="AQ17" s="100">
        <v>17148098.49</v>
      </c>
      <c r="AR17" s="100">
        <v>1648542.44</v>
      </c>
      <c r="AS17" s="100">
        <v>16949147.4</v>
      </c>
      <c r="AT17" s="100">
        <v>1855439.9</v>
      </c>
      <c r="AU17" s="100">
        <v>18301778.69</v>
      </c>
      <c r="AV17" s="100">
        <v>1483803</v>
      </c>
      <c r="AW17" s="100">
        <v>18383085.8</v>
      </c>
      <c r="AX17" s="100">
        <v>1830168.56</v>
      </c>
      <c r="AY17" s="100">
        <v>19619229.79</v>
      </c>
      <c r="AZ17" s="100">
        <v>1737921.02</v>
      </c>
      <c r="BA17" s="100">
        <v>19832342.79</v>
      </c>
      <c r="BB17" s="100">
        <v>2409595.57</v>
      </c>
      <c r="BC17" s="100">
        <v>20929055.3</v>
      </c>
      <c r="BD17" s="100">
        <v>3876121.77</v>
      </c>
      <c r="BE17" s="100">
        <v>22074930</v>
      </c>
      <c r="BF17" s="100">
        <v>3574432.59</v>
      </c>
      <c r="BG17" s="100">
        <v>24178356.69</v>
      </c>
      <c r="BH17" s="100">
        <v>3525550.35</v>
      </c>
      <c r="BI17" s="100">
        <v>26686234.81</v>
      </c>
      <c r="BJ17" s="100">
        <v>2146514.24</v>
      </c>
      <c r="BK17" s="100">
        <v>27486193.63</v>
      </c>
      <c r="BL17" s="100">
        <v>1562793.51</v>
      </c>
      <c r="BM17" s="100">
        <v>27671343.67</v>
      </c>
      <c r="BN17" s="100">
        <v>1901464.17</v>
      </c>
      <c r="BO17" s="100">
        <v>27552347.119999997</v>
      </c>
      <c r="BP17" s="100">
        <v>1743162.31</v>
      </c>
      <c r="BQ17" s="100">
        <v>27646966.99</v>
      </c>
      <c r="BR17" s="100">
        <v>1546724.84</v>
      </c>
      <c r="BS17" s="100">
        <v>27338251.93</v>
      </c>
      <c r="BT17" s="100">
        <v>980821.86</v>
      </c>
      <c r="BU17" s="100">
        <v>26835270.789999995</v>
      </c>
      <c r="BV17" s="100">
        <v>1560730.84</v>
      </c>
      <c r="BW17" s="100">
        <v>26565833.07</v>
      </c>
      <c r="BX17" s="100">
        <v>1448549.31</v>
      </c>
      <c r="BY17" s="100">
        <v>26276461.36</v>
      </c>
      <c r="BZ17" s="100">
        <v>1413823.91</v>
      </c>
      <c r="CA17" s="100">
        <v>25280689.7</v>
      </c>
      <c r="CB17" s="100">
        <v>2232691.78</v>
      </c>
      <c r="CC17" s="100">
        <v>23637259.71</v>
      </c>
      <c r="CD17" s="100">
        <v>3728664.58</v>
      </c>
      <c r="CE17" s="100">
        <v>23791491.700000003</v>
      </c>
      <c r="CF17" s="100">
        <v>2168387.8</v>
      </c>
      <c r="CG17" s="100">
        <v>22434329.15</v>
      </c>
      <c r="CH17" s="100">
        <v>1635740.34</v>
      </c>
      <c r="CI17" s="100">
        <v>21923555.250000004</v>
      </c>
      <c r="CJ17" s="100">
        <v>1230953.36</v>
      </c>
      <c r="CK17" s="100">
        <v>21591715.1</v>
      </c>
      <c r="CL17" s="100">
        <v>990983.7</v>
      </c>
      <c r="CM17" s="100">
        <v>20681234.63</v>
      </c>
      <c r="CN17" s="100">
        <v>1318532.03</v>
      </c>
      <c r="CO17" s="100">
        <v>20256604.349999998</v>
      </c>
      <c r="CP17" s="100">
        <v>1193727.1800000004</v>
      </c>
      <c r="CQ17" s="100">
        <v>19903606.689999998</v>
      </c>
      <c r="CR17" s="100">
        <v>1458402.0800000003</v>
      </c>
      <c r="CS17" s="100">
        <v>20381186.91</v>
      </c>
      <c r="CT17" s="100">
        <v>1099528.91</v>
      </c>
      <c r="CU17" s="100">
        <v>19919984.98</v>
      </c>
      <c r="CV17" s="100">
        <v>1414932.9300000004</v>
      </c>
      <c r="CW17" s="100">
        <v>19886368.6</v>
      </c>
      <c r="CX17" s="100">
        <v>3982330.7399999998</v>
      </c>
      <c r="CY17" s="100">
        <v>22454875.43</v>
      </c>
      <c r="CZ17" s="100">
        <v>6071010.05</v>
      </c>
      <c r="DA17" s="100">
        <v>26293193.699999996</v>
      </c>
      <c r="DB17" s="100">
        <v>4711699.240000001</v>
      </c>
      <c r="DC17" s="100">
        <v>27276228.360000003</v>
      </c>
      <c r="DD17" s="100">
        <v>2341616.740000003</v>
      </c>
      <c r="DE17" s="100">
        <v>27449457.300000004</v>
      </c>
      <c r="DF17" s="100">
        <v>1955623.380000001</v>
      </c>
      <c r="DG17" s="100">
        <v>27769340.340000004</v>
      </c>
      <c r="DH17" s="100">
        <v>1354945.210000001</v>
      </c>
      <c r="DI17" s="100">
        <v>27893332.190000005</v>
      </c>
      <c r="DJ17" s="100">
        <v>1276969.4500000007</v>
      </c>
      <c r="DK17" s="100">
        <v>28179317.94000001</v>
      </c>
      <c r="DL17" s="100">
        <v>1262512.5199999998</v>
      </c>
      <c r="DM17" s="100">
        <v>28123298.430000007</v>
      </c>
      <c r="DN17" s="100">
        <v>1162874.9000000006</v>
      </c>
      <c r="DO17" s="100">
        <v>28092446.15000001</v>
      </c>
      <c r="DP17" s="100">
        <v>1213467.6600000006</v>
      </c>
      <c r="DQ17" s="100">
        <v>27847511.730000008</v>
      </c>
      <c r="DR17" s="100">
        <v>1397062.7000000002</v>
      </c>
      <c r="DS17" s="100">
        <v>28145045.520000007</v>
      </c>
      <c r="DT17" s="100">
        <v>5485100.08</v>
      </c>
      <c r="DU17" s="100">
        <v>32215212.67000001</v>
      </c>
      <c r="DV17" s="100">
        <v>957649.6600000007</v>
      </c>
      <c r="DW17" s="100">
        <v>29190531.59000001</v>
      </c>
      <c r="DX17" s="100">
        <v>2785417.72</v>
      </c>
      <c r="DY17" s="100">
        <v>25904939.26000001</v>
      </c>
      <c r="DZ17" s="100">
        <v>1432394.4500000004</v>
      </c>
      <c r="EA17" s="100">
        <v>22625634.47000001</v>
      </c>
      <c r="EB17" s="100">
        <v>801976.9900000003</v>
      </c>
      <c r="EC17" s="100">
        <v>21085994.720000006</v>
      </c>
      <c r="ED17" s="100">
        <v>850997.8</v>
      </c>
      <c r="EE17" s="100">
        <v>19981369.140000004</v>
      </c>
      <c r="EF17" s="100">
        <v>832857.5600000005</v>
      </c>
      <c r="EG17" s="100">
        <v>19459281.490000002</v>
      </c>
      <c r="EH17" s="100">
        <v>817011.2100000002</v>
      </c>
      <c r="EI17" s="100">
        <v>18999323.250000004</v>
      </c>
      <c r="EJ17" s="100">
        <v>790321.1099999999</v>
      </c>
      <c r="EK17" s="100">
        <v>18527131.840000004</v>
      </c>
      <c r="EL17" s="100">
        <v>791250.5200000006</v>
      </c>
      <c r="EM17" s="100">
        <v>18155507.46</v>
      </c>
      <c r="EN17" s="100">
        <v>860447.4400000001</v>
      </c>
      <c r="EO17" s="100">
        <v>17802487.240000002</v>
      </c>
      <c r="EP17" s="100">
        <v>888533.8100000005</v>
      </c>
      <c r="EQ17" s="100">
        <v>17293958.35</v>
      </c>
      <c r="ER17" s="100">
        <v>6431405.920000002</v>
      </c>
      <c r="ES17" s="100">
        <v>18240264.190000005</v>
      </c>
      <c r="ET17" s="100">
        <v>3097919.5200000014</v>
      </c>
      <c r="EU17" s="100">
        <v>20380534.050000004</v>
      </c>
      <c r="EV17" s="100">
        <v>9007967.740000002</v>
      </c>
      <c r="EW17" s="100">
        <v>26603084.070000015</v>
      </c>
      <c r="EX17" s="100">
        <v>4936966.5</v>
      </c>
      <c r="EY17" s="100">
        <v>30107656.120000016</v>
      </c>
      <c r="EZ17" s="100">
        <v>2633311.1799999997</v>
      </c>
      <c r="FA17" s="100">
        <v>31938990.310000014</v>
      </c>
      <c r="FB17" s="100">
        <v>1402455.6700000006</v>
      </c>
      <c r="FC17" s="100">
        <v>32490448.180000015</v>
      </c>
      <c r="FD17" s="100">
        <v>903935.3900000006</v>
      </c>
      <c r="FE17" s="100">
        <v>32561526.010000013</v>
      </c>
      <c r="FF17" s="100">
        <v>831720.3100000006</v>
      </c>
      <c r="FG17" s="100">
        <v>32576235.110000007</v>
      </c>
      <c r="FH17" s="100">
        <v>815811.1600000005</v>
      </c>
      <c r="FI17" s="100">
        <v>32601725.16000001</v>
      </c>
      <c r="FJ17" s="100">
        <v>806352.1700000005</v>
      </c>
      <c r="FK17" s="100">
        <v>32616826.810000014</v>
      </c>
      <c r="FL17" s="100">
        <v>809378.2800000006</v>
      </c>
      <c r="FM17" s="100">
        <v>32565757.650000013</v>
      </c>
      <c r="FN17" s="100">
        <v>917232.1500000005</v>
      </c>
      <c r="FO17" s="100">
        <v>32594455.99000001</v>
      </c>
      <c r="FP17" s="100">
        <v>6560034.038400002</v>
      </c>
      <c r="FQ17" s="100">
        <v>32723084.10840001</v>
      </c>
      <c r="FR17" s="100">
        <v>3159877.9104000013</v>
      </c>
      <c r="FS17" s="100">
        <v>32785042.49880001</v>
      </c>
      <c r="FT17" s="100">
        <v>9188127.094800003</v>
      </c>
      <c r="FU17" s="100">
        <v>32965201.853600018</v>
      </c>
      <c r="FV17" s="100">
        <v>5035705.83</v>
      </c>
      <c r="FW17" s="100">
        <v>33063941.183600016</v>
      </c>
      <c r="FX17" s="100">
        <v>2685977.4036</v>
      </c>
      <c r="FY17" s="100">
        <v>33116607.407200016</v>
      </c>
      <c r="FZ17" s="100">
        <v>1430504.7834000008</v>
      </c>
      <c r="GA17" s="100">
        <v>33144656.520600013</v>
      </c>
      <c r="GB17" s="100">
        <v>922014.0978000006</v>
      </c>
      <c r="GC17" s="100">
        <v>33162735.228400014</v>
      </c>
      <c r="GD17" s="100">
        <v>848354.7162000007</v>
      </c>
      <c r="GE17" s="100">
        <v>33179369.634600013</v>
      </c>
      <c r="GF17" s="100">
        <v>832127.3832000005</v>
      </c>
      <c r="GG17" s="100">
        <v>33195685.85780001</v>
      </c>
      <c r="GH17" s="100">
        <v>822479.2134000006</v>
      </c>
      <c r="GI17" s="100">
        <v>33211812.901200015</v>
      </c>
      <c r="GJ17" s="100">
        <v>825565.8456000006</v>
      </c>
      <c r="GK17" s="100">
        <v>33228000.466800015</v>
      </c>
      <c r="GL17" s="100">
        <v>935576.7930000005</v>
      </c>
      <c r="GM17" s="100">
        <v>33246345.10980001</v>
      </c>
      <c r="GN17" s="100">
        <v>6691234.719168002</v>
      </c>
      <c r="GO17" s="100">
        <v>33377545.79056801</v>
      </c>
      <c r="GP17" s="100">
        <v>3223075.4686080012</v>
      </c>
      <c r="GQ17" s="100">
        <v>33440743.348776013</v>
      </c>
      <c r="GR17" s="100">
        <v>9371889.636696003</v>
      </c>
      <c r="GS17" s="100">
        <v>33624505.89067201</v>
      </c>
      <c r="GT17" s="100">
        <v>5136419.9466</v>
      </c>
      <c r="GU17" s="100">
        <v>33725220.00727201</v>
      </c>
      <c r="GV17" s="100">
        <v>2739696.951672</v>
      </c>
      <c r="GW17" s="100">
        <v>33778939.55534401</v>
      </c>
      <c r="GX17" s="100">
        <v>1459114.8790680007</v>
      </c>
      <c r="GY17" s="100">
        <v>33807549.65101201</v>
      </c>
      <c r="GZ17" s="100">
        <v>940454.3797560006</v>
      </c>
      <c r="HA17" s="100">
        <v>33825989.93296801</v>
      </c>
      <c r="HB17" s="100">
        <v>865321.8105240008</v>
      </c>
      <c r="HC17" s="100">
        <v>33842957.027292006</v>
      </c>
      <c r="HD17" s="100">
        <v>848769.9308640006</v>
      </c>
      <c r="HE17" s="100">
        <v>33859599.574956015</v>
      </c>
      <c r="HF17" s="100">
        <v>838928.7976680006</v>
      </c>
      <c r="HG17" s="100">
        <v>33876049.159224</v>
      </c>
      <c r="HH17" s="100">
        <v>842077.1625120007</v>
      </c>
      <c r="HI17" s="100">
        <v>33892560.47613601</v>
      </c>
      <c r="HJ17" s="100">
        <v>954288.3288600006</v>
      </c>
      <c r="HK17" s="100">
        <v>33911272.01199601</v>
      </c>
      <c r="HM17" t="str">
        <f t="shared" si="2"/>
        <v>512</v>
      </c>
      <c r="HS17" t="b">
        <f t="shared" si="0"/>
        <v>1</v>
      </c>
      <c r="HT17" s="94" t="s">
        <v>326</v>
      </c>
    </row>
    <row r="18" spans="1:228" ht="12.75">
      <c r="A18" t="str">
        <f t="shared" si="1"/>
        <v>INC112100</v>
      </c>
      <c r="B18" s="103" t="s">
        <v>327</v>
      </c>
      <c r="C18" s="100" t="s">
        <v>531</v>
      </c>
      <c r="D18" s="100">
        <v>501312.75</v>
      </c>
      <c r="E18" s="100">
        <v>2278763.23</v>
      </c>
      <c r="F18" s="100">
        <v>381504.42</v>
      </c>
      <c r="G18" s="100">
        <v>2510562.83</v>
      </c>
      <c r="H18" s="100">
        <v>197004.56</v>
      </c>
      <c r="I18" s="100">
        <v>2506051.18</v>
      </c>
      <c r="J18" s="100">
        <v>429123.8</v>
      </c>
      <c r="K18" s="100">
        <v>2744950.36</v>
      </c>
      <c r="L18" s="100">
        <v>504318.75</v>
      </c>
      <c r="M18" s="100">
        <v>3149553.75</v>
      </c>
      <c r="N18" s="100">
        <v>892701.68</v>
      </c>
      <c r="O18" s="100">
        <v>3935004.95</v>
      </c>
      <c r="P18" s="100">
        <v>208127.56</v>
      </c>
      <c r="Q18" s="100">
        <v>3979088.46</v>
      </c>
      <c r="R18" s="100">
        <v>153255.22</v>
      </c>
      <c r="S18" s="100">
        <v>3933859.97</v>
      </c>
      <c r="T18" s="100">
        <v>483945.33</v>
      </c>
      <c r="U18" s="100">
        <v>4263382.49</v>
      </c>
      <c r="V18" s="100">
        <v>253234.19</v>
      </c>
      <c r="W18" s="100">
        <v>4210502.26</v>
      </c>
      <c r="X18" s="100">
        <v>285890.57</v>
      </c>
      <c r="Y18" s="100">
        <v>4414063.99</v>
      </c>
      <c r="Z18" s="100">
        <v>307504.14</v>
      </c>
      <c r="AA18" s="100">
        <v>4597922.97</v>
      </c>
      <c r="AB18" s="100">
        <v>403864.75</v>
      </c>
      <c r="AC18" s="100">
        <v>4500474.97</v>
      </c>
      <c r="AD18" s="100">
        <v>103974.97</v>
      </c>
      <c r="AE18" s="100">
        <v>4222945.52</v>
      </c>
      <c r="AF18" s="100">
        <v>-297141.59</v>
      </c>
      <c r="AG18" s="100">
        <v>3728799.37</v>
      </c>
      <c r="AH18" s="100">
        <v>222494.88</v>
      </c>
      <c r="AI18" s="100">
        <v>3522170.45</v>
      </c>
      <c r="AJ18" s="100">
        <v>165000.01</v>
      </c>
      <c r="AK18" s="100">
        <v>3182851.71</v>
      </c>
      <c r="AL18" s="100">
        <v>473815.09</v>
      </c>
      <c r="AM18" s="100">
        <v>2763965.12</v>
      </c>
      <c r="AN18" s="100">
        <v>166418.93</v>
      </c>
      <c r="AO18" s="100">
        <v>2722256.49</v>
      </c>
      <c r="AP18" s="100">
        <v>186472.62</v>
      </c>
      <c r="AQ18" s="100">
        <v>2755473.89</v>
      </c>
      <c r="AR18" s="100">
        <v>190058.6</v>
      </c>
      <c r="AS18" s="100">
        <v>2461587.16</v>
      </c>
      <c r="AT18" s="100">
        <v>117017.46</v>
      </c>
      <c r="AU18" s="100">
        <v>2325370.43</v>
      </c>
      <c r="AV18" s="100">
        <v>145535.36</v>
      </c>
      <c r="AW18" s="100">
        <v>2185015.22</v>
      </c>
      <c r="AX18" s="100">
        <v>244219.57</v>
      </c>
      <c r="AY18" s="100">
        <v>2121730.65</v>
      </c>
      <c r="AZ18" s="100">
        <v>242443.98</v>
      </c>
      <c r="BA18" s="100">
        <v>1960309.88</v>
      </c>
      <c r="BB18" s="100">
        <v>275465.89</v>
      </c>
      <c r="BC18" s="100">
        <v>2131800.8</v>
      </c>
      <c r="BD18" s="100">
        <v>426675.17</v>
      </c>
      <c r="BE18" s="100">
        <v>2855617.56</v>
      </c>
      <c r="BF18" s="100">
        <v>937062.35</v>
      </c>
      <c r="BG18" s="100">
        <v>3570185.03</v>
      </c>
      <c r="BH18" s="100">
        <v>338579.56</v>
      </c>
      <c r="BI18" s="100">
        <v>3743764.58</v>
      </c>
      <c r="BJ18" s="100">
        <v>68192.63</v>
      </c>
      <c r="BK18" s="100">
        <v>3338142.12</v>
      </c>
      <c r="BL18" s="100">
        <v>386133.69</v>
      </c>
      <c r="BM18" s="100">
        <v>3557856.88</v>
      </c>
      <c r="BN18" s="100">
        <v>147290.02</v>
      </c>
      <c r="BO18" s="100">
        <v>3518674.28</v>
      </c>
      <c r="BP18" s="100">
        <v>274944.73</v>
      </c>
      <c r="BQ18" s="100">
        <v>3603560.4099999997</v>
      </c>
      <c r="BR18" s="100">
        <v>206247.62</v>
      </c>
      <c r="BS18" s="100">
        <v>3692790.57</v>
      </c>
      <c r="BT18" s="100">
        <v>439930.95</v>
      </c>
      <c r="BU18" s="100">
        <v>3987186.16</v>
      </c>
      <c r="BV18" s="100">
        <v>316177.59</v>
      </c>
      <c r="BW18" s="100">
        <v>4059144.18</v>
      </c>
      <c r="BX18" s="100">
        <v>434141.26</v>
      </c>
      <c r="BY18" s="100">
        <v>4250841.46</v>
      </c>
      <c r="BZ18" s="100">
        <v>344535.65</v>
      </c>
      <c r="CA18" s="100">
        <v>4319911.22</v>
      </c>
      <c r="CB18" s="100">
        <v>235483.03</v>
      </c>
      <c r="CC18" s="100">
        <v>4128719.08</v>
      </c>
      <c r="CD18" s="100">
        <v>199948.93</v>
      </c>
      <c r="CE18" s="100">
        <v>3391605.66</v>
      </c>
      <c r="CF18" s="100">
        <v>256915.89</v>
      </c>
      <c r="CG18" s="100">
        <v>3309941.99</v>
      </c>
      <c r="CH18" s="100">
        <v>210488.06</v>
      </c>
      <c r="CI18" s="100">
        <v>3452237.4200000004</v>
      </c>
      <c r="CJ18" s="100">
        <v>281190.22</v>
      </c>
      <c r="CK18" s="100">
        <v>3347293.95</v>
      </c>
      <c r="CL18" s="100">
        <v>245148.4</v>
      </c>
      <c r="CM18" s="100">
        <v>3445152.3300000005</v>
      </c>
      <c r="CN18" s="100">
        <v>215476.43</v>
      </c>
      <c r="CO18" s="100">
        <v>3385684.0300000003</v>
      </c>
      <c r="CP18" s="100">
        <v>453916.1</v>
      </c>
      <c r="CQ18" s="100">
        <v>3633352.51</v>
      </c>
      <c r="CR18" s="100">
        <v>705996.27</v>
      </c>
      <c r="CS18" s="100">
        <v>3899417.83</v>
      </c>
      <c r="CT18" s="100">
        <v>627068.81</v>
      </c>
      <c r="CU18" s="100">
        <v>4210309.050000001</v>
      </c>
      <c r="CV18" s="100">
        <v>618202.0599999999</v>
      </c>
      <c r="CW18" s="100">
        <v>4394369.850000001</v>
      </c>
      <c r="CX18" s="100">
        <v>598759.86</v>
      </c>
      <c r="CY18" s="100">
        <v>4648594.0600000005</v>
      </c>
      <c r="CZ18" s="100">
        <v>690649.4800000001</v>
      </c>
      <c r="DA18" s="100">
        <v>5103760.509999999</v>
      </c>
      <c r="DB18" s="100">
        <v>692311.36</v>
      </c>
      <c r="DC18" s="100">
        <v>5596122.9399999995</v>
      </c>
      <c r="DD18" s="100">
        <v>596417.42</v>
      </c>
      <c r="DE18" s="100">
        <v>5935624.469999999</v>
      </c>
      <c r="DF18" s="100">
        <v>596417.42</v>
      </c>
      <c r="DG18" s="100">
        <v>6321553.829999999</v>
      </c>
      <c r="DH18" s="100">
        <v>615682.0599999999</v>
      </c>
      <c r="DI18" s="100">
        <v>6656045.669999998</v>
      </c>
      <c r="DJ18" s="100">
        <v>596431.98</v>
      </c>
      <c r="DK18" s="100">
        <v>7007329.249999998</v>
      </c>
      <c r="DL18" s="100">
        <v>596417.42</v>
      </c>
      <c r="DM18" s="100">
        <v>7388270.239999998</v>
      </c>
      <c r="DN18" s="100">
        <v>596402.86</v>
      </c>
      <c r="DO18" s="100">
        <v>7530757</v>
      </c>
      <c r="DP18" s="100">
        <v>596417.42</v>
      </c>
      <c r="DQ18" s="100">
        <v>7421178.15</v>
      </c>
      <c r="DR18" s="100">
        <v>597508.28</v>
      </c>
      <c r="DS18" s="100">
        <v>7391617.620000001</v>
      </c>
      <c r="DT18" s="100">
        <v>542132.01</v>
      </c>
      <c r="DU18" s="100">
        <v>7315547.570000001</v>
      </c>
      <c r="DV18" s="100">
        <v>608103.81</v>
      </c>
      <c r="DW18" s="100">
        <v>7324891.5200000005</v>
      </c>
      <c r="DX18" s="100">
        <v>610189.93</v>
      </c>
      <c r="DY18" s="100">
        <v>7244431.97</v>
      </c>
      <c r="DZ18" s="100">
        <v>522275.81</v>
      </c>
      <c r="EA18" s="100">
        <v>7074396.419999999</v>
      </c>
      <c r="EB18" s="100">
        <v>525089.37</v>
      </c>
      <c r="EC18" s="100">
        <v>7003068.37</v>
      </c>
      <c r="ED18" s="100">
        <v>520553.37</v>
      </c>
      <c r="EE18" s="100">
        <v>6927204.319999999</v>
      </c>
      <c r="EF18" s="100">
        <v>539684.01</v>
      </c>
      <c r="EG18" s="100">
        <v>6851206.270000001</v>
      </c>
      <c r="EH18" s="100">
        <v>520247.93</v>
      </c>
      <c r="EI18" s="100">
        <v>6775022.220000001</v>
      </c>
      <c r="EJ18" s="100">
        <v>520233.37</v>
      </c>
      <c r="EK18" s="100">
        <v>6698838.170000001</v>
      </c>
      <c r="EL18" s="100">
        <v>520218.81</v>
      </c>
      <c r="EM18" s="100">
        <v>6622654.12</v>
      </c>
      <c r="EN18" s="100">
        <v>520233.37</v>
      </c>
      <c r="EO18" s="100">
        <v>6546470.069999999</v>
      </c>
      <c r="EP18" s="100">
        <v>522265.78</v>
      </c>
      <c r="EQ18" s="100">
        <v>6471227.57</v>
      </c>
      <c r="ER18" s="100">
        <v>745417.38</v>
      </c>
      <c r="ES18" s="100">
        <v>6674512.9399999995</v>
      </c>
      <c r="ET18" s="100">
        <v>804825.64</v>
      </c>
      <c r="EU18" s="100">
        <v>6871234.77</v>
      </c>
      <c r="EV18" s="100">
        <v>807355.76</v>
      </c>
      <c r="EW18" s="100">
        <v>7068400.599999999</v>
      </c>
      <c r="EX18" s="100">
        <v>725099.14</v>
      </c>
      <c r="EY18" s="100">
        <v>7271223.93</v>
      </c>
      <c r="EZ18" s="100">
        <v>725113.7</v>
      </c>
      <c r="FA18" s="100">
        <v>7471248.259999999</v>
      </c>
      <c r="FB18" s="100">
        <v>725113.7</v>
      </c>
      <c r="FC18" s="100">
        <v>7675808.59</v>
      </c>
      <c r="FD18" s="100">
        <v>744577.38</v>
      </c>
      <c r="FE18" s="100">
        <v>7880701.96</v>
      </c>
      <c r="FF18" s="100">
        <v>725128.26</v>
      </c>
      <c r="FG18" s="100">
        <v>8085582.29</v>
      </c>
      <c r="FH18" s="100">
        <v>725113.7</v>
      </c>
      <c r="FI18" s="100">
        <v>8290462.619999999</v>
      </c>
      <c r="FJ18" s="100">
        <v>725099.14</v>
      </c>
      <c r="FK18" s="100">
        <v>8495342.95</v>
      </c>
      <c r="FL18" s="100">
        <v>725113.7</v>
      </c>
      <c r="FM18" s="100">
        <v>8700223.28</v>
      </c>
      <c r="FN18" s="100">
        <v>726243.56</v>
      </c>
      <c r="FO18" s="100">
        <v>8904201.059999999</v>
      </c>
      <c r="FP18" s="100">
        <v>760325.7276</v>
      </c>
      <c r="FQ18" s="100">
        <v>8919109.407599999</v>
      </c>
      <c r="FR18" s="100">
        <v>820922.1528</v>
      </c>
      <c r="FS18" s="100">
        <v>8935205.9204</v>
      </c>
      <c r="FT18" s="100">
        <v>823502.8752</v>
      </c>
      <c r="FU18" s="100">
        <v>8951353.0356</v>
      </c>
      <c r="FV18" s="100">
        <v>739601.1228</v>
      </c>
      <c r="FW18" s="100">
        <v>8965855.018399999</v>
      </c>
      <c r="FX18" s="100">
        <v>739615.9739999999</v>
      </c>
      <c r="FY18" s="100">
        <v>8980357.292399999</v>
      </c>
      <c r="FZ18" s="100">
        <v>739615.9739999999</v>
      </c>
      <c r="GA18" s="100">
        <v>8994859.566399999</v>
      </c>
      <c r="GB18" s="100">
        <v>759468.9276</v>
      </c>
      <c r="GC18" s="100">
        <v>9009751.114</v>
      </c>
      <c r="GD18" s="100">
        <v>739630.8252000001</v>
      </c>
      <c r="GE18" s="100">
        <v>9024253.6792</v>
      </c>
      <c r="GF18" s="100">
        <v>739615.9739999999</v>
      </c>
      <c r="GG18" s="100">
        <v>9038755.9532</v>
      </c>
      <c r="GH18" s="100">
        <v>739601.1228</v>
      </c>
      <c r="GI18" s="100">
        <v>9053257.935999999</v>
      </c>
      <c r="GJ18" s="100">
        <v>739615.9739999999</v>
      </c>
      <c r="GK18" s="100">
        <v>9067760.209999999</v>
      </c>
      <c r="GL18" s="100">
        <v>740768.4312000001</v>
      </c>
      <c r="GM18" s="100">
        <v>9082285.0812</v>
      </c>
      <c r="GN18" s="100">
        <v>775532.242152</v>
      </c>
      <c r="GO18" s="100">
        <v>9097491.595751999</v>
      </c>
      <c r="GP18" s="100">
        <v>837340.5958560001</v>
      </c>
      <c r="GQ18" s="100">
        <v>9113910.038808</v>
      </c>
      <c r="GR18" s="100">
        <v>839972.932704</v>
      </c>
      <c r="GS18" s="100">
        <v>9130380.096312</v>
      </c>
      <c r="GT18" s="100">
        <v>754393.145256</v>
      </c>
      <c r="GU18" s="100">
        <v>9145172.118768</v>
      </c>
      <c r="GV18" s="100">
        <v>754408.29348</v>
      </c>
      <c r="GW18" s="100">
        <v>9159964.438247997</v>
      </c>
      <c r="GX18" s="100">
        <v>754408.29348</v>
      </c>
      <c r="GY18" s="100">
        <v>9174756.757728001</v>
      </c>
      <c r="GZ18" s="100">
        <v>774658.3061520001</v>
      </c>
      <c r="HA18" s="100">
        <v>9189946.13628</v>
      </c>
      <c r="HB18" s="100">
        <v>754423.4417040001</v>
      </c>
      <c r="HC18" s="100">
        <v>9204738.752783999</v>
      </c>
      <c r="HD18" s="100">
        <v>754408.29348</v>
      </c>
      <c r="HE18" s="100">
        <v>9219531.072263999</v>
      </c>
      <c r="HF18" s="100">
        <v>754393.145256</v>
      </c>
      <c r="HG18" s="100">
        <v>9234323.094719999</v>
      </c>
      <c r="HH18" s="100">
        <v>754408.29348</v>
      </c>
      <c r="HI18" s="100">
        <v>9249115.414199999</v>
      </c>
      <c r="HJ18" s="100">
        <v>755583.7998240001</v>
      </c>
      <c r="HK18" s="100">
        <v>9263930.782823998</v>
      </c>
      <c r="HM18" t="str">
        <f t="shared" si="2"/>
        <v>512</v>
      </c>
      <c r="HS18" t="b">
        <f t="shared" si="0"/>
        <v>1</v>
      </c>
      <c r="HT18" s="94" t="s">
        <v>327</v>
      </c>
    </row>
    <row r="19" spans="1:228" ht="12.75">
      <c r="A19" t="str">
        <f t="shared" si="1"/>
        <v>INC113000</v>
      </c>
      <c r="B19" s="103" t="s">
        <v>328</v>
      </c>
      <c r="C19" s="100" t="s">
        <v>532</v>
      </c>
      <c r="D19" s="100">
        <v>328735.6</v>
      </c>
      <c r="E19" s="100">
        <v>6274964.81</v>
      </c>
      <c r="F19" s="100">
        <v>391610.82</v>
      </c>
      <c r="G19" s="100">
        <v>6366665.53</v>
      </c>
      <c r="H19" s="100">
        <v>965345.03</v>
      </c>
      <c r="I19" s="100">
        <v>7062415.56</v>
      </c>
      <c r="J19" s="100">
        <v>1524288.77</v>
      </c>
      <c r="K19" s="100">
        <v>8183370.64</v>
      </c>
      <c r="L19" s="100">
        <v>445679.44</v>
      </c>
      <c r="M19" s="100">
        <v>8296591.03</v>
      </c>
      <c r="N19" s="100">
        <v>375116</v>
      </c>
      <c r="O19" s="100">
        <v>8229750.43</v>
      </c>
      <c r="P19" s="100">
        <v>385818.97</v>
      </c>
      <c r="Q19" s="100">
        <v>8333730.45</v>
      </c>
      <c r="R19" s="100">
        <v>241287.37</v>
      </c>
      <c r="S19" s="100">
        <v>8080770.29</v>
      </c>
      <c r="T19" s="100">
        <v>339927.91</v>
      </c>
      <c r="U19" s="100">
        <v>7763016.14</v>
      </c>
      <c r="V19" s="100">
        <v>334057.7</v>
      </c>
      <c r="W19" s="100">
        <v>7490077.64</v>
      </c>
      <c r="X19" s="100">
        <v>1173869.36</v>
      </c>
      <c r="Y19" s="100">
        <v>7537755.44</v>
      </c>
      <c r="Z19" s="100">
        <v>410090.25</v>
      </c>
      <c r="AA19" s="100">
        <v>6915827.22</v>
      </c>
      <c r="AB19" s="100">
        <v>1387581.3</v>
      </c>
      <c r="AC19" s="100">
        <v>7974672.92</v>
      </c>
      <c r="AD19" s="100">
        <v>383641.98</v>
      </c>
      <c r="AE19" s="100">
        <v>7966704.08</v>
      </c>
      <c r="AF19" s="100">
        <v>1434594.75</v>
      </c>
      <c r="AG19" s="100">
        <v>8435953.8</v>
      </c>
      <c r="AH19" s="100">
        <v>444951.67</v>
      </c>
      <c r="AI19" s="100">
        <v>7356616.7</v>
      </c>
      <c r="AJ19" s="100">
        <v>326808.25</v>
      </c>
      <c r="AK19" s="100">
        <v>7237745.51</v>
      </c>
      <c r="AL19" s="100">
        <v>197810.63</v>
      </c>
      <c r="AM19" s="100">
        <v>7060440.14</v>
      </c>
      <c r="AN19" s="100">
        <v>317425.14</v>
      </c>
      <c r="AO19" s="100">
        <v>6992046.31</v>
      </c>
      <c r="AP19" s="100">
        <v>618289.84</v>
      </c>
      <c r="AQ19" s="100">
        <v>7369048.78</v>
      </c>
      <c r="AR19" s="100">
        <v>351124.3</v>
      </c>
      <c r="AS19" s="100">
        <v>7380245.17</v>
      </c>
      <c r="AT19" s="100">
        <v>574323.01</v>
      </c>
      <c r="AU19" s="100">
        <v>7620510.48</v>
      </c>
      <c r="AV19" s="100">
        <v>809717.87</v>
      </c>
      <c r="AW19" s="100">
        <v>7256358.99</v>
      </c>
      <c r="AX19" s="100">
        <v>674049.68</v>
      </c>
      <c r="AY19" s="100">
        <v>7520318.42</v>
      </c>
      <c r="AZ19" s="100">
        <v>503492.1</v>
      </c>
      <c r="BA19" s="100">
        <v>6636229.22</v>
      </c>
      <c r="BB19" s="100">
        <v>425985.36</v>
      </c>
      <c r="BC19" s="100">
        <v>6678572.6</v>
      </c>
      <c r="BD19" s="100">
        <v>373544.03</v>
      </c>
      <c r="BE19" s="100">
        <v>5617521.88</v>
      </c>
      <c r="BF19" s="100">
        <v>588771.95</v>
      </c>
      <c r="BG19" s="100">
        <v>5761342.16</v>
      </c>
      <c r="BH19" s="100">
        <v>506204.37</v>
      </c>
      <c r="BI19" s="100">
        <v>5940738.28</v>
      </c>
      <c r="BJ19" s="100">
        <v>286520.32</v>
      </c>
      <c r="BK19" s="100">
        <v>6029447.97</v>
      </c>
      <c r="BL19" s="100">
        <v>332307.04</v>
      </c>
      <c r="BM19" s="100">
        <v>6044329.87</v>
      </c>
      <c r="BN19" s="100">
        <v>300146.75</v>
      </c>
      <c r="BO19" s="100">
        <v>5726186.779999999</v>
      </c>
      <c r="BP19" s="100">
        <v>325368.62</v>
      </c>
      <c r="BQ19" s="100">
        <v>5700431.1</v>
      </c>
      <c r="BR19" s="100">
        <v>300966.43</v>
      </c>
      <c r="BS19" s="100">
        <v>5427074.5200000005</v>
      </c>
      <c r="BT19" s="100">
        <v>152864.1</v>
      </c>
      <c r="BU19" s="100">
        <v>4770220.75</v>
      </c>
      <c r="BV19" s="100">
        <v>335744.77</v>
      </c>
      <c r="BW19" s="100">
        <v>4431915.84</v>
      </c>
      <c r="BX19" s="100">
        <v>263321.69</v>
      </c>
      <c r="BY19" s="100">
        <v>4191745.43</v>
      </c>
      <c r="BZ19" s="100">
        <v>272773.78</v>
      </c>
      <c r="CA19" s="100">
        <v>4038533.8500000006</v>
      </c>
      <c r="CB19" s="100">
        <v>682510.1</v>
      </c>
      <c r="CC19" s="100">
        <v>4347499.92</v>
      </c>
      <c r="CD19" s="100">
        <v>1144665.43</v>
      </c>
      <c r="CE19" s="100">
        <v>4903393.4</v>
      </c>
      <c r="CF19" s="100">
        <v>1329119.51</v>
      </c>
      <c r="CG19" s="100">
        <v>5726308.540000001</v>
      </c>
      <c r="CH19" s="100">
        <v>536805.38</v>
      </c>
      <c r="CI19" s="100">
        <v>5976593.6</v>
      </c>
      <c r="CJ19" s="100">
        <v>325166.34</v>
      </c>
      <c r="CK19" s="100">
        <v>5969452.899999999</v>
      </c>
      <c r="CL19" s="100">
        <v>574698.38</v>
      </c>
      <c r="CM19" s="100">
        <v>6244004.53</v>
      </c>
      <c r="CN19" s="100">
        <v>399216.07</v>
      </c>
      <c r="CO19" s="100">
        <v>6317851.979999999</v>
      </c>
      <c r="CP19" s="100">
        <v>248487.97</v>
      </c>
      <c r="CQ19" s="100">
        <v>6265373.52</v>
      </c>
      <c r="CR19" s="100">
        <v>348258.15</v>
      </c>
      <c r="CS19" s="100">
        <v>6460767.57</v>
      </c>
      <c r="CT19" s="100">
        <v>227406.62000000002</v>
      </c>
      <c r="CU19" s="100">
        <v>6352429.42</v>
      </c>
      <c r="CV19" s="100">
        <v>413202.22000000044</v>
      </c>
      <c r="CW19" s="100">
        <v>6502309.95</v>
      </c>
      <c r="CX19" s="100">
        <v>402391.30000000016</v>
      </c>
      <c r="CY19" s="100">
        <v>6631927.47</v>
      </c>
      <c r="CZ19" s="100">
        <v>563540.5299999999</v>
      </c>
      <c r="DA19" s="100">
        <v>6512957.9</v>
      </c>
      <c r="DB19" s="100">
        <v>1254136.06</v>
      </c>
      <c r="DC19" s="100">
        <v>6622428.53</v>
      </c>
      <c r="DD19" s="100">
        <v>1364676.9699999995</v>
      </c>
      <c r="DE19" s="100">
        <v>6657985.99</v>
      </c>
      <c r="DF19" s="100">
        <v>850675.5799999989</v>
      </c>
      <c r="DG19" s="100">
        <v>6971856.1899999995</v>
      </c>
      <c r="DH19" s="100">
        <v>345180.35000000027</v>
      </c>
      <c r="DI19" s="100">
        <v>6991870.199999999</v>
      </c>
      <c r="DJ19" s="100">
        <v>385867.64</v>
      </c>
      <c r="DK19" s="100">
        <v>6803039.46</v>
      </c>
      <c r="DL19" s="100">
        <v>378809.2600000004</v>
      </c>
      <c r="DM19" s="100">
        <v>6782632.65</v>
      </c>
      <c r="DN19" s="100">
        <v>355330.39000000025</v>
      </c>
      <c r="DO19" s="100">
        <v>6889475.070000001</v>
      </c>
      <c r="DP19" s="100">
        <v>349999.93000000034</v>
      </c>
      <c r="DQ19" s="100">
        <v>6891216.850000001</v>
      </c>
      <c r="DR19" s="100">
        <v>489676.8500000003</v>
      </c>
      <c r="DS19" s="100">
        <v>7153487.08</v>
      </c>
      <c r="DT19" s="100">
        <v>862212.16</v>
      </c>
      <c r="DU19" s="100">
        <v>7602497.02</v>
      </c>
      <c r="DV19" s="100">
        <v>309543.8200000002</v>
      </c>
      <c r="DW19" s="100">
        <v>7509649.54</v>
      </c>
      <c r="DX19" s="100">
        <v>678023.6600000001</v>
      </c>
      <c r="DY19" s="100">
        <v>7624132.67</v>
      </c>
      <c r="DZ19" s="100">
        <v>418212.11</v>
      </c>
      <c r="EA19" s="100">
        <v>6788208.720000001</v>
      </c>
      <c r="EB19" s="100">
        <v>279960.1300000001</v>
      </c>
      <c r="EC19" s="100">
        <v>5703491.880000002</v>
      </c>
      <c r="ED19" s="100">
        <v>295995.21</v>
      </c>
      <c r="EE19" s="100">
        <v>5148811.510000003</v>
      </c>
      <c r="EF19" s="100">
        <v>305926.87</v>
      </c>
      <c r="EG19" s="100">
        <v>5109558.030000002</v>
      </c>
      <c r="EH19" s="100">
        <v>309368.10000000015</v>
      </c>
      <c r="EI19" s="100">
        <v>5033058.490000003</v>
      </c>
      <c r="EJ19" s="100">
        <v>280891.58999999997</v>
      </c>
      <c r="EK19" s="100">
        <v>4935140.820000002</v>
      </c>
      <c r="EL19" s="100">
        <v>285105.2599999997</v>
      </c>
      <c r="EM19" s="100">
        <v>4864915.690000001</v>
      </c>
      <c r="EN19" s="100">
        <v>276179.1999999999</v>
      </c>
      <c r="EO19" s="100">
        <v>4791094.960000001</v>
      </c>
      <c r="EP19" s="100">
        <v>393417.2299999998</v>
      </c>
      <c r="EQ19" s="100">
        <v>4694835.34</v>
      </c>
      <c r="ER19" s="100">
        <v>895084.95</v>
      </c>
      <c r="ES19" s="100">
        <v>4727708.130000001</v>
      </c>
      <c r="ET19" s="100">
        <v>333133.43000000017</v>
      </c>
      <c r="EU19" s="100">
        <v>4751297.74</v>
      </c>
      <c r="EV19" s="100">
        <v>1145756.8200000015</v>
      </c>
      <c r="EW19" s="100">
        <v>5219030.900000001</v>
      </c>
      <c r="EX19" s="100">
        <v>934730.2799999999</v>
      </c>
      <c r="EY19" s="100">
        <v>5735549.070000001</v>
      </c>
      <c r="EZ19" s="100">
        <v>559032.4600000005</v>
      </c>
      <c r="FA19" s="100">
        <v>6014621.400000002</v>
      </c>
      <c r="FB19" s="100">
        <v>453385.4900000006</v>
      </c>
      <c r="FC19" s="100">
        <v>6172011.6800000025</v>
      </c>
      <c r="FD19" s="100">
        <v>360202.02000000037</v>
      </c>
      <c r="FE19" s="100">
        <v>6226286.830000003</v>
      </c>
      <c r="FF19" s="100">
        <v>314768.16</v>
      </c>
      <c r="FG19" s="100">
        <v>6231686.8900000015</v>
      </c>
      <c r="FH19" s="100">
        <v>291369.4500000003</v>
      </c>
      <c r="FI19" s="100">
        <v>6242164.750000003</v>
      </c>
      <c r="FJ19" s="100">
        <v>285683.1800000002</v>
      </c>
      <c r="FK19" s="100">
        <v>6242742.670000003</v>
      </c>
      <c r="FL19" s="100">
        <v>276160.06000000006</v>
      </c>
      <c r="FM19" s="100">
        <v>6242723.530000003</v>
      </c>
      <c r="FN19" s="100">
        <v>397401.99000000034</v>
      </c>
      <c r="FO19" s="100">
        <v>6246708.290000004</v>
      </c>
      <c r="FP19" s="100">
        <v>912986.649</v>
      </c>
      <c r="FQ19" s="100">
        <v>6264609.989000004</v>
      </c>
      <c r="FR19" s="100">
        <v>339796.0986000002</v>
      </c>
      <c r="FS19" s="100">
        <v>6271272.657600004</v>
      </c>
      <c r="FT19" s="100">
        <v>1168671.9564000014</v>
      </c>
      <c r="FU19" s="100">
        <v>6294187.794000004</v>
      </c>
      <c r="FV19" s="100">
        <v>953424.8855999999</v>
      </c>
      <c r="FW19" s="100">
        <v>6312882.399600004</v>
      </c>
      <c r="FX19" s="100">
        <v>570213.1092000005</v>
      </c>
      <c r="FY19" s="100">
        <v>6324063.048800004</v>
      </c>
      <c r="FZ19" s="100">
        <v>462453.1998000006</v>
      </c>
      <c r="GA19" s="100">
        <v>6333130.758600005</v>
      </c>
      <c r="GB19" s="100">
        <v>367406.06040000037</v>
      </c>
      <c r="GC19" s="100">
        <v>6340334.799000004</v>
      </c>
      <c r="GD19" s="100">
        <v>321063.5232</v>
      </c>
      <c r="GE19" s="100">
        <v>6346630.162200004</v>
      </c>
      <c r="GF19" s="100">
        <v>297196.8390000003</v>
      </c>
      <c r="GG19" s="100">
        <v>6352457.551200005</v>
      </c>
      <c r="GH19" s="100">
        <v>291396.84360000025</v>
      </c>
      <c r="GI19" s="100">
        <v>6358171.214800004</v>
      </c>
      <c r="GJ19" s="100">
        <v>281683.26120000007</v>
      </c>
      <c r="GK19" s="100">
        <v>6363694.416000004</v>
      </c>
      <c r="GL19" s="100">
        <v>405350.02980000037</v>
      </c>
      <c r="GM19" s="100">
        <v>6371642.455800004</v>
      </c>
      <c r="GN19" s="100">
        <v>931246.38198</v>
      </c>
      <c r="GO19" s="100">
        <v>6389902.188780003</v>
      </c>
      <c r="GP19" s="100">
        <v>346592.0205720002</v>
      </c>
      <c r="GQ19" s="100">
        <v>6396698.110752003</v>
      </c>
      <c r="GR19" s="100">
        <v>1192045.3955280015</v>
      </c>
      <c r="GS19" s="100">
        <v>6420071.549880004</v>
      </c>
      <c r="GT19" s="100">
        <v>972493.383312</v>
      </c>
      <c r="GU19" s="100">
        <v>6439140.047592006</v>
      </c>
      <c r="GV19" s="100">
        <v>581617.3713840005</v>
      </c>
      <c r="GW19" s="100">
        <v>6450544.309776004</v>
      </c>
      <c r="GX19" s="100">
        <v>471702.2637960006</v>
      </c>
      <c r="GY19" s="100">
        <v>6459793.373772006</v>
      </c>
      <c r="GZ19" s="100">
        <v>374754.18160800036</v>
      </c>
      <c r="HA19" s="100">
        <v>6467141.494980004</v>
      </c>
      <c r="HB19" s="100">
        <v>327484.793664</v>
      </c>
      <c r="HC19" s="100">
        <v>6473562.765444005</v>
      </c>
      <c r="HD19" s="100">
        <v>303140.7757800003</v>
      </c>
      <c r="HE19" s="100">
        <v>6479506.702224004</v>
      </c>
      <c r="HF19" s="100">
        <v>297224.78047200025</v>
      </c>
      <c r="HG19" s="100">
        <v>6485334.639096005</v>
      </c>
      <c r="HH19" s="100">
        <v>287316.92642400006</v>
      </c>
      <c r="HI19" s="100">
        <v>6490968.304320004</v>
      </c>
      <c r="HJ19" s="100">
        <v>413457.03039600037</v>
      </c>
      <c r="HK19" s="100">
        <v>6499075.304916004</v>
      </c>
      <c r="HM19" t="str">
        <f t="shared" si="2"/>
        <v>513</v>
      </c>
      <c r="HS19" t="b">
        <f t="shared" si="0"/>
        <v>1</v>
      </c>
      <c r="HT19" s="94" t="s">
        <v>328</v>
      </c>
    </row>
    <row r="20" spans="1:228" ht="12.75">
      <c r="A20" t="str">
        <f t="shared" si="1"/>
        <v>INC113100</v>
      </c>
      <c r="B20" s="103" t="s">
        <v>329</v>
      </c>
      <c r="C20" s="100" t="s">
        <v>532</v>
      </c>
      <c r="D20" s="100">
        <v>69586.34</v>
      </c>
      <c r="E20" s="100">
        <v>1088119.45</v>
      </c>
      <c r="F20" s="100">
        <v>94200.39</v>
      </c>
      <c r="G20" s="100">
        <v>1063996.12</v>
      </c>
      <c r="H20" s="100">
        <v>14923.66</v>
      </c>
      <c r="I20" s="100">
        <v>947227.2</v>
      </c>
      <c r="J20" s="100">
        <v>6207.25</v>
      </c>
      <c r="K20" s="100">
        <v>829039.77</v>
      </c>
      <c r="L20" s="100">
        <v>32869.04</v>
      </c>
      <c r="M20" s="100">
        <v>785760.1</v>
      </c>
      <c r="N20" s="100">
        <v>14347.85</v>
      </c>
      <c r="O20" s="100">
        <v>652217.93</v>
      </c>
      <c r="P20" s="100">
        <v>71592.09</v>
      </c>
      <c r="Q20" s="100">
        <v>709959.21</v>
      </c>
      <c r="R20" s="100">
        <v>28790.04</v>
      </c>
      <c r="S20" s="100">
        <v>615270.91</v>
      </c>
      <c r="T20" s="100">
        <v>44715.74</v>
      </c>
      <c r="U20" s="100">
        <v>621015.24</v>
      </c>
      <c r="V20" s="100">
        <v>63299.94</v>
      </c>
      <c r="W20" s="100">
        <v>600839.62</v>
      </c>
      <c r="X20" s="100">
        <v>71676.64</v>
      </c>
      <c r="Y20" s="100">
        <v>611081.6</v>
      </c>
      <c r="Z20" s="100">
        <v>87914.88</v>
      </c>
      <c r="AA20" s="100">
        <v>600123.86</v>
      </c>
      <c r="AB20" s="100">
        <v>84195.54</v>
      </c>
      <c r="AC20" s="100">
        <v>614733.06</v>
      </c>
      <c r="AD20" s="100">
        <v>62122.51</v>
      </c>
      <c r="AE20" s="100">
        <v>582655.18</v>
      </c>
      <c r="AF20" s="100">
        <v>66104.67</v>
      </c>
      <c r="AG20" s="100">
        <v>633836.19</v>
      </c>
      <c r="AH20" s="100">
        <v>65078.99</v>
      </c>
      <c r="AI20" s="100">
        <v>692707.93</v>
      </c>
      <c r="AJ20" s="100">
        <v>94450.09</v>
      </c>
      <c r="AK20" s="100">
        <v>754288.98</v>
      </c>
      <c r="AL20" s="100">
        <v>79369.35</v>
      </c>
      <c r="AM20" s="100">
        <v>819310.48</v>
      </c>
      <c r="AN20" s="100">
        <v>35132.59</v>
      </c>
      <c r="AO20" s="100">
        <v>782850.98</v>
      </c>
      <c r="AP20" s="100">
        <v>48346.13</v>
      </c>
      <c r="AQ20" s="100">
        <v>802407.07</v>
      </c>
      <c r="AR20" s="100">
        <v>48349.29</v>
      </c>
      <c r="AS20" s="100">
        <v>806040.62</v>
      </c>
      <c r="AT20" s="100">
        <v>132719.68</v>
      </c>
      <c r="AU20" s="100">
        <v>875460.36</v>
      </c>
      <c r="AV20" s="100">
        <v>28962.79</v>
      </c>
      <c r="AW20" s="100">
        <v>832746.51</v>
      </c>
      <c r="AX20" s="100">
        <v>87274.03</v>
      </c>
      <c r="AY20" s="100">
        <v>832105.66</v>
      </c>
      <c r="AZ20" s="100">
        <v>27754.91</v>
      </c>
      <c r="BA20" s="100">
        <v>775665.03</v>
      </c>
      <c r="BB20" s="100">
        <v>20117.52</v>
      </c>
      <c r="BC20" s="100">
        <v>733660.04</v>
      </c>
      <c r="BD20" s="100">
        <v>33607.99</v>
      </c>
      <c r="BE20" s="100">
        <v>701163.36</v>
      </c>
      <c r="BF20" s="100">
        <v>55235.02</v>
      </c>
      <c r="BG20" s="100">
        <v>691319.39</v>
      </c>
      <c r="BH20" s="100">
        <v>32153.62</v>
      </c>
      <c r="BI20" s="100">
        <v>629022.92</v>
      </c>
      <c r="BJ20" s="100">
        <v>60172.01</v>
      </c>
      <c r="BK20" s="100">
        <v>609825.58</v>
      </c>
      <c r="BL20" s="100">
        <v>19964.51</v>
      </c>
      <c r="BM20" s="100">
        <v>594657.5</v>
      </c>
      <c r="BN20" s="100">
        <v>33787.5</v>
      </c>
      <c r="BO20" s="100">
        <v>580098.87</v>
      </c>
      <c r="BP20" s="100">
        <v>39699.3</v>
      </c>
      <c r="BQ20" s="100">
        <v>571448.88</v>
      </c>
      <c r="BR20" s="100">
        <v>33399.29</v>
      </c>
      <c r="BS20" s="100">
        <v>472128.48999999993</v>
      </c>
      <c r="BT20" s="100">
        <v>38600.98</v>
      </c>
      <c r="BU20" s="100">
        <v>481766.68000000005</v>
      </c>
      <c r="BV20" s="100">
        <v>44735.77</v>
      </c>
      <c r="BW20" s="100">
        <v>439228.42000000004</v>
      </c>
      <c r="BX20" s="100">
        <v>3798.66</v>
      </c>
      <c r="BY20" s="100">
        <v>415272.17000000004</v>
      </c>
      <c r="BZ20" s="100">
        <v>26431.59</v>
      </c>
      <c r="CA20" s="100">
        <v>421586.24000000005</v>
      </c>
      <c r="CB20" s="100">
        <v>9249.07</v>
      </c>
      <c r="CC20" s="100">
        <v>397227.32000000007</v>
      </c>
      <c r="CD20" s="100">
        <v>20064.42</v>
      </c>
      <c r="CE20" s="100">
        <v>362056.72000000003</v>
      </c>
      <c r="CF20" s="100">
        <v>15380.81</v>
      </c>
      <c r="CG20" s="100">
        <v>345283.91000000003</v>
      </c>
      <c r="CH20" s="100">
        <v>53888.19</v>
      </c>
      <c r="CI20" s="100">
        <v>339000.09</v>
      </c>
      <c r="CJ20" s="100">
        <v>6935.61</v>
      </c>
      <c r="CK20" s="100">
        <v>325971.19</v>
      </c>
      <c r="CL20" s="100">
        <v>9561.53</v>
      </c>
      <c r="CM20" s="100">
        <v>301745.22000000003</v>
      </c>
      <c r="CN20" s="100">
        <v>5826.13</v>
      </c>
      <c r="CO20" s="100">
        <v>267872.05</v>
      </c>
      <c r="CP20" s="100">
        <v>-41.370000000000346</v>
      </c>
      <c r="CQ20" s="100">
        <v>234431.38999999998</v>
      </c>
      <c r="CR20" s="100">
        <v>0</v>
      </c>
      <c r="CS20" s="100">
        <v>195830.40999999997</v>
      </c>
      <c r="CT20" s="100">
        <v>0</v>
      </c>
      <c r="CU20" s="100">
        <v>151094.63999999998</v>
      </c>
      <c r="CV20" s="100">
        <v>20000</v>
      </c>
      <c r="CW20" s="100">
        <v>167295.98</v>
      </c>
      <c r="CX20" s="100">
        <v>20000</v>
      </c>
      <c r="CY20" s="100">
        <v>160864.39</v>
      </c>
      <c r="CZ20" s="100">
        <v>20000</v>
      </c>
      <c r="DA20" s="100">
        <v>171615.32</v>
      </c>
      <c r="DB20" s="100">
        <v>80256</v>
      </c>
      <c r="DC20" s="100">
        <v>231806.9</v>
      </c>
      <c r="DD20" s="100">
        <v>200000</v>
      </c>
      <c r="DE20" s="100">
        <v>416426.09</v>
      </c>
      <c r="DF20" s="100">
        <v>250000</v>
      </c>
      <c r="DG20" s="100">
        <v>612537.9</v>
      </c>
      <c r="DH20" s="100">
        <v>250000</v>
      </c>
      <c r="DI20" s="100">
        <v>855602.29</v>
      </c>
      <c r="DJ20" s="100">
        <v>189000</v>
      </c>
      <c r="DK20" s="100">
        <v>1035040.76</v>
      </c>
      <c r="DL20" s="100">
        <v>250000</v>
      </c>
      <c r="DM20" s="100">
        <v>1279214.63</v>
      </c>
      <c r="DN20" s="100">
        <v>195709</v>
      </c>
      <c r="DO20" s="100">
        <v>1474965</v>
      </c>
      <c r="DP20" s="100">
        <v>157855</v>
      </c>
      <c r="DQ20" s="100">
        <v>1632820</v>
      </c>
      <c r="DR20" s="100">
        <v>50000</v>
      </c>
      <c r="DS20" s="100">
        <v>1682820</v>
      </c>
      <c r="DT20" s="100">
        <v>0</v>
      </c>
      <c r="DU20" s="100">
        <v>1662820</v>
      </c>
      <c r="DV20" s="100">
        <v>0</v>
      </c>
      <c r="DW20" s="100">
        <v>1642820</v>
      </c>
      <c r="DX20" s="100">
        <v>0</v>
      </c>
      <c r="DY20" s="100">
        <v>1622820</v>
      </c>
      <c r="DZ20" s="100">
        <v>0</v>
      </c>
      <c r="EA20" s="100">
        <v>1542564</v>
      </c>
      <c r="EB20" s="100">
        <v>0</v>
      </c>
      <c r="EC20" s="100">
        <v>1342564</v>
      </c>
      <c r="ED20" s="100">
        <v>0</v>
      </c>
      <c r="EE20" s="100">
        <v>1092564</v>
      </c>
      <c r="EF20" s="100">
        <v>0</v>
      </c>
      <c r="EG20" s="100">
        <v>842564</v>
      </c>
      <c r="EH20" s="100">
        <v>0</v>
      </c>
      <c r="EI20" s="100">
        <v>653564</v>
      </c>
      <c r="EJ20" s="100">
        <v>5000</v>
      </c>
      <c r="EK20" s="100">
        <v>408564</v>
      </c>
      <c r="EL20" s="100">
        <v>0</v>
      </c>
      <c r="EM20" s="100">
        <v>212855</v>
      </c>
      <c r="EN20" s="100">
        <v>0</v>
      </c>
      <c r="EO20" s="100">
        <v>55000</v>
      </c>
      <c r="EP20" s="100">
        <v>0</v>
      </c>
      <c r="EQ20" s="100">
        <v>5000</v>
      </c>
      <c r="ER20" s="100">
        <v>0</v>
      </c>
      <c r="ES20" s="100">
        <v>5000</v>
      </c>
      <c r="ET20" s="100">
        <v>0</v>
      </c>
      <c r="EU20" s="100">
        <v>5000</v>
      </c>
      <c r="EV20" s="100">
        <v>0</v>
      </c>
      <c r="EW20" s="100">
        <v>5000</v>
      </c>
      <c r="EX20" s="100">
        <v>0</v>
      </c>
      <c r="EY20" s="100">
        <v>5000</v>
      </c>
      <c r="EZ20" s="100">
        <v>0</v>
      </c>
      <c r="FA20" s="100">
        <v>5000</v>
      </c>
      <c r="FB20" s="100">
        <v>0</v>
      </c>
      <c r="FC20" s="100">
        <v>5000</v>
      </c>
      <c r="FD20" s="100">
        <v>0</v>
      </c>
      <c r="FE20" s="100">
        <v>5000</v>
      </c>
      <c r="FF20" s="100">
        <v>0</v>
      </c>
      <c r="FG20" s="100">
        <v>5000</v>
      </c>
      <c r="FH20" s="100">
        <v>5000</v>
      </c>
      <c r="FI20" s="100">
        <v>5000</v>
      </c>
      <c r="FJ20" s="100">
        <v>0</v>
      </c>
      <c r="FK20" s="100">
        <v>5000</v>
      </c>
      <c r="FL20" s="100">
        <v>0</v>
      </c>
      <c r="FM20" s="100">
        <v>5000</v>
      </c>
      <c r="FN20" s="100">
        <v>0</v>
      </c>
      <c r="FO20" s="100">
        <v>5000</v>
      </c>
      <c r="FP20" s="100">
        <v>0</v>
      </c>
      <c r="FQ20" s="100">
        <v>5000</v>
      </c>
      <c r="FR20" s="100">
        <v>0</v>
      </c>
      <c r="FS20" s="100">
        <v>5000</v>
      </c>
      <c r="FT20" s="100">
        <v>0</v>
      </c>
      <c r="FU20" s="100">
        <v>5000</v>
      </c>
      <c r="FV20" s="100">
        <v>0</v>
      </c>
      <c r="FW20" s="100">
        <v>5000</v>
      </c>
      <c r="FX20" s="100">
        <v>0</v>
      </c>
      <c r="FY20" s="100">
        <v>5000</v>
      </c>
      <c r="FZ20" s="100">
        <v>0</v>
      </c>
      <c r="GA20" s="100">
        <v>5000</v>
      </c>
      <c r="GB20" s="100">
        <v>0</v>
      </c>
      <c r="GC20" s="100">
        <v>5000</v>
      </c>
      <c r="GD20" s="100">
        <v>0</v>
      </c>
      <c r="GE20" s="100">
        <v>5000</v>
      </c>
      <c r="GF20" s="100">
        <v>5100</v>
      </c>
      <c r="GG20" s="100">
        <v>5100</v>
      </c>
      <c r="GH20" s="100">
        <v>0</v>
      </c>
      <c r="GI20" s="100">
        <v>5100</v>
      </c>
      <c r="GJ20" s="100">
        <v>0</v>
      </c>
      <c r="GK20" s="100">
        <v>5100</v>
      </c>
      <c r="GL20" s="100">
        <v>0</v>
      </c>
      <c r="GM20" s="100">
        <v>5100</v>
      </c>
      <c r="GN20" s="100">
        <v>0</v>
      </c>
      <c r="GO20" s="100">
        <v>5100</v>
      </c>
      <c r="GP20" s="100">
        <v>0</v>
      </c>
      <c r="GQ20" s="100">
        <v>5100</v>
      </c>
      <c r="GR20" s="100">
        <v>0</v>
      </c>
      <c r="GS20" s="100">
        <v>5100</v>
      </c>
      <c r="GT20" s="100">
        <v>0</v>
      </c>
      <c r="GU20" s="100">
        <v>5100</v>
      </c>
      <c r="GV20" s="100">
        <v>0</v>
      </c>
      <c r="GW20" s="100">
        <v>5100</v>
      </c>
      <c r="GX20" s="100">
        <v>0</v>
      </c>
      <c r="GY20" s="100">
        <v>5100</v>
      </c>
      <c r="GZ20" s="100">
        <v>0</v>
      </c>
      <c r="HA20" s="100">
        <v>5100</v>
      </c>
      <c r="HB20" s="100">
        <v>0</v>
      </c>
      <c r="HC20" s="100">
        <v>5100</v>
      </c>
      <c r="HD20" s="100">
        <v>5202</v>
      </c>
      <c r="HE20" s="100">
        <v>5202</v>
      </c>
      <c r="HF20" s="100">
        <v>0</v>
      </c>
      <c r="HG20" s="100">
        <v>5202</v>
      </c>
      <c r="HH20" s="100">
        <v>0</v>
      </c>
      <c r="HI20" s="100">
        <v>5202</v>
      </c>
      <c r="HJ20" s="100">
        <v>0</v>
      </c>
      <c r="HK20" s="100">
        <v>5202</v>
      </c>
      <c r="HM20" t="str">
        <f t="shared" si="2"/>
        <v>513</v>
      </c>
      <c r="HS20" t="b">
        <f t="shared" si="0"/>
        <v>1</v>
      </c>
      <c r="HT20" s="94" t="s">
        <v>329</v>
      </c>
    </row>
    <row r="21" spans="1:228" ht="12.75">
      <c r="A21" t="str">
        <f t="shared" si="1"/>
        <v>INC114000</v>
      </c>
      <c r="B21" s="103" t="s">
        <v>330</v>
      </c>
      <c r="C21" s="100" t="s">
        <v>533</v>
      </c>
      <c r="D21" s="100">
        <v>219849.59</v>
      </c>
      <c r="E21" s="100">
        <v>2833159.45</v>
      </c>
      <c r="F21" s="100">
        <v>218613.91</v>
      </c>
      <c r="G21" s="100">
        <v>2853166.41</v>
      </c>
      <c r="H21" s="100">
        <v>6160352.49</v>
      </c>
      <c r="I21" s="100">
        <v>8777198.21</v>
      </c>
      <c r="J21" s="100">
        <v>-2655485.03</v>
      </c>
      <c r="K21" s="100">
        <v>5888782.69</v>
      </c>
      <c r="L21" s="100">
        <v>-2024375.56</v>
      </c>
      <c r="M21" s="100">
        <v>3652088.82</v>
      </c>
      <c r="N21" s="100">
        <v>189132.73</v>
      </c>
      <c r="O21" s="100">
        <v>3617987.46</v>
      </c>
      <c r="P21" s="100">
        <v>208490.85</v>
      </c>
      <c r="Q21" s="100">
        <v>3630364.04</v>
      </c>
      <c r="R21" s="100">
        <v>228786.61</v>
      </c>
      <c r="S21" s="100">
        <v>3567605.46</v>
      </c>
      <c r="T21" s="100">
        <v>213801.15</v>
      </c>
      <c r="U21" s="100">
        <v>3487311.31</v>
      </c>
      <c r="V21" s="100">
        <v>210911.21</v>
      </c>
      <c r="W21" s="100">
        <v>3437257.73</v>
      </c>
      <c r="X21" s="100">
        <v>255895.17</v>
      </c>
      <c r="Y21" s="100">
        <v>3452177.35</v>
      </c>
      <c r="Z21" s="100">
        <v>-209733.16</v>
      </c>
      <c r="AA21" s="100">
        <v>3016239.96</v>
      </c>
      <c r="AB21" s="100">
        <v>214592.1</v>
      </c>
      <c r="AC21" s="100">
        <v>3010982.47</v>
      </c>
      <c r="AD21" s="100">
        <v>197399.67</v>
      </c>
      <c r="AE21" s="100">
        <v>2989768.23</v>
      </c>
      <c r="AF21" s="100">
        <v>220059.39</v>
      </c>
      <c r="AG21" s="100">
        <v>-2950524.87</v>
      </c>
      <c r="AH21" s="100">
        <v>193212.74</v>
      </c>
      <c r="AI21" s="100">
        <v>-101827.1</v>
      </c>
      <c r="AJ21" s="100">
        <v>185823.73</v>
      </c>
      <c r="AK21" s="100">
        <v>2108372.19</v>
      </c>
      <c r="AL21" s="100">
        <v>172358.23</v>
      </c>
      <c r="AM21" s="100">
        <v>2091597.69</v>
      </c>
      <c r="AN21" s="100">
        <v>185739.57</v>
      </c>
      <c r="AO21" s="100">
        <v>2068846.41</v>
      </c>
      <c r="AP21" s="100">
        <v>195880.05</v>
      </c>
      <c r="AQ21" s="100">
        <v>2035939.85</v>
      </c>
      <c r="AR21" s="100">
        <v>154829.83</v>
      </c>
      <c r="AS21" s="100">
        <v>1976968.53</v>
      </c>
      <c r="AT21" s="100">
        <v>181252.65</v>
      </c>
      <c r="AU21" s="100">
        <v>1947309.97</v>
      </c>
      <c r="AV21" s="100">
        <v>165668.6</v>
      </c>
      <c r="AW21" s="100">
        <v>1857083.4</v>
      </c>
      <c r="AX21" s="100">
        <v>203957.42</v>
      </c>
      <c r="AY21" s="100">
        <v>2270773.98</v>
      </c>
      <c r="AZ21" s="100">
        <v>209698.12</v>
      </c>
      <c r="BA21" s="100">
        <v>2265880</v>
      </c>
      <c r="BB21" s="100">
        <v>487323.48</v>
      </c>
      <c r="BC21" s="100">
        <v>2555803.81</v>
      </c>
      <c r="BD21" s="100">
        <v>4267148.02</v>
      </c>
      <c r="BE21" s="100">
        <v>6602892.44</v>
      </c>
      <c r="BF21" s="100">
        <v>-1191466.64</v>
      </c>
      <c r="BG21" s="100">
        <v>5218213.06</v>
      </c>
      <c r="BH21" s="100">
        <v>-2560327.82</v>
      </c>
      <c r="BI21" s="100">
        <v>2472061.51</v>
      </c>
      <c r="BJ21" s="100">
        <v>2441559.31</v>
      </c>
      <c r="BK21" s="100">
        <v>4741262.59</v>
      </c>
      <c r="BL21" s="100">
        <v>187645.12</v>
      </c>
      <c r="BM21" s="100">
        <v>4743168.14</v>
      </c>
      <c r="BN21" s="100">
        <v>186612.03</v>
      </c>
      <c r="BO21" s="100">
        <v>4733900.12</v>
      </c>
      <c r="BP21" s="100">
        <v>171770.71</v>
      </c>
      <c r="BQ21" s="100">
        <v>4750840.999999999</v>
      </c>
      <c r="BR21" s="100">
        <v>188586.79</v>
      </c>
      <c r="BS21" s="100">
        <v>4758175.139999999</v>
      </c>
      <c r="BT21" s="100">
        <v>176534.97</v>
      </c>
      <c r="BU21" s="100">
        <v>4769041.510000001</v>
      </c>
      <c r="BV21" s="100">
        <v>209587.89</v>
      </c>
      <c r="BW21" s="100">
        <v>4774671.9799999995</v>
      </c>
      <c r="BX21" s="100">
        <v>169651.85</v>
      </c>
      <c r="BY21" s="100">
        <v>4734625.709999999</v>
      </c>
      <c r="BZ21" s="100">
        <v>161231.48</v>
      </c>
      <c r="CA21" s="100">
        <v>4408533.71</v>
      </c>
      <c r="CB21" s="100">
        <v>164283.38</v>
      </c>
      <c r="CC21" s="100">
        <v>305669.07000000007</v>
      </c>
      <c r="CD21" s="100">
        <v>174947.82</v>
      </c>
      <c r="CE21" s="100">
        <v>1672083.5299999998</v>
      </c>
      <c r="CF21" s="100">
        <v>158080.27</v>
      </c>
      <c r="CG21" s="100">
        <v>4390491.62</v>
      </c>
      <c r="CH21" s="100">
        <v>186842.08</v>
      </c>
      <c r="CI21" s="100">
        <v>2135774.39</v>
      </c>
      <c r="CJ21" s="100">
        <v>192903.54</v>
      </c>
      <c r="CK21" s="100">
        <v>2141032.81</v>
      </c>
      <c r="CL21" s="100">
        <v>206990.34</v>
      </c>
      <c r="CM21" s="100">
        <v>2161411.1200000006</v>
      </c>
      <c r="CN21" s="100">
        <v>173849.72</v>
      </c>
      <c r="CO21" s="100">
        <v>2163490.13</v>
      </c>
      <c r="CP21" s="100">
        <v>365191.69999999995</v>
      </c>
      <c r="CQ21" s="100">
        <v>2340095.0400000005</v>
      </c>
      <c r="CR21" s="100">
        <v>368857.04000000015</v>
      </c>
      <c r="CS21" s="100">
        <v>2532417.1100000003</v>
      </c>
      <c r="CT21" s="100">
        <v>372666.3599999999</v>
      </c>
      <c r="CU21" s="100">
        <v>2695495.58</v>
      </c>
      <c r="CV21" s="100">
        <v>155962.22000000003</v>
      </c>
      <c r="CW21" s="100">
        <v>2681805.9499999997</v>
      </c>
      <c r="CX21" s="100">
        <v>169932.30000000005</v>
      </c>
      <c r="CY21" s="100">
        <v>2690506.77</v>
      </c>
      <c r="CZ21" s="100">
        <v>248279.09000000008</v>
      </c>
      <c r="DA21" s="100">
        <v>2774502.48</v>
      </c>
      <c r="DB21" s="100">
        <v>236353.23000000004</v>
      </c>
      <c r="DC21" s="100">
        <v>2835907.89</v>
      </c>
      <c r="DD21" s="100">
        <v>228850.20999999996</v>
      </c>
      <c r="DE21" s="100">
        <v>2906677.8300000005</v>
      </c>
      <c r="DF21" s="100">
        <v>195284.85</v>
      </c>
      <c r="DG21" s="100">
        <v>2915120.6</v>
      </c>
      <c r="DH21" s="100">
        <v>146182.29000000004</v>
      </c>
      <c r="DI21" s="100">
        <v>2868399.35</v>
      </c>
      <c r="DJ21" s="100">
        <v>165028.51000000004</v>
      </c>
      <c r="DK21" s="100">
        <v>2826437.52</v>
      </c>
      <c r="DL21" s="100">
        <v>156534.51</v>
      </c>
      <c r="DM21" s="100">
        <v>2809122.3100000005</v>
      </c>
      <c r="DN21" s="100">
        <v>143801.01</v>
      </c>
      <c r="DO21" s="100">
        <v>2587731.62</v>
      </c>
      <c r="DP21" s="100">
        <v>160273.50000000003</v>
      </c>
      <c r="DQ21" s="100">
        <v>2379148.08</v>
      </c>
      <c r="DR21" s="100">
        <v>150302.17000000007</v>
      </c>
      <c r="DS21" s="100">
        <v>2156783.8900000006</v>
      </c>
      <c r="DT21" s="100">
        <v>327701.6400000001</v>
      </c>
      <c r="DU21" s="100">
        <v>2328523.3100000005</v>
      </c>
      <c r="DV21" s="100">
        <v>122333.51999999999</v>
      </c>
      <c r="DW21" s="100">
        <v>2280924.5300000003</v>
      </c>
      <c r="DX21" s="100">
        <v>181384.03999999995</v>
      </c>
      <c r="DY21" s="100">
        <v>2214029.48</v>
      </c>
      <c r="DZ21" s="100">
        <v>158870.95000000004</v>
      </c>
      <c r="EA21" s="100">
        <v>2136547.2</v>
      </c>
      <c r="EB21" s="100">
        <v>117972.98999999998</v>
      </c>
      <c r="EC21" s="100">
        <v>2025669.9800000004</v>
      </c>
      <c r="ED21" s="100">
        <v>122233.07999999997</v>
      </c>
      <c r="EE21" s="100">
        <v>1952618.2100000002</v>
      </c>
      <c r="EF21" s="100">
        <v>115065.55999999997</v>
      </c>
      <c r="EG21" s="100">
        <v>1921501.4800000002</v>
      </c>
      <c r="EH21" s="100">
        <v>118023.91999999998</v>
      </c>
      <c r="EI21" s="100">
        <v>1874496.8900000001</v>
      </c>
      <c r="EJ21" s="100">
        <v>114198.29999999999</v>
      </c>
      <c r="EK21" s="100">
        <v>1832160.6800000002</v>
      </c>
      <c r="EL21" s="100">
        <v>113704.02999999997</v>
      </c>
      <c r="EM21" s="100">
        <v>1802063.7000000002</v>
      </c>
      <c r="EN21" s="100">
        <v>124449.06999999996</v>
      </c>
      <c r="EO21" s="100">
        <v>1766239.2700000003</v>
      </c>
      <c r="EP21" s="100">
        <v>113821.40999999996</v>
      </c>
      <c r="EQ21" s="100">
        <v>1729758.51</v>
      </c>
      <c r="ER21" s="100">
        <v>345471.8999999998</v>
      </c>
      <c r="ES21" s="100">
        <v>1747528.7699999996</v>
      </c>
      <c r="ET21" s="100">
        <v>113525.22999999995</v>
      </c>
      <c r="EU21" s="100">
        <v>1738720.4799999997</v>
      </c>
      <c r="EV21" s="100">
        <v>147391.66</v>
      </c>
      <c r="EW21" s="100">
        <v>1704728.0999999996</v>
      </c>
      <c r="EX21" s="100">
        <v>197191.7500000001</v>
      </c>
      <c r="EY21" s="100">
        <v>1743048.8999999997</v>
      </c>
      <c r="EZ21" s="100">
        <v>196703.05000000008</v>
      </c>
      <c r="FA21" s="100">
        <v>1821778.9600000002</v>
      </c>
      <c r="FB21" s="100">
        <v>177679.87000000008</v>
      </c>
      <c r="FC21" s="100">
        <v>1877225.75</v>
      </c>
      <c r="FD21" s="100">
        <v>117988.14999999997</v>
      </c>
      <c r="FE21" s="100">
        <v>1880148.3399999999</v>
      </c>
      <c r="FF21" s="100">
        <v>119634.12999999996</v>
      </c>
      <c r="FG21" s="100">
        <v>1881758.5499999998</v>
      </c>
      <c r="FH21" s="100">
        <v>117457.19999999997</v>
      </c>
      <c r="FI21" s="100">
        <v>1885017.45</v>
      </c>
      <c r="FJ21" s="100">
        <v>117626.42999999998</v>
      </c>
      <c r="FK21" s="100">
        <v>1888939.8499999996</v>
      </c>
      <c r="FL21" s="100">
        <v>122686.86999999998</v>
      </c>
      <c r="FM21" s="100">
        <v>1887177.6499999997</v>
      </c>
      <c r="FN21" s="100">
        <v>117248.37999999998</v>
      </c>
      <c r="FO21" s="100">
        <v>1890604.6199999996</v>
      </c>
      <c r="FP21" s="100">
        <v>352381.3379999998</v>
      </c>
      <c r="FQ21" s="100">
        <v>1897514.0579999997</v>
      </c>
      <c r="FR21" s="100">
        <v>115795.73459999995</v>
      </c>
      <c r="FS21" s="100">
        <v>1899784.5625999996</v>
      </c>
      <c r="FT21" s="100">
        <v>150339.4932</v>
      </c>
      <c r="FU21" s="100">
        <v>1902732.3957999996</v>
      </c>
      <c r="FV21" s="100">
        <v>201135.58500000008</v>
      </c>
      <c r="FW21" s="100">
        <v>1906676.2307999998</v>
      </c>
      <c r="FX21" s="100">
        <v>200637.1110000001</v>
      </c>
      <c r="FY21" s="100">
        <v>1910610.2917999995</v>
      </c>
      <c r="FZ21" s="100">
        <v>181233.46740000008</v>
      </c>
      <c r="GA21" s="100">
        <v>1914163.8891999994</v>
      </c>
      <c r="GB21" s="100">
        <v>120347.91299999997</v>
      </c>
      <c r="GC21" s="100">
        <v>1916523.6521999994</v>
      </c>
      <c r="GD21" s="100">
        <v>122026.81259999996</v>
      </c>
      <c r="GE21" s="100">
        <v>1918916.3347999996</v>
      </c>
      <c r="GF21" s="100">
        <v>119806.34399999997</v>
      </c>
      <c r="GG21" s="100">
        <v>1921265.4787999995</v>
      </c>
      <c r="GH21" s="100">
        <v>119978.95859999998</v>
      </c>
      <c r="GI21" s="100">
        <v>1923618.0073999993</v>
      </c>
      <c r="GJ21" s="100">
        <v>125140.60739999998</v>
      </c>
      <c r="GK21" s="100">
        <v>1926071.7447999995</v>
      </c>
      <c r="GL21" s="100">
        <v>119593.34759999998</v>
      </c>
      <c r="GM21" s="100">
        <v>1928416.7123999996</v>
      </c>
      <c r="GN21" s="100">
        <v>359428.9647599998</v>
      </c>
      <c r="GO21" s="100">
        <v>1935464.3391599993</v>
      </c>
      <c r="GP21" s="100">
        <v>118111.64929199996</v>
      </c>
      <c r="GQ21" s="100">
        <v>1937780.2538519995</v>
      </c>
      <c r="GR21" s="100">
        <v>153346.283064</v>
      </c>
      <c r="GS21" s="100">
        <v>1940787.043716</v>
      </c>
      <c r="GT21" s="100">
        <v>205158.2967000001</v>
      </c>
      <c r="GU21" s="100">
        <v>1944809.7554159998</v>
      </c>
      <c r="GV21" s="100">
        <v>204649.8532200001</v>
      </c>
      <c r="GW21" s="100">
        <v>1948822.4976360002</v>
      </c>
      <c r="GX21" s="100">
        <v>184858.13674800008</v>
      </c>
      <c r="GY21" s="100">
        <v>1952447.1669840002</v>
      </c>
      <c r="GZ21" s="100">
        <v>122754.87125999997</v>
      </c>
      <c r="HA21" s="100">
        <v>1954854.1252440002</v>
      </c>
      <c r="HB21" s="100">
        <v>124467.34885199997</v>
      </c>
      <c r="HC21" s="100">
        <v>1957294.661496</v>
      </c>
      <c r="HD21" s="100">
        <v>122202.47087999996</v>
      </c>
      <c r="HE21" s="100">
        <v>1959690.7883759998</v>
      </c>
      <c r="HF21" s="100">
        <v>122378.53777199998</v>
      </c>
      <c r="HG21" s="100">
        <v>1962090.367548</v>
      </c>
      <c r="HH21" s="100">
        <v>127643.41954799998</v>
      </c>
      <c r="HI21" s="100">
        <v>1964593.179696</v>
      </c>
      <c r="HJ21" s="100">
        <v>121985.21455199998</v>
      </c>
      <c r="HK21" s="100">
        <v>1966985.046648</v>
      </c>
      <c r="HM21" t="str">
        <f t="shared" si="2"/>
        <v>514</v>
      </c>
      <c r="HS21" t="b">
        <f t="shared" si="0"/>
        <v>1</v>
      </c>
      <c r="HT21" s="94" t="s">
        <v>330</v>
      </c>
    </row>
    <row r="22" spans="1:228" ht="13.5" thickBot="1">
      <c r="A22" t="str">
        <f t="shared" si="1"/>
        <v>INC114100</v>
      </c>
      <c r="B22" s="103" t="s">
        <v>331</v>
      </c>
      <c r="C22" s="100" t="s">
        <v>533</v>
      </c>
      <c r="D22" s="100">
        <v>818.08</v>
      </c>
      <c r="E22" s="100">
        <v>60941.69</v>
      </c>
      <c r="F22" s="100">
        <v>285</v>
      </c>
      <c r="G22" s="100">
        <v>61131.49</v>
      </c>
      <c r="H22" s="100">
        <v>856.94</v>
      </c>
      <c r="I22" s="100">
        <v>60685.76</v>
      </c>
      <c r="J22" s="100">
        <v>123</v>
      </c>
      <c r="K22" s="100">
        <v>60713.56</v>
      </c>
      <c r="L22" s="100">
        <v>616.59</v>
      </c>
      <c r="M22" s="100">
        <v>61330.15</v>
      </c>
      <c r="N22" s="100">
        <v>0</v>
      </c>
      <c r="O22" s="100">
        <v>46545.08</v>
      </c>
      <c r="P22" s="100">
        <v>580.2</v>
      </c>
      <c r="Q22" s="100">
        <v>47094.86</v>
      </c>
      <c r="R22" s="100">
        <v>28.05</v>
      </c>
      <c r="S22" s="100">
        <v>25759.12</v>
      </c>
      <c r="T22" s="100">
        <v>5173.93</v>
      </c>
      <c r="U22" s="100">
        <v>10715.18</v>
      </c>
      <c r="V22" s="100">
        <v>21401.96</v>
      </c>
      <c r="W22" s="100">
        <v>30066.54</v>
      </c>
      <c r="X22" s="100">
        <v>9054.15</v>
      </c>
      <c r="Y22" s="100">
        <v>39120.69</v>
      </c>
      <c r="Z22" s="100">
        <v>96395.44</v>
      </c>
      <c r="AA22" s="100">
        <v>135333.34</v>
      </c>
      <c r="AB22" s="100">
        <v>904.81</v>
      </c>
      <c r="AC22" s="100">
        <v>135420.07</v>
      </c>
      <c r="AD22" s="100">
        <v>41994.42</v>
      </c>
      <c r="AE22" s="100">
        <v>177129.49</v>
      </c>
      <c r="AF22" s="100">
        <v>16140.69</v>
      </c>
      <c r="AG22" s="100">
        <v>192413.24</v>
      </c>
      <c r="AH22" s="100">
        <v>0</v>
      </c>
      <c r="AI22" s="100">
        <v>192290.24</v>
      </c>
      <c r="AJ22" s="100">
        <v>2655.57</v>
      </c>
      <c r="AK22" s="100">
        <v>194329.22</v>
      </c>
      <c r="AL22" s="100">
        <v>912.61</v>
      </c>
      <c r="AM22" s="100">
        <v>195241.83</v>
      </c>
      <c r="AN22" s="100">
        <v>0</v>
      </c>
      <c r="AO22" s="100">
        <v>194661.63</v>
      </c>
      <c r="AP22" s="100">
        <v>478.2</v>
      </c>
      <c r="AQ22" s="100">
        <v>195111.78</v>
      </c>
      <c r="AR22" s="100">
        <v>5364.91</v>
      </c>
      <c r="AS22" s="100">
        <v>195302.76</v>
      </c>
      <c r="AT22" s="100">
        <v>350.4</v>
      </c>
      <c r="AU22" s="100">
        <v>174251.2</v>
      </c>
      <c r="AV22" s="100">
        <v>0</v>
      </c>
      <c r="AW22" s="100">
        <v>165197.05</v>
      </c>
      <c r="AX22" s="100">
        <v>1841.83</v>
      </c>
      <c r="AY22" s="100">
        <v>70643.44</v>
      </c>
      <c r="AZ22" s="100">
        <v>0</v>
      </c>
      <c r="BA22" s="100">
        <v>69738.63</v>
      </c>
      <c r="BB22" s="100">
        <v>0</v>
      </c>
      <c r="BC22" s="100">
        <v>27744.21</v>
      </c>
      <c r="BD22" s="100">
        <v>357.69</v>
      </c>
      <c r="BE22" s="100">
        <v>11961.21</v>
      </c>
      <c r="BF22" s="100">
        <v>0</v>
      </c>
      <c r="BG22" s="100">
        <v>11961.21</v>
      </c>
      <c r="BH22" s="100">
        <v>432.41</v>
      </c>
      <c r="BI22" s="100">
        <v>9738.05</v>
      </c>
      <c r="BJ22" s="100">
        <v>699.54</v>
      </c>
      <c r="BK22" s="100">
        <v>9524.98</v>
      </c>
      <c r="BL22" s="100">
        <v>0</v>
      </c>
      <c r="BM22" s="100">
        <v>9524.98</v>
      </c>
      <c r="BN22" s="100">
        <v>0</v>
      </c>
      <c r="BO22" s="100">
        <v>9046.78</v>
      </c>
      <c r="BP22" s="100">
        <v>390.6</v>
      </c>
      <c r="BQ22" s="100">
        <v>4072.47</v>
      </c>
      <c r="BR22" s="100">
        <v>0</v>
      </c>
      <c r="BS22" s="100">
        <v>3722.0699999999997</v>
      </c>
      <c r="BT22" s="100">
        <v>0</v>
      </c>
      <c r="BU22" s="100">
        <v>3722.0699999999997</v>
      </c>
      <c r="BV22" s="100">
        <v>34.17</v>
      </c>
      <c r="BW22" s="100">
        <v>1914.41</v>
      </c>
      <c r="BX22" s="100">
        <v>13693.64</v>
      </c>
      <c r="BY22" s="100">
        <v>15608.050000000001</v>
      </c>
      <c r="BZ22" s="100">
        <v>25867.66</v>
      </c>
      <c r="CA22" s="100">
        <v>41475.71000000001</v>
      </c>
      <c r="CB22" s="100">
        <v>28329.96</v>
      </c>
      <c r="CC22" s="100">
        <v>69447.98</v>
      </c>
      <c r="CD22" s="100">
        <v>12743</v>
      </c>
      <c r="CE22" s="100">
        <v>82190.98</v>
      </c>
      <c r="CF22" s="100">
        <v>32395.49</v>
      </c>
      <c r="CG22" s="100">
        <v>114154.06000000001</v>
      </c>
      <c r="CH22" s="100">
        <v>26850.37</v>
      </c>
      <c r="CI22" s="100">
        <v>140304.89</v>
      </c>
      <c r="CJ22" s="100">
        <v>22688.7</v>
      </c>
      <c r="CK22" s="100">
        <v>162993.59000000003</v>
      </c>
      <c r="CL22" s="100">
        <v>25862.39</v>
      </c>
      <c r="CM22" s="100">
        <v>188855.98000000004</v>
      </c>
      <c r="CN22" s="100">
        <v>30966.67</v>
      </c>
      <c r="CO22" s="100">
        <v>219432.05000000002</v>
      </c>
      <c r="CP22" s="100">
        <v>3141.84</v>
      </c>
      <c r="CQ22" s="100">
        <v>222573.88999999998</v>
      </c>
      <c r="CR22" s="100">
        <v>75120.9</v>
      </c>
      <c r="CS22" s="100">
        <v>297694.79</v>
      </c>
      <c r="CT22" s="100">
        <v>7269.15</v>
      </c>
      <c r="CU22" s="100">
        <v>304929.76999999996</v>
      </c>
      <c r="CV22" s="100">
        <v>2148.57</v>
      </c>
      <c r="CW22" s="100">
        <v>293384.69999999995</v>
      </c>
      <c r="CX22" s="100">
        <v>2148.57</v>
      </c>
      <c r="CY22" s="100">
        <v>269665.61</v>
      </c>
      <c r="CZ22" s="100">
        <v>2148.57</v>
      </c>
      <c r="DA22" s="100">
        <v>243484.21999999997</v>
      </c>
      <c r="DB22" s="100">
        <v>4648.57</v>
      </c>
      <c r="DC22" s="100">
        <v>235389.78999999998</v>
      </c>
      <c r="DD22" s="100">
        <v>2148.57</v>
      </c>
      <c r="DE22" s="100">
        <v>205142.87</v>
      </c>
      <c r="DF22" s="100">
        <v>2148.57</v>
      </c>
      <c r="DG22" s="100">
        <v>180441.07</v>
      </c>
      <c r="DH22" s="100">
        <v>2148.57</v>
      </c>
      <c r="DI22" s="100">
        <v>159900.94</v>
      </c>
      <c r="DJ22" s="100">
        <v>4648.57</v>
      </c>
      <c r="DK22" s="100">
        <v>138687.12</v>
      </c>
      <c r="DL22" s="100">
        <v>2148.57</v>
      </c>
      <c r="DM22" s="100">
        <v>109869.01999999999</v>
      </c>
      <c r="DN22" s="100">
        <v>34648.57</v>
      </c>
      <c r="DO22" s="100">
        <v>141375.75</v>
      </c>
      <c r="DP22" s="100">
        <v>22148.57</v>
      </c>
      <c r="DQ22" s="100">
        <v>88403.42000000004</v>
      </c>
      <c r="DR22" s="100">
        <v>2148.57</v>
      </c>
      <c r="DS22" s="100">
        <v>83282.84000000005</v>
      </c>
      <c r="DT22" s="100">
        <v>2190.02</v>
      </c>
      <c r="DU22" s="100">
        <v>83324.29000000004</v>
      </c>
      <c r="DV22" s="100">
        <v>2190.02</v>
      </c>
      <c r="DW22" s="100">
        <v>83365.74000000002</v>
      </c>
      <c r="DX22" s="100">
        <v>2190.02</v>
      </c>
      <c r="DY22" s="100">
        <v>83407.19000000003</v>
      </c>
      <c r="DZ22" s="100">
        <v>29690.02</v>
      </c>
      <c r="EA22" s="100">
        <v>108448.64000000001</v>
      </c>
      <c r="EB22" s="100">
        <v>27190.02</v>
      </c>
      <c r="EC22" s="100">
        <v>133490.09000000003</v>
      </c>
      <c r="ED22" s="100">
        <v>2190.02</v>
      </c>
      <c r="EE22" s="100">
        <v>133531.54000000004</v>
      </c>
      <c r="EF22" s="100">
        <v>2190.02</v>
      </c>
      <c r="EG22" s="100">
        <v>133572.99000000002</v>
      </c>
      <c r="EH22" s="100">
        <v>4690.02</v>
      </c>
      <c r="EI22" s="100">
        <v>133614.44000000003</v>
      </c>
      <c r="EJ22" s="100">
        <v>2190.02</v>
      </c>
      <c r="EK22" s="100">
        <v>133655.89000000004</v>
      </c>
      <c r="EL22" s="100">
        <v>67190.02</v>
      </c>
      <c r="EM22" s="100">
        <v>166197.34</v>
      </c>
      <c r="EN22" s="100">
        <v>2190.02</v>
      </c>
      <c r="EO22" s="100">
        <v>146238.79</v>
      </c>
      <c r="EP22" s="100">
        <v>8190.39</v>
      </c>
      <c r="EQ22" s="100">
        <v>152280.61</v>
      </c>
      <c r="ER22" s="100">
        <v>2277.62</v>
      </c>
      <c r="ES22" s="100">
        <v>152368.21</v>
      </c>
      <c r="ET22" s="100">
        <v>2277.62</v>
      </c>
      <c r="EU22" s="100">
        <v>152455.81000000003</v>
      </c>
      <c r="EV22" s="100">
        <v>8277.619999999999</v>
      </c>
      <c r="EW22" s="100">
        <v>158543.41000000003</v>
      </c>
      <c r="EX22" s="100">
        <v>4777.62</v>
      </c>
      <c r="EY22" s="100">
        <v>133631.01</v>
      </c>
      <c r="EZ22" s="100">
        <v>2277.62</v>
      </c>
      <c r="FA22" s="100">
        <v>108718.61000000002</v>
      </c>
      <c r="FB22" s="100">
        <v>2277.62</v>
      </c>
      <c r="FC22" s="100">
        <v>108806.21</v>
      </c>
      <c r="FD22" s="100">
        <v>2277.62</v>
      </c>
      <c r="FE22" s="100">
        <v>108893.81</v>
      </c>
      <c r="FF22" s="100">
        <v>4777.62</v>
      </c>
      <c r="FG22" s="100">
        <v>108981.41</v>
      </c>
      <c r="FH22" s="100">
        <v>2277.62</v>
      </c>
      <c r="FI22" s="100">
        <v>109069.01</v>
      </c>
      <c r="FJ22" s="100">
        <v>34777.62</v>
      </c>
      <c r="FK22" s="100">
        <v>76656.61000000003</v>
      </c>
      <c r="FL22" s="100">
        <v>2277.62</v>
      </c>
      <c r="FM22" s="100">
        <v>76744.21</v>
      </c>
      <c r="FN22" s="100">
        <v>2277.62</v>
      </c>
      <c r="FO22" s="100">
        <v>70831.44</v>
      </c>
      <c r="FP22" s="100">
        <v>2323.1724</v>
      </c>
      <c r="FQ22" s="100">
        <v>70876.99240000002</v>
      </c>
      <c r="FR22" s="100">
        <v>2323.1724</v>
      </c>
      <c r="FS22" s="100">
        <v>70922.54480000002</v>
      </c>
      <c r="FT22" s="100">
        <v>8443.1724</v>
      </c>
      <c r="FU22" s="100">
        <v>71088.0972</v>
      </c>
      <c r="FV22" s="100">
        <v>4873.1724</v>
      </c>
      <c r="FW22" s="100">
        <v>71183.64959999999</v>
      </c>
      <c r="FX22" s="100">
        <v>2323.1724</v>
      </c>
      <c r="FY22" s="100">
        <v>71229.20199999999</v>
      </c>
      <c r="FZ22" s="100">
        <v>2323.1724</v>
      </c>
      <c r="GA22" s="100">
        <v>71274.75439999999</v>
      </c>
      <c r="GB22" s="100">
        <v>2323.1724</v>
      </c>
      <c r="GC22" s="100">
        <v>71320.30679999999</v>
      </c>
      <c r="GD22" s="100">
        <v>4873.1724</v>
      </c>
      <c r="GE22" s="100">
        <v>71415.8592</v>
      </c>
      <c r="GF22" s="100">
        <v>2323.1724</v>
      </c>
      <c r="GG22" s="100">
        <v>71461.4116</v>
      </c>
      <c r="GH22" s="100">
        <v>35473.1724</v>
      </c>
      <c r="GI22" s="100">
        <v>72156.96400000002</v>
      </c>
      <c r="GJ22" s="100">
        <v>2323.1724</v>
      </c>
      <c r="GK22" s="100">
        <v>72202.51640000001</v>
      </c>
      <c r="GL22" s="100">
        <v>2323.1724</v>
      </c>
      <c r="GM22" s="100">
        <v>72248.06880000001</v>
      </c>
      <c r="GN22" s="100">
        <v>2369.635848</v>
      </c>
      <c r="GO22" s="100">
        <v>72294.53224800002</v>
      </c>
      <c r="GP22" s="100">
        <v>2369.635848</v>
      </c>
      <c r="GQ22" s="100">
        <v>72340.99569600001</v>
      </c>
      <c r="GR22" s="100">
        <v>8612.035848</v>
      </c>
      <c r="GS22" s="100">
        <v>72509.859144</v>
      </c>
      <c r="GT22" s="100">
        <v>4970.635848000001</v>
      </c>
      <c r="GU22" s="100">
        <v>72607.322592</v>
      </c>
      <c r="GV22" s="100">
        <v>2369.635848</v>
      </c>
      <c r="GW22" s="100">
        <v>72653.78603999999</v>
      </c>
      <c r="GX22" s="100">
        <v>2369.635848</v>
      </c>
      <c r="GY22" s="100">
        <v>72700.249488</v>
      </c>
      <c r="GZ22" s="100">
        <v>2369.635848</v>
      </c>
      <c r="HA22" s="100">
        <v>72746.712936</v>
      </c>
      <c r="HB22" s="100">
        <v>4970.635848000001</v>
      </c>
      <c r="HC22" s="100">
        <v>72844.176384</v>
      </c>
      <c r="HD22" s="100">
        <v>2369.635848</v>
      </c>
      <c r="HE22" s="100">
        <v>72890.63983200002</v>
      </c>
      <c r="HF22" s="100">
        <v>36182.635848000005</v>
      </c>
      <c r="HG22" s="100">
        <v>73600.10328</v>
      </c>
      <c r="HH22" s="100">
        <v>2369.635848</v>
      </c>
      <c r="HI22" s="100">
        <v>73646.56672799999</v>
      </c>
      <c r="HJ22" s="100">
        <v>2369.635848</v>
      </c>
      <c r="HK22" s="100">
        <v>73693.030176</v>
      </c>
      <c r="HM22" t="str">
        <f t="shared" si="2"/>
        <v>514</v>
      </c>
      <c r="HS22" t="b">
        <f t="shared" si="0"/>
        <v>1</v>
      </c>
      <c r="HT22" s="94" t="s">
        <v>331</v>
      </c>
    </row>
    <row r="23" spans="1:228" ht="12.75">
      <c r="A23" t="str">
        <f t="shared" si="1"/>
        <v>STEAM POW</v>
      </c>
      <c r="B23" s="102" t="s">
        <v>313</v>
      </c>
      <c r="C23" s="104" t="s">
        <v>523</v>
      </c>
      <c r="D23" s="104">
        <v>18912898.49</v>
      </c>
      <c r="E23" s="104">
        <v>705060484.52</v>
      </c>
      <c r="F23" s="104">
        <v>19105146.41</v>
      </c>
      <c r="G23" s="104">
        <v>694786577.16</v>
      </c>
      <c r="H23" s="104">
        <v>42946673.62</v>
      </c>
      <c r="I23" s="104">
        <v>682137425.5</v>
      </c>
      <c r="J23" s="104">
        <v>44298854.23</v>
      </c>
      <c r="K23" s="104">
        <v>613145804.4399999</v>
      </c>
      <c r="L23" s="104">
        <v>58063173.70000001</v>
      </c>
      <c r="M23" s="104">
        <v>567398438.42</v>
      </c>
      <c r="N23" s="104">
        <v>81209059.46999998</v>
      </c>
      <c r="O23" s="104">
        <v>575931431.2700001</v>
      </c>
      <c r="P23" s="104">
        <v>84507527.08999999</v>
      </c>
      <c r="Q23" s="104">
        <v>588419799.61</v>
      </c>
      <c r="R23" s="104">
        <v>78184844.68</v>
      </c>
      <c r="S23" s="104">
        <v>593272304.05</v>
      </c>
      <c r="T23" s="104">
        <v>66093173.51</v>
      </c>
      <c r="U23" s="104">
        <v>590004714.8399999</v>
      </c>
      <c r="V23" s="104">
        <v>57732034.39</v>
      </c>
      <c r="W23" s="104">
        <v>605830745.52</v>
      </c>
      <c r="X23" s="104">
        <v>38601012.49999999</v>
      </c>
      <c r="Y23" s="104">
        <v>609877370.0100002</v>
      </c>
      <c r="Z23" s="104">
        <v>27469871.490000002</v>
      </c>
      <c r="AA23" s="104">
        <v>617124269.58</v>
      </c>
      <c r="AB23" s="104">
        <v>26622617.240000002</v>
      </c>
      <c r="AC23" s="104">
        <v>624833988.33</v>
      </c>
      <c r="AD23" s="104">
        <v>26425731.650000006</v>
      </c>
      <c r="AE23" s="104">
        <v>632154573.5699999</v>
      </c>
      <c r="AF23" s="104">
        <v>35829723.269999996</v>
      </c>
      <c r="AG23" s="104">
        <v>625037623.2200001</v>
      </c>
      <c r="AH23" s="104">
        <v>60144978.02000002</v>
      </c>
      <c r="AI23" s="104">
        <v>640883747.0100001</v>
      </c>
      <c r="AJ23" s="104">
        <v>63108183.40999999</v>
      </c>
      <c r="AK23" s="104">
        <v>645928756.7200003</v>
      </c>
      <c r="AL23" s="104">
        <v>65899923.71000001</v>
      </c>
      <c r="AM23" s="104">
        <v>630619620.9600002</v>
      </c>
      <c r="AN23" s="104">
        <v>62547470.45999999</v>
      </c>
      <c r="AO23" s="104">
        <v>608659564.33</v>
      </c>
      <c r="AP23" s="104">
        <v>66000932.75</v>
      </c>
      <c r="AQ23" s="104">
        <v>596475652.4000001</v>
      </c>
      <c r="AR23" s="104">
        <v>59081090.47</v>
      </c>
      <c r="AS23" s="104">
        <v>589463569.3599999</v>
      </c>
      <c r="AT23" s="104">
        <v>61931417.089999996</v>
      </c>
      <c r="AU23" s="104">
        <v>593662952.0600002</v>
      </c>
      <c r="AV23" s="104">
        <v>41000653.519999996</v>
      </c>
      <c r="AW23" s="104">
        <v>596062593.0799999</v>
      </c>
      <c r="AX23" s="104">
        <v>48311705.66000001</v>
      </c>
      <c r="AY23" s="104">
        <v>616904427.2499999</v>
      </c>
      <c r="AZ23" s="104">
        <v>48657815.47</v>
      </c>
      <c r="BA23" s="104">
        <v>638939625.4799998</v>
      </c>
      <c r="BB23" s="104">
        <v>57237872.42</v>
      </c>
      <c r="BC23" s="104">
        <v>669751766.2500001</v>
      </c>
      <c r="BD23" s="104">
        <v>-26824022.9</v>
      </c>
      <c r="BE23" s="104">
        <v>607098020.0799999</v>
      </c>
      <c r="BF23" s="104">
        <v>37599125.92</v>
      </c>
      <c r="BG23" s="104">
        <v>584552167.98</v>
      </c>
      <c r="BH23" s="104">
        <v>39284772.599999994</v>
      </c>
      <c r="BI23" s="104">
        <v>560728757.1699998</v>
      </c>
      <c r="BJ23" s="104">
        <v>52848290.61000001</v>
      </c>
      <c r="BK23" s="104">
        <v>547677124.07</v>
      </c>
      <c r="BL23" s="104">
        <v>41022313.47999999</v>
      </c>
      <c r="BM23" s="104">
        <v>526151967.09</v>
      </c>
      <c r="BN23" s="104">
        <v>41512099.20000001</v>
      </c>
      <c r="BO23" s="104">
        <v>501663133.5399999</v>
      </c>
      <c r="BP23" s="104">
        <v>29677644.610000007</v>
      </c>
      <c r="BQ23" s="104">
        <v>472259687.68000007</v>
      </c>
      <c r="BR23" s="104">
        <v>31049242.339999992</v>
      </c>
      <c r="BS23" s="104">
        <v>441377512.92999995</v>
      </c>
      <c r="BT23" s="104">
        <v>30166253.000000004</v>
      </c>
      <c r="BU23" s="104">
        <v>430543112.4100001</v>
      </c>
      <c r="BV23" s="104">
        <v>26740262.220000003</v>
      </c>
      <c r="BW23" s="104">
        <v>408971668.96999997</v>
      </c>
      <c r="BX23" s="104">
        <v>34049194.769999996</v>
      </c>
      <c r="BY23" s="104">
        <v>394363048.27</v>
      </c>
      <c r="BZ23" s="104">
        <v>27220881.08</v>
      </c>
      <c r="CA23" s="104">
        <v>364346056.9299999</v>
      </c>
      <c r="CB23" s="104">
        <v>31654466.650000006</v>
      </c>
      <c r="CC23" s="104">
        <v>422824546.48</v>
      </c>
      <c r="CD23" s="104">
        <v>43132842.89999999</v>
      </c>
      <c r="CE23" s="104">
        <v>428358263.46</v>
      </c>
      <c r="CF23" s="104">
        <v>45915894.919999994</v>
      </c>
      <c r="CG23" s="104">
        <v>434989385.78000003</v>
      </c>
      <c r="CH23" s="104">
        <v>53769320.95</v>
      </c>
      <c r="CI23" s="104">
        <v>435910416.11999995</v>
      </c>
      <c r="CJ23" s="104">
        <v>48978755.390000015</v>
      </c>
      <c r="CK23" s="104">
        <v>443866858.02999985</v>
      </c>
      <c r="CL23" s="104">
        <v>52816235.350000024</v>
      </c>
      <c r="CM23" s="104">
        <v>455170994.17999995</v>
      </c>
      <c r="CN23" s="104">
        <v>55668881.750000015</v>
      </c>
      <c r="CO23" s="104">
        <v>481162231.32</v>
      </c>
      <c r="CP23" s="104">
        <v>40787746.730000004</v>
      </c>
      <c r="CQ23" s="104">
        <v>490900735.71</v>
      </c>
      <c r="CR23" s="104">
        <v>34223020.55</v>
      </c>
      <c r="CS23" s="104">
        <v>494957503.26</v>
      </c>
      <c r="CT23" s="104">
        <v>33100829.009999994</v>
      </c>
      <c r="CU23" s="104">
        <v>501318070.0500001</v>
      </c>
      <c r="CV23" s="104">
        <v>31348307.279999997</v>
      </c>
      <c r="CW23" s="104">
        <v>498617182.5599999</v>
      </c>
      <c r="CX23" s="104">
        <v>31661723.04</v>
      </c>
      <c r="CY23" s="104">
        <v>503058024.52000004</v>
      </c>
      <c r="CZ23" s="104">
        <v>35412263.95</v>
      </c>
      <c r="DA23" s="104">
        <v>506815821.8199999</v>
      </c>
      <c r="DB23" s="104">
        <v>30972795.19000001</v>
      </c>
      <c r="DC23" s="104">
        <v>494655774.1099999</v>
      </c>
      <c r="DD23" s="104">
        <v>38217776.22000001</v>
      </c>
      <c r="DE23" s="104">
        <v>486957655.4100001</v>
      </c>
      <c r="DF23" s="104">
        <v>41452271.970000006</v>
      </c>
      <c r="DG23" s="104">
        <v>474640606.4300001</v>
      </c>
      <c r="DH23" s="104">
        <v>44478938.25000001</v>
      </c>
      <c r="DI23" s="104">
        <v>470140789.29000014</v>
      </c>
      <c r="DJ23" s="104">
        <v>45350879.01</v>
      </c>
      <c r="DK23" s="104">
        <v>462675432.94999987</v>
      </c>
      <c r="DL23" s="104">
        <v>40618853.62999999</v>
      </c>
      <c r="DM23" s="104">
        <v>447625404.8299999</v>
      </c>
      <c r="DN23" s="104">
        <v>41992276.46999999</v>
      </c>
      <c r="DO23" s="104">
        <v>448829934.5699999</v>
      </c>
      <c r="DP23" s="104">
        <v>37340890.62999999</v>
      </c>
      <c r="DQ23" s="104">
        <v>451947804.6499999</v>
      </c>
      <c r="DR23" s="104">
        <v>38453236.63000002</v>
      </c>
      <c r="DS23" s="104">
        <v>457300212.27</v>
      </c>
      <c r="DT23" s="104">
        <v>43684209.21999999</v>
      </c>
      <c r="DU23" s="104">
        <v>469636114.21000004</v>
      </c>
      <c r="DV23" s="104">
        <v>28643434.020000003</v>
      </c>
      <c r="DW23" s="104">
        <v>466617825.1900002</v>
      </c>
      <c r="DX23" s="104">
        <v>38018455.58</v>
      </c>
      <c r="DY23" s="104">
        <v>469224016.8200001</v>
      </c>
      <c r="DZ23" s="104">
        <v>37191222.57000001</v>
      </c>
      <c r="EA23" s="104">
        <v>475442444.2</v>
      </c>
      <c r="EB23" s="104">
        <v>37228393.29000001</v>
      </c>
      <c r="EC23" s="104">
        <v>474453061.2699999</v>
      </c>
      <c r="ED23" s="104">
        <v>37134006.72</v>
      </c>
      <c r="EE23" s="104">
        <v>470134796.0199999</v>
      </c>
      <c r="EF23" s="104">
        <v>39901803.59000001</v>
      </c>
      <c r="EG23" s="104">
        <v>465557661.36000025</v>
      </c>
      <c r="EH23" s="104">
        <v>40252441.840000026</v>
      </c>
      <c r="EI23" s="104">
        <v>460459224.19000006</v>
      </c>
      <c r="EJ23" s="104">
        <v>36719341.15</v>
      </c>
      <c r="EK23" s="104">
        <v>456559711.71</v>
      </c>
      <c r="EL23" s="104">
        <v>39802635.07000002</v>
      </c>
      <c r="EM23" s="104">
        <v>454370070.31</v>
      </c>
      <c r="EN23" s="104">
        <v>33642301.18</v>
      </c>
      <c r="EO23" s="104">
        <v>450671480.85999995</v>
      </c>
      <c r="EP23" s="104">
        <v>34157196.38999999</v>
      </c>
      <c r="EQ23" s="104">
        <v>446375440.62</v>
      </c>
      <c r="ER23" s="104">
        <v>45687834.39</v>
      </c>
      <c r="ES23" s="104">
        <v>448379065.7900001</v>
      </c>
      <c r="ET23" s="104">
        <v>27081375.860000007</v>
      </c>
      <c r="EU23" s="104">
        <v>446817007.63</v>
      </c>
      <c r="EV23" s="104">
        <v>38224595.4</v>
      </c>
      <c r="EW23" s="104">
        <v>447023147.45000005</v>
      </c>
      <c r="EX23" s="104">
        <v>40071398.4</v>
      </c>
      <c r="EY23" s="104">
        <v>449903323.27999985</v>
      </c>
      <c r="EZ23" s="104">
        <v>42376752.89000001</v>
      </c>
      <c r="FA23" s="104">
        <v>455051682.87999994</v>
      </c>
      <c r="FB23" s="104">
        <v>42337154.94000001</v>
      </c>
      <c r="FC23" s="104">
        <v>460254831.09999996</v>
      </c>
      <c r="FD23" s="104">
        <v>42275625.90000001</v>
      </c>
      <c r="FE23" s="104">
        <v>462628653.40999997</v>
      </c>
      <c r="FF23" s="104">
        <v>41115957.99</v>
      </c>
      <c r="FG23" s="104">
        <v>463492169.56000024</v>
      </c>
      <c r="FH23" s="104">
        <v>43450737.22000001</v>
      </c>
      <c r="FI23" s="104">
        <v>470223565.6300001</v>
      </c>
      <c r="FJ23" s="104">
        <v>40612110.42000001</v>
      </c>
      <c r="FK23" s="104">
        <v>471033040.98000014</v>
      </c>
      <c r="FL23" s="104">
        <v>35397003.62</v>
      </c>
      <c r="FM23" s="104">
        <v>472787743.4200001</v>
      </c>
      <c r="FN23" s="104">
        <v>34303126.18000001</v>
      </c>
      <c r="FO23" s="104">
        <v>472933673.2100001</v>
      </c>
      <c r="FP23" s="104">
        <v>50866753.5382693</v>
      </c>
      <c r="FQ23" s="104">
        <v>478112592.35826933</v>
      </c>
      <c r="FR23" s="104">
        <v>35486346.474937595</v>
      </c>
      <c r="FS23" s="104">
        <v>486517562.973207</v>
      </c>
      <c r="FT23" s="104">
        <v>46128942.6549598</v>
      </c>
      <c r="FU23" s="104">
        <v>494421910.2281668</v>
      </c>
      <c r="FV23" s="104">
        <v>43586394.541886985</v>
      </c>
      <c r="FW23" s="104">
        <v>497936906.37005377</v>
      </c>
      <c r="FX23" s="104">
        <v>42453046.8367501</v>
      </c>
      <c r="FY23" s="104">
        <v>498013200.31680393</v>
      </c>
      <c r="FZ23" s="104">
        <v>46124062.52287019</v>
      </c>
      <c r="GA23" s="104">
        <v>501800107.8996742</v>
      </c>
      <c r="GB23" s="104">
        <v>47221635.577714</v>
      </c>
      <c r="GC23" s="104">
        <v>506746117.57738805</v>
      </c>
      <c r="GD23" s="104">
        <v>46519030.4191402</v>
      </c>
      <c r="GE23" s="104">
        <v>512149190.0065284</v>
      </c>
      <c r="GF23" s="104">
        <v>45782018.3654786</v>
      </c>
      <c r="GG23" s="104">
        <v>514480471.1520068</v>
      </c>
      <c r="GH23" s="104">
        <v>41337324.21048249</v>
      </c>
      <c r="GI23" s="104">
        <v>515205684.9424891</v>
      </c>
      <c r="GJ23" s="104">
        <v>36394862.3767988</v>
      </c>
      <c r="GK23" s="104">
        <v>516203543.69928813</v>
      </c>
      <c r="GL23" s="104">
        <v>36848772.96760889</v>
      </c>
      <c r="GM23" s="104">
        <v>518749190.4868969</v>
      </c>
      <c r="GN23" s="104">
        <v>49837387.7942674</v>
      </c>
      <c r="GO23" s="104">
        <v>517719824.7428951</v>
      </c>
      <c r="GP23" s="104">
        <v>30914390.6669794</v>
      </c>
      <c r="GQ23" s="104">
        <v>513147868.93493694</v>
      </c>
      <c r="GR23" s="104">
        <v>39196515.2876264</v>
      </c>
      <c r="GS23" s="104">
        <v>506215441.5676035</v>
      </c>
      <c r="GT23" s="104">
        <v>45940809.3379167</v>
      </c>
      <c r="GU23" s="104">
        <v>508569856.36363316</v>
      </c>
      <c r="GV23" s="104">
        <v>42941669.516775</v>
      </c>
      <c r="GW23" s="104">
        <v>509058479.04365814</v>
      </c>
      <c r="GX23" s="104">
        <v>45787318.93817661</v>
      </c>
      <c r="GY23" s="104">
        <v>508721735.4589645</v>
      </c>
      <c r="GZ23" s="104">
        <v>49228844.8782666</v>
      </c>
      <c r="HA23" s="104">
        <v>510728944.7595171</v>
      </c>
      <c r="HB23" s="104">
        <v>46833920.122753195</v>
      </c>
      <c r="HC23" s="104">
        <v>511043834.46313</v>
      </c>
      <c r="HD23" s="104">
        <v>41189584.8560686</v>
      </c>
      <c r="HE23" s="104">
        <v>506451400.95372015</v>
      </c>
      <c r="HF23" s="104">
        <v>39047290.87129399</v>
      </c>
      <c r="HG23" s="104">
        <v>504161367.6145317</v>
      </c>
      <c r="HH23" s="104">
        <v>38544063.21174669</v>
      </c>
      <c r="HI23" s="104">
        <v>506310568.4494796</v>
      </c>
      <c r="HJ23" s="104">
        <v>37521949.79635471</v>
      </c>
      <c r="HK23" s="104">
        <v>506983745.27822536</v>
      </c>
      <c r="HM23">
        <f t="shared" si="2"/>
      </c>
      <c r="HS23" t="b">
        <f t="shared" si="0"/>
        <v>1</v>
      </c>
      <c r="HT23" s="93" t="s">
        <v>313</v>
      </c>
    </row>
    <row r="24" spans="1:228" ht="12.75">
      <c r="A24">
        <f t="shared" si="1"/>
      </c>
      <c r="B24"/>
      <c r="C24" s="99"/>
      <c r="HM24">
        <f t="shared" si="2"/>
      </c>
      <c r="HS24" t="b">
        <f t="shared" si="0"/>
        <v>1</v>
      </c>
      <c r="HT24" s="87"/>
    </row>
    <row r="25" spans="1:228" ht="12.75">
      <c r="A25" t="str">
        <f t="shared" si="1"/>
        <v>NUCLEAR P</v>
      </c>
      <c r="B25" s="102" t="s">
        <v>332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M25">
        <f t="shared" si="2"/>
      </c>
      <c r="HS25" t="b">
        <f t="shared" si="0"/>
        <v>1</v>
      </c>
      <c r="HT25" s="93" t="s">
        <v>332</v>
      </c>
    </row>
    <row r="26" spans="1:228" ht="12.75">
      <c r="A26" t="str">
        <f t="shared" si="1"/>
        <v>INC117000</v>
      </c>
      <c r="B26" s="103" t="s">
        <v>333</v>
      </c>
      <c r="C26" s="100" t="s">
        <v>534</v>
      </c>
      <c r="D26" s="100">
        <v>6040566.61</v>
      </c>
      <c r="E26" s="100">
        <v>86863644.49</v>
      </c>
      <c r="F26" s="100">
        <v>6065197.19</v>
      </c>
      <c r="G26" s="100">
        <v>86717441.98</v>
      </c>
      <c r="H26" s="100">
        <v>5578944.58</v>
      </c>
      <c r="I26" s="100">
        <v>72558479.57</v>
      </c>
      <c r="J26" s="100">
        <v>5164558.96</v>
      </c>
      <c r="K26" s="100">
        <v>70050134.43</v>
      </c>
      <c r="L26" s="100">
        <v>6670598.23</v>
      </c>
      <c r="M26" s="100">
        <v>71260201.73</v>
      </c>
      <c r="N26" s="100">
        <v>4474548.46</v>
      </c>
      <c r="O26" s="100">
        <v>70483783.74</v>
      </c>
      <c r="P26" s="100">
        <v>5904444.29</v>
      </c>
      <c r="Q26" s="100">
        <v>69753631.98</v>
      </c>
      <c r="R26" s="100">
        <v>6577700.18</v>
      </c>
      <c r="S26" s="100">
        <v>69937597.27</v>
      </c>
      <c r="T26" s="100">
        <v>6205040.73</v>
      </c>
      <c r="U26" s="100">
        <v>70678210.96</v>
      </c>
      <c r="V26" s="100">
        <v>7060862.11</v>
      </c>
      <c r="W26" s="100">
        <v>72217437.52</v>
      </c>
      <c r="X26" s="100">
        <v>6793186.1</v>
      </c>
      <c r="Y26" s="100">
        <v>73344714.97</v>
      </c>
      <c r="Z26" s="100">
        <v>7761973.57</v>
      </c>
      <c r="AA26" s="100">
        <v>74297621.01</v>
      </c>
      <c r="AB26" s="100">
        <v>2468537.92</v>
      </c>
      <c r="AC26" s="100">
        <v>70725592.32</v>
      </c>
      <c r="AD26" s="100">
        <v>2426972.4</v>
      </c>
      <c r="AE26" s="100">
        <v>67087367.53</v>
      </c>
      <c r="AF26" s="100">
        <v>11995462.84</v>
      </c>
      <c r="AG26" s="100">
        <v>73503885.79</v>
      </c>
      <c r="AH26" s="100">
        <v>5805851.91</v>
      </c>
      <c r="AI26" s="100">
        <v>74145178.74</v>
      </c>
      <c r="AJ26" s="100">
        <v>5638185.35</v>
      </c>
      <c r="AK26" s="100">
        <v>73112765.86</v>
      </c>
      <c r="AL26" s="100">
        <v>5856113.4</v>
      </c>
      <c r="AM26" s="100">
        <v>74494330.8</v>
      </c>
      <c r="AN26" s="100">
        <v>5773843.61</v>
      </c>
      <c r="AO26" s="100">
        <v>74363730.12</v>
      </c>
      <c r="AP26" s="100">
        <v>5110573.97</v>
      </c>
      <c r="AQ26" s="100">
        <v>72896603.91</v>
      </c>
      <c r="AR26" s="100">
        <v>5387198.82</v>
      </c>
      <c r="AS26" s="100">
        <v>72078762</v>
      </c>
      <c r="AT26" s="100">
        <v>6430299.63</v>
      </c>
      <c r="AU26" s="100">
        <v>71448199.52</v>
      </c>
      <c r="AV26" s="100">
        <v>5529551.1</v>
      </c>
      <c r="AW26" s="100">
        <v>70184564.52</v>
      </c>
      <c r="AX26" s="100">
        <v>5884828.56</v>
      </c>
      <c r="AY26" s="100">
        <v>68307419.51</v>
      </c>
      <c r="AZ26" s="100">
        <v>5239527.89</v>
      </c>
      <c r="BA26" s="100">
        <v>71078409.48</v>
      </c>
      <c r="BB26" s="100">
        <v>5579826.91</v>
      </c>
      <c r="BC26" s="100">
        <v>74231263.99</v>
      </c>
      <c r="BD26" s="100">
        <v>6702417.92</v>
      </c>
      <c r="BE26" s="100">
        <v>68938219.07</v>
      </c>
      <c r="BF26" s="100">
        <v>6163110.37</v>
      </c>
      <c r="BG26" s="100">
        <v>69295477.53</v>
      </c>
      <c r="BH26" s="100">
        <v>5816072.33</v>
      </c>
      <c r="BI26" s="100">
        <v>69473364.51</v>
      </c>
      <c r="BJ26" s="100">
        <v>6752155.7</v>
      </c>
      <c r="BK26" s="100">
        <v>70369406.81</v>
      </c>
      <c r="BL26" s="100">
        <v>5702125.42</v>
      </c>
      <c r="BM26" s="100">
        <v>70297688.62</v>
      </c>
      <c r="BN26" s="100">
        <v>5188842.66</v>
      </c>
      <c r="BO26" s="100">
        <v>70375957.31</v>
      </c>
      <c r="BP26" s="100">
        <v>5862834.71</v>
      </c>
      <c r="BQ26" s="100">
        <v>70851593.2</v>
      </c>
      <c r="BR26" s="100">
        <v>5792826.28</v>
      </c>
      <c r="BS26" s="100">
        <v>70214119.85</v>
      </c>
      <c r="BT26" s="100">
        <v>5822989.56</v>
      </c>
      <c r="BU26" s="100">
        <v>70507558.31</v>
      </c>
      <c r="BV26" s="100">
        <v>7368465.52</v>
      </c>
      <c r="BW26" s="100">
        <v>71991195.27</v>
      </c>
      <c r="BX26" s="100">
        <v>5622971.26</v>
      </c>
      <c r="BY26" s="100">
        <v>72374638.64</v>
      </c>
      <c r="BZ26" s="100">
        <v>5457476.88</v>
      </c>
      <c r="CA26" s="100">
        <v>72252288.61</v>
      </c>
      <c r="CB26" s="100">
        <v>6159503.65</v>
      </c>
      <c r="CC26" s="100">
        <v>71709374.34</v>
      </c>
      <c r="CD26" s="100">
        <v>5760664.55</v>
      </c>
      <c r="CE26" s="100">
        <v>71306928.52</v>
      </c>
      <c r="CF26" s="100">
        <v>5649714.17</v>
      </c>
      <c r="CG26" s="100">
        <v>71140570.36000001</v>
      </c>
      <c r="CH26" s="100">
        <v>5430915.65</v>
      </c>
      <c r="CI26" s="100">
        <v>69819330.31000002</v>
      </c>
      <c r="CJ26" s="100">
        <v>6318767.01</v>
      </c>
      <c r="CK26" s="100">
        <v>70435971.9</v>
      </c>
      <c r="CL26" s="100">
        <v>5726015.88</v>
      </c>
      <c r="CM26" s="100">
        <v>70973145.12</v>
      </c>
      <c r="CN26" s="100">
        <v>6226599.66</v>
      </c>
      <c r="CO26" s="100">
        <v>71336910.07</v>
      </c>
      <c r="CP26" s="100">
        <v>6835763.619999997</v>
      </c>
      <c r="CQ26" s="100">
        <v>72379847.41</v>
      </c>
      <c r="CR26" s="100">
        <v>6990918.510000003</v>
      </c>
      <c r="CS26" s="100">
        <v>73547776.36</v>
      </c>
      <c r="CT26" s="100">
        <v>7005401.620000002</v>
      </c>
      <c r="CU26" s="100">
        <v>73184712.46</v>
      </c>
      <c r="CV26" s="100">
        <v>6182395.320000001</v>
      </c>
      <c r="CW26" s="100">
        <v>73744136.52</v>
      </c>
      <c r="CX26" s="100">
        <v>5850255.670000001</v>
      </c>
      <c r="CY26" s="100">
        <v>74136915.31000002</v>
      </c>
      <c r="CZ26" s="100">
        <v>6044146.020000002</v>
      </c>
      <c r="DA26" s="100">
        <v>74021557.67999999</v>
      </c>
      <c r="DB26" s="100">
        <v>5998694.450000002</v>
      </c>
      <c r="DC26" s="100">
        <v>74259587.58000001</v>
      </c>
      <c r="DD26" s="100">
        <v>6285350.330000001</v>
      </c>
      <c r="DE26" s="100">
        <v>74895223.74000002</v>
      </c>
      <c r="DF26" s="100">
        <v>6140762.670000001</v>
      </c>
      <c r="DG26" s="100">
        <v>75605070.76000002</v>
      </c>
      <c r="DH26" s="100">
        <v>6460885.830000003</v>
      </c>
      <c r="DI26" s="100">
        <v>75747189.58000001</v>
      </c>
      <c r="DJ26" s="100">
        <v>6499808.55</v>
      </c>
      <c r="DK26" s="100">
        <v>76520982.25000001</v>
      </c>
      <c r="DL26" s="100">
        <v>6174107.660000001</v>
      </c>
      <c r="DM26" s="100">
        <v>76468490.25000003</v>
      </c>
      <c r="DN26" s="100">
        <v>6302887.7700000005</v>
      </c>
      <c r="DO26" s="100">
        <v>75935614.40000002</v>
      </c>
      <c r="DP26" s="100">
        <v>6395038.1000000015</v>
      </c>
      <c r="DQ26" s="100">
        <v>75339733.99000002</v>
      </c>
      <c r="DR26" s="100">
        <v>6218372.710000002</v>
      </c>
      <c r="DS26" s="100">
        <v>74552705.08000001</v>
      </c>
      <c r="DT26" s="100">
        <v>6506012.540000001</v>
      </c>
      <c r="DU26" s="100">
        <v>74876322.30000001</v>
      </c>
      <c r="DV26" s="100">
        <v>5936243.32</v>
      </c>
      <c r="DW26" s="100">
        <v>74962309.95</v>
      </c>
      <c r="DX26" s="100">
        <v>6696294.380000002</v>
      </c>
      <c r="DY26" s="100">
        <v>75614458.31000002</v>
      </c>
      <c r="DZ26" s="100">
        <v>7181625.460000003</v>
      </c>
      <c r="EA26" s="100">
        <v>76797389.32000001</v>
      </c>
      <c r="EB26" s="100">
        <v>6730844.91</v>
      </c>
      <c r="EC26" s="100">
        <v>77242883.90000002</v>
      </c>
      <c r="ED26" s="100">
        <v>6706198.319999998</v>
      </c>
      <c r="EE26" s="100">
        <v>77808319.55000001</v>
      </c>
      <c r="EF26" s="100">
        <v>6636047.04</v>
      </c>
      <c r="EG26" s="100">
        <v>77983480.76</v>
      </c>
      <c r="EH26" s="100">
        <v>6857606.930000002</v>
      </c>
      <c r="EI26" s="100">
        <v>78341279.14</v>
      </c>
      <c r="EJ26" s="100">
        <v>6011622.11</v>
      </c>
      <c r="EK26" s="100">
        <v>78178793.59</v>
      </c>
      <c r="EL26" s="100">
        <v>6031329.9799999995</v>
      </c>
      <c r="EM26" s="100">
        <v>77907235.80000001</v>
      </c>
      <c r="EN26" s="100">
        <v>6500321.79</v>
      </c>
      <c r="EO26" s="100">
        <v>78012519.49000001</v>
      </c>
      <c r="EP26" s="100">
        <v>6185589.690000001</v>
      </c>
      <c r="EQ26" s="100">
        <v>77979736.47000001</v>
      </c>
      <c r="ER26" s="100">
        <v>6841377.349999999</v>
      </c>
      <c r="ES26" s="100">
        <v>78315101.28</v>
      </c>
      <c r="ET26" s="100">
        <v>6107741.930000001</v>
      </c>
      <c r="EU26" s="100">
        <v>78486599.89</v>
      </c>
      <c r="EV26" s="100">
        <v>6573689.71</v>
      </c>
      <c r="EW26" s="100">
        <v>78363995.22</v>
      </c>
      <c r="EX26" s="100">
        <v>6793748.239999999</v>
      </c>
      <c r="EY26" s="100">
        <v>77976117.99999999</v>
      </c>
      <c r="EZ26" s="100">
        <v>6864659.219999999</v>
      </c>
      <c r="FA26" s="100">
        <v>78109932.30999999</v>
      </c>
      <c r="FB26" s="100">
        <v>6580665.999999999</v>
      </c>
      <c r="FC26" s="100">
        <v>77984399.99000001</v>
      </c>
      <c r="FD26" s="100">
        <v>6696673.580000001</v>
      </c>
      <c r="FE26" s="100">
        <v>78045026.53</v>
      </c>
      <c r="FF26" s="100">
        <v>7165584.769999999</v>
      </c>
      <c r="FG26" s="100">
        <v>78353004.36999999</v>
      </c>
      <c r="FH26" s="100">
        <v>6340629.560000003</v>
      </c>
      <c r="FI26" s="100">
        <v>78682011.82000002</v>
      </c>
      <c r="FJ26" s="100">
        <v>8358999.81</v>
      </c>
      <c r="FK26" s="100">
        <v>81009681.65</v>
      </c>
      <c r="FL26" s="100">
        <v>6829255.639999998</v>
      </c>
      <c r="FM26" s="100">
        <v>81338615.5</v>
      </c>
      <c r="FN26" s="100">
        <v>6414962.56</v>
      </c>
      <c r="FO26" s="100">
        <v>81567988.36999999</v>
      </c>
      <c r="FP26" s="100">
        <v>6978204.896999999</v>
      </c>
      <c r="FQ26" s="100">
        <v>81704815.917</v>
      </c>
      <c r="FR26" s="100">
        <v>6229896.768600001</v>
      </c>
      <c r="FS26" s="100">
        <v>81826970.75559998</v>
      </c>
      <c r="FT26" s="100">
        <v>6705163.5042</v>
      </c>
      <c r="FU26" s="100">
        <v>81958444.54979998</v>
      </c>
      <c r="FV26" s="100">
        <v>6929623.2047999995</v>
      </c>
      <c r="FW26" s="100">
        <v>82094319.5146</v>
      </c>
      <c r="FX26" s="100">
        <v>7001952.4043999985</v>
      </c>
      <c r="FY26" s="100">
        <v>82231612.699</v>
      </c>
      <c r="FZ26" s="100">
        <v>6712279.319999999</v>
      </c>
      <c r="GA26" s="100">
        <v>82363226.01900001</v>
      </c>
      <c r="GB26" s="100">
        <v>6830607.051600001</v>
      </c>
      <c r="GC26" s="100">
        <v>82497159.4906</v>
      </c>
      <c r="GD26" s="100">
        <v>7308896.465399999</v>
      </c>
      <c r="GE26" s="100">
        <v>82640471.186</v>
      </c>
      <c r="GF26" s="100">
        <v>6467442.151200004</v>
      </c>
      <c r="GG26" s="100">
        <v>82767283.77720001</v>
      </c>
      <c r="GH26" s="100">
        <v>8526179.8062</v>
      </c>
      <c r="GI26" s="100">
        <v>82934463.77340001</v>
      </c>
      <c r="GJ26" s="100">
        <v>6965840.752799998</v>
      </c>
      <c r="GK26" s="100">
        <v>83071048.88620001</v>
      </c>
      <c r="GL26" s="100">
        <v>6543261.811199999</v>
      </c>
      <c r="GM26" s="100">
        <v>83199348.1374</v>
      </c>
      <c r="GN26" s="100">
        <v>7117768.994939999</v>
      </c>
      <c r="GO26" s="100">
        <v>83338912.23534</v>
      </c>
      <c r="GP26" s="100">
        <v>6354494.703972002</v>
      </c>
      <c r="GQ26" s="100">
        <v>83463510.170712</v>
      </c>
      <c r="GR26" s="100">
        <v>6839266.7742840005</v>
      </c>
      <c r="GS26" s="100">
        <v>83597613.440796</v>
      </c>
      <c r="GT26" s="100">
        <v>7068215.668896</v>
      </c>
      <c r="GU26" s="100">
        <v>83736205.90489197</v>
      </c>
      <c r="GV26" s="100">
        <v>7141991.452487999</v>
      </c>
      <c r="GW26" s="100">
        <v>83876244.95297998</v>
      </c>
      <c r="GX26" s="100">
        <v>6846524.9064</v>
      </c>
      <c r="GY26" s="100">
        <v>84010490.53937998</v>
      </c>
      <c r="GZ26" s="100">
        <v>6967219.192632001</v>
      </c>
      <c r="HA26" s="100">
        <v>84147102.68041201</v>
      </c>
      <c r="HB26" s="100">
        <v>7455074.394707999</v>
      </c>
      <c r="HC26" s="100">
        <v>84293280.60971999</v>
      </c>
      <c r="HD26" s="100">
        <v>6596790.994224004</v>
      </c>
      <c r="HE26" s="100">
        <v>84422629.45274399</v>
      </c>
      <c r="HF26" s="100">
        <v>8696703.402324</v>
      </c>
      <c r="HG26" s="100">
        <v>84593153.048868</v>
      </c>
      <c r="HH26" s="100">
        <v>7105157.567855998</v>
      </c>
      <c r="HI26" s="100">
        <v>84732469.86392398</v>
      </c>
      <c r="HJ26" s="100">
        <v>6674127.047424</v>
      </c>
      <c r="HK26" s="100">
        <v>84863335.10014799</v>
      </c>
      <c r="HM26" t="str">
        <f t="shared" si="2"/>
        <v>517</v>
      </c>
      <c r="HS26" t="b">
        <f t="shared" si="0"/>
        <v>1</v>
      </c>
      <c r="HT26" s="94" t="s">
        <v>333</v>
      </c>
    </row>
    <row r="27" spans="1:228" ht="12.75">
      <c r="A27" t="str">
        <f t="shared" si="1"/>
        <v>INC118110</v>
      </c>
      <c r="B27" s="103" t="s">
        <v>334</v>
      </c>
      <c r="C27" s="100" t="s">
        <v>535</v>
      </c>
      <c r="D27" s="100">
        <v>8698976.56</v>
      </c>
      <c r="E27" s="100">
        <v>143341681.35</v>
      </c>
      <c r="F27" s="100">
        <v>7690686.53</v>
      </c>
      <c r="G27" s="100">
        <v>139607455.8</v>
      </c>
      <c r="H27" s="100">
        <v>6494417.91</v>
      </c>
      <c r="I27" s="100">
        <v>135263733.67</v>
      </c>
      <c r="J27" s="100">
        <v>6691227.89</v>
      </c>
      <c r="K27" s="100">
        <v>132893926.6</v>
      </c>
      <c r="L27" s="100">
        <v>8792748.24</v>
      </c>
      <c r="M27" s="100">
        <v>129708742.98</v>
      </c>
      <c r="N27" s="100">
        <v>10287005.82</v>
      </c>
      <c r="O27" s="100">
        <v>123575931.38</v>
      </c>
      <c r="P27" s="100">
        <v>9373973.34</v>
      </c>
      <c r="Q27" s="100">
        <v>115273876.29</v>
      </c>
      <c r="R27" s="100">
        <v>8173347.7</v>
      </c>
      <c r="S27" s="100">
        <v>107853378.27</v>
      </c>
      <c r="T27" s="100">
        <v>8237692.88</v>
      </c>
      <c r="U27" s="100">
        <v>109995785.3</v>
      </c>
      <c r="V27" s="100">
        <v>10004365</v>
      </c>
      <c r="W27" s="100">
        <v>108032547.98</v>
      </c>
      <c r="X27" s="100">
        <v>9598564.81</v>
      </c>
      <c r="Y27" s="100">
        <v>105295963.02</v>
      </c>
      <c r="Z27" s="100">
        <v>12520060.32</v>
      </c>
      <c r="AA27" s="100">
        <v>106563067</v>
      </c>
      <c r="AB27" s="100">
        <v>12925800.57</v>
      </c>
      <c r="AC27" s="100">
        <v>110789891.01</v>
      </c>
      <c r="AD27" s="100">
        <v>9671228.38</v>
      </c>
      <c r="AE27" s="100">
        <v>112770432.86</v>
      </c>
      <c r="AF27" s="100">
        <v>7804463.93</v>
      </c>
      <c r="AG27" s="100">
        <v>114080478.88</v>
      </c>
      <c r="AH27" s="100">
        <v>13220455.81</v>
      </c>
      <c r="AI27" s="100">
        <v>120609706.8</v>
      </c>
      <c r="AJ27" s="100">
        <v>14674532.26</v>
      </c>
      <c r="AK27" s="100">
        <v>126491490.82</v>
      </c>
      <c r="AL27" s="100">
        <v>16534209.64</v>
      </c>
      <c r="AM27" s="100">
        <v>132738694.64</v>
      </c>
      <c r="AN27" s="100">
        <v>17681326.31</v>
      </c>
      <c r="AO27" s="100">
        <v>141046047.61</v>
      </c>
      <c r="AP27" s="100">
        <v>17350715.19</v>
      </c>
      <c r="AQ27" s="100">
        <v>150223415.1</v>
      </c>
      <c r="AR27" s="100">
        <v>15928063.7</v>
      </c>
      <c r="AS27" s="100">
        <v>157913785.92</v>
      </c>
      <c r="AT27" s="100">
        <v>12084819.42</v>
      </c>
      <c r="AU27" s="100">
        <v>159994240.34</v>
      </c>
      <c r="AV27" s="100">
        <v>14457303.81</v>
      </c>
      <c r="AW27" s="100">
        <v>164852979.34</v>
      </c>
      <c r="AX27" s="100">
        <v>15976468.22</v>
      </c>
      <c r="AY27" s="100">
        <v>168309387.24</v>
      </c>
      <c r="AZ27" s="100">
        <v>17279295.41</v>
      </c>
      <c r="BA27" s="100">
        <v>172662882.08</v>
      </c>
      <c r="BB27" s="100">
        <v>15184666.18</v>
      </c>
      <c r="BC27" s="100">
        <v>178176319.88</v>
      </c>
      <c r="BD27" s="100">
        <v>11293311.17</v>
      </c>
      <c r="BE27" s="100">
        <v>181665167.12</v>
      </c>
      <c r="BF27" s="100">
        <v>10261856.6</v>
      </c>
      <c r="BG27" s="100">
        <v>178706567.91</v>
      </c>
      <c r="BH27" s="100">
        <v>17284784.23</v>
      </c>
      <c r="BI27" s="100">
        <v>181316819.88</v>
      </c>
      <c r="BJ27" s="100">
        <v>16710914.98</v>
      </c>
      <c r="BK27" s="100">
        <v>181493525.22</v>
      </c>
      <c r="BL27" s="100">
        <v>16730882.84</v>
      </c>
      <c r="BM27" s="100">
        <v>180543081.75</v>
      </c>
      <c r="BN27" s="100">
        <v>16523695.17</v>
      </c>
      <c r="BO27" s="100">
        <v>179716061.72999996</v>
      </c>
      <c r="BP27" s="100">
        <v>16358352.62</v>
      </c>
      <c r="BQ27" s="100">
        <v>180146350.64999998</v>
      </c>
      <c r="BR27" s="100">
        <v>14701880.83</v>
      </c>
      <c r="BS27" s="100">
        <v>182763412.06</v>
      </c>
      <c r="BT27" s="100">
        <v>16600729.04</v>
      </c>
      <c r="BU27" s="100">
        <v>184906837.29</v>
      </c>
      <c r="BV27" s="100">
        <v>17509267.21</v>
      </c>
      <c r="BW27" s="100">
        <v>186439636.28</v>
      </c>
      <c r="BX27" s="100">
        <v>18124874.01</v>
      </c>
      <c r="BY27" s="100">
        <v>187285214.88</v>
      </c>
      <c r="BZ27" s="100">
        <v>15983649.13</v>
      </c>
      <c r="CA27" s="100">
        <v>188084197.82999998</v>
      </c>
      <c r="CB27" s="100">
        <v>15976295.17</v>
      </c>
      <c r="CC27" s="100">
        <v>192767181.82999998</v>
      </c>
      <c r="CD27" s="100">
        <v>12083922.55</v>
      </c>
      <c r="CE27" s="100">
        <v>194589247.77999997</v>
      </c>
      <c r="CF27" s="100">
        <v>16675715.7</v>
      </c>
      <c r="CG27" s="100">
        <v>193980179.24999997</v>
      </c>
      <c r="CH27" s="100">
        <v>18303711.34</v>
      </c>
      <c r="CI27" s="100">
        <v>195572975.61</v>
      </c>
      <c r="CJ27" s="100">
        <v>18915912.47</v>
      </c>
      <c r="CK27" s="100">
        <v>197758005.24</v>
      </c>
      <c r="CL27" s="100">
        <v>18516043.69</v>
      </c>
      <c r="CM27" s="100">
        <v>199750353.76000002</v>
      </c>
      <c r="CN27" s="100">
        <v>14660093.3</v>
      </c>
      <c r="CO27" s="100">
        <v>198052094.44</v>
      </c>
      <c r="CP27" s="100">
        <v>14066502.65109615</v>
      </c>
      <c r="CQ27" s="100">
        <v>197416716.26109615</v>
      </c>
      <c r="CR27" s="100">
        <v>14498838.90613269</v>
      </c>
      <c r="CS27" s="100">
        <v>195314826.12722883</v>
      </c>
      <c r="CT27" s="100">
        <v>16900014.65109615</v>
      </c>
      <c r="CU27" s="100">
        <v>194705573.56832498</v>
      </c>
      <c r="CV27" s="100">
        <v>17463348.90613269</v>
      </c>
      <c r="CW27" s="100">
        <v>194044048.46445766</v>
      </c>
      <c r="CX27" s="100">
        <v>17463348.90613269</v>
      </c>
      <c r="CY27" s="100">
        <v>195523748.24059033</v>
      </c>
      <c r="CZ27" s="100">
        <v>16336681.396059621</v>
      </c>
      <c r="DA27" s="100">
        <v>195884134.46665</v>
      </c>
      <c r="DB27" s="100">
        <v>13231829.90613269</v>
      </c>
      <c r="DC27" s="100">
        <v>197032041.82278267</v>
      </c>
      <c r="DD27" s="100">
        <v>16430969.65109615</v>
      </c>
      <c r="DE27" s="100">
        <v>196787295.77387884</v>
      </c>
      <c r="DF27" s="100">
        <v>17246299.90613269</v>
      </c>
      <c r="DG27" s="100">
        <v>195729884.3400115</v>
      </c>
      <c r="DH27" s="100">
        <v>16689967.65109615</v>
      </c>
      <c r="DI27" s="100">
        <v>193503939.52110767</v>
      </c>
      <c r="DJ27" s="100">
        <v>17246299.90613269</v>
      </c>
      <c r="DK27" s="100">
        <v>192234195.73724037</v>
      </c>
      <c r="DL27" s="100">
        <v>16932535.39605962</v>
      </c>
      <c r="DM27" s="100">
        <v>194506637.8333</v>
      </c>
      <c r="DN27" s="100">
        <v>12136086.910330288</v>
      </c>
      <c r="DO27" s="100">
        <v>192576222.09253412</v>
      </c>
      <c r="DP27" s="100">
        <v>17113144.22023903</v>
      </c>
      <c r="DQ27" s="100">
        <v>195190527.40664047</v>
      </c>
      <c r="DR27" s="100">
        <v>16561107.30990874</v>
      </c>
      <c r="DS27" s="100">
        <v>194851620.06545305</v>
      </c>
      <c r="DT27" s="100">
        <v>17113144.22023903</v>
      </c>
      <c r="DU27" s="100">
        <v>194501415.3795594</v>
      </c>
      <c r="DV27" s="100">
        <v>17113144.22023903</v>
      </c>
      <c r="DW27" s="100">
        <v>194151210.69366574</v>
      </c>
      <c r="DX27" s="100">
        <v>12482623.48924816</v>
      </c>
      <c r="DY27" s="100">
        <v>190297152.78685427</v>
      </c>
      <c r="DZ27" s="100">
        <v>12930796.22023903</v>
      </c>
      <c r="EA27" s="100">
        <v>189996119.1009606</v>
      </c>
      <c r="EB27" s="100">
        <v>16511543.30990874</v>
      </c>
      <c r="EC27" s="100">
        <v>190076692.7597732</v>
      </c>
      <c r="ED27" s="100">
        <v>17061928.22023903</v>
      </c>
      <c r="EE27" s="100">
        <v>189892321.07387954</v>
      </c>
      <c r="EF27" s="100">
        <v>16511543.30990874</v>
      </c>
      <c r="EG27" s="100">
        <v>189713896.73269212</v>
      </c>
      <c r="EH27" s="100">
        <v>17061928.22023903</v>
      </c>
      <c r="EI27" s="100">
        <v>189529525.04679847</v>
      </c>
      <c r="EJ27" s="100">
        <v>17061928.22023903</v>
      </c>
      <c r="EK27" s="100">
        <v>189658917.87097788</v>
      </c>
      <c r="EL27" s="100">
        <v>13263524.30990874</v>
      </c>
      <c r="EM27" s="100">
        <v>190786355.27055633</v>
      </c>
      <c r="EN27" s="100">
        <v>16735105.22023903</v>
      </c>
      <c r="EO27" s="100">
        <v>190408316.27055633</v>
      </c>
      <c r="EP27" s="100">
        <v>16195263.30990874</v>
      </c>
      <c r="EQ27" s="100">
        <v>190042472.27055633</v>
      </c>
      <c r="ER27" s="100">
        <v>16735105.22023903</v>
      </c>
      <c r="ES27" s="100">
        <v>189664433.27055633</v>
      </c>
      <c r="ET27" s="100">
        <v>16735105.22023903</v>
      </c>
      <c r="EU27" s="100">
        <v>189286394.27055633</v>
      </c>
      <c r="EV27" s="100">
        <v>14810405.66858757</v>
      </c>
      <c r="EW27" s="100">
        <v>191614176.44989574</v>
      </c>
      <c r="EX27" s="100">
        <v>13173338.31062443</v>
      </c>
      <c r="EY27" s="100">
        <v>191856718.54028112</v>
      </c>
      <c r="EZ27" s="100">
        <v>15999258.4148416</v>
      </c>
      <c r="FA27" s="100">
        <v>191344433.64521402</v>
      </c>
      <c r="FB27" s="100">
        <v>16532566.828669649</v>
      </c>
      <c r="FC27" s="100">
        <v>190815072.25364465</v>
      </c>
      <c r="FD27" s="100">
        <v>15999258.4148416</v>
      </c>
      <c r="FE27" s="100">
        <v>190302787.3585775</v>
      </c>
      <c r="FF27" s="100">
        <v>16532566.828669649</v>
      </c>
      <c r="FG27" s="100">
        <v>189773425.9670081</v>
      </c>
      <c r="FH27" s="100">
        <v>13023398.828669649</v>
      </c>
      <c r="FI27" s="100">
        <v>185734896.57543877</v>
      </c>
      <c r="FJ27" s="100">
        <v>12008195.4148416</v>
      </c>
      <c r="FK27" s="100">
        <v>184479567.6803716</v>
      </c>
      <c r="FL27" s="100">
        <v>15448802.828669649</v>
      </c>
      <c r="FM27" s="100">
        <v>183193265.28880224</v>
      </c>
      <c r="FN27" s="100">
        <v>14950454.4148416</v>
      </c>
      <c r="FO27" s="100">
        <v>181948456.3937351</v>
      </c>
      <c r="FP27" s="100">
        <v>15448802.828669649</v>
      </c>
      <c r="FQ27" s="100">
        <v>180662154.00216568</v>
      </c>
      <c r="FR27" s="100">
        <v>15448802.828669649</v>
      </c>
      <c r="FS27" s="100">
        <v>179375851.61059627</v>
      </c>
      <c r="FT27" s="100">
        <v>13953757.5871855</v>
      </c>
      <c r="FU27" s="100">
        <v>178519203.52919418</v>
      </c>
      <c r="FV27" s="100">
        <v>12489843.82866966</v>
      </c>
      <c r="FW27" s="100">
        <v>177835709.04723945</v>
      </c>
      <c r="FX27" s="100">
        <v>15025205.4148416</v>
      </c>
      <c r="FY27" s="100">
        <v>176861656.04723945</v>
      </c>
      <c r="FZ27" s="100">
        <v>15526045.82866966</v>
      </c>
      <c r="GA27" s="100">
        <v>175855135.04723945</v>
      </c>
      <c r="GB27" s="100">
        <v>15025205.4148416</v>
      </c>
      <c r="GC27" s="100">
        <v>174881082.04723945</v>
      </c>
      <c r="GD27" s="100">
        <v>15526045.82866966</v>
      </c>
      <c r="GE27" s="100">
        <v>173874561.04723945</v>
      </c>
      <c r="GF27" s="100">
        <v>15233939.00101355</v>
      </c>
      <c r="GG27" s="100">
        <v>176085101.21958336</v>
      </c>
      <c r="GH27" s="100">
        <v>11514746.22254683</v>
      </c>
      <c r="GI27" s="100">
        <v>175591652.02728862</v>
      </c>
      <c r="GJ27" s="100">
        <v>14856309.98556453</v>
      </c>
      <c r="GK27" s="100">
        <v>174999159.18418345</v>
      </c>
      <c r="GL27" s="100">
        <v>14377073.95377212</v>
      </c>
      <c r="GM27" s="100">
        <v>174425778.72311398</v>
      </c>
      <c r="GN27" s="100">
        <v>14856309.98556453</v>
      </c>
      <c r="GO27" s="100">
        <v>173833285.88000888</v>
      </c>
      <c r="GP27" s="100">
        <v>14856309.98556453</v>
      </c>
      <c r="GQ27" s="100">
        <v>173240793.03690377</v>
      </c>
      <c r="GR27" s="100">
        <v>11377715.92197973</v>
      </c>
      <c r="GS27" s="100">
        <v>170664751.371698</v>
      </c>
      <c r="GT27" s="100">
        <v>11316806.98556453</v>
      </c>
      <c r="GU27" s="100">
        <v>169491714.52859285</v>
      </c>
      <c r="GV27" s="100">
        <v>14058764.95377213</v>
      </c>
      <c r="GW27" s="100">
        <v>168525274.0675234</v>
      </c>
      <c r="GX27" s="100">
        <v>14527389.98556453</v>
      </c>
      <c r="GY27" s="100">
        <v>167526618.22441828</v>
      </c>
      <c r="GZ27" s="100">
        <v>14058764.95377213</v>
      </c>
      <c r="HA27" s="100">
        <v>166560177.7633488</v>
      </c>
      <c r="HB27" s="100">
        <v>14527389.98556453</v>
      </c>
      <c r="HC27" s="100">
        <v>165561521.92024365</v>
      </c>
      <c r="HD27" s="100">
        <v>14527389.98556453</v>
      </c>
      <c r="HE27" s="100">
        <v>164854972.90479463</v>
      </c>
      <c r="HF27" s="100">
        <v>10901114.95377213</v>
      </c>
      <c r="HG27" s="100">
        <v>164241341.63601995</v>
      </c>
      <c r="HH27" s="100">
        <v>14583862.98556453</v>
      </c>
      <c r="HI27" s="100">
        <v>163968894.63601995</v>
      </c>
      <c r="HJ27" s="100">
        <v>14113415.95377212</v>
      </c>
      <c r="HK27" s="100">
        <v>163705236.63601995</v>
      </c>
      <c r="HM27" t="str">
        <f t="shared" si="2"/>
        <v>518</v>
      </c>
      <c r="HS27" t="b">
        <f t="shared" si="0"/>
        <v>1</v>
      </c>
      <c r="HT27" s="94" t="s">
        <v>334</v>
      </c>
    </row>
    <row r="28" spans="1:228" ht="12.75">
      <c r="A28" t="str">
        <f t="shared" si="1"/>
        <v>INC118151</v>
      </c>
      <c r="B28" s="103" t="s">
        <v>335</v>
      </c>
      <c r="C28" s="100" t="s">
        <v>535</v>
      </c>
      <c r="D28" s="100">
        <v>1533571.11</v>
      </c>
      <c r="E28" s="100">
        <v>19953995.85</v>
      </c>
      <c r="F28" s="100">
        <v>1331149.81</v>
      </c>
      <c r="G28" s="100">
        <v>19840154.67</v>
      </c>
      <c r="H28" s="100">
        <v>1025643.69</v>
      </c>
      <c r="I28" s="100">
        <v>19547174.2</v>
      </c>
      <c r="J28" s="100">
        <v>986906.03</v>
      </c>
      <c r="K28" s="100">
        <v>19454758.72</v>
      </c>
      <c r="L28" s="100">
        <v>1231818.82</v>
      </c>
      <c r="M28" s="100">
        <v>19244070.85</v>
      </c>
      <c r="N28" s="100">
        <v>1465162.07</v>
      </c>
      <c r="O28" s="100">
        <v>18650576.21</v>
      </c>
      <c r="P28" s="100">
        <v>1379200.36</v>
      </c>
      <c r="Q28" s="100">
        <v>17808041.48</v>
      </c>
      <c r="R28" s="100">
        <v>1218150.18</v>
      </c>
      <c r="S28" s="100">
        <v>17076625</v>
      </c>
      <c r="T28" s="100">
        <v>1109649.39</v>
      </c>
      <c r="U28" s="100">
        <v>16169931.05</v>
      </c>
      <c r="V28" s="100">
        <v>1398338.08</v>
      </c>
      <c r="W28" s="100">
        <v>15929596.15</v>
      </c>
      <c r="X28" s="100">
        <v>1323375.17</v>
      </c>
      <c r="Y28" s="100">
        <v>15500896.77</v>
      </c>
      <c r="Z28" s="100">
        <v>1757630.18</v>
      </c>
      <c r="AA28" s="100">
        <v>15760594.89</v>
      </c>
      <c r="AB28" s="100">
        <v>1880395.42</v>
      </c>
      <c r="AC28" s="100">
        <v>16107419.2</v>
      </c>
      <c r="AD28" s="100">
        <v>1417733.62</v>
      </c>
      <c r="AE28" s="100">
        <v>16194003.01</v>
      </c>
      <c r="AF28" s="100">
        <v>1144529.24</v>
      </c>
      <c r="AG28" s="100">
        <v>16312888.56</v>
      </c>
      <c r="AH28" s="100">
        <v>1819396.65</v>
      </c>
      <c r="AI28" s="100">
        <v>17145379.18</v>
      </c>
      <c r="AJ28" s="100">
        <v>2007176.65</v>
      </c>
      <c r="AK28" s="100">
        <v>17920737.01</v>
      </c>
      <c r="AL28" s="100">
        <v>2256250.76</v>
      </c>
      <c r="AM28" s="100">
        <v>18711825.7</v>
      </c>
      <c r="AN28" s="100">
        <v>2453484.39</v>
      </c>
      <c r="AO28" s="100">
        <v>19786109.73</v>
      </c>
      <c r="AP28" s="100">
        <v>2421838.85</v>
      </c>
      <c r="AQ28" s="100">
        <v>20989798.4</v>
      </c>
      <c r="AR28" s="100">
        <v>2299690.42</v>
      </c>
      <c r="AS28" s="100">
        <v>22179839.43</v>
      </c>
      <c r="AT28" s="100">
        <v>1713968.6</v>
      </c>
      <c r="AU28" s="100">
        <v>22495469.95</v>
      </c>
      <c r="AV28" s="100">
        <v>2032222.71</v>
      </c>
      <c r="AW28" s="100">
        <v>23204317.49</v>
      </c>
      <c r="AX28" s="100">
        <v>2264192.01</v>
      </c>
      <c r="AY28" s="100">
        <v>23710879.32</v>
      </c>
      <c r="AZ28" s="100">
        <v>2459404.27</v>
      </c>
      <c r="BA28" s="100">
        <v>24289888.17</v>
      </c>
      <c r="BB28" s="100">
        <v>2206486.96</v>
      </c>
      <c r="BC28" s="100">
        <v>25078641.51</v>
      </c>
      <c r="BD28" s="100">
        <v>1581887.78</v>
      </c>
      <c r="BE28" s="100">
        <v>25516000.05</v>
      </c>
      <c r="BF28" s="100">
        <v>1368857.52</v>
      </c>
      <c r="BG28" s="100">
        <v>25065460.92</v>
      </c>
      <c r="BH28" s="100">
        <v>2328963.68</v>
      </c>
      <c r="BI28" s="100">
        <v>25387247.95</v>
      </c>
      <c r="BJ28" s="100">
        <v>2227998.65</v>
      </c>
      <c r="BK28" s="100">
        <v>25358995.84</v>
      </c>
      <c r="BL28" s="100">
        <v>-3383888.23</v>
      </c>
      <c r="BM28" s="100">
        <v>19521623.22</v>
      </c>
      <c r="BN28" s="100">
        <v>0</v>
      </c>
      <c r="BO28" s="100">
        <v>17099784.37</v>
      </c>
      <c r="BP28" s="100">
        <v>0</v>
      </c>
      <c r="BQ28" s="100">
        <v>14800093.950000001</v>
      </c>
      <c r="BR28" s="100">
        <v>0</v>
      </c>
      <c r="BS28" s="100">
        <v>13086125.350000001</v>
      </c>
      <c r="BT28" s="100">
        <v>0</v>
      </c>
      <c r="BU28" s="100">
        <v>11053902.64</v>
      </c>
      <c r="BV28" s="100">
        <v>0</v>
      </c>
      <c r="BW28" s="100">
        <v>8789710.63</v>
      </c>
      <c r="BX28" s="100">
        <v>0</v>
      </c>
      <c r="BY28" s="100">
        <v>6330306.36</v>
      </c>
      <c r="BZ28" s="100">
        <v>0</v>
      </c>
      <c r="CA28" s="100">
        <v>4123819.4000000004</v>
      </c>
      <c r="CB28" s="100">
        <v>0</v>
      </c>
      <c r="CC28" s="100">
        <v>2541931.62</v>
      </c>
      <c r="CD28" s="100">
        <v>0</v>
      </c>
      <c r="CE28" s="100">
        <v>1173074.1</v>
      </c>
      <c r="CF28" s="100">
        <v>0</v>
      </c>
      <c r="CG28" s="100">
        <v>-1155889.58</v>
      </c>
      <c r="CH28" s="100">
        <v>0</v>
      </c>
      <c r="CI28" s="100">
        <v>-3383888.23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0</v>
      </c>
      <c r="DM28" s="100">
        <v>0</v>
      </c>
      <c r="DN28" s="100">
        <v>0</v>
      </c>
      <c r="DO28" s="100">
        <v>0</v>
      </c>
      <c r="DP28" s="100">
        <v>0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0</v>
      </c>
      <c r="DY28" s="100">
        <v>0</v>
      </c>
      <c r="DZ28" s="100">
        <v>0</v>
      </c>
      <c r="EA28" s="100">
        <v>0</v>
      </c>
      <c r="EB28" s="100">
        <v>0</v>
      </c>
      <c r="EC28" s="100">
        <v>0</v>
      </c>
      <c r="ED28" s="100">
        <v>0</v>
      </c>
      <c r="EE28" s="100">
        <v>0</v>
      </c>
      <c r="EF28" s="100">
        <v>0</v>
      </c>
      <c r="EG28" s="100">
        <v>0</v>
      </c>
      <c r="EH28" s="100">
        <v>0</v>
      </c>
      <c r="EI28" s="100">
        <v>0</v>
      </c>
      <c r="EJ28" s="100">
        <v>0</v>
      </c>
      <c r="EK28" s="100">
        <v>0</v>
      </c>
      <c r="EL28" s="100">
        <v>0</v>
      </c>
      <c r="EM28" s="100">
        <v>0</v>
      </c>
      <c r="EN28" s="100">
        <v>0</v>
      </c>
      <c r="EO28" s="100">
        <v>0</v>
      </c>
      <c r="EP28" s="100">
        <v>0</v>
      </c>
      <c r="EQ28" s="100">
        <v>0</v>
      </c>
      <c r="ER28" s="100">
        <v>0</v>
      </c>
      <c r="ES28" s="100">
        <v>0</v>
      </c>
      <c r="ET28" s="100">
        <v>0</v>
      </c>
      <c r="EU28" s="100">
        <v>0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0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0</v>
      </c>
      <c r="FM28" s="100">
        <v>0</v>
      </c>
      <c r="FN28" s="100">
        <v>0</v>
      </c>
      <c r="FO28" s="100">
        <v>0</v>
      </c>
      <c r="FP28" s="100">
        <v>0</v>
      </c>
      <c r="FQ28" s="100">
        <v>0</v>
      </c>
      <c r="FR28" s="100">
        <v>0</v>
      </c>
      <c r="FS28" s="100">
        <v>0</v>
      </c>
      <c r="FT28" s="100">
        <v>0</v>
      </c>
      <c r="FU28" s="100">
        <v>0</v>
      </c>
      <c r="FV28" s="100">
        <v>0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0</v>
      </c>
      <c r="GD28" s="100">
        <v>0</v>
      </c>
      <c r="GE28" s="100">
        <v>0</v>
      </c>
      <c r="GF28" s="100">
        <v>0</v>
      </c>
      <c r="GG28" s="100">
        <v>0</v>
      </c>
      <c r="GH28" s="100">
        <v>0</v>
      </c>
      <c r="GI28" s="100">
        <v>0</v>
      </c>
      <c r="GJ28" s="100">
        <v>0</v>
      </c>
      <c r="GK28" s="100">
        <v>0</v>
      </c>
      <c r="GL28" s="100">
        <v>0</v>
      </c>
      <c r="GM28" s="100">
        <v>0</v>
      </c>
      <c r="GN28" s="100">
        <v>0</v>
      </c>
      <c r="GO28" s="100">
        <v>0</v>
      </c>
      <c r="GP28" s="100">
        <v>0</v>
      </c>
      <c r="GQ28" s="100">
        <v>0</v>
      </c>
      <c r="GR28" s="100">
        <v>0</v>
      </c>
      <c r="GS28" s="100">
        <v>0</v>
      </c>
      <c r="GT28" s="100">
        <v>0</v>
      </c>
      <c r="GU28" s="100">
        <v>0</v>
      </c>
      <c r="GV28" s="100">
        <v>0</v>
      </c>
      <c r="GW28" s="100">
        <v>0</v>
      </c>
      <c r="GX28" s="100">
        <v>0</v>
      </c>
      <c r="GY28" s="100">
        <v>0</v>
      </c>
      <c r="GZ28" s="100">
        <v>0</v>
      </c>
      <c r="HA28" s="100">
        <v>0</v>
      </c>
      <c r="HB28" s="100">
        <v>0</v>
      </c>
      <c r="HC28" s="100">
        <v>0</v>
      </c>
      <c r="HD28" s="100">
        <v>0</v>
      </c>
      <c r="HE28" s="100">
        <v>0</v>
      </c>
      <c r="HF28" s="100">
        <v>0</v>
      </c>
      <c r="HG28" s="100">
        <v>0</v>
      </c>
      <c r="HH28" s="100">
        <v>0</v>
      </c>
      <c r="HI28" s="100">
        <v>0</v>
      </c>
      <c r="HJ28" s="100">
        <v>0</v>
      </c>
      <c r="HK28" s="100">
        <v>0</v>
      </c>
      <c r="HM28" t="str">
        <f t="shared" si="2"/>
        <v>518</v>
      </c>
      <c r="HS28" t="b">
        <f t="shared" si="0"/>
        <v>1</v>
      </c>
      <c r="HT28" s="94" t="s">
        <v>335</v>
      </c>
    </row>
    <row r="29" spans="1:228" ht="12.75">
      <c r="A29" t="str">
        <f t="shared" si="1"/>
        <v>INC118160</v>
      </c>
      <c r="B29" s="103" t="s">
        <v>336</v>
      </c>
      <c r="C29" s="100" t="s">
        <v>535</v>
      </c>
      <c r="D29" s="100">
        <v>3031080.29</v>
      </c>
      <c r="E29" s="100">
        <v>43006721.2</v>
      </c>
      <c r="F29" s="100">
        <v>2660113.52</v>
      </c>
      <c r="G29" s="100">
        <v>42841317.13</v>
      </c>
      <c r="H29" s="100">
        <v>2830600.56</v>
      </c>
      <c r="I29" s="100">
        <v>41278861.79</v>
      </c>
      <c r="J29" s="100">
        <v>2872017.64</v>
      </c>
      <c r="K29" s="100">
        <v>39715804.93</v>
      </c>
      <c r="L29" s="100">
        <v>3002681.31</v>
      </c>
      <c r="M29" s="100">
        <v>39029440.97</v>
      </c>
      <c r="N29" s="100">
        <v>2853806.15</v>
      </c>
      <c r="O29" s="100">
        <v>37838424.85</v>
      </c>
      <c r="P29" s="100">
        <v>2775391.3</v>
      </c>
      <c r="Q29" s="100">
        <v>36469750.98</v>
      </c>
      <c r="R29" s="100">
        <v>2419506.98</v>
      </c>
      <c r="S29" s="100">
        <v>34799412.17</v>
      </c>
      <c r="T29" s="100">
        <v>3263425.16</v>
      </c>
      <c r="U29" s="100">
        <v>34728512.56</v>
      </c>
      <c r="V29" s="100">
        <v>2649881.62</v>
      </c>
      <c r="W29" s="100">
        <v>34453934.61</v>
      </c>
      <c r="X29" s="100">
        <v>2864190.07</v>
      </c>
      <c r="Y29" s="100">
        <v>34583883.54</v>
      </c>
      <c r="Z29" s="100">
        <v>4073979.52</v>
      </c>
      <c r="AA29" s="100">
        <v>35296674.12</v>
      </c>
      <c r="AB29" s="100">
        <v>2568060.15</v>
      </c>
      <c r="AC29" s="100">
        <v>34833653.98</v>
      </c>
      <c r="AD29" s="100">
        <v>2612880</v>
      </c>
      <c r="AE29" s="100">
        <v>34786420.46</v>
      </c>
      <c r="AF29" s="100">
        <v>2665890.89</v>
      </c>
      <c r="AG29" s="100">
        <v>34621710.79</v>
      </c>
      <c r="AH29" s="100">
        <v>2635864.99</v>
      </c>
      <c r="AI29" s="100">
        <v>34385558.14</v>
      </c>
      <c r="AJ29" s="100">
        <v>2283080.32</v>
      </c>
      <c r="AK29" s="100">
        <v>33665957.15</v>
      </c>
      <c r="AL29" s="100">
        <v>2841739.38</v>
      </c>
      <c r="AM29" s="100">
        <v>33653890.38</v>
      </c>
      <c r="AN29" s="100">
        <v>2440024.52</v>
      </c>
      <c r="AO29" s="100">
        <v>33318523.6</v>
      </c>
      <c r="AP29" s="100">
        <v>2533009.03</v>
      </c>
      <c r="AQ29" s="100">
        <v>33432025.65</v>
      </c>
      <c r="AR29" s="100">
        <v>3467131.13</v>
      </c>
      <c r="AS29" s="100">
        <v>33635731.62</v>
      </c>
      <c r="AT29" s="100">
        <v>2675530.87</v>
      </c>
      <c r="AU29" s="100">
        <v>33661380.87</v>
      </c>
      <c r="AV29" s="100">
        <v>2573523.25</v>
      </c>
      <c r="AW29" s="100">
        <v>33370714.05</v>
      </c>
      <c r="AX29" s="100">
        <v>4371127.67</v>
      </c>
      <c r="AY29" s="100">
        <v>33667862.2</v>
      </c>
      <c r="AZ29" s="100">
        <v>2439515.6</v>
      </c>
      <c r="BA29" s="100">
        <v>33539317.65</v>
      </c>
      <c r="BB29" s="100">
        <v>2140877.21</v>
      </c>
      <c r="BC29" s="100">
        <v>33067314.86</v>
      </c>
      <c r="BD29" s="100">
        <v>2990963.27</v>
      </c>
      <c r="BE29" s="100">
        <v>33392387.24</v>
      </c>
      <c r="BF29" s="100">
        <v>2435434.73</v>
      </c>
      <c r="BG29" s="100">
        <v>33191956.98</v>
      </c>
      <c r="BH29" s="100">
        <v>2763685.91</v>
      </c>
      <c r="BI29" s="100">
        <v>33672562.57</v>
      </c>
      <c r="BJ29" s="100">
        <v>3238747.4</v>
      </c>
      <c r="BK29" s="100">
        <v>34069570.59</v>
      </c>
      <c r="BL29" s="100">
        <v>2510305.83</v>
      </c>
      <c r="BM29" s="100">
        <v>34139851.9</v>
      </c>
      <c r="BN29" s="100">
        <v>2918634.5100000002</v>
      </c>
      <c r="BO29" s="100">
        <v>34525477.38</v>
      </c>
      <c r="BP29" s="100">
        <v>4832845.029999999</v>
      </c>
      <c r="BQ29" s="100">
        <v>35891191.28</v>
      </c>
      <c r="BR29" s="100">
        <v>2595888.81</v>
      </c>
      <c r="BS29" s="100">
        <v>35811549.220000006</v>
      </c>
      <c r="BT29" s="100">
        <v>2950132.72</v>
      </c>
      <c r="BU29" s="100">
        <v>36188158.69</v>
      </c>
      <c r="BV29" s="100">
        <v>3932402.82</v>
      </c>
      <c r="BW29" s="100">
        <v>35749433.839999996</v>
      </c>
      <c r="BX29" s="100">
        <v>2570563.1700000004</v>
      </c>
      <c r="BY29" s="100">
        <v>35880481.410000004</v>
      </c>
      <c r="BZ29" s="100">
        <v>2144737.17</v>
      </c>
      <c r="CA29" s="100">
        <v>35884341.370000005</v>
      </c>
      <c r="CB29" s="100">
        <v>2790581.31</v>
      </c>
      <c r="CC29" s="100">
        <v>35683959.410000004</v>
      </c>
      <c r="CD29" s="100">
        <v>2809553.7300000004</v>
      </c>
      <c r="CE29" s="100">
        <v>36058078.41</v>
      </c>
      <c r="CF29" s="100">
        <v>2473100.94</v>
      </c>
      <c r="CG29" s="100">
        <v>35767493.44</v>
      </c>
      <c r="CH29" s="100">
        <v>2449621</v>
      </c>
      <c r="CI29" s="100">
        <v>34978367.04</v>
      </c>
      <c r="CJ29" s="100">
        <v>2464785.66</v>
      </c>
      <c r="CK29" s="100">
        <v>34932846.87</v>
      </c>
      <c r="CL29" s="100">
        <v>2880121.62</v>
      </c>
      <c r="CM29" s="100">
        <v>34894333.98</v>
      </c>
      <c r="CN29" s="100">
        <v>2878286.25</v>
      </c>
      <c r="CO29" s="100">
        <v>32939775.2</v>
      </c>
      <c r="CP29" s="100">
        <v>2980057.2800000003</v>
      </c>
      <c r="CQ29" s="100">
        <v>33323943.67</v>
      </c>
      <c r="CR29" s="100">
        <v>3753806.55</v>
      </c>
      <c r="CS29" s="100">
        <v>34127617.5</v>
      </c>
      <c r="CT29" s="100">
        <v>5331865.33</v>
      </c>
      <c r="CU29" s="100">
        <v>35527080.010000005</v>
      </c>
      <c r="CV29" s="100">
        <v>3692738.52</v>
      </c>
      <c r="CW29" s="100">
        <v>36649255.36000001</v>
      </c>
      <c r="CX29" s="100">
        <v>3142726.66</v>
      </c>
      <c r="CY29" s="100">
        <v>37647244.85000001</v>
      </c>
      <c r="CZ29" s="100">
        <v>3590718.3</v>
      </c>
      <c r="DA29" s="100">
        <v>38447381.84</v>
      </c>
      <c r="DB29" s="100">
        <v>3630508.0700000003</v>
      </c>
      <c r="DC29" s="100">
        <v>39268336.18000001</v>
      </c>
      <c r="DD29" s="100">
        <v>3331242.8699999996</v>
      </c>
      <c r="DE29" s="100">
        <v>40126478.11</v>
      </c>
      <c r="DF29" s="100">
        <v>4404954.72</v>
      </c>
      <c r="DG29" s="100">
        <v>42081811.83</v>
      </c>
      <c r="DH29" s="100">
        <v>3487968.05</v>
      </c>
      <c r="DI29" s="100">
        <v>43104994.21999999</v>
      </c>
      <c r="DJ29" s="100">
        <v>3011027.36</v>
      </c>
      <c r="DK29" s="100">
        <v>43235899.96</v>
      </c>
      <c r="DL29" s="100">
        <v>3181950.1999999997</v>
      </c>
      <c r="DM29" s="100">
        <v>43539563.91</v>
      </c>
      <c r="DN29" s="100">
        <v>3497738.45</v>
      </c>
      <c r="DO29" s="100">
        <v>44057245.08</v>
      </c>
      <c r="DP29" s="100">
        <v>2917228.88</v>
      </c>
      <c r="DQ29" s="100">
        <v>43220667.410000004</v>
      </c>
      <c r="DR29" s="100">
        <v>3461473.17</v>
      </c>
      <c r="DS29" s="100">
        <v>41350275.25000001</v>
      </c>
      <c r="DT29" s="100">
        <v>3212169.28</v>
      </c>
      <c r="DU29" s="100">
        <v>40869706.00999999</v>
      </c>
      <c r="DV29" s="100">
        <v>2628101.6599999997</v>
      </c>
      <c r="DW29" s="100">
        <v>40355081.00999999</v>
      </c>
      <c r="DX29" s="100">
        <v>2871582.29</v>
      </c>
      <c r="DY29" s="100">
        <v>39635944.99999999</v>
      </c>
      <c r="DZ29" s="100">
        <v>3102180.41</v>
      </c>
      <c r="EA29" s="100">
        <v>39107617.339999996</v>
      </c>
      <c r="EB29" s="100">
        <v>2664422.12</v>
      </c>
      <c r="EC29" s="100">
        <v>38440796.589999996</v>
      </c>
      <c r="ED29" s="100">
        <v>2914493.5900000003</v>
      </c>
      <c r="EE29" s="100">
        <v>36950335.46</v>
      </c>
      <c r="EF29" s="100">
        <v>3138681.9199999995</v>
      </c>
      <c r="EG29" s="100">
        <v>36601049.33</v>
      </c>
      <c r="EH29" s="100">
        <v>2635096.4899999998</v>
      </c>
      <c r="EI29" s="100">
        <v>36225118.46</v>
      </c>
      <c r="EJ29" s="100">
        <v>2817990.7699999996</v>
      </c>
      <c r="EK29" s="100">
        <v>35861159.03</v>
      </c>
      <c r="EL29" s="100">
        <v>3156488.68</v>
      </c>
      <c r="EM29" s="100">
        <v>35519909.260000005</v>
      </c>
      <c r="EN29" s="100">
        <v>2963314.22</v>
      </c>
      <c r="EO29" s="100">
        <v>35565994.6</v>
      </c>
      <c r="EP29" s="100">
        <v>3295092.9299999997</v>
      </c>
      <c r="EQ29" s="100">
        <v>35399614.36</v>
      </c>
      <c r="ER29" s="100">
        <v>2819852.11</v>
      </c>
      <c r="ES29" s="100">
        <v>35007297.19</v>
      </c>
      <c r="ET29" s="100">
        <v>2288886.5399999996</v>
      </c>
      <c r="EU29" s="100">
        <v>34668082.07</v>
      </c>
      <c r="EV29" s="100">
        <v>2586294.1799999997</v>
      </c>
      <c r="EW29" s="100">
        <v>34382793.95999999</v>
      </c>
      <c r="EX29" s="100">
        <v>2851354.55</v>
      </c>
      <c r="EY29" s="100">
        <v>34131968.099999994</v>
      </c>
      <c r="EZ29" s="100">
        <v>2424298.31</v>
      </c>
      <c r="FA29" s="100">
        <v>33891844.28999999</v>
      </c>
      <c r="FB29" s="100">
        <v>2637790.02</v>
      </c>
      <c r="FC29" s="100">
        <v>33615140.71999999</v>
      </c>
      <c r="FD29" s="100">
        <v>2946629.54</v>
      </c>
      <c r="FE29" s="100">
        <v>33423088.339999996</v>
      </c>
      <c r="FF29" s="100">
        <v>2407065.9200000004</v>
      </c>
      <c r="FG29" s="100">
        <v>33195057.769999996</v>
      </c>
      <c r="FH29" s="100">
        <v>2738476.7400000007</v>
      </c>
      <c r="FI29" s="100">
        <v>33115543.74</v>
      </c>
      <c r="FJ29" s="100">
        <v>2657504.6300000004</v>
      </c>
      <c r="FK29" s="100">
        <v>32616559.689999998</v>
      </c>
      <c r="FL29" s="100">
        <v>2797839.49</v>
      </c>
      <c r="FM29" s="100">
        <v>32451084.959999997</v>
      </c>
      <c r="FN29" s="100">
        <v>3202760.12</v>
      </c>
      <c r="FO29" s="100">
        <v>32358752.15</v>
      </c>
      <c r="FP29" s="100">
        <v>2876249.1522</v>
      </c>
      <c r="FQ29" s="100">
        <v>32415149.192199998</v>
      </c>
      <c r="FR29" s="100">
        <v>2334664.2708</v>
      </c>
      <c r="FS29" s="100">
        <v>32460926.923</v>
      </c>
      <c r="FT29" s="100">
        <v>2638020.0635999995</v>
      </c>
      <c r="FU29" s="100">
        <v>32512652.806600004</v>
      </c>
      <c r="FV29" s="100">
        <v>2908381.641</v>
      </c>
      <c r="FW29" s="100">
        <v>32569679.897600003</v>
      </c>
      <c r="FX29" s="100">
        <v>2472784.2761999997</v>
      </c>
      <c r="FY29" s="100">
        <v>32618165.863800004</v>
      </c>
      <c r="FZ29" s="100">
        <v>2690545.8204</v>
      </c>
      <c r="GA29" s="100">
        <v>32670921.664200004</v>
      </c>
      <c r="GB29" s="100">
        <v>3005562.1308</v>
      </c>
      <c r="GC29" s="100">
        <v>32729854.255000006</v>
      </c>
      <c r="GD29" s="100">
        <v>2455207.2384</v>
      </c>
      <c r="GE29" s="100">
        <v>32777995.573400002</v>
      </c>
      <c r="GF29" s="100">
        <v>2793246.2748000002</v>
      </c>
      <c r="GG29" s="100">
        <v>32832765.108199995</v>
      </c>
      <c r="GH29" s="100">
        <v>2710654.7226</v>
      </c>
      <c r="GI29" s="100">
        <v>32885915.2008</v>
      </c>
      <c r="GJ29" s="100">
        <v>2853796.2798</v>
      </c>
      <c r="GK29" s="100">
        <v>32941871.990599994</v>
      </c>
      <c r="GL29" s="100">
        <v>3266815.3224</v>
      </c>
      <c r="GM29" s="100">
        <v>33005927.192999996</v>
      </c>
      <c r="GN29" s="100">
        <v>2933774.135244</v>
      </c>
      <c r="GO29" s="100">
        <v>33063452.176044002</v>
      </c>
      <c r="GP29" s="100">
        <v>2381357.556216</v>
      </c>
      <c r="GQ29" s="100">
        <v>33110145.46146</v>
      </c>
      <c r="GR29" s="100">
        <v>2690780.464872</v>
      </c>
      <c r="GS29" s="100">
        <v>33162905.862732</v>
      </c>
      <c r="GT29" s="100">
        <v>2966549.27382</v>
      </c>
      <c r="GU29" s="100">
        <v>33221073.495552</v>
      </c>
      <c r="GV29" s="100">
        <v>2522239.961724</v>
      </c>
      <c r="GW29" s="100">
        <v>33270529.181076005</v>
      </c>
      <c r="GX29" s="100">
        <v>2744356.736808</v>
      </c>
      <c r="GY29" s="100">
        <v>33324340.097484</v>
      </c>
      <c r="GZ29" s="100">
        <v>3065673.373416</v>
      </c>
      <c r="HA29" s="100">
        <v>33384451.340099998</v>
      </c>
      <c r="HB29" s="100">
        <v>2504311.3831680007</v>
      </c>
      <c r="HC29" s="100">
        <v>33433555.484868</v>
      </c>
      <c r="HD29" s="100">
        <v>2849111.2002960006</v>
      </c>
      <c r="HE29" s="100">
        <v>33489420.410364002</v>
      </c>
      <c r="HF29" s="100">
        <v>2764867.8170520007</v>
      </c>
      <c r="HG29" s="100">
        <v>33543633.504816003</v>
      </c>
      <c r="HH29" s="100">
        <v>2910872.2053960003</v>
      </c>
      <c r="HI29" s="100">
        <v>33600709.430411994</v>
      </c>
      <c r="HJ29" s="100">
        <v>3332151.628848</v>
      </c>
      <c r="HK29" s="100">
        <v>33666045.73686</v>
      </c>
      <c r="HM29" t="str">
        <f t="shared" si="2"/>
        <v>518</v>
      </c>
      <c r="HS29" t="b">
        <f t="shared" si="0"/>
        <v>1</v>
      </c>
      <c r="HT29" s="94" t="s">
        <v>336</v>
      </c>
    </row>
    <row r="30" spans="1:228" ht="12.75">
      <c r="A30" t="str">
        <f t="shared" si="1"/>
        <v>INC118180</v>
      </c>
      <c r="B30" s="103" t="s">
        <v>337</v>
      </c>
      <c r="C30" s="100" t="s">
        <v>535</v>
      </c>
      <c r="D30" s="100">
        <v>0</v>
      </c>
      <c r="E30" s="100">
        <v>4907.21</v>
      </c>
      <c r="F30" s="100">
        <v>0</v>
      </c>
      <c r="G30" s="100">
        <v>4907.21</v>
      </c>
      <c r="H30" s="100">
        <v>0</v>
      </c>
      <c r="I30" s="100">
        <v>1714.6</v>
      </c>
      <c r="J30" s="100">
        <v>0</v>
      </c>
      <c r="K30" s="100">
        <v>-2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00">
        <v>0</v>
      </c>
      <c r="DM30" s="100">
        <v>0</v>
      </c>
      <c r="DN30" s="100">
        <v>0</v>
      </c>
      <c r="DO30" s="100">
        <v>0</v>
      </c>
      <c r="DP30" s="100">
        <v>0</v>
      </c>
      <c r="DQ30" s="100">
        <v>0</v>
      </c>
      <c r="DR30" s="100">
        <v>0</v>
      </c>
      <c r="DS30" s="100">
        <v>0</v>
      </c>
      <c r="DT30" s="100">
        <v>0</v>
      </c>
      <c r="DU30" s="100">
        <v>0</v>
      </c>
      <c r="DV30" s="100">
        <v>0</v>
      </c>
      <c r="DW30" s="100">
        <v>0</v>
      </c>
      <c r="DX30" s="100">
        <v>0</v>
      </c>
      <c r="DY30" s="100">
        <v>0</v>
      </c>
      <c r="DZ30" s="100">
        <v>0</v>
      </c>
      <c r="EA30" s="100">
        <v>0</v>
      </c>
      <c r="EB30" s="100">
        <v>0</v>
      </c>
      <c r="EC30" s="100">
        <v>0</v>
      </c>
      <c r="ED30" s="100">
        <v>0</v>
      </c>
      <c r="EE30" s="100">
        <v>0</v>
      </c>
      <c r="EF30" s="100">
        <v>0</v>
      </c>
      <c r="EG30" s="100">
        <v>0</v>
      </c>
      <c r="EH30" s="100">
        <v>0</v>
      </c>
      <c r="EI30" s="100">
        <v>0</v>
      </c>
      <c r="EJ30" s="100">
        <v>0</v>
      </c>
      <c r="EK30" s="100">
        <v>0</v>
      </c>
      <c r="EL30" s="100">
        <v>0</v>
      </c>
      <c r="EM30" s="100">
        <v>0</v>
      </c>
      <c r="EN30" s="100">
        <v>0</v>
      </c>
      <c r="EO30" s="100">
        <v>0</v>
      </c>
      <c r="EP30" s="100">
        <v>0</v>
      </c>
      <c r="EQ30" s="100">
        <v>0</v>
      </c>
      <c r="ER30" s="100">
        <v>0</v>
      </c>
      <c r="ES30" s="100">
        <v>0</v>
      </c>
      <c r="ET30" s="100">
        <v>0</v>
      </c>
      <c r="EU30" s="100">
        <v>0</v>
      </c>
      <c r="EV30" s="100">
        <v>0</v>
      </c>
      <c r="EW30" s="100">
        <v>0</v>
      </c>
      <c r="EX30" s="100">
        <v>0</v>
      </c>
      <c r="EY30" s="100">
        <v>0</v>
      </c>
      <c r="EZ30" s="100">
        <v>0</v>
      </c>
      <c r="FA30" s="100">
        <v>0</v>
      </c>
      <c r="FB30" s="100">
        <v>0</v>
      </c>
      <c r="FC30" s="100">
        <v>0</v>
      </c>
      <c r="FD30" s="100">
        <v>0</v>
      </c>
      <c r="FE30" s="100">
        <v>0</v>
      </c>
      <c r="FF30" s="100">
        <v>0</v>
      </c>
      <c r="FG30" s="100">
        <v>0</v>
      </c>
      <c r="FH30" s="100">
        <v>0</v>
      </c>
      <c r="FI30" s="100">
        <v>0</v>
      </c>
      <c r="FJ30" s="100">
        <v>0</v>
      </c>
      <c r="FK30" s="100">
        <v>0</v>
      </c>
      <c r="FL30" s="100">
        <v>0</v>
      </c>
      <c r="FM30" s="100">
        <v>0</v>
      </c>
      <c r="FN30" s="100">
        <v>0</v>
      </c>
      <c r="FO30" s="100">
        <v>0</v>
      </c>
      <c r="FP30" s="100">
        <v>0</v>
      </c>
      <c r="FQ30" s="100">
        <v>0</v>
      </c>
      <c r="FR30" s="100">
        <v>0</v>
      </c>
      <c r="FS30" s="100">
        <v>0</v>
      </c>
      <c r="FT30" s="100">
        <v>0</v>
      </c>
      <c r="FU30" s="100">
        <v>0</v>
      </c>
      <c r="FV30" s="100">
        <v>0</v>
      </c>
      <c r="FW30" s="100">
        <v>0</v>
      </c>
      <c r="FX30" s="100">
        <v>0</v>
      </c>
      <c r="FY30" s="100">
        <v>0</v>
      </c>
      <c r="FZ30" s="100">
        <v>0</v>
      </c>
      <c r="GA30" s="100">
        <v>0</v>
      </c>
      <c r="GB30" s="100">
        <v>0</v>
      </c>
      <c r="GC30" s="100">
        <v>0</v>
      </c>
      <c r="GD30" s="100">
        <v>0</v>
      </c>
      <c r="GE30" s="100">
        <v>0</v>
      </c>
      <c r="GF30" s="100">
        <v>0</v>
      </c>
      <c r="GG30" s="100">
        <v>0</v>
      </c>
      <c r="GH30" s="100">
        <v>0</v>
      </c>
      <c r="GI30" s="100">
        <v>0</v>
      </c>
      <c r="GJ30" s="100">
        <v>0</v>
      </c>
      <c r="GK30" s="100">
        <v>0</v>
      </c>
      <c r="GL30" s="100">
        <v>0</v>
      </c>
      <c r="GM30" s="100">
        <v>0</v>
      </c>
      <c r="GN30" s="100">
        <v>0</v>
      </c>
      <c r="GO30" s="100">
        <v>0</v>
      </c>
      <c r="GP30" s="100">
        <v>0</v>
      </c>
      <c r="GQ30" s="100">
        <v>0</v>
      </c>
      <c r="GR30" s="100">
        <v>0</v>
      </c>
      <c r="GS30" s="100">
        <v>0</v>
      </c>
      <c r="GT30" s="100">
        <v>0</v>
      </c>
      <c r="GU30" s="100">
        <v>0</v>
      </c>
      <c r="GV30" s="100">
        <v>0</v>
      </c>
      <c r="GW30" s="100">
        <v>0</v>
      </c>
      <c r="GX30" s="100">
        <v>0</v>
      </c>
      <c r="GY30" s="100">
        <v>0</v>
      </c>
      <c r="GZ30" s="100">
        <v>0</v>
      </c>
      <c r="HA30" s="100">
        <v>0</v>
      </c>
      <c r="HB30" s="100">
        <v>0</v>
      </c>
      <c r="HC30" s="100">
        <v>0</v>
      </c>
      <c r="HD30" s="100">
        <v>0</v>
      </c>
      <c r="HE30" s="100">
        <v>0</v>
      </c>
      <c r="HF30" s="100">
        <v>0</v>
      </c>
      <c r="HG30" s="100">
        <v>0</v>
      </c>
      <c r="HH30" s="100">
        <v>0</v>
      </c>
      <c r="HI30" s="100">
        <v>0</v>
      </c>
      <c r="HJ30" s="100">
        <v>0</v>
      </c>
      <c r="HK30" s="100">
        <v>0</v>
      </c>
      <c r="HM30" t="str">
        <f t="shared" si="2"/>
        <v>518</v>
      </c>
      <c r="HS30" t="b">
        <f t="shared" si="0"/>
        <v>1</v>
      </c>
      <c r="HT30" s="94" t="s">
        <v>337</v>
      </c>
    </row>
    <row r="31" spans="1:228" ht="12.75">
      <c r="A31" t="str">
        <f t="shared" si="1"/>
        <v>INC118210</v>
      </c>
      <c r="B31" s="103" t="s">
        <v>338</v>
      </c>
      <c r="C31" s="100" t="s">
        <v>535</v>
      </c>
      <c r="D31" s="100">
        <v>397993.36</v>
      </c>
      <c r="E31" s="100">
        <v>4775920.32</v>
      </c>
      <c r="F31" s="100">
        <v>397993.36</v>
      </c>
      <c r="G31" s="100">
        <v>4775920.32</v>
      </c>
      <c r="H31" s="100">
        <v>397993.36</v>
      </c>
      <c r="I31" s="100">
        <v>4775920.32</v>
      </c>
      <c r="J31" s="100">
        <v>398246.48</v>
      </c>
      <c r="K31" s="100">
        <v>4776173.44</v>
      </c>
      <c r="L31" s="100">
        <v>397740.24</v>
      </c>
      <c r="M31" s="100">
        <v>4775920.32</v>
      </c>
      <c r="N31" s="100">
        <v>397993.36</v>
      </c>
      <c r="O31" s="100">
        <v>4775920.32</v>
      </c>
      <c r="P31" s="100">
        <v>397993.36</v>
      </c>
      <c r="Q31" s="100">
        <v>4775920.32</v>
      </c>
      <c r="R31" s="100">
        <v>397993.36</v>
      </c>
      <c r="S31" s="100">
        <v>4775920.32</v>
      </c>
      <c r="T31" s="100">
        <v>397993.36</v>
      </c>
      <c r="U31" s="100">
        <v>4775920.32</v>
      </c>
      <c r="V31" s="100">
        <v>397993.36</v>
      </c>
      <c r="W31" s="100">
        <v>4775920.32</v>
      </c>
      <c r="X31" s="100">
        <v>397993.36</v>
      </c>
      <c r="Y31" s="100">
        <v>4775920.32</v>
      </c>
      <c r="Z31" s="100">
        <v>397993.36</v>
      </c>
      <c r="AA31" s="100">
        <v>4775920.32</v>
      </c>
      <c r="AB31" s="100">
        <v>979474.76</v>
      </c>
      <c r="AC31" s="100">
        <v>5357401.72</v>
      </c>
      <c r="AD31" s="100">
        <v>979474.76</v>
      </c>
      <c r="AE31" s="100">
        <v>5938883.12</v>
      </c>
      <c r="AF31" s="100">
        <v>979474.76</v>
      </c>
      <c r="AG31" s="100">
        <v>6520364.52</v>
      </c>
      <c r="AH31" s="100">
        <v>979474.76</v>
      </c>
      <c r="AI31" s="100">
        <v>7101592.8</v>
      </c>
      <c r="AJ31" s="100">
        <v>979474.76</v>
      </c>
      <c r="AK31" s="100">
        <v>7683327.32</v>
      </c>
      <c r="AL31" s="100">
        <v>979474.76</v>
      </c>
      <c r="AM31" s="100">
        <v>8264808.72</v>
      </c>
      <c r="AN31" s="100">
        <v>979474.76</v>
      </c>
      <c r="AO31" s="100">
        <v>8846290.12</v>
      </c>
      <c r="AP31" s="100">
        <v>979474.76</v>
      </c>
      <c r="AQ31" s="100">
        <v>9427771.52</v>
      </c>
      <c r="AR31" s="100">
        <v>979474.76</v>
      </c>
      <c r="AS31" s="100">
        <v>10009252.92</v>
      </c>
      <c r="AT31" s="100">
        <v>979474.76</v>
      </c>
      <c r="AU31" s="100">
        <v>10590734.32</v>
      </c>
      <c r="AV31" s="100">
        <v>979474.76</v>
      </c>
      <c r="AW31" s="100">
        <v>11172215.72</v>
      </c>
      <c r="AX31" s="100">
        <v>979474.76</v>
      </c>
      <c r="AY31" s="100">
        <v>11753697.12</v>
      </c>
      <c r="AZ31" s="100">
        <v>979474.76</v>
      </c>
      <c r="BA31" s="100">
        <v>11753697.12</v>
      </c>
      <c r="BB31" s="100">
        <v>979474.76</v>
      </c>
      <c r="BC31" s="100">
        <v>11753697.12</v>
      </c>
      <c r="BD31" s="100">
        <v>979474.76</v>
      </c>
      <c r="BE31" s="100">
        <v>11753697.12</v>
      </c>
      <c r="BF31" s="100">
        <v>979474.76</v>
      </c>
      <c r="BG31" s="100">
        <v>11753697.12</v>
      </c>
      <c r="BH31" s="100">
        <v>979474.76</v>
      </c>
      <c r="BI31" s="100">
        <v>11753697.12</v>
      </c>
      <c r="BJ31" s="100">
        <v>979474.76</v>
      </c>
      <c r="BK31" s="100">
        <v>11753697.12</v>
      </c>
      <c r="BL31" s="100">
        <v>979474.76</v>
      </c>
      <c r="BM31" s="100">
        <v>11753697.12</v>
      </c>
      <c r="BN31" s="100">
        <v>979474.76</v>
      </c>
      <c r="BO31" s="100">
        <v>11753697.12</v>
      </c>
      <c r="BP31" s="100">
        <v>979474.76</v>
      </c>
      <c r="BQ31" s="100">
        <v>11753697.12</v>
      </c>
      <c r="BR31" s="100">
        <v>979474.76</v>
      </c>
      <c r="BS31" s="100">
        <v>11753697.12</v>
      </c>
      <c r="BT31" s="100">
        <v>979474.76</v>
      </c>
      <c r="BU31" s="100">
        <v>11753697.12</v>
      </c>
      <c r="BV31" s="100">
        <v>979474.76</v>
      </c>
      <c r="BW31" s="100">
        <v>11753697.12</v>
      </c>
      <c r="BX31" s="100">
        <v>979474.76</v>
      </c>
      <c r="BY31" s="100">
        <v>11753697.12</v>
      </c>
      <c r="BZ31" s="100">
        <v>979474.76</v>
      </c>
      <c r="CA31" s="100">
        <v>11753697.12</v>
      </c>
      <c r="CB31" s="100">
        <v>979474.76</v>
      </c>
      <c r="CC31" s="100">
        <v>11753697.12</v>
      </c>
      <c r="CD31" s="100">
        <v>979474.76</v>
      </c>
      <c r="CE31" s="100">
        <v>11753697.12</v>
      </c>
      <c r="CF31" s="100">
        <v>979474.76</v>
      </c>
      <c r="CG31" s="100">
        <v>11753697.12</v>
      </c>
      <c r="CH31" s="100">
        <v>979474.76</v>
      </c>
      <c r="CI31" s="100">
        <v>11753697.12</v>
      </c>
      <c r="CJ31" s="100">
        <v>979474.76</v>
      </c>
      <c r="CK31" s="100">
        <v>11753697.12</v>
      </c>
      <c r="CL31" s="100">
        <v>979474.76</v>
      </c>
      <c r="CM31" s="100">
        <v>11753697.12</v>
      </c>
      <c r="CN31" s="100">
        <v>979474.76</v>
      </c>
      <c r="CO31" s="100">
        <v>11753697.12</v>
      </c>
      <c r="CP31" s="100">
        <v>979474.5700000001</v>
      </c>
      <c r="CQ31" s="100">
        <v>11753696.929999998</v>
      </c>
      <c r="CR31" s="100">
        <v>979474.5700000001</v>
      </c>
      <c r="CS31" s="100">
        <v>11753696.739999998</v>
      </c>
      <c r="CT31" s="100">
        <v>979474.5700000001</v>
      </c>
      <c r="CU31" s="100">
        <v>11753696.549999999</v>
      </c>
      <c r="CV31" s="100">
        <v>979474.5700000001</v>
      </c>
      <c r="CW31" s="100">
        <v>11753696.36</v>
      </c>
      <c r="CX31" s="100">
        <v>979474.5700000001</v>
      </c>
      <c r="CY31" s="100">
        <v>11753696.17</v>
      </c>
      <c r="CZ31" s="100">
        <v>979474.5700000001</v>
      </c>
      <c r="DA31" s="100">
        <v>11753695.98</v>
      </c>
      <c r="DB31" s="100">
        <v>979474.5700000001</v>
      </c>
      <c r="DC31" s="100">
        <v>11753695.790000001</v>
      </c>
      <c r="DD31" s="100">
        <v>979474.5700000001</v>
      </c>
      <c r="DE31" s="100">
        <v>11753695.600000001</v>
      </c>
      <c r="DF31" s="100">
        <v>979474.5700000001</v>
      </c>
      <c r="DG31" s="100">
        <v>11753695.41</v>
      </c>
      <c r="DH31" s="100">
        <v>979474.5700000001</v>
      </c>
      <c r="DI31" s="100">
        <v>11753695.22</v>
      </c>
      <c r="DJ31" s="100">
        <v>979474.5700000001</v>
      </c>
      <c r="DK31" s="100">
        <v>11753695.030000001</v>
      </c>
      <c r="DL31" s="100">
        <v>979474.5700000001</v>
      </c>
      <c r="DM31" s="100">
        <v>11753694.840000002</v>
      </c>
      <c r="DN31" s="100">
        <v>979474.5700000001</v>
      </c>
      <c r="DO31" s="100">
        <v>11753694.840000002</v>
      </c>
      <c r="DP31" s="100">
        <v>979474.5700000001</v>
      </c>
      <c r="DQ31" s="100">
        <v>11753694.840000002</v>
      </c>
      <c r="DR31" s="100">
        <v>979474.5700000001</v>
      </c>
      <c r="DS31" s="100">
        <v>11753694.840000002</v>
      </c>
      <c r="DT31" s="100">
        <v>979474.5700000001</v>
      </c>
      <c r="DU31" s="100">
        <v>11753694.840000002</v>
      </c>
      <c r="DV31" s="100">
        <v>979474.5700000001</v>
      </c>
      <c r="DW31" s="100">
        <v>11753694.840000002</v>
      </c>
      <c r="DX31" s="100">
        <v>979474.5700000001</v>
      </c>
      <c r="DY31" s="100">
        <v>11753694.840000002</v>
      </c>
      <c r="DZ31" s="100">
        <v>979474.5700000001</v>
      </c>
      <c r="EA31" s="100">
        <v>11753694.840000002</v>
      </c>
      <c r="EB31" s="100">
        <v>979474.5700000001</v>
      </c>
      <c r="EC31" s="100">
        <v>11753694.840000002</v>
      </c>
      <c r="ED31" s="100">
        <v>979474.5700000001</v>
      </c>
      <c r="EE31" s="100">
        <v>11753694.840000002</v>
      </c>
      <c r="EF31" s="100">
        <v>979474.5700000001</v>
      </c>
      <c r="EG31" s="100">
        <v>11753694.840000002</v>
      </c>
      <c r="EH31" s="100">
        <v>979474.5700000001</v>
      </c>
      <c r="EI31" s="100">
        <v>11753694.840000002</v>
      </c>
      <c r="EJ31" s="100">
        <v>979474.5700000001</v>
      </c>
      <c r="EK31" s="100">
        <v>11753694.840000002</v>
      </c>
      <c r="EL31" s="100">
        <v>979474.5700000001</v>
      </c>
      <c r="EM31" s="100">
        <v>11753694.840000002</v>
      </c>
      <c r="EN31" s="100">
        <v>979474.5700000001</v>
      </c>
      <c r="EO31" s="100">
        <v>11753694.840000002</v>
      </c>
      <c r="EP31" s="100">
        <v>979474.5700000001</v>
      </c>
      <c r="EQ31" s="100">
        <v>11753694.840000002</v>
      </c>
      <c r="ER31" s="100">
        <v>979474.5700000001</v>
      </c>
      <c r="ES31" s="100">
        <v>11753694.840000002</v>
      </c>
      <c r="ET31" s="100">
        <v>979474.5700000001</v>
      </c>
      <c r="EU31" s="100">
        <v>11753694.840000002</v>
      </c>
      <c r="EV31" s="100">
        <v>979474.5700000001</v>
      </c>
      <c r="EW31" s="100">
        <v>11753694.840000002</v>
      </c>
      <c r="EX31" s="100">
        <v>979474.5700000001</v>
      </c>
      <c r="EY31" s="100">
        <v>11753694.840000002</v>
      </c>
      <c r="EZ31" s="100">
        <v>979474.5700000001</v>
      </c>
      <c r="FA31" s="100">
        <v>11753694.840000002</v>
      </c>
      <c r="FB31" s="100">
        <v>979474.5700000001</v>
      </c>
      <c r="FC31" s="100">
        <v>11753694.840000002</v>
      </c>
      <c r="FD31" s="100">
        <v>979474.5700000001</v>
      </c>
      <c r="FE31" s="100">
        <v>11753694.840000002</v>
      </c>
      <c r="FF31" s="100">
        <v>979474.5700000001</v>
      </c>
      <c r="FG31" s="100">
        <v>11753694.840000002</v>
      </c>
      <c r="FH31" s="100">
        <v>979474.5700000001</v>
      </c>
      <c r="FI31" s="100">
        <v>11753694.840000002</v>
      </c>
      <c r="FJ31" s="100">
        <v>979474.5700000001</v>
      </c>
      <c r="FK31" s="100">
        <v>11753694.840000002</v>
      </c>
      <c r="FL31" s="100">
        <v>979474.5700000001</v>
      </c>
      <c r="FM31" s="100">
        <v>11753694.840000002</v>
      </c>
      <c r="FN31" s="100">
        <v>979474.5700000001</v>
      </c>
      <c r="FO31" s="100">
        <v>11753694.840000002</v>
      </c>
      <c r="FP31" s="100">
        <v>999064.0614000001</v>
      </c>
      <c r="FQ31" s="100">
        <v>11773284.331400003</v>
      </c>
      <c r="FR31" s="100">
        <v>999064.0614000001</v>
      </c>
      <c r="FS31" s="100">
        <v>11792873.822800003</v>
      </c>
      <c r="FT31" s="100">
        <v>999064.0614000001</v>
      </c>
      <c r="FU31" s="100">
        <v>11812463.314200003</v>
      </c>
      <c r="FV31" s="100">
        <v>999064.0614000001</v>
      </c>
      <c r="FW31" s="100">
        <v>11832052.805600002</v>
      </c>
      <c r="FX31" s="100">
        <v>999064.0614000001</v>
      </c>
      <c r="FY31" s="100">
        <v>11851642.297000002</v>
      </c>
      <c r="FZ31" s="100">
        <v>999064.0614000001</v>
      </c>
      <c r="GA31" s="100">
        <v>11871231.788400002</v>
      </c>
      <c r="GB31" s="100">
        <v>999064.0614000001</v>
      </c>
      <c r="GC31" s="100">
        <v>11890821.279800002</v>
      </c>
      <c r="GD31" s="100">
        <v>999064.0614000001</v>
      </c>
      <c r="GE31" s="100">
        <v>11910410.771200001</v>
      </c>
      <c r="GF31" s="100">
        <v>999064.0614000001</v>
      </c>
      <c r="GG31" s="100">
        <v>11930000.262600003</v>
      </c>
      <c r="GH31" s="100">
        <v>999064.0614000001</v>
      </c>
      <c r="GI31" s="100">
        <v>11949589.754000003</v>
      </c>
      <c r="GJ31" s="100">
        <v>999064.0614000001</v>
      </c>
      <c r="GK31" s="100">
        <v>11969179.245400002</v>
      </c>
      <c r="GL31" s="100">
        <v>999064.0614000001</v>
      </c>
      <c r="GM31" s="100">
        <v>11988768.736800002</v>
      </c>
      <c r="GN31" s="100">
        <v>1019045.3426280002</v>
      </c>
      <c r="GO31" s="100">
        <v>12008750.018028</v>
      </c>
      <c r="GP31" s="100">
        <v>1019045.3426280002</v>
      </c>
      <c r="GQ31" s="100">
        <v>12028731.299256</v>
      </c>
      <c r="GR31" s="100">
        <v>1019045.3426280002</v>
      </c>
      <c r="GS31" s="100">
        <v>12048712.580484001</v>
      </c>
      <c r="GT31" s="100">
        <v>1019045.3426280002</v>
      </c>
      <c r="GU31" s="100">
        <v>12068693.861712001</v>
      </c>
      <c r="GV31" s="100">
        <v>1019045.3426280002</v>
      </c>
      <c r="GW31" s="100">
        <v>12088675.142940002</v>
      </c>
      <c r="GX31" s="100">
        <v>1019045.3426280002</v>
      </c>
      <c r="GY31" s="100">
        <v>12108656.424168002</v>
      </c>
      <c r="GZ31" s="100">
        <v>1019045.3426280002</v>
      </c>
      <c r="HA31" s="100">
        <v>12128637.705396002</v>
      </c>
      <c r="HB31" s="100">
        <v>1019045.3426280002</v>
      </c>
      <c r="HC31" s="100">
        <v>12148618.986624002</v>
      </c>
      <c r="HD31" s="100">
        <v>1019045.3426280002</v>
      </c>
      <c r="HE31" s="100">
        <v>12168600.267852</v>
      </c>
      <c r="HF31" s="100">
        <v>1019045.3426280002</v>
      </c>
      <c r="HG31" s="100">
        <v>12188581.549080001</v>
      </c>
      <c r="HH31" s="100">
        <v>1019045.3426280002</v>
      </c>
      <c r="HI31" s="100">
        <v>12208562.830308001</v>
      </c>
      <c r="HJ31" s="100">
        <v>1019045.3426280002</v>
      </c>
      <c r="HK31" s="100">
        <v>12228544.111536002</v>
      </c>
      <c r="HM31" t="str">
        <f t="shared" si="2"/>
        <v>518</v>
      </c>
      <c r="HS31" t="b">
        <f t="shared" si="0"/>
        <v>1</v>
      </c>
      <c r="HT31" s="94" t="s">
        <v>338</v>
      </c>
    </row>
    <row r="32" spans="1:228" ht="12.75">
      <c r="A32" t="str">
        <f t="shared" si="1"/>
        <v>INC119000</v>
      </c>
      <c r="B32" s="103" t="s">
        <v>339</v>
      </c>
      <c r="C32" s="100" t="s">
        <v>536</v>
      </c>
      <c r="D32" s="100">
        <v>719061.83</v>
      </c>
      <c r="E32" s="100">
        <v>9043981.91</v>
      </c>
      <c r="F32" s="100">
        <v>900059.45</v>
      </c>
      <c r="G32" s="100">
        <v>9257440.36</v>
      </c>
      <c r="H32" s="100">
        <v>955205.12</v>
      </c>
      <c r="I32" s="100">
        <v>9312446.51</v>
      </c>
      <c r="J32" s="100">
        <v>761510.06</v>
      </c>
      <c r="K32" s="100">
        <v>9365025.16</v>
      </c>
      <c r="L32" s="100">
        <v>992466.44</v>
      </c>
      <c r="M32" s="100">
        <v>9696230.48</v>
      </c>
      <c r="N32" s="100">
        <v>703795.97</v>
      </c>
      <c r="O32" s="100">
        <v>9569184.59</v>
      </c>
      <c r="P32" s="100">
        <v>773757.22</v>
      </c>
      <c r="Q32" s="100">
        <v>9788707.87</v>
      </c>
      <c r="R32" s="100">
        <v>1638428.63</v>
      </c>
      <c r="S32" s="100">
        <v>10797870.32</v>
      </c>
      <c r="T32" s="100">
        <v>1590360.52</v>
      </c>
      <c r="U32" s="100">
        <v>11602716.93</v>
      </c>
      <c r="V32" s="100">
        <v>1573630.5</v>
      </c>
      <c r="W32" s="100">
        <v>12460705.12</v>
      </c>
      <c r="X32" s="100">
        <v>1114422.24</v>
      </c>
      <c r="Y32" s="100">
        <v>12845653.71</v>
      </c>
      <c r="Z32" s="100">
        <v>740281.59</v>
      </c>
      <c r="AA32" s="100">
        <v>12462979.57</v>
      </c>
      <c r="AB32" s="100">
        <v>435223.16</v>
      </c>
      <c r="AC32" s="100">
        <v>12179140.9</v>
      </c>
      <c r="AD32" s="100">
        <v>465658.57</v>
      </c>
      <c r="AE32" s="100">
        <v>11744740.02</v>
      </c>
      <c r="AF32" s="100">
        <v>1489948.67</v>
      </c>
      <c r="AG32" s="100">
        <v>12279483.57</v>
      </c>
      <c r="AH32" s="100">
        <v>851916.16</v>
      </c>
      <c r="AI32" s="100">
        <v>12369889.67</v>
      </c>
      <c r="AJ32" s="100">
        <v>780551.26</v>
      </c>
      <c r="AK32" s="100">
        <v>12157974.49</v>
      </c>
      <c r="AL32" s="100">
        <v>737832.13</v>
      </c>
      <c r="AM32" s="100">
        <v>12192010.65</v>
      </c>
      <c r="AN32" s="100">
        <v>802141.47</v>
      </c>
      <c r="AO32" s="100">
        <v>12220394.9</v>
      </c>
      <c r="AP32" s="100">
        <v>699140.9</v>
      </c>
      <c r="AQ32" s="100">
        <v>11281107.17</v>
      </c>
      <c r="AR32" s="100">
        <v>818195.87</v>
      </c>
      <c r="AS32" s="100">
        <v>10508942.52</v>
      </c>
      <c r="AT32" s="100">
        <v>963760.25</v>
      </c>
      <c r="AU32" s="100">
        <v>9899072.27</v>
      </c>
      <c r="AV32" s="100">
        <v>861635.35</v>
      </c>
      <c r="AW32" s="100">
        <v>9646285.38</v>
      </c>
      <c r="AX32" s="100">
        <v>950199.4</v>
      </c>
      <c r="AY32" s="100">
        <v>9856203.19</v>
      </c>
      <c r="AZ32" s="100">
        <v>765468.61</v>
      </c>
      <c r="BA32" s="100">
        <v>10186448.64</v>
      </c>
      <c r="BB32" s="100">
        <v>969786</v>
      </c>
      <c r="BC32" s="100">
        <v>10690576.07</v>
      </c>
      <c r="BD32" s="100">
        <v>2274169.94</v>
      </c>
      <c r="BE32" s="100">
        <v>11474797.34</v>
      </c>
      <c r="BF32" s="100">
        <v>1591218.77</v>
      </c>
      <c r="BG32" s="100">
        <v>12214099.95</v>
      </c>
      <c r="BH32" s="100">
        <v>421261.53</v>
      </c>
      <c r="BI32" s="100">
        <v>11854810.22</v>
      </c>
      <c r="BJ32" s="100">
        <v>751508.42</v>
      </c>
      <c r="BK32" s="100">
        <v>11868486.51</v>
      </c>
      <c r="BL32" s="100">
        <v>1027514.98</v>
      </c>
      <c r="BM32" s="100">
        <v>12093860.02</v>
      </c>
      <c r="BN32" s="100">
        <v>834753.99</v>
      </c>
      <c r="BO32" s="100">
        <v>12229473.109999998</v>
      </c>
      <c r="BP32" s="100">
        <v>1103066.32</v>
      </c>
      <c r="BQ32" s="100">
        <v>12514343.559999999</v>
      </c>
      <c r="BR32" s="100">
        <v>1085766.25</v>
      </c>
      <c r="BS32" s="100">
        <v>12636349.56</v>
      </c>
      <c r="BT32" s="100">
        <v>870085.74</v>
      </c>
      <c r="BU32" s="100">
        <v>12644799.95</v>
      </c>
      <c r="BV32" s="100">
        <v>994623.63</v>
      </c>
      <c r="BW32" s="100">
        <v>12689224.18</v>
      </c>
      <c r="BX32" s="100">
        <v>795421.4</v>
      </c>
      <c r="BY32" s="100">
        <v>12719176.97</v>
      </c>
      <c r="BZ32" s="100">
        <v>1004689.31</v>
      </c>
      <c r="CA32" s="100">
        <v>12754080.28</v>
      </c>
      <c r="CB32" s="100">
        <v>951729.05</v>
      </c>
      <c r="CC32" s="100">
        <v>11431639.389999999</v>
      </c>
      <c r="CD32" s="100">
        <v>1269021.16</v>
      </c>
      <c r="CE32" s="100">
        <v>11109441.78</v>
      </c>
      <c r="CF32" s="100">
        <v>977739.92</v>
      </c>
      <c r="CG32" s="100">
        <v>11665920.17</v>
      </c>
      <c r="CH32" s="100">
        <v>834939.11</v>
      </c>
      <c r="CI32" s="100">
        <v>11749350.860000001</v>
      </c>
      <c r="CJ32" s="100">
        <v>977910.55</v>
      </c>
      <c r="CK32" s="100">
        <v>11699746.43</v>
      </c>
      <c r="CL32" s="100">
        <v>1009725.23</v>
      </c>
      <c r="CM32" s="100">
        <v>11874717.670000002</v>
      </c>
      <c r="CN32" s="100">
        <v>2002360.24</v>
      </c>
      <c r="CO32" s="100">
        <v>12774011.590000002</v>
      </c>
      <c r="CP32" s="100">
        <v>1237001.3800000001</v>
      </c>
      <c r="CQ32" s="100">
        <v>12925246.720000003</v>
      </c>
      <c r="CR32" s="100">
        <v>737387.3700000001</v>
      </c>
      <c r="CS32" s="100">
        <v>12792548.350000003</v>
      </c>
      <c r="CT32" s="100">
        <v>758493.04</v>
      </c>
      <c r="CU32" s="100">
        <v>12556417.760000002</v>
      </c>
      <c r="CV32" s="100">
        <v>955819.1200000001</v>
      </c>
      <c r="CW32" s="100">
        <v>12716815.480000002</v>
      </c>
      <c r="CX32" s="100">
        <v>967664.3299999998</v>
      </c>
      <c r="CY32" s="100">
        <v>12679790.500000002</v>
      </c>
      <c r="CZ32" s="100">
        <v>813705.4099999999</v>
      </c>
      <c r="DA32" s="100">
        <v>12541766.86</v>
      </c>
      <c r="DB32" s="100">
        <v>982849.7900000002</v>
      </c>
      <c r="DC32" s="100">
        <v>12255595.49</v>
      </c>
      <c r="DD32" s="100">
        <v>1000542.78</v>
      </c>
      <c r="DE32" s="100">
        <v>12278398.350000001</v>
      </c>
      <c r="DF32" s="100">
        <v>703538.6200000001</v>
      </c>
      <c r="DG32" s="100">
        <v>12146997.860000001</v>
      </c>
      <c r="DH32" s="100">
        <v>675203.7000000001</v>
      </c>
      <c r="DI32" s="100">
        <v>11844291.010000002</v>
      </c>
      <c r="DJ32" s="100">
        <v>655036.79</v>
      </c>
      <c r="DK32" s="100">
        <v>11489602.570000002</v>
      </c>
      <c r="DL32" s="100">
        <v>714886.1200000001</v>
      </c>
      <c r="DM32" s="100">
        <v>10202128.450000001</v>
      </c>
      <c r="DN32" s="100">
        <v>917780.96</v>
      </c>
      <c r="DO32" s="100">
        <v>9882908.030000001</v>
      </c>
      <c r="DP32" s="100">
        <v>775317.6000000002</v>
      </c>
      <c r="DQ32" s="100">
        <v>9920838.260000002</v>
      </c>
      <c r="DR32" s="100">
        <v>701237.3800000001</v>
      </c>
      <c r="DS32" s="100">
        <v>9863582.600000001</v>
      </c>
      <c r="DT32" s="100">
        <v>612515.3999999999</v>
      </c>
      <c r="DU32" s="100">
        <v>9520278.88</v>
      </c>
      <c r="DV32" s="100">
        <v>977799.3500000001</v>
      </c>
      <c r="DW32" s="100">
        <v>9530413.900000002</v>
      </c>
      <c r="DX32" s="100">
        <v>2126951</v>
      </c>
      <c r="DY32" s="100">
        <v>10843659.490000002</v>
      </c>
      <c r="DZ32" s="100">
        <v>699530.0700000001</v>
      </c>
      <c r="EA32" s="100">
        <v>10560339.770000001</v>
      </c>
      <c r="EB32" s="100">
        <v>661977.38</v>
      </c>
      <c r="EC32" s="100">
        <v>10221774.370000001</v>
      </c>
      <c r="ED32" s="100">
        <v>680766.4600000001</v>
      </c>
      <c r="EE32" s="100">
        <v>10199002.21</v>
      </c>
      <c r="EF32" s="100">
        <v>692122.9400000001</v>
      </c>
      <c r="EG32" s="100">
        <v>10215921.450000003</v>
      </c>
      <c r="EH32" s="100">
        <v>650691.0299999999</v>
      </c>
      <c r="EI32" s="100">
        <v>10211575.690000001</v>
      </c>
      <c r="EJ32" s="100">
        <v>646342.3200000001</v>
      </c>
      <c r="EK32" s="100">
        <v>10143031.89</v>
      </c>
      <c r="EL32" s="100">
        <v>667377.89</v>
      </c>
      <c r="EM32" s="100">
        <v>9892628.82</v>
      </c>
      <c r="EN32" s="100">
        <v>645418.8500000001</v>
      </c>
      <c r="EO32" s="100">
        <v>9762730.070000002</v>
      </c>
      <c r="EP32" s="100">
        <v>679775.41</v>
      </c>
      <c r="EQ32" s="100">
        <v>9741268.100000001</v>
      </c>
      <c r="ER32" s="100">
        <v>684190.44</v>
      </c>
      <c r="ES32" s="100">
        <v>9812943.139999999</v>
      </c>
      <c r="ET32" s="100">
        <v>667309.75</v>
      </c>
      <c r="EU32" s="100">
        <v>9502453.540000001</v>
      </c>
      <c r="EV32" s="100">
        <v>748911.7100000001</v>
      </c>
      <c r="EW32" s="100">
        <v>8124414.250000001</v>
      </c>
      <c r="EX32" s="100">
        <v>835210.9</v>
      </c>
      <c r="EY32" s="100">
        <v>8260095.080000001</v>
      </c>
      <c r="EZ32" s="100">
        <v>735255.3999999999</v>
      </c>
      <c r="FA32" s="100">
        <v>8333373.1</v>
      </c>
      <c r="FB32" s="100">
        <v>708000.2899999999</v>
      </c>
      <c r="FC32" s="100">
        <v>8360606.930000001</v>
      </c>
      <c r="FD32" s="100">
        <v>732403.8500000001</v>
      </c>
      <c r="FE32" s="100">
        <v>8400887.84</v>
      </c>
      <c r="FF32" s="100">
        <v>718916.34</v>
      </c>
      <c r="FG32" s="100">
        <v>8469113.149999999</v>
      </c>
      <c r="FH32" s="100">
        <v>1072574.54</v>
      </c>
      <c r="FI32" s="100">
        <v>8895345.370000001</v>
      </c>
      <c r="FJ32" s="100">
        <v>2246816.3300000005</v>
      </c>
      <c r="FK32" s="100">
        <v>10474783.809999999</v>
      </c>
      <c r="FL32" s="100">
        <v>804042.55</v>
      </c>
      <c r="FM32" s="100">
        <v>10633407.510000002</v>
      </c>
      <c r="FN32" s="100">
        <v>725333.08</v>
      </c>
      <c r="FO32" s="100">
        <v>10678965.18</v>
      </c>
      <c r="FP32" s="100">
        <v>697874.2488</v>
      </c>
      <c r="FQ32" s="100">
        <v>10692648.988800002</v>
      </c>
      <c r="FR32" s="100">
        <v>680655.9450000001</v>
      </c>
      <c r="FS32" s="100">
        <v>10705995.183800003</v>
      </c>
      <c r="FT32" s="100">
        <v>763889.9442000001</v>
      </c>
      <c r="FU32" s="100">
        <v>10720973.418000001</v>
      </c>
      <c r="FV32" s="100">
        <v>851915.118</v>
      </c>
      <c r="FW32" s="100">
        <v>10737677.636</v>
      </c>
      <c r="FX32" s="100">
        <v>749960.5079999999</v>
      </c>
      <c r="FY32" s="100">
        <v>10752382.744</v>
      </c>
      <c r="FZ32" s="100">
        <v>722160.2958</v>
      </c>
      <c r="GA32" s="100">
        <v>10766542.749799998</v>
      </c>
      <c r="GB32" s="100">
        <v>747051.9270000001</v>
      </c>
      <c r="GC32" s="100">
        <v>10781190.8268</v>
      </c>
      <c r="GD32" s="100">
        <v>733294.6668</v>
      </c>
      <c r="GE32" s="100">
        <v>10795569.1536</v>
      </c>
      <c r="GF32" s="100">
        <v>1094026.0308</v>
      </c>
      <c r="GG32" s="100">
        <v>10817020.6444</v>
      </c>
      <c r="GH32" s="100">
        <v>2291752.656600001</v>
      </c>
      <c r="GI32" s="100">
        <v>10861956.971</v>
      </c>
      <c r="GJ32" s="100">
        <v>820123.4010000001</v>
      </c>
      <c r="GK32" s="100">
        <v>10878037.822</v>
      </c>
      <c r="GL32" s="100">
        <v>739839.7416</v>
      </c>
      <c r="GM32" s="100">
        <v>10892544.483600002</v>
      </c>
      <c r="GN32" s="100">
        <v>711831.733776</v>
      </c>
      <c r="GO32" s="100">
        <v>10906501.968576001</v>
      </c>
      <c r="GP32" s="100">
        <v>694269.0639000001</v>
      </c>
      <c r="GQ32" s="100">
        <v>10920115.087476</v>
      </c>
      <c r="GR32" s="100">
        <v>779167.7430840002</v>
      </c>
      <c r="GS32" s="100">
        <v>10935392.886360003</v>
      </c>
      <c r="GT32" s="100">
        <v>868953.42036</v>
      </c>
      <c r="GU32" s="100">
        <v>10952431.18872</v>
      </c>
      <c r="GV32" s="100">
        <v>764959.7181599999</v>
      </c>
      <c r="GW32" s="100">
        <v>10967430.398880001</v>
      </c>
      <c r="GX32" s="100">
        <v>736603.501716</v>
      </c>
      <c r="GY32" s="100">
        <v>10981873.604796</v>
      </c>
      <c r="GZ32" s="100">
        <v>761992.9655400001</v>
      </c>
      <c r="HA32" s="100">
        <v>10996814.643336002</v>
      </c>
      <c r="HB32" s="100">
        <v>747960.560136</v>
      </c>
      <c r="HC32" s="100">
        <v>11011480.536672002</v>
      </c>
      <c r="HD32" s="100">
        <v>1115906.5514160001</v>
      </c>
      <c r="HE32" s="100">
        <v>11033361.057288002</v>
      </c>
      <c r="HF32" s="100">
        <v>2337587.7097320007</v>
      </c>
      <c r="HG32" s="100">
        <v>11079196.11042</v>
      </c>
      <c r="HH32" s="100">
        <v>836525.8690200001</v>
      </c>
      <c r="HI32" s="100">
        <v>11095598.57844</v>
      </c>
      <c r="HJ32" s="100">
        <v>754636.536432</v>
      </c>
      <c r="HK32" s="100">
        <v>11110395.373272</v>
      </c>
      <c r="HM32" t="str">
        <f t="shared" si="2"/>
        <v>519</v>
      </c>
      <c r="HS32" t="b">
        <f t="shared" si="0"/>
        <v>1</v>
      </c>
      <c r="HT32" s="94" t="s">
        <v>339</v>
      </c>
    </row>
    <row r="33" spans="1:228" ht="12.75">
      <c r="A33" t="str">
        <f t="shared" si="1"/>
        <v>INC120000</v>
      </c>
      <c r="B33" s="103" t="s">
        <v>340</v>
      </c>
      <c r="C33" s="100" t="s">
        <v>537</v>
      </c>
      <c r="D33" s="100">
        <v>8053455.92</v>
      </c>
      <c r="E33" s="100">
        <v>73064510.49</v>
      </c>
      <c r="F33" s="100">
        <v>7160471.38</v>
      </c>
      <c r="G33" s="100">
        <v>73144552.3</v>
      </c>
      <c r="H33" s="100">
        <v>9309992.44</v>
      </c>
      <c r="I33" s="100">
        <v>72967922.12</v>
      </c>
      <c r="J33" s="100">
        <v>4784170.66</v>
      </c>
      <c r="K33" s="100">
        <v>70087812.49</v>
      </c>
      <c r="L33" s="100">
        <v>5335337.31</v>
      </c>
      <c r="M33" s="100">
        <v>71171647.84</v>
      </c>
      <c r="N33" s="100">
        <v>6936793.56</v>
      </c>
      <c r="O33" s="100">
        <v>73292378.03</v>
      </c>
      <c r="P33" s="100">
        <v>3508328.26</v>
      </c>
      <c r="Q33" s="100">
        <v>73364739.73</v>
      </c>
      <c r="R33" s="100">
        <v>5774036.83</v>
      </c>
      <c r="S33" s="100">
        <v>74473333.08</v>
      </c>
      <c r="T33" s="100">
        <v>5875566.74</v>
      </c>
      <c r="U33" s="100">
        <v>74722003.47</v>
      </c>
      <c r="V33" s="100">
        <v>5549851.66</v>
      </c>
      <c r="W33" s="100">
        <v>75795668.26</v>
      </c>
      <c r="X33" s="100">
        <v>5932949.6</v>
      </c>
      <c r="Y33" s="100">
        <v>77135171.62</v>
      </c>
      <c r="Z33" s="100">
        <v>6387778.02</v>
      </c>
      <c r="AA33" s="100">
        <v>74608732.38</v>
      </c>
      <c r="AB33" s="100">
        <v>500768.68</v>
      </c>
      <c r="AC33" s="100">
        <v>67056045.14</v>
      </c>
      <c r="AD33" s="100">
        <v>1755198.12</v>
      </c>
      <c r="AE33" s="100">
        <v>61650771.88</v>
      </c>
      <c r="AF33" s="100">
        <v>10586301.44</v>
      </c>
      <c r="AG33" s="100">
        <v>62927080.88</v>
      </c>
      <c r="AH33" s="100">
        <v>4309632.65</v>
      </c>
      <c r="AI33" s="100">
        <v>62452542.87</v>
      </c>
      <c r="AJ33" s="100">
        <v>3896723.75</v>
      </c>
      <c r="AK33" s="100">
        <v>61013929.31</v>
      </c>
      <c r="AL33" s="100">
        <v>4074394.06</v>
      </c>
      <c r="AM33" s="100">
        <v>58151529.81</v>
      </c>
      <c r="AN33" s="100">
        <v>4308584.54</v>
      </c>
      <c r="AO33" s="100">
        <v>58951786.09</v>
      </c>
      <c r="AP33" s="100">
        <v>4198239.4</v>
      </c>
      <c r="AQ33" s="100">
        <v>57375988.66</v>
      </c>
      <c r="AR33" s="100">
        <v>4743019.34</v>
      </c>
      <c r="AS33" s="100">
        <v>56243441.26</v>
      </c>
      <c r="AT33" s="100">
        <v>7833153.15</v>
      </c>
      <c r="AU33" s="100">
        <v>58526742.75</v>
      </c>
      <c r="AV33" s="100">
        <v>4954891.96</v>
      </c>
      <c r="AW33" s="100">
        <v>57548685.11</v>
      </c>
      <c r="AX33" s="100">
        <v>4396174.75</v>
      </c>
      <c r="AY33" s="100">
        <v>55557081.84</v>
      </c>
      <c r="AZ33" s="100">
        <v>3811226.1</v>
      </c>
      <c r="BA33" s="100">
        <v>58867539.26</v>
      </c>
      <c r="BB33" s="100">
        <v>3557466.12</v>
      </c>
      <c r="BC33" s="100">
        <v>60669807.26</v>
      </c>
      <c r="BD33" s="100">
        <v>8241113</v>
      </c>
      <c r="BE33" s="100">
        <v>58324618.82</v>
      </c>
      <c r="BF33" s="100">
        <v>7211693.17</v>
      </c>
      <c r="BG33" s="100">
        <v>61226679.34</v>
      </c>
      <c r="BH33" s="100">
        <v>2238167.13</v>
      </c>
      <c r="BI33" s="100">
        <v>59568122.72</v>
      </c>
      <c r="BJ33" s="100">
        <v>3586739.95</v>
      </c>
      <c r="BK33" s="100">
        <v>59080468.61</v>
      </c>
      <c r="BL33" s="100">
        <v>3561943</v>
      </c>
      <c r="BM33" s="100">
        <v>58333827.07</v>
      </c>
      <c r="BN33" s="100">
        <v>3680000.91</v>
      </c>
      <c r="BO33" s="100">
        <v>57815588.58</v>
      </c>
      <c r="BP33" s="100">
        <v>6166972.03</v>
      </c>
      <c r="BQ33" s="100">
        <v>59239541.269999996</v>
      </c>
      <c r="BR33" s="100">
        <v>6684475.51</v>
      </c>
      <c r="BS33" s="100">
        <v>58090863.629999995</v>
      </c>
      <c r="BT33" s="100">
        <v>3400738.43</v>
      </c>
      <c r="BU33" s="100">
        <v>56536710.099999994</v>
      </c>
      <c r="BV33" s="100">
        <v>4673756.53</v>
      </c>
      <c r="BW33" s="100">
        <v>56814291.88</v>
      </c>
      <c r="BX33" s="100">
        <v>3335582.73</v>
      </c>
      <c r="BY33" s="100">
        <v>56338648.510000005</v>
      </c>
      <c r="BZ33" s="100">
        <v>3198771.72</v>
      </c>
      <c r="CA33" s="100">
        <v>55979954.11000001</v>
      </c>
      <c r="CB33" s="100">
        <v>4882872.96</v>
      </c>
      <c r="CC33" s="100">
        <v>52621714.070000015</v>
      </c>
      <c r="CD33" s="100">
        <v>7202479.48</v>
      </c>
      <c r="CE33" s="100">
        <v>52612500.38</v>
      </c>
      <c r="CF33" s="100">
        <v>3384589.07</v>
      </c>
      <c r="CG33" s="100">
        <v>53758922.32000001</v>
      </c>
      <c r="CH33" s="100">
        <v>3470003.99</v>
      </c>
      <c r="CI33" s="100">
        <v>53642186.36</v>
      </c>
      <c r="CJ33" s="100">
        <v>3895566.53</v>
      </c>
      <c r="CK33" s="100">
        <v>53975809.89</v>
      </c>
      <c r="CL33" s="100">
        <v>3877055.47</v>
      </c>
      <c r="CM33" s="100">
        <v>54172864.449999996</v>
      </c>
      <c r="CN33" s="100">
        <v>5718543.7</v>
      </c>
      <c r="CO33" s="100">
        <v>53724436.12</v>
      </c>
      <c r="CP33" s="100">
        <v>4342441.67</v>
      </c>
      <c r="CQ33" s="100">
        <v>51382402.279999994</v>
      </c>
      <c r="CR33" s="100">
        <v>4354173.160000001</v>
      </c>
      <c r="CS33" s="100">
        <v>52335837.010000005</v>
      </c>
      <c r="CT33" s="100">
        <v>3675937.9899999998</v>
      </c>
      <c r="CU33" s="100">
        <v>51338018.47</v>
      </c>
      <c r="CV33" s="100">
        <v>3181492.1799999997</v>
      </c>
      <c r="CW33" s="100">
        <v>51183927.92000001</v>
      </c>
      <c r="CX33" s="100">
        <v>3846916.58</v>
      </c>
      <c r="CY33" s="100">
        <v>51832072.779999994</v>
      </c>
      <c r="CZ33" s="100">
        <v>3791147.9899999998</v>
      </c>
      <c r="DA33" s="100">
        <v>50740347.81</v>
      </c>
      <c r="DB33" s="100">
        <v>5288660.459999998</v>
      </c>
      <c r="DC33" s="100">
        <v>48826528.79</v>
      </c>
      <c r="DD33" s="100">
        <v>3836555.48</v>
      </c>
      <c r="DE33" s="100">
        <v>49278495.2</v>
      </c>
      <c r="DF33" s="100">
        <v>3545909.3100000005</v>
      </c>
      <c r="DG33" s="100">
        <v>49354400.52</v>
      </c>
      <c r="DH33" s="100">
        <v>3313215.4199999995</v>
      </c>
      <c r="DI33" s="100">
        <v>48772049.41</v>
      </c>
      <c r="DJ33" s="100">
        <v>3627830.7499999995</v>
      </c>
      <c r="DK33" s="100">
        <v>48522824.690000005</v>
      </c>
      <c r="DL33" s="100">
        <v>3850692.11</v>
      </c>
      <c r="DM33" s="100">
        <v>46654973.1</v>
      </c>
      <c r="DN33" s="100">
        <v>4967859.809999999</v>
      </c>
      <c r="DO33" s="100">
        <v>47280391.24</v>
      </c>
      <c r="DP33" s="100">
        <v>4553930.000000001</v>
      </c>
      <c r="DQ33" s="100">
        <v>47480148.08</v>
      </c>
      <c r="DR33" s="100">
        <v>3852981.0400000005</v>
      </c>
      <c r="DS33" s="100">
        <v>47657191.129999995</v>
      </c>
      <c r="DT33" s="100">
        <v>3483222.440000001</v>
      </c>
      <c r="DU33" s="100">
        <v>47958921.38999999</v>
      </c>
      <c r="DV33" s="100">
        <v>3957595.9299999997</v>
      </c>
      <c r="DW33" s="100">
        <v>48069600.74</v>
      </c>
      <c r="DX33" s="100">
        <v>4625576.45</v>
      </c>
      <c r="DY33" s="100">
        <v>48904029.2</v>
      </c>
      <c r="DZ33" s="100">
        <v>4455412.930000001</v>
      </c>
      <c r="EA33" s="100">
        <v>48070781.67</v>
      </c>
      <c r="EB33" s="100">
        <v>4022108.12</v>
      </c>
      <c r="EC33" s="100">
        <v>48256334.31</v>
      </c>
      <c r="ED33" s="100">
        <v>3554079.4600000004</v>
      </c>
      <c r="EE33" s="100">
        <v>48264504.46</v>
      </c>
      <c r="EF33" s="100">
        <v>3358712.5099999993</v>
      </c>
      <c r="EG33" s="100">
        <v>48310001.55</v>
      </c>
      <c r="EH33" s="100">
        <v>3763585.6799999997</v>
      </c>
      <c r="EI33" s="100">
        <v>48445756.480000004</v>
      </c>
      <c r="EJ33" s="100">
        <v>4131794.59</v>
      </c>
      <c r="EK33" s="100">
        <v>48726858.95999999</v>
      </c>
      <c r="EL33" s="100">
        <v>5365128.100000001</v>
      </c>
      <c r="EM33" s="100">
        <v>49124127.24999999</v>
      </c>
      <c r="EN33" s="100">
        <v>4824700.240000001</v>
      </c>
      <c r="EO33" s="100">
        <v>49394897.489999995</v>
      </c>
      <c r="EP33" s="100">
        <v>3797387.1099999994</v>
      </c>
      <c r="EQ33" s="100">
        <v>49339303.56</v>
      </c>
      <c r="ER33" s="100">
        <v>3715673.7199999997</v>
      </c>
      <c r="ES33" s="100">
        <v>49571754.84</v>
      </c>
      <c r="ET33" s="100">
        <v>3387347.0299999993</v>
      </c>
      <c r="EU33" s="100">
        <v>49001505.94</v>
      </c>
      <c r="EV33" s="100">
        <v>3888748.1199999996</v>
      </c>
      <c r="EW33" s="100">
        <v>48264677.61</v>
      </c>
      <c r="EX33" s="100">
        <v>4677057.55</v>
      </c>
      <c r="EY33" s="100">
        <v>48486322.23</v>
      </c>
      <c r="EZ33" s="100">
        <v>3899451.86</v>
      </c>
      <c r="FA33" s="100">
        <v>48363665.96999999</v>
      </c>
      <c r="FB33" s="100">
        <v>3514830.3200000003</v>
      </c>
      <c r="FC33" s="100">
        <v>48324416.83</v>
      </c>
      <c r="FD33" s="100">
        <v>3612993.139999999</v>
      </c>
      <c r="FE33" s="100">
        <v>48578697.46</v>
      </c>
      <c r="FF33" s="100">
        <v>4315411.220000001</v>
      </c>
      <c r="FG33" s="100">
        <v>49130523</v>
      </c>
      <c r="FH33" s="100">
        <v>3780139.32</v>
      </c>
      <c r="FI33" s="100">
        <v>48778867.730000004</v>
      </c>
      <c r="FJ33" s="100">
        <v>6223296.230000001</v>
      </c>
      <c r="FK33" s="100">
        <v>49637035.86</v>
      </c>
      <c r="FL33" s="100">
        <v>4902960.06</v>
      </c>
      <c r="FM33" s="100">
        <v>49715295.68</v>
      </c>
      <c r="FN33" s="100">
        <v>3885053.6099999994</v>
      </c>
      <c r="FO33" s="100">
        <v>49802962.17999999</v>
      </c>
      <c r="FP33" s="100">
        <v>3789987.1944</v>
      </c>
      <c r="FQ33" s="100">
        <v>49877275.6544</v>
      </c>
      <c r="FR33" s="100">
        <v>3455093.970599999</v>
      </c>
      <c r="FS33" s="100">
        <v>49945022.59499999</v>
      </c>
      <c r="FT33" s="100">
        <v>3966523.0823999997</v>
      </c>
      <c r="FU33" s="100">
        <v>50022797.557399996</v>
      </c>
      <c r="FV33" s="100">
        <v>4770598.701</v>
      </c>
      <c r="FW33" s="100">
        <v>50116338.708399996</v>
      </c>
      <c r="FX33" s="100">
        <v>3977440.8972</v>
      </c>
      <c r="FY33" s="100">
        <v>50194327.7456</v>
      </c>
      <c r="FZ33" s="100">
        <v>3585126.9264</v>
      </c>
      <c r="GA33" s="100">
        <v>50264624.352</v>
      </c>
      <c r="GB33" s="100">
        <v>3685253.0027999994</v>
      </c>
      <c r="GC33" s="100">
        <v>50336884.2148</v>
      </c>
      <c r="GD33" s="100">
        <v>4401719.4444</v>
      </c>
      <c r="GE33" s="100">
        <v>50423192.43920001</v>
      </c>
      <c r="GF33" s="100">
        <v>3855742.1064</v>
      </c>
      <c r="GG33" s="100">
        <v>50498795.225600004</v>
      </c>
      <c r="GH33" s="100">
        <v>6347762.154600002</v>
      </c>
      <c r="GI33" s="100">
        <v>50623261.1502</v>
      </c>
      <c r="GJ33" s="100">
        <v>5001019.2612</v>
      </c>
      <c r="GK33" s="100">
        <v>50721320.3514</v>
      </c>
      <c r="GL33" s="100">
        <v>3962754.6821999997</v>
      </c>
      <c r="GM33" s="100">
        <v>50799021.4236</v>
      </c>
      <c r="GN33" s="100">
        <v>3865786.938288</v>
      </c>
      <c r="GO33" s="100">
        <v>50874821.167488</v>
      </c>
      <c r="GP33" s="100">
        <v>3524195.8500119993</v>
      </c>
      <c r="GQ33" s="100">
        <v>50943923.046900004</v>
      </c>
      <c r="GR33" s="100">
        <v>4045853.5440479997</v>
      </c>
      <c r="GS33" s="100">
        <v>51023253.508548</v>
      </c>
      <c r="GT33" s="100">
        <v>4866010.675020001</v>
      </c>
      <c r="GU33" s="100">
        <v>51118665.482568</v>
      </c>
      <c r="GV33" s="100">
        <v>4056989.715144</v>
      </c>
      <c r="GW33" s="100">
        <v>51198214.30051199</v>
      </c>
      <c r="GX33" s="100">
        <v>3656829.4649280002</v>
      </c>
      <c r="GY33" s="100">
        <v>51269916.839039996</v>
      </c>
      <c r="GZ33" s="100">
        <v>3758958.0628559995</v>
      </c>
      <c r="HA33" s="100">
        <v>51343621.899096</v>
      </c>
      <c r="HB33" s="100">
        <v>4489753.833288001</v>
      </c>
      <c r="HC33" s="100">
        <v>51431656.287984006</v>
      </c>
      <c r="HD33" s="100">
        <v>3932856.948528</v>
      </c>
      <c r="HE33" s="100">
        <v>51508771.130112015</v>
      </c>
      <c r="HF33" s="100">
        <v>6474717.397692002</v>
      </c>
      <c r="HG33" s="100">
        <v>51635726.37320401</v>
      </c>
      <c r="HH33" s="100">
        <v>5101039.646423999</v>
      </c>
      <c r="HI33" s="100">
        <v>51735746.758428</v>
      </c>
      <c r="HJ33" s="100">
        <v>4042009.775844</v>
      </c>
      <c r="HK33" s="100">
        <v>51815001.852072</v>
      </c>
      <c r="HM33" t="str">
        <f t="shared" si="2"/>
        <v>520</v>
      </c>
      <c r="HS33" t="b">
        <f t="shared" si="0"/>
        <v>1</v>
      </c>
      <c r="HT33" s="94" t="s">
        <v>340</v>
      </c>
    </row>
    <row r="34" spans="1:228" ht="12.75">
      <c r="A34" t="str">
        <f t="shared" si="1"/>
        <v>INC123000</v>
      </c>
      <c r="B34" s="103" t="s">
        <v>341</v>
      </c>
      <c r="C34" s="100" t="s">
        <v>538</v>
      </c>
      <c r="D34" s="100">
        <v>27548.16</v>
      </c>
      <c r="E34" s="100">
        <v>99344.84</v>
      </c>
      <c r="F34" s="100">
        <v>11365.89</v>
      </c>
      <c r="G34" s="100">
        <v>136488.32</v>
      </c>
      <c r="H34" s="100">
        <v>18432.33</v>
      </c>
      <c r="I34" s="100">
        <v>149852.47</v>
      </c>
      <c r="J34" s="100">
        <v>18961.44</v>
      </c>
      <c r="K34" s="100">
        <v>165418.21</v>
      </c>
      <c r="L34" s="100">
        <v>36101.44</v>
      </c>
      <c r="M34" s="100">
        <v>198529.92</v>
      </c>
      <c r="N34" s="100">
        <v>23074.85</v>
      </c>
      <c r="O34" s="100">
        <v>212594.78</v>
      </c>
      <c r="P34" s="100">
        <v>5737.4</v>
      </c>
      <c r="Q34" s="100">
        <v>204498.71</v>
      </c>
      <c r="R34" s="100">
        <v>9006.03</v>
      </c>
      <c r="S34" s="100">
        <v>189853.78</v>
      </c>
      <c r="T34" s="100">
        <v>65087.32</v>
      </c>
      <c r="U34" s="100">
        <v>118485.29</v>
      </c>
      <c r="V34" s="100">
        <v>10293.78</v>
      </c>
      <c r="W34" s="100">
        <v>129731.93</v>
      </c>
      <c r="X34" s="100">
        <v>27815.78</v>
      </c>
      <c r="Y34" s="100">
        <v>242839.04</v>
      </c>
      <c r="Z34" s="100">
        <v>36145.69</v>
      </c>
      <c r="AA34" s="100">
        <v>289570.11</v>
      </c>
      <c r="AB34" s="100">
        <v>4851.68</v>
      </c>
      <c r="AC34" s="100">
        <v>266873.63</v>
      </c>
      <c r="AD34" s="100">
        <v>-48688.23</v>
      </c>
      <c r="AE34" s="100">
        <v>206819.51</v>
      </c>
      <c r="AF34" s="100">
        <v>-32931.01</v>
      </c>
      <c r="AG34" s="100">
        <v>155456.17</v>
      </c>
      <c r="AH34" s="100">
        <v>12919.15</v>
      </c>
      <c r="AI34" s="100">
        <v>149413.88</v>
      </c>
      <c r="AJ34" s="100">
        <v>94853.88</v>
      </c>
      <c r="AK34" s="100">
        <v>208166.32</v>
      </c>
      <c r="AL34" s="100">
        <v>649.55</v>
      </c>
      <c r="AM34" s="100">
        <v>185741.02</v>
      </c>
      <c r="AN34" s="100">
        <v>5624.88</v>
      </c>
      <c r="AO34" s="100">
        <v>185628.5</v>
      </c>
      <c r="AP34" s="100">
        <v>665.98</v>
      </c>
      <c r="AQ34" s="100">
        <v>177288.45</v>
      </c>
      <c r="AR34" s="100">
        <v>30405.68</v>
      </c>
      <c r="AS34" s="100">
        <v>142606.81</v>
      </c>
      <c r="AT34" s="100">
        <v>-220553.46</v>
      </c>
      <c r="AU34" s="100">
        <v>-88240.43</v>
      </c>
      <c r="AV34" s="100">
        <v>45180.57</v>
      </c>
      <c r="AW34" s="100">
        <v>-70875.64</v>
      </c>
      <c r="AX34" s="100">
        <v>19386.54</v>
      </c>
      <c r="AY34" s="100">
        <v>-87634.79</v>
      </c>
      <c r="AZ34" s="100">
        <v>409.76</v>
      </c>
      <c r="BA34" s="100">
        <v>-92076.71</v>
      </c>
      <c r="BB34" s="100">
        <v>8771.09</v>
      </c>
      <c r="BC34" s="100">
        <v>-34617.39</v>
      </c>
      <c r="BD34" s="100">
        <v>66330.09</v>
      </c>
      <c r="BE34" s="100">
        <v>64643.71</v>
      </c>
      <c r="BF34" s="100">
        <v>90893.73</v>
      </c>
      <c r="BG34" s="100">
        <v>142618.29</v>
      </c>
      <c r="BH34" s="100">
        <v>59598.1</v>
      </c>
      <c r="BI34" s="100">
        <v>107362.51</v>
      </c>
      <c r="BJ34" s="100">
        <v>37858.7</v>
      </c>
      <c r="BK34" s="100">
        <v>144571.66</v>
      </c>
      <c r="BL34" s="100">
        <v>29987.35</v>
      </c>
      <c r="BM34" s="100">
        <v>168934.13</v>
      </c>
      <c r="BN34" s="100">
        <v>-16282.89</v>
      </c>
      <c r="BO34" s="100">
        <v>151985.25999999998</v>
      </c>
      <c r="BP34" s="100">
        <v>30041.16</v>
      </c>
      <c r="BQ34" s="100">
        <v>151620.74000000002</v>
      </c>
      <c r="BR34" s="100">
        <v>245128.71</v>
      </c>
      <c r="BS34" s="100">
        <v>617302.9099999999</v>
      </c>
      <c r="BT34" s="100">
        <v>31099.18</v>
      </c>
      <c r="BU34" s="100">
        <v>603221.5199999999</v>
      </c>
      <c r="BV34" s="100">
        <v>679.3</v>
      </c>
      <c r="BW34" s="100">
        <v>584514.2799999999</v>
      </c>
      <c r="BX34" s="100">
        <v>31920.61</v>
      </c>
      <c r="BY34" s="100">
        <v>616025.1299999999</v>
      </c>
      <c r="BZ34" s="100">
        <v>38307.19</v>
      </c>
      <c r="CA34" s="100">
        <v>645561.2299999999</v>
      </c>
      <c r="CB34" s="100">
        <v>-19303.94</v>
      </c>
      <c r="CC34" s="100">
        <v>559927.2</v>
      </c>
      <c r="CD34" s="100">
        <v>21058.19</v>
      </c>
      <c r="CE34" s="100">
        <v>490091.6599999999</v>
      </c>
      <c r="CF34" s="100">
        <v>20359.13</v>
      </c>
      <c r="CG34" s="100">
        <v>450852.68999999994</v>
      </c>
      <c r="CH34" s="100">
        <v>1280.64</v>
      </c>
      <c r="CI34" s="100">
        <v>414274.62999999995</v>
      </c>
      <c r="CJ34" s="100">
        <v>74542.62</v>
      </c>
      <c r="CK34" s="100">
        <v>458829.89999999997</v>
      </c>
      <c r="CL34" s="100">
        <v>-102.06</v>
      </c>
      <c r="CM34" s="100">
        <v>475010.7299999999</v>
      </c>
      <c r="CN34" s="100">
        <v>1457.16</v>
      </c>
      <c r="CO34" s="100">
        <v>446426.73</v>
      </c>
      <c r="CP34" s="100">
        <v>4784.67</v>
      </c>
      <c r="CQ34" s="100">
        <v>206082.69</v>
      </c>
      <c r="CR34" s="100">
        <v>40762.13</v>
      </c>
      <c r="CS34" s="100">
        <v>215745.63999999996</v>
      </c>
      <c r="CT34" s="100">
        <v>2463.53</v>
      </c>
      <c r="CU34" s="100">
        <v>217529.87</v>
      </c>
      <c r="CV34" s="100">
        <v>1608.6</v>
      </c>
      <c r="CW34" s="100">
        <v>187217.86</v>
      </c>
      <c r="CX34" s="100">
        <v>2815.05</v>
      </c>
      <c r="CY34" s="100">
        <v>151725.72</v>
      </c>
      <c r="CZ34" s="100">
        <v>2915.05</v>
      </c>
      <c r="DA34" s="100">
        <v>173944.71000000002</v>
      </c>
      <c r="DB34" s="100">
        <v>57389.28</v>
      </c>
      <c r="DC34" s="100">
        <v>210275.80000000005</v>
      </c>
      <c r="DD34" s="100">
        <v>2915.05</v>
      </c>
      <c r="DE34" s="100">
        <v>192831.72000000003</v>
      </c>
      <c r="DF34" s="100">
        <v>2915.05</v>
      </c>
      <c r="DG34" s="100">
        <v>194466.13</v>
      </c>
      <c r="DH34" s="100">
        <v>75547.36</v>
      </c>
      <c r="DI34" s="100">
        <v>195470.87</v>
      </c>
      <c r="DJ34" s="100">
        <v>9523.16</v>
      </c>
      <c r="DK34" s="100">
        <v>205096.09000000003</v>
      </c>
      <c r="DL34" s="100">
        <v>65663.71</v>
      </c>
      <c r="DM34" s="100">
        <v>269302.63999999996</v>
      </c>
      <c r="DN34" s="100">
        <v>102036.89</v>
      </c>
      <c r="DO34" s="100">
        <v>366554.86</v>
      </c>
      <c r="DP34" s="100">
        <v>39174.50000000001</v>
      </c>
      <c r="DQ34" s="100">
        <v>364967.23</v>
      </c>
      <c r="DR34" s="100">
        <v>20972.82</v>
      </c>
      <c r="DS34" s="100">
        <v>383476.52</v>
      </c>
      <c r="DT34" s="100">
        <v>8610.28</v>
      </c>
      <c r="DU34" s="100">
        <v>390478.19999999995</v>
      </c>
      <c r="DV34" s="100">
        <v>8620.28</v>
      </c>
      <c r="DW34" s="100">
        <v>396283.43</v>
      </c>
      <c r="DX34" s="100">
        <v>8620.28</v>
      </c>
      <c r="DY34" s="100">
        <v>401988.6599999999</v>
      </c>
      <c r="DZ34" s="100">
        <v>8744.76</v>
      </c>
      <c r="EA34" s="100">
        <v>353344.13999999996</v>
      </c>
      <c r="EB34" s="100">
        <v>8620.28</v>
      </c>
      <c r="EC34" s="100">
        <v>359049.37</v>
      </c>
      <c r="ED34" s="100">
        <v>8620.28</v>
      </c>
      <c r="EE34" s="100">
        <v>364754.6</v>
      </c>
      <c r="EF34" s="100">
        <v>8744.76</v>
      </c>
      <c r="EG34" s="100">
        <v>297952</v>
      </c>
      <c r="EH34" s="100">
        <v>8620.28</v>
      </c>
      <c r="EI34" s="100">
        <v>297049.12</v>
      </c>
      <c r="EJ34" s="100">
        <v>8744.76</v>
      </c>
      <c r="EK34" s="100">
        <v>240130.16999999998</v>
      </c>
      <c r="EL34" s="100">
        <v>8620.28</v>
      </c>
      <c r="EM34" s="100">
        <v>146713.56</v>
      </c>
      <c r="EN34" s="100">
        <v>8785</v>
      </c>
      <c r="EO34" s="100">
        <v>116324.06</v>
      </c>
      <c r="EP34" s="100">
        <v>8670.48</v>
      </c>
      <c r="EQ34" s="100">
        <v>104021.72</v>
      </c>
      <c r="ER34" s="100">
        <v>8756.23</v>
      </c>
      <c r="ES34" s="100">
        <v>104167.67</v>
      </c>
      <c r="ET34" s="100">
        <v>15670.36</v>
      </c>
      <c r="EU34" s="100">
        <v>111217.74999999999</v>
      </c>
      <c r="EV34" s="100">
        <v>36382.8</v>
      </c>
      <c r="EW34" s="100">
        <v>138980.27</v>
      </c>
      <c r="EX34" s="100">
        <v>112454.93000000001</v>
      </c>
      <c r="EY34" s="100">
        <v>242690.44000000006</v>
      </c>
      <c r="EZ34" s="100">
        <v>8766.23</v>
      </c>
      <c r="FA34" s="100">
        <v>242836.39000000004</v>
      </c>
      <c r="FB34" s="100">
        <v>8766.23</v>
      </c>
      <c r="FC34" s="100">
        <v>242982.34000000003</v>
      </c>
      <c r="FD34" s="100">
        <v>8892.82</v>
      </c>
      <c r="FE34" s="100">
        <v>243130.40000000002</v>
      </c>
      <c r="FF34" s="100">
        <v>8766.23</v>
      </c>
      <c r="FG34" s="100">
        <v>243276.35</v>
      </c>
      <c r="FH34" s="100">
        <v>8892.82</v>
      </c>
      <c r="FI34" s="100">
        <v>243424.41</v>
      </c>
      <c r="FJ34" s="100">
        <v>8766.23</v>
      </c>
      <c r="FK34" s="100">
        <v>243570.36</v>
      </c>
      <c r="FL34" s="100">
        <v>8933.06</v>
      </c>
      <c r="FM34" s="100">
        <v>243718.41999999998</v>
      </c>
      <c r="FN34" s="100">
        <v>8816.43</v>
      </c>
      <c r="FO34" s="100">
        <v>243864.36999999997</v>
      </c>
      <c r="FP34" s="100">
        <v>8931.3546</v>
      </c>
      <c r="FQ34" s="100">
        <v>244039.49459999998</v>
      </c>
      <c r="FR34" s="100">
        <v>15983.7672</v>
      </c>
      <c r="FS34" s="100">
        <v>244352.9018</v>
      </c>
      <c r="FT34" s="100">
        <v>37110.456000000006</v>
      </c>
      <c r="FU34" s="100">
        <v>245080.5578</v>
      </c>
      <c r="FV34" s="100">
        <v>114704.0286</v>
      </c>
      <c r="FW34" s="100">
        <v>247329.65640000007</v>
      </c>
      <c r="FX34" s="100">
        <v>8941.5546</v>
      </c>
      <c r="FY34" s="100">
        <v>247504.98100000003</v>
      </c>
      <c r="FZ34" s="100">
        <v>8941.5546</v>
      </c>
      <c r="GA34" s="100">
        <v>247680.30560000002</v>
      </c>
      <c r="GB34" s="100">
        <v>9070.6764</v>
      </c>
      <c r="GC34" s="100">
        <v>247858.162</v>
      </c>
      <c r="GD34" s="100">
        <v>8941.5546</v>
      </c>
      <c r="GE34" s="100">
        <v>248033.4866</v>
      </c>
      <c r="GF34" s="100">
        <v>9070.6764</v>
      </c>
      <c r="GG34" s="100">
        <v>248211.343</v>
      </c>
      <c r="GH34" s="100">
        <v>8941.5546</v>
      </c>
      <c r="GI34" s="100">
        <v>248386.66760000002</v>
      </c>
      <c r="GJ34" s="100">
        <v>9111.7212</v>
      </c>
      <c r="GK34" s="100">
        <v>248565.3288</v>
      </c>
      <c r="GL34" s="100">
        <v>8992.758600000001</v>
      </c>
      <c r="GM34" s="100">
        <v>248741.6574</v>
      </c>
      <c r="GN34" s="100">
        <v>9109.981692000001</v>
      </c>
      <c r="GO34" s="100">
        <v>248920.284492</v>
      </c>
      <c r="GP34" s="100">
        <v>16303.442544000001</v>
      </c>
      <c r="GQ34" s="100">
        <v>249239.95983600002</v>
      </c>
      <c r="GR34" s="100">
        <v>37852.665120000005</v>
      </c>
      <c r="GS34" s="100">
        <v>249982.168956</v>
      </c>
      <c r="GT34" s="100">
        <v>116998.10917200001</v>
      </c>
      <c r="GU34" s="100">
        <v>252276.24952800001</v>
      </c>
      <c r="GV34" s="100">
        <v>9120.385692</v>
      </c>
      <c r="GW34" s="100">
        <v>252455.08062000002</v>
      </c>
      <c r="GX34" s="100">
        <v>9120.385692</v>
      </c>
      <c r="GY34" s="100">
        <v>252633.911712</v>
      </c>
      <c r="GZ34" s="100">
        <v>9252.089928000001</v>
      </c>
      <c r="HA34" s="100">
        <v>252815.32524</v>
      </c>
      <c r="HB34" s="100">
        <v>9120.385692</v>
      </c>
      <c r="HC34" s="100">
        <v>252994.15633200004</v>
      </c>
      <c r="HD34" s="100">
        <v>9252.089928000001</v>
      </c>
      <c r="HE34" s="100">
        <v>253175.56986000005</v>
      </c>
      <c r="HF34" s="100">
        <v>9120.385692</v>
      </c>
      <c r="HG34" s="100">
        <v>253354.40095200003</v>
      </c>
      <c r="HH34" s="100">
        <v>9293.955624</v>
      </c>
      <c r="HI34" s="100">
        <v>253536.63537600002</v>
      </c>
      <c r="HJ34" s="100">
        <v>9172.613772</v>
      </c>
      <c r="HK34" s="100">
        <v>253716.49054800003</v>
      </c>
      <c r="HM34" t="str">
        <f t="shared" si="2"/>
        <v>523</v>
      </c>
      <c r="HS34" t="b">
        <f t="shared" si="0"/>
        <v>1</v>
      </c>
      <c r="HT34" s="94" t="s">
        <v>341</v>
      </c>
    </row>
    <row r="35" spans="1:228" ht="12.75">
      <c r="A35" t="str">
        <f t="shared" si="1"/>
        <v>INC124000</v>
      </c>
      <c r="B35" s="103" t="s">
        <v>342</v>
      </c>
      <c r="C35" s="100" t="s">
        <v>539</v>
      </c>
      <c r="D35" s="100">
        <v>760478.75</v>
      </c>
      <c r="E35" s="100">
        <v>52542484.25</v>
      </c>
      <c r="F35" s="100">
        <v>-2758305.33</v>
      </c>
      <c r="G35" s="100">
        <v>50946566.44</v>
      </c>
      <c r="H35" s="100">
        <v>3922366.46</v>
      </c>
      <c r="I35" s="100">
        <v>52327811.05</v>
      </c>
      <c r="J35" s="100">
        <v>5646087.45</v>
      </c>
      <c r="K35" s="100">
        <v>52596132</v>
      </c>
      <c r="L35" s="100">
        <v>5623011.15</v>
      </c>
      <c r="M35" s="100">
        <v>52302559.91</v>
      </c>
      <c r="N35" s="100">
        <v>5510086.44</v>
      </c>
      <c r="O35" s="100">
        <v>49706996.2</v>
      </c>
      <c r="P35" s="100">
        <v>6659841.61</v>
      </c>
      <c r="Q35" s="100">
        <v>50513621.68</v>
      </c>
      <c r="R35" s="100">
        <v>6317663.93</v>
      </c>
      <c r="S35" s="100">
        <v>50877934.3</v>
      </c>
      <c r="T35" s="100">
        <v>4938373.33</v>
      </c>
      <c r="U35" s="100">
        <v>50608550.43</v>
      </c>
      <c r="V35" s="100">
        <v>7468572.47</v>
      </c>
      <c r="W35" s="100">
        <v>52751929.59</v>
      </c>
      <c r="X35" s="100">
        <v>8010301.37</v>
      </c>
      <c r="Y35" s="100">
        <v>55248694.29</v>
      </c>
      <c r="Z35" s="100">
        <v>8434496.4</v>
      </c>
      <c r="AA35" s="100">
        <v>60532974.03</v>
      </c>
      <c r="AB35" s="100">
        <v>18107281.99</v>
      </c>
      <c r="AC35" s="100">
        <v>77879777.27</v>
      </c>
      <c r="AD35" s="100">
        <v>15926086.3</v>
      </c>
      <c r="AE35" s="100">
        <v>96564168.9</v>
      </c>
      <c r="AF35" s="100">
        <v>-14541014.71</v>
      </c>
      <c r="AG35" s="100">
        <v>78100787.73</v>
      </c>
      <c r="AH35" s="100">
        <v>5444232.13</v>
      </c>
      <c r="AI35" s="100">
        <v>77898932.41</v>
      </c>
      <c r="AJ35" s="100">
        <v>6912889.37</v>
      </c>
      <c r="AK35" s="100">
        <v>79188810.63</v>
      </c>
      <c r="AL35" s="100">
        <v>5796986.89</v>
      </c>
      <c r="AM35" s="100">
        <v>79475711.08</v>
      </c>
      <c r="AN35" s="100">
        <v>5999627.93</v>
      </c>
      <c r="AO35" s="100">
        <v>78815497.4</v>
      </c>
      <c r="AP35" s="100">
        <v>6009301.48</v>
      </c>
      <c r="AQ35" s="100">
        <v>78507134.95</v>
      </c>
      <c r="AR35" s="100">
        <v>5616548.62</v>
      </c>
      <c r="AS35" s="100">
        <v>79185310.24</v>
      </c>
      <c r="AT35" s="100">
        <v>1442599.34</v>
      </c>
      <c r="AU35" s="100">
        <v>73159337.11</v>
      </c>
      <c r="AV35" s="100">
        <v>5081060.48</v>
      </c>
      <c r="AW35" s="100">
        <v>70230096.22</v>
      </c>
      <c r="AX35" s="100">
        <v>13435314.47</v>
      </c>
      <c r="AY35" s="100">
        <v>75230914.29</v>
      </c>
      <c r="AZ35" s="100">
        <v>6556621.95</v>
      </c>
      <c r="BA35" s="100">
        <v>63680254.25</v>
      </c>
      <c r="BB35" s="100">
        <v>5148673.33</v>
      </c>
      <c r="BC35" s="100">
        <v>52902841.28</v>
      </c>
      <c r="BD35" s="100">
        <v>5613113.79</v>
      </c>
      <c r="BE35" s="100">
        <v>73056969.78</v>
      </c>
      <c r="BF35" s="100">
        <v>10976113.92</v>
      </c>
      <c r="BG35" s="100">
        <v>78588851.57</v>
      </c>
      <c r="BH35" s="100">
        <v>130808.91</v>
      </c>
      <c r="BI35" s="100">
        <v>71806771.11</v>
      </c>
      <c r="BJ35" s="100">
        <v>8294795.82</v>
      </c>
      <c r="BK35" s="100">
        <v>74304580.04</v>
      </c>
      <c r="BL35" s="100">
        <v>6092172.14</v>
      </c>
      <c r="BM35" s="100">
        <v>74397124.25</v>
      </c>
      <c r="BN35" s="100">
        <v>3377345.9</v>
      </c>
      <c r="BO35" s="100">
        <v>71765168.67</v>
      </c>
      <c r="BP35" s="100">
        <v>5942389.42</v>
      </c>
      <c r="BQ35" s="100">
        <v>72091009.47</v>
      </c>
      <c r="BR35" s="100">
        <v>6342088.17</v>
      </c>
      <c r="BS35" s="100">
        <v>76990498.30000001</v>
      </c>
      <c r="BT35" s="100">
        <v>5135777.78</v>
      </c>
      <c r="BU35" s="100">
        <v>77045215.6</v>
      </c>
      <c r="BV35" s="100">
        <v>7387223.12</v>
      </c>
      <c r="BW35" s="100">
        <v>70997124.25</v>
      </c>
      <c r="BX35" s="100">
        <v>5802203.6</v>
      </c>
      <c r="BY35" s="100">
        <v>70242705.9</v>
      </c>
      <c r="BZ35" s="100">
        <v>5732553.69</v>
      </c>
      <c r="CA35" s="100">
        <v>70826586.26</v>
      </c>
      <c r="CB35" s="100">
        <v>6181446.07</v>
      </c>
      <c r="CC35" s="100">
        <v>71394918.53999999</v>
      </c>
      <c r="CD35" s="100">
        <v>5098911.86</v>
      </c>
      <c r="CE35" s="100">
        <v>65517716.48</v>
      </c>
      <c r="CF35" s="100">
        <v>5370832.73</v>
      </c>
      <c r="CG35" s="100">
        <v>70757740.30000001</v>
      </c>
      <c r="CH35" s="100">
        <v>5779900.31</v>
      </c>
      <c r="CI35" s="100">
        <v>68242844.78999999</v>
      </c>
      <c r="CJ35" s="100">
        <v>5386013.53</v>
      </c>
      <c r="CK35" s="100">
        <v>67536686.18</v>
      </c>
      <c r="CL35" s="100">
        <v>5609990.31</v>
      </c>
      <c r="CM35" s="100">
        <v>69769330.59</v>
      </c>
      <c r="CN35" s="100">
        <v>47265.5</v>
      </c>
      <c r="CO35" s="100">
        <v>63874206.67</v>
      </c>
      <c r="CP35" s="100">
        <v>9313792.159999996</v>
      </c>
      <c r="CQ35" s="100">
        <v>66845910.66</v>
      </c>
      <c r="CR35" s="100">
        <v>10085232.009999996</v>
      </c>
      <c r="CS35" s="100">
        <v>71795364.89</v>
      </c>
      <c r="CT35" s="100">
        <v>6155981.390000002</v>
      </c>
      <c r="CU35" s="100">
        <v>70564123.16</v>
      </c>
      <c r="CV35" s="100">
        <v>5656629.1000000015</v>
      </c>
      <c r="CW35" s="100">
        <v>70418548.66000001</v>
      </c>
      <c r="CX35" s="100">
        <v>6245899.9700000025</v>
      </c>
      <c r="CY35" s="100">
        <v>70931894.94</v>
      </c>
      <c r="CZ35" s="100">
        <v>6235707.150000004</v>
      </c>
      <c r="DA35" s="100">
        <v>70986156.02000001</v>
      </c>
      <c r="DB35" s="100">
        <v>13294840.109999994</v>
      </c>
      <c r="DC35" s="100">
        <v>79182084.27000001</v>
      </c>
      <c r="DD35" s="100">
        <v>7374189.280000002</v>
      </c>
      <c r="DE35" s="100">
        <v>81185440.82</v>
      </c>
      <c r="DF35" s="100">
        <v>6532603.710000002</v>
      </c>
      <c r="DG35" s="100">
        <v>81938144.22</v>
      </c>
      <c r="DH35" s="100">
        <v>5925340.670000004</v>
      </c>
      <c r="DI35" s="100">
        <v>82477471.36000001</v>
      </c>
      <c r="DJ35" s="100">
        <v>5671111.340000002</v>
      </c>
      <c r="DK35" s="100">
        <v>82538592.39</v>
      </c>
      <c r="DL35" s="100">
        <v>5977172.900000001</v>
      </c>
      <c r="DM35" s="100">
        <v>88468499.79</v>
      </c>
      <c r="DN35" s="100">
        <v>7764024.1</v>
      </c>
      <c r="DO35" s="100">
        <v>86918731.73</v>
      </c>
      <c r="DP35" s="100">
        <v>5613995.440000004</v>
      </c>
      <c r="DQ35" s="100">
        <v>82447495.16000001</v>
      </c>
      <c r="DR35" s="100">
        <v>4394545.37</v>
      </c>
      <c r="DS35" s="100">
        <v>80686059.14000002</v>
      </c>
      <c r="DT35" s="100">
        <v>6233290.000000005</v>
      </c>
      <c r="DU35" s="100">
        <v>81262720.04000002</v>
      </c>
      <c r="DV35" s="100">
        <v>5909954.870000001</v>
      </c>
      <c r="DW35" s="100">
        <v>80926774.94000001</v>
      </c>
      <c r="DX35" s="100">
        <v>6908216.690000001</v>
      </c>
      <c r="DY35" s="100">
        <v>81599284.48000002</v>
      </c>
      <c r="DZ35" s="100">
        <v>10529952.169999996</v>
      </c>
      <c r="EA35" s="100">
        <v>78834396.54000002</v>
      </c>
      <c r="EB35" s="100">
        <v>6930912.870000002</v>
      </c>
      <c r="EC35" s="100">
        <v>78391120.13000003</v>
      </c>
      <c r="ED35" s="100">
        <v>6716531.8199999975</v>
      </c>
      <c r="EE35" s="100">
        <v>78575048.24000001</v>
      </c>
      <c r="EF35" s="100">
        <v>6521186.620000004</v>
      </c>
      <c r="EG35" s="100">
        <v>79170894.19000003</v>
      </c>
      <c r="EH35" s="100">
        <v>6232932.3900000015</v>
      </c>
      <c r="EI35" s="100">
        <v>79732715.24000002</v>
      </c>
      <c r="EJ35" s="100">
        <v>7508162.89</v>
      </c>
      <c r="EK35" s="100">
        <v>81263705.23</v>
      </c>
      <c r="EL35" s="100">
        <v>10653146.29</v>
      </c>
      <c r="EM35" s="100">
        <v>84152827.42000002</v>
      </c>
      <c r="EN35" s="100">
        <v>6098627.259999997</v>
      </c>
      <c r="EO35" s="100">
        <v>84637459.24000001</v>
      </c>
      <c r="EP35" s="100">
        <v>7425115.569999999</v>
      </c>
      <c r="EQ35" s="100">
        <v>87668029.44000001</v>
      </c>
      <c r="ER35" s="100">
        <v>6400696.920000001</v>
      </c>
      <c r="ES35" s="100">
        <v>87835436.36</v>
      </c>
      <c r="ET35" s="100">
        <v>5994875.139999999</v>
      </c>
      <c r="EU35" s="100">
        <v>87920356.63</v>
      </c>
      <c r="EV35" s="100">
        <v>6862707.860000004</v>
      </c>
      <c r="EW35" s="100">
        <v>87874847.80000001</v>
      </c>
      <c r="EX35" s="100">
        <v>7244776.56</v>
      </c>
      <c r="EY35" s="100">
        <v>84589672.19</v>
      </c>
      <c r="EZ35" s="100">
        <v>6720625.220000001</v>
      </c>
      <c r="FA35" s="100">
        <v>84379384.54</v>
      </c>
      <c r="FB35" s="100">
        <v>6507802.819999998</v>
      </c>
      <c r="FC35" s="100">
        <v>84170655.54</v>
      </c>
      <c r="FD35" s="100">
        <v>6820713.640000005</v>
      </c>
      <c r="FE35" s="100">
        <v>84470182.56</v>
      </c>
      <c r="FF35" s="100">
        <v>6326611.9</v>
      </c>
      <c r="FG35" s="100">
        <v>84563862.07000001</v>
      </c>
      <c r="FH35" s="100">
        <v>8014670.449999995</v>
      </c>
      <c r="FI35" s="100">
        <v>85070369.63</v>
      </c>
      <c r="FJ35" s="100">
        <v>8951212.539999997</v>
      </c>
      <c r="FK35" s="100">
        <v>83368435.87999998</v>
      </c>
      <c r="FL35" s="100">
        <v>6339964.950000004</v>
      </c>
      <c r="FM35" s="100">
        <v>83609773.57000001</v>
      </c>
      <c r="FN35" s="100">
        <v>7462175.150000001</v>
      </c>
      <c r="FO35" s="100">
        <v>83646833.15</v>
      </c>
      <c r="FP35" s="100">
        <v>6528710.858400001</v>
      </c>
      <c r="FQ35" s="100">
        <v>83774847.0884</v>
      </c>
      <c r="FR35" s="100">
        <v>6114772.642799999</v>
      </c>
      <c r="FS35" s="100">
        <v>83894744.59120001</v>
      </c>
      <c r="FT35" s="100">
        <v>6999962.017200004</v>
      </c>
      <c r="FU35" s="100">
        <v>84031998.7484</v>
      </c>
      <c r="FV35" s="100">
        <v>7389672.0912</v>
      </c>
      <c r="FW35" s="100">
        <v>84176894.2796</v>
      </c>
      <c r="FX35" s="100">
        <v>6855037.724400001</v>
      </c>
      <c r="FY35" s="100">
        <v>84311306.784</v>
      </c>
      <c r="FZ35" s="100">
        <v>6637958.876399999</v>
      </c>
      <c r="GA35" s="100">
        <v>84441462.84040001</v>
      </c>
      <c r="GB35" s="100">
        <v>6957127.912800006</v>
      </c>
      <c r="GC35" s="100">
        <v>84577877.1132</v>
      </c>
      <c r="GD35" s="100">
        <v>6453144.138</v>
      </c>
      <c r="GE35" s="100">
        <v>84704409.35119998</v>
      </c>
      <c r="GF35" s="100">
        <v>8174963.858999995</v>
      </c>
      <c r="GG35" s="100">
        <v>84864702.7602</v>
      </c>
      <c r="GH35" s="100">
        <v>9130236.790799998</v>
      </c>
      <c r="GI35" s="100">
        <v>85043727.011</v>
      </c>
      <c r="GJ35" s="100">
        <v>6466764.2490000045</v>
      </c>
      <c r="GK35" s="100">
        <v>85170526.31000002</v>
      </c>
      <c r="GL35" s="100">
        <v>7611418.653000002</v>
      </c>
      <c r="GM35" s="100">
        <v>85319769.81300001</v>
      </c>
      <c r="GN35" s="100">
        <v>6659285.075568002</v>
      </c>
      <c r="GO35" s="100">
        <v>85450344.03016801</v>
      </c>
      <c r="GP35" s="100">
        <v>6237068.095655999</v>
      </c>
      <c r="GQ35" s="100">
        <v>85572639.48302402</v>
      </c>
      <c r="GR35" s="100">
        <v>7139961.257544004</v>
      </c>
      <c r="GS35" s="100">
        <v>85712638.723368</v>
      </c>
      <c r="GT35" s="100">
        <v>7537465.533024</v>
      </c>
      <c r="GU35" s="100">
        <v>85860432.16519201</v>
      </c>
      <c r="GV35" s="100">
        <v>6992138.478888</v>
      </c>
      <c r="GW35" s="100">
        <v>85997532.91968</v>
      </c>
      <c r="GX35" s="100">
        <v>6770718.053927999</v>
      </c>
      <c r="GY35" s="100">
        <v>86130292.097208</v>
      </c>
      <c r="GZ35" s="100">
        <v>7096270.471056006</v>
      </c>
      <c r="HA35" s="100">
        <v>86269434.65546401</v>
      </c>
      <c r="HB35" s="100">
        <v>6582207.020760001</v>
      </c>
      <c r="HC35" s="100">
        <v>86398497.53822401</v>
      </c>
      <c r="HD35" s="100">
        <v>8338463.136179995</v>
      </c>
      <c r="HE35" s="100">
        <v>86561996.815404</v>
      </c>
      <c r="HF35" s="100">
        <v>9312841.526615998</v>
      </c>
      <c r="HG35" s="100">
        <v>86744601.55121998</v>
      </c>
      <c r="HH35" s="100">
        <v>6596099.5339800045</v>
      </c>
      <c r="HI35" s="100">
        <v>86873936.8362</v>
      </c>
      <c r="HJ35" s="100">
        <v>7763647.026060002</v>
      </c>
      <c r="HK35" s="100">
        <v>87026165.20926</v>
      </c>
      <c r="HM35" t="str">
        <f t="shared" si="2"/>
        <v>524</v>
      </c>
      <c r="HS35" t="b">
        <f t="shared" si="0"/>
        <v>1</v>
      </c>
      <c r="HT35" s="94" t="s">
        <v>342</v>
      </c>
    </row>
    <row r="36" spans="1:228" ht="12.75">
      <c r="A36" t="str">
        <f t="shared" si="1"/>
        <v>INC124100</v>
      </c>
      <c r="B36" s="103" t="s">
        <v>343</v>
      </c>
      <c r="C36" s="100" t="s">
        <v>539</v>
      </c>
      <c r="D36" s="100">
        <v>11500</v>
      </c>
      <c r="E36" s="100">
        <v>30587.79</v>
      </c>
      <c r="F36" s="100">
        <v>4716.4</v>
      </c>
      <c r="G36" s="100">
        <v>35304.19</v>
      </c>
      <c r="H36" s="100">
        <v>0</v>
      </c>
      <c r="I36" s="100">
        <v>28363.46</v>
      </c>
      <c r="J36" s="100">
        <v>2135</v>
      </c>
      <c r="K36" s="100">
        <v>30498.46</v>
      </c>
      <c r="L36" s="100">
        <v>1778.96</v>
      </c>
      <c r="M36" s="100">
        <v>32277.42</v>
      </c>
      <c r="N36" s="100">
        <v>2135</v>
      </c>
      <c r="O36" s="100">
        <v>34412.42</v>
      </c>
      <c r="P36" s="100">
        <v>7955</v>
      </c>
      <c r="Q36" s="100">
        <v>42367.42</v>
      </c>
      <c r="R36" s="100">
        <v>-748.16</v>
      </c>
      <c r="S36" s="100">
        <v>41619.26</v>
      </c>
      <c r="T36" s="100">
        <v>2887.82</v>
      </c>
      <c r="U36" s="100">
        <v>44507.08</v>
      </c>
      <c r="V36" s="100">
        <v>151.88</v>
      </c>
      <c r="W36" s="100">
        <v>44658.96</v>
      </c>
      <c r="X36" s="100">
        <v>0</v>
      </c>
      <c r="Y36" s="100">
        <v>39989.18</v>
      </c>
      <c r="Z36" s="100">
        <v>0</v>
      </c>
      <c r="AA36" s="100">
        <v>32511.9</v>
      </c>
      <c r="AB36" s="100">
        <v>11681.99</v>
      </c>
      <c r="AC36" s="100">
        <v>32693.89</v>
      </c>
      <c r="AD36" s="100">
        <v>0</v>
      </c>
      <c r="AE36" s="100">
        <v>27977.49</v>
      </c>
      <c r="AF36" s="100">
        <v>23702.72</v>
      </c>
      <c r="AG36" s="100">
        <v>51680.21</v>
      </c>
      <c r="AH36" s="100">
        <v>208.26</v>
      </c>
      <c r="AI36" s="100">
        <v>49753.47</v>
      </c>
      <c r="AJ36" s="100">
        <v>4622.98</v>
      </c>
      <c r="AK36" s="100">
        <v>52597.49</v>
      </c>
      <c r="AL36" s="100">
        <v>3144.21</v>
      </c>
      <c r="AM36" s="100">
        <v>53606.7</v>
      </c>
      <c r="AN36" s="100">
        <v>8662.27</v>
      </c>
      <c r="AO36" s="100">
        <v>54313.97</v>
      </c>
      <c r="AP36" s="100">
        <v>3387.06</v>
      </c>
      <c r="AQ36" s="100">
        <v>58449.19</v>
      </c>
      <c r="AR36" s="100">
        <v>1975.99</v>
      </c>
      <c r="AS36" s="100">
        <v>57537.36</v>
      </c>
      <c r="AT36" s="100">
        <v>6587.42</v>
      </c>
      <c r="AU36" s="100">
        <v>63972.9</v>
      </c>
      <c r="AV36" s="100">
        <v>3545.08</v>
      </c>
      <c r="AW36" s="100">
        <v>67517.98</v>
      </c>
      <c r="AX36" s="100">
        <v>15303.72</v>
      </c>
      <c r="AY36" s="100">
        <v>82821.7</v>
      </c>
      <c r="AZ36" s="100">
        <v>15045.08</v>
      </c>
      <c r="BA36" s="100">
        <v>86184.79</v>
      </c>
      <c r="BB36" s="100">
        <v>0</v>
      </c>
      <c r="BC36" s="100">
        <v>86184.79</v>
      </c>
      <c r="BD36" s="100">
        <v>3144.2</v>
      </c>
      <c r="BE36" s="100">
        <v>65626.27</v>
      </c>
      <c r="BF36" s="100">
        <v>3545.08</v>
      </c>
      <c r="BG36" s="100">
        <v>68963.09</v>
      </c>
      <c r="BH36" s="100">
        <v>1572.1</v>
      </c>
      <c r="BI36" s="100">
        <v>65912.21</v>
      </c>
      <c r="BJ36" s="100">
        <v>3548.09</v>
      </c>
      <c r="BK36" s="100">
        <v>66316.09</v>
      </c>
      <c r="BL36" s="100">
        <v>4821.38</v>
      </c>
      <c r="BM36" s="100">
        <v>62475.2</v>
      </c>
      <c r="BN36" s="100">
        <v>10272.48</v>
      </c>
      <c r="BO36" s="100">
        <v>69360.62000000001</v>
      </c>
      <c r="BP36" s="100">
        <v>13501.92</v>
      </c>
      <c r="BQ36" s="100">
        <v>80886.55</v>
      </c>
      <c r="BR36" s="100">
        <v>12513.19</v>
      </c>
      <c r="BS36" s="100">
        <v>86812.31999999999</v>
      </c>
      <c r="BT36" s="100">
        <v>11461.49</v>
      </c>
      <c r="BU36" s="100">
        <v>94728.73</v>
      </c>
      <c r="BV36" s="100">
        <v>10831.19</v>
      </c>
      <c r="BW36" s="100">
        <v>90256.20000000001</v>
      </c>
      <c r="BX36" s="100">
        <v>11500</v>
      </c>
      <c r="BY36" s="100">
        <v>86711.12000000001</v>
      </c>
      <c r="BZ36" s="100">
        <v>15549.57</v>
      </c>
      <c r="CA36" s="100">
        <v>102260.69</v>
      </c>
      <c r="CB36" s="100">
        <v>2073.08</v>
      </c>
      <c r="CC36" s="100">
        <v>101189.57</v>
      </c>
      <c r="CD36" s="100">
        <v>126.83</v>
      </c>
      <c r="CE36" s="100">
        <v>97771.32</v>
      </c>
      <c r="CF36" s="100">
        <v>0</v>
      </c>
      <c r="CG36" s="100">
        <v>96199.22</v>
      </c>
      <c r="CH36" s="100">
        <v>0</v>
      </c>
      <c r="CI36" s="100">
        <v>92651.13</v>
      </c>
      <c r="CJ36" s="100">
        <v>0</v>
      </c>
      <c r="CK36" s="100">
        <v>87829.75</v>
      </c>
      <c r="CL36" s="100">
        <v>0</v>
      </c>
      <c r="CM36" s="100">
        <v>77557.27</v>
      </c>
      <c r="CN36" s="100">
        <v>431096.24</v>
      </c>
      <c r="CO36" s="100">
        <v>495151.59</v>
      </c>
      <c r="CP36" s="100">
        <v>744725.79</v>
      </c>
      <c r="CQ36" s="100">
        <v>1227364.1900000002</v>
      </c>
      <c r="CR36" s="100">
        <v>424639.79</v>
      </c>
      <c r="CS36" s="100">
        <v>1640542.4900000002</v>
      </c>
      <c r="CT36" s="100">
        <v>226375.18000000002</v>
      </c>
      <c r="CU36" s="100">
        <v>1856086.4800000002</v>
      </c>
      <c r="CV36" s="100">
        <v>13047.74</v>
      </c>
      <c r="CW36" s="100">
        <v>1857634.2200000002</v>
      </c>
      <c r="CX36" s="100">
        <v>0</v>
      </c>
      <c r="CY36" s="100">
        <v>1842084.6500000001</v>
      </c>
      <c r="CZ36" s="100">
        <v>-1861.94</v>
      </c>
      <c r="DA36" s="100">
        <v>1838149.6300000001</v>
      </c>
      <c r="DB36" s="100">
        <v>0</v>
      </c>
      <c r="DC36" s="100">
        <v>1838022.8</v>
      </c>
      <c r="DD36" s="100">
        <v>0</v>
      </c>
      <c r="DE36" s="100">
        <v>1838022.8</v>
      </c>
      <c r="DF36" s="100">
        <v>0</v>
      </c>
      <c r="DG36" s="100">
        <v>1838022.8</v>
      </c>
      <c r="DH36" s="100">
        <v>-258.34000000000015</v>
      </c>
      <c r="DI36" s="100">
        <v>1837764.46</v>
      </c>
      <c r="DJ36" s="100">
        <v>-1191.64</v>
      </c>
      <c r="DK36" s="100">
        <v>1836572.82</v>
      </c>
      <c r="DL36" s="100">
        <v>-1191.64</v>
      </c>
      <c r="DM36" s="100">
        <v>1404284.94</v>
      </c>
      <c r="DN36" s="100">
        <v>-1191.64</v>
      </c>
      <c r="DO36" s="100">
        <v>658367.51</v>
      </c>
      <c r="DP36" s="100">
        <v>23330.08</v>
      </c>
      <c r="DQ36" s="100">
        <v>257057.80000000002</v>
      </c>
      <c r="DR36" s="100">
        <v>-1191.64</v>
      </c>
      <c r="DS36" s="100">
        <v>29490.980000000003</v>
      </c>
      <c r="DT36" s="100">
        <v>13047.74</v>
      </c>
      <c r="DU36" s="100">
        <v>29490.980000000003</v>
      </c>
      <c r="DV36" s="100">
        <v>0</v>
      </c>
      <c r="DW36" s="100">
        <v>29490.980000000003</v>
      </c>
      <c r="DX36" s="100">
        <v>0</v>
      </c>
      <c r="DY36" s="100">
        <v>31352.920000000002</v>
      </c>
      <c r="DZ36" s="100">
        <v>0</v>
      </c>
      <c r="EA36" s="100">
        <v>31352.920000000002</v>
      </c>
      <c r="EB36" s="100">
        <v>0</v>
      </c>
      <c r="EC36" s="100">
        <v>31352.920000000002</v>
      </c>
      <c r="ED36" s="100">
        <v>0</v>
      </c>
      <c r="EE36" s="100">
        <v>31352.920000000002</v>
      </c>
      <c r="EF36" s="100">
        <v>-258.34000000000015</v>
      </c>
      <c r="EG36" s="100">
        <v>31352.920000000006</v>
      </c>
      <c r="EH36" s="100">
        <v>-1191.64</v>
      </c>
      <c r="EI36" s="100">
        <v>31352.920000000006</v>
      </c>
      <c r="EJ36" s="100">
        <v>-1191.64</v>
      </c>
      <c r="EK36" s="100">
        <v>31352.920000000002</v>
      </c>
      <c r="EL36" s="100">
        <v>-1191.64</v>
      </c>
      <c r="EM36" s="100">
        <v>31352.920000000002</v>
      </c>
      <c r="EN36" s="100">
        <v>4311.52</v>
      </c>
      <c r="EO36" s="100">
        <v>12334.36</v>
      </c>
      <c r="EP36" s="100">
        <v>4311.52</v>
      </c>
      <c r="EQ36" s="100">
        <v>17837.52</v>
      </c>
      <c r="ER36" s="100">
        <v>18551.29</v>
      </c>
      <c r="ES36" s="100">
        <v>23341.070000000003</v>
      </c>
      <c r="ET36" s="100">
        <v>5503.55</v>
      </c>
      <c r="EU36" s="100">
        <v>28844.620000000003</v>
      </c>
      <c r="EV36" s="100">
        <v>5503.55</v>
      </c>
      <c r="EW36" s="100">
        <v>34348.17000000001</v>
      </c>
      <c r="EX36" s="100">
        <v>5503.55</v>
      </c>
      <c r="EY36" s="100">
        <v>39851.720000000016</v>
      </c>
      <c r="EZ36" s="100">
        <v>5503.55</v>
      </c>
      <c r="FA36" s="100">
        <v>45355.27000000002</v>
      </c>
      <c r="FB36" s="100">
        <v>5503.55</v>
      </c>
      <c r="FC36" s="100">
        <v>50858.82000000001</v>
      </c>
      <c r="FD36" s="100">
        <v>5245.21</v>
      </c>
      <c r="FE36" s="100">
        <v>56362.37000000001</v>
      </c>
      <c r="FF36" s="100">
        <v>4311.9</v>
      </c>
      <c r="FG36" s="100">
        <v>61865.91</v>
      </c>
      <c r="FH36" s="100">
        <v>4311.9</v>
      </c>
      <c r="FI36" s="100">
        <v>67369.45000000001</v>
      </c>
      <c r="FJ36" s="100">
        <v>4311.9</v>
      </c>
      <c r="FK36" s="100">
        <v>72872.99</v>
      </c>
      <c r="FL36" s="100">
        <v>4311.9</v>
      </c>
      <c r="FM36" s="100">
        <v>72873.37000000001</v>
      </c>
      <c r="FN36" s="100">
        <v>4311.87</v>
      </c>
      <c r="FO36" s="100">
        <v>72873.72</v>
      </c>
      <c r="FP36" s="100">
        <v>18922.3158</v>
      </c>
      <c r="FQ36" s="100">
        <v>73244.74580000002</v>
      </c>
      <c r="FR36" s="100">
        <v>5613.621</v>
      </c>
      <c r="FS36" s="100">
        <v>73354.81680000002</v>
      </c>
      <c r="FT36" s="100">
        <v>5613.621</v>
      </c>
      <c r="FU36" s="100">
        <v>73464.88780000001</v>
      </c>
      <c r="FV36" s="100">
        <v>5613.621</v>
      </c>
      <c r="FW36" s="100">
        <v>73574.95880000001</v>
      </c>
      <c r="FX36" s="100">
        <v>5613.621</v>
      </c>
      <c r="FY36" s="100">
        <v>73685.02980000002</v>
      </c>
      <c r="FZ36" s="100">
        <v>5613.621</v>
      </c>
      <c r="GA36" s="100">
        <v>73795.10080000001</v>
      </c>
      <c r="GB36" s="100">
        <v>5350.1142</v>
      </c>
      <c r="GC36" s="100">
        <v>73900.005</v>
      </c>
      <c r="GD36" s="100">
        <v>4398.138</v>
      </c>
      <c r="GE36" s="100">
        <v>73986.24299999999</v>
      </c>
      <c r="GF36" s="100">
        <v>4398.138</v>
      </c>
      <c r="GG36" s="100">
        <v>74072.481</v>
      </c>
      <c r="GH36" s="100">
        <v>4398.138</v>
      </c>
      <c r="GI36" s="100">
        <v>74158.71899999998</v>
      </c>
      <c r="GJ36" s="100">
        <v>4398.138</v>
      </c>
      <c r="GK36" s="100">
        <v>74244.957</v>
      </c>
      <c r="GL36" s="100">
        <v>4398.1074</v>
      </c>
      <c r="GM36" s="100">
        <v>74331.1944</v>
      </c>
      <c r="GN36" s="100">
        <v>19300.762116</v>
      </c>
      <c r="GO36" s="100">
        <v>74709.640716</v>
      </c>
      <c r="GP36" s="100">
        <v>5725.89342</v>
      </c>
      <c r="GQ36" s="100">
        <v>74821.913136</v>
      </c>
      <c r="GR36" s="100">
        <v>5725.89342</v>
      </c>
      <c r="GS36" s="100">
        <v>74934.185556</v>
      </c>
      <c r="GT36" s="100">
        <v>5725.89342</v>
      </c>
      <c r="GU36" s="100">
        <v>75046.457976</v>
      </c>
      <c r="GV36" s="100">
        <v>5725.89342</v>
      </c>
      <c r="GW36" s="100">
        <v>75158.730396</v>
      </c>
      <c r="GX36" s="100">
        <v>5725.89342</v>
      </c>
      <c r="GY36" s="100">
        <v>75271.00281600001</v>
      </c>
      <c r="GZ36" s="100">
        <v>5457.116484</v>
      </c>
      <c r="HA36" s="100">
        <v>75378.00510000002</v>
      </c>
      <c r="HB36" s="100">
        <v>4486.10076</v>
      </c>
      <c r="HC36" s="100">
        <v>75465.96786000002</v>
      </c>
      <c r="HD36" s="100">
        <v>4486.10076</v>
      </c>
      <c r="HE36" s="100">
        <v>75553.93062000001</v>
      </c>
      <c r="HF36" s="100">
        <v>4486.10076</v>
      </c>
      <c r="HG36" s="100">
        <v>75641.89338000001</v>
      </c>
      <c r="HH36" s="100">
        <v>4486.10076</v>
      </c>
      <c r="HI36" s="100">
        <v>75729.85614</v>
      </c>
      <c r="HJ36" s="100">
        <v>4486.069548</v>
      </c>
      <c r="HK36" s="100">
        <v>75817.81828800001</v>
      </c>
      <c r="HM36" t="str">
        <f t="shared" si="2"/>
        <v>524</v>
      </c>
      <c r="HS36" t="b">
        <f t="shared" si="0"/>
        <v>1</v>
      </c>
      <c r="HT36" s="94" t="s">
        <v>343</v>
      </c>
    </row>
    <row r="37" spans="1:228" ht="12.75">
      <c r="A37" t="str">
        <f t="shared" si="1"/>
        <v>INC124500</v>
      </c>
      <c r="B37" s="103" t="s">
        <v>344</v>
      </c>
      <c r="C37" s="100" t="s">
        <v>539</v>
      </c>
      <c r="D37" s="100">
        <v>308812.24</v>
      </c>
      <c r="E37" s="100">
        <v>11425768.88</v>
      </c>
      <c r="F37" s="100">
        <v>271063.15</v>
      </c>
      <c r="G37" s="100">
        <v>11472543.2</v>
      </c>
      <c r="H37" s="100">
        <v>159065.67</v>
      </c>
      <c r="I37" s="100">
        <v>10629559.03</v>
      </c>
      <c r="J37" s="100">
        <v>991563.02</v>
      </c>
      <c r="K37" s="100">
        <v>10195563.59</v>
      </c>
      <c r="L37" s="100">
        <v>70954.14</v>
      </c>
      <c r="M37" s="100">
        <v>8845395.09</v>
      </c>
      <c r="N37" s="100">
        <v>145796.54</v>
      </c>
      <c r="O37" s="100">
        <v>8172200.69</v>
      </c>
      <c r="P37" s="100">
        <v>798873.03</v>
      </c>
      <c r="Q37" s="100">
        <v>8989571.1</v>
      </c>
      <c r="R37" s="100">
        <v>1189870.1</v>
      </c>
      <c r="S37" s="100">
        <v>10176551.93</v>
      </c>
      <c r="T37" s="100">
        <v>621983.35</v>
      </c>
      <c r="U37" s="100">
        <v>7912920.69</v>
      </c>
      <c r="V37" s="100">
        <v>100152.13</v>
      </c>
      <c r="W37" s="100">
        <v>7708160.81</v>
      </c>
      <c r="X37" s="100">
        <v>321656.83</v>
      </c>
      <c r="Y37" s="100">
        <v>6835938.8</v>
      </c>
      <c r="Z37" s="100">
        <v>2644238.72</v>
      </c>
      <c r="AA37" s="100">
        <v>7624028.92</v>
      </c>
      <c r="AB37" s="100">
        <v>17062.4</v>
      </c>
      <c r="AC37" s="100">
        <v>7332279.08</v>
      </c>
      <c r="AD37" s="100">
        <v>1081866.32</v>
      </c>
      <c r="AE37" s="100">
        <v>8143082.25</v>
      </c>
      <c r="AF37" s="100">
        <v>3702168.4</v>
      </c>
      <c r="AG37" s="100">
        <v>11686184.98</v>
      </c>
      <c r="AH37" s="100">
        <v>1085884.02</v>
      </c>
      <c r="AI37" s="100">
        <v>11780505.98</v>
      </c>
      <c r="AJ37" s="100">
        <v>866363.23</v>
      </c>
      <c r="AK37" s="100">
        <v>12575915.07</v>
      </c>
      <c r="AL37" s="100">
        <v>-135526.73</v>
      </c>
      <c r="AM37" s="100">
        <v>12294591.8</v>
      </c>
      <c r="AN37" s="100">
        <v>-314653.9</v>
      </c>
      <c r="AO37" s="100">
        <v>11181064.87</v>
      </c>
      <c r="AP37" s="100">
        <v>1172005.99</v>
      </c>
      <c r="AQ37" s="100">
        <v>11163200.76</v>
      </c>
      <c r="AR37" s="100">
        <v>1353291.71</v>
      </c>
      <c r="AS37" s="100">
        <v>11894509.12</v>
      </c>
      <c r="AT37" s="100">
        <v>1008431.11</v>
      </c>
      <c r="AU37" s="100">
        <v>12802788.1</v>
      </c>
      <c r="AV37" s="100">
        <v>265184.23</v>
      </c>
      <c r="AW37" s="100">
        <v>12746315.5</v>
      </c>
      <c r="AX37" s="100">
        <v>339960.5</v>
      </c>
      <c r="AY37" s="100">
        <v>10442037.28</v>
      </c>
      <c r="AZ37" s="100">
        <v>-0.01</v>
      </c>
      <c r="BA37" s="100">
        <v>10424974.87</v>
      </c>
      <c r="BB37" s="100">
        <v>-16085.17</v>
      </c>
      <c r="BC37" s="100">
        <v>9327023.38</v>
      </c>
      <c r="BD37" s="100">
        <v>16769.13</v>
      </c>
      <c r="BE37" s="100">
        <v>5641624.11</v>
      </c>
      <c r="BF37" s="100">
        <v>-487.16</v>
      </c>
      <c r="BG37" s="100">
        <v>4555252.93</v>
      </c>
      <c r="BH37" s="100">
        <v>-483.84</v>
      </c>
      <c r="BI37" s="100">
        <v>3688405.86</v>
      </c>
      <c r="BJ37" s="100">
        <v>-1184605.3</v>
      </c>
      <c r="BK37" s="100">
        <v>2639327.29</v>
      </c>
      <c r="BL37" s="100">
        <v>-1771.73</v>
      </c>
      <c r="BM37" s="100">
        <v>2952209.46</v>
      </c>
      <c r="BN37" s="100">
        <v>-3820</v>
      </c>
      <c r="BO37" s="100">
        <v>1776383.4699999997</v>
      </c>
      <c r="BP37" s="100">
        <v>0</v>
      </c>
      <c r="BQ37" s="100">
        <v>423091.7599999999</v>
      </c>
      <c r="BR37" s="100">
        <v>-1390</v>
      </c>
      <c r="BS37" s="100">
        <v>-586729.3500000001</v>
      </c>
      <c r="BT37" s="100">
        <v>2732.79</v>
      </c>
      <c r="BU37" s="100">
        <v>-849180.79</v>
      </c>
      <c r="BV37" s="100">
        <v>0</v>
      </c>
      <c r="BW37" s="100">
        <v>-1189141.29</v>
      </c>
      <c r="BX37" s="100">
        <v>1464.1700000000003</v>
      </c>
      <c r="BY37" s="100">
        <v>-1187677.11</v>
      </c>
      <c r="BZ37" s="100">
        <v>0</v>
      </c>
      <c r="CA37" s="100">
        <v>-1171591.9400000002</v>
      </c>
      <c r="CB37" s="100">
        <v>9378.84</v>
      </c>
      <c r="CC37" s="100">
        <v>-1178982.23</v>
      </c>
      <c r="CD37" s="100">
        <v>-9378.84</v>
      </c>
      <c r="CE37" s="100">
        <v>-1187873.9100000001</v>
      </c>
      <c r="CF37" s="100">
        <v>0</v>
      </c>
      <c r="CG37" s="100">
        <v>-1187390.07</v>
      </c>
      <c r="CH37" s="100">
        <v>0</v>
      </c>
      <c r="CI37" s="100">
        <v>-2784.77</v>
      </c>
      <c r="CJ37" s="100">
        <v>0</v>
      </c>
      <c r="CK37" s="100">
        <v>-1013.04</v>
      </c>
      <c r="CL37" s="100">
        <v>0</v>
      </c>
      <c r="CM37" s="100">
        <v>2806.96</v>
      </c>
      <c r="CN37" s="100">
        <v>0</v>
      </c>
      <c r="CO37" s="100">
        <v>2806.96</v>
      </c>
      <c r="CP37" s="100">
        <v>0</v>
      </c>
      <c r="CQ37" s="100">
        <v>4196.96</v>
      </c>
      <c r="CR37" s="100">
        <v>0</v>
      </c>
      <c r="CS37" s="100">
        <v>1464.1700000000003</v>
      </c>
      <c r="CT37" s="100">
        <v>0</v>
      </c>
      <c r="CU37" s="100">
        <v>1464.1700000000003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-9378.84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100">
        <v>0</v>
      </c>
      <c r="DJ37" s="100">
        <v>0</v>
      </c>
      <c r="DK37" s="100">
        <v>0</v>
      </c>
      <c r="DL37" s="100">
        <v>0</v>
      </c>
      <c r="DM37" s="100">
        <v>0</v>
      </c>
      <c r="DN37" s="100">
        <v>0</v>
      </c>
      <c r="DO37" s="100">
        <v>0</v>
      </c>
      <c r="DP37" s="100">
        <v>0</v>
      </c>
      <c r="DQ37" s="100">
        <v>0</v>
      </c>
      <c r="DR37" s="100">
        <v>0</v>
      </c>
      <c r="DS37" s="100">
        <v>0</v>
      </c>
      <c r="DT37" s="100">
        <v>0</v>
      </c>
      <c r="DU37" s="100">
        <v>0</v>
      </c>
      <c r="DV37" s="100">
        <v>0</v>
      </c>
      <c r="DW37" s="100">
        <v>0</v>
      </c>
      <c r="DX37" s="100">
        <v>0</v>
      </c>
      <c r="DY37" s="100">
        <v>0</v>
      </c>
      <c r="DZ37" s="100">
        <v>0</v>
      </c>
      <c r="EA37" s="100">
        <v>0</v>
      </c>
      <c r="EB37" s="100">
        <v>0</v>
      </c>
      <c r="EC37" s="100">
        <v>0</v>
      </c>
      <c r="ED37" s="100">
        <v>0</v>
      </c>
      <c r="EE37" s="100">
        <v>0</v>
      </c>
      <c r="EF37" s="100">
        <v>0</v>
      </c>
      <c r="EG37" s="100">
        <v>0</v>
      </c>
      <c r="EH37" s="100">
        <v>0</v>
      </c>
      <c r="EI37" s="100">
        <v>0</v>
      </c>
      <c r="EJ37" s="100">
        <v>0</v>
      </c>
      <c r="EK37" s="100">
        <v>0</v>
      </c>
      <c r="EL37" s="100">
        <v>0</v>
      </c>
      <c r="EM37" s="100">
        <v>0</v>
      </c>
      <c r="EN37" s="100">
        <v>0</v>
      </c>
      <c r="EO37" s="100">
        <v>0</v>
      </c>
      <c r="EP37" s="100">
        <v>0</v>
      </c>
      <c r="EQ37" s="100">
        <v>0</v>
      </c>
      <c r="ER37" s="100">
        <v>0</v>
      </c>
      <c r="ES37" s="100">
        <v>0</v>
      </c>
      <c r="ET37" s="100">
        <v>0</v>
      </c>
      <c r="EU37" s="100">
        <v>0</v>
      </c>
      <c r="EV37" s="100">
        <v>0</v>
      </c>
      <c r="EW37" s="100">
        <v>0</v>
      </c>
      <c r="EX37" s="100">
        <v>0</v>
      </c>
      <c r="EY37" s="100">
        <v>0</v>
      </c>
      <c r="EZ37" s="100">
        <v>0</v>
      </c>
      <c r="FA37" s="100">
        <v>0</v>
      </c>
      <c r="FB37" s="100">
        <v>0</v>
      </c>
      <c r="FC37" s="100">
        <v>0</v>
      </c>
      <c r="FD37" s="100">
        <v>0</v>
      </c>
      <c r="FE37" s="100">
        <v>0</v>
      </c>
      <c r="FF37" s="100">
        <v>0</v>
      </c>
      <c r="FG37" s="100">
        <v>0</v>
      </c>
      <c r="FH37" s="100">
        <v>0</v>
      </c>
      <c r="FI37" s="100">
        <v>0</v>
      </c>
      <c r="FJ37" s="100">
        <v>0</v>
      </c>
      <c r="FK37" s="100">
        <v>0</v>
      </c>
      <c r="FL37" s="100">
        <v>0</v>
      </c>
      <c r="FM37" s="100">
        <v>0</v>
      </c>
      <c r="FN37" s="100">
        <v>0</v>
      </c>
      <c r="FO37" s="100">
        <v>0</v>
      </c>
      <c r="FP37" s="100">
        <v>0</v>
      </c>
      <c r="FQ37" s="100">
        <v>0</v>
      </c>
      <c r="FR37" s="100">
        <v>0</v>
      </c>
      <c r="FS37" s="100">
        <v>0</v>
      </c>
      <c r="FT37" s="100">
        <v>0</v>
      </c>
      <c r="FU37" s="100">
        <v>0</v>
      </c>
      <c r="FV37" s="100">
        <v>0</v>
      </c>
      <c r="FW37" s="100">
        <v>0</v>
      </c>
      <c r="FX37" s="100">
        <v>0</v>
      </c>
      <c r="FY37" s="100">
        <v>0</v>
      </c>
      <c r="FZ37" s="100">
        <v>0</v>
      </c>
      <c r="GA37" s="100">
        <v>0</v>
      </c>
      <c r="GB37" s="100">
        <v>0</v>
      </c>
      <c r="GC37" s="100">
        <v>0</v>
      </c>
      <c r="GD37" s="100">
        <v>0</v>
      </c>
      <c r="GE37" s="100">
        <v>0</v>
      </c>
      <c r="GF37" s="100">
        <v>0</v>
      </c>
      <c r="GG37" s="100">
        <v>0</v>
      </c>
      <c r="GH37" s="100">
        <v>0</v>
      </c>
      <c r="GI37" s="100">
        <v>0</v>
      </c>
      <c r="GJ37" s="100">
        <v>0</v>
      </c>
      <c r="GK37" s="100">
        <v>0</v>
      </c>
      <c r="GL37" s="100">
        <v>0</v>
      </c>
      <c r="GM37" s="100">
        <v>0</v>
      </c>
      <c r="GN37" s="100">
        <v>0</v>
      </c>
      <c r="GO37" s="100">
        <v>0</v>
      </c>
      <c r="GP37" s="100">
        <v>0</v>
      </c>
      <c r="GQ37" s="100">
        <v>0</v>
      </c>
      <c r="GR37" s="100">
        <v>0</v>
      </c>
      <c r="GS37" s="100">
        <v>0</v>
      </c>
      <c r="GT37" s="100">
        <v>0</v>
      </c>
      <c r="GU37" s="100">
        <v>0</v>
      </c>
      <c r="GV37" s="100">
        <v>0</v>
      </c>
      <c r="GW37" s="100">
        <v>0</v>
      </c>
      <c r="GX37" s="100">
        <v>0</v>
      </c>
      <c r="GY37" s="100">
        <v>0</v>
      </c>
      <c r="GZ37" s="100">
        <v>0</v>
      </c>
      <c r="HA37" s="100">
        <v>0</v>
      </c>
      <c r="HB37" s="100">
        <v>0</v>
      </c>
      <c r="HC37" s="100">
        <v>0</v>
      </c>
      <c r="HD37" s="100">
        <v>0</v>
      </c>
      <c r="HE37" s="100">
        <v>0</v>
      </c>
      <c r="HF37" s="100">
        <v>0</v>
      </c>
      <c r="HG37" s="100">
        <v>0</v>
      </c>
      <c r="HH37" s="100">
        <v>0</v>
      </c>
      <c r="HI37" s="100">
        <v>0</v>
      </c>
      <c r="HJ37" s="100">
        <v>0</v>
      </c>
      <c r="HK37" s="100">
        <v>0</v>
      </c>
      <c r="HM37" t="str">
        <f t="shared" si="2"/>
        <v>524</v>
      </c>
      <c r="HS37" t="b">
        <f t="shared" si="0"/>
        <v>1</v>
      </c>
      <c r="HT37" s="94" t="s">
        <v>344</v>
      </c>
    </row>
    <row r="38" spans="1:228" ht="12.75">
      <c r="A38" t="str">
        <f t="shared" si="1"/>
        <v>INC124502</v>
      </c>
      <c r="B38" s="103" t="s">
        <v>345</v>
      </c>
      <c r="C38" s="100" t="s">
        <v>539</v>
      </c>
      <c r="D38" s="100">
        <v>3693.23</v>
      </c>
      <c r="E38" s="100">
        <v>156523.81</v>
      </c>
      <c r="F38" s="100">
        <v>3241.77</v>
      </c>
      <c r="G38" s="100">
        <v>157083.58</v>
      </c>
      <c r="H38" s="100">
        <v>1902.34</v>
      </c>
      <c r="I38" s="100">
        <v>147001.92</v>
      </c>
      <c r="J38" s="100">
        <v>11865.23</v>
      </c>
      <c r="K38" s="100">
        <v>141819.15</v>
      </c>
      <c r="L38" s="100">
        <v>12330.66</v>
      </c>
      <c r="M38" s="100">
        <v>137153.81</v>
      </c>
      <c r="N38" s="100">
        <v>2723.19</v>
      </c>
      <c r="O38" s="100">
        <v>130082</v>
      </c>
      <c r="P38" s="100">
        <v>14539.29</v>
      </c>
      <c r="Q38" s="100">
        <v>124977.31</v>
      </c>
      <c r="R38" s="100">
        <v>21716.35</v>
      </c>
      <c r="S38" s="100">
        <v>125994.62</v>
      </c>
      <c r="T38" s="100">
        <v>11384.35</v>
      </c>
      <c r="U38" s="100">
        <v>123567.97</v>
      </c>
      <c r="V38" s="100">
        <v>1900.44</v>
      </c>
      <c r="W38" s="100">
        <v>121821.82</v>
      </c>
      <c r="X38" s="100">
        <v>5888.45</v>
      </c>
      <c r="Y38" s="100">
        <v>113432.11</v>
      </c>
      <c r="Z38" s="100">
        <v>48415.74</v>
      </c>
      <c r="AA38" s="100">
        <v>139601.04</v>
      </c>
      <c r="AB38" s="100">
        <v>379.83</v>
      </c>
      <c r="AC38" s="100">
        <v>136287.64</v>
      </c>
      <c r="AD38" s="100">
        <v>19897.74</v>
      </c>
      <c r="AE38" s="100">
        <v>152943.61</v>
      </c>
      <c r="AF38" s="100">
        <v>68090.11</v>
      </c>
      <c r="AG38" s="100">
        <v>219131.38</v>
      </c>
      <c r="AH38" s="100">
        <v>19971.88</v>
      </c>
      <c r="AI38" s="100">
        <v>227238.03</v>
      </c>
      <c r="AJ38" s="100">
        <v>15934.19</v>
      </c>
      <c r="AK38" s="100">
        <v>230841.56</v>
      </c>
      <c r="AL38" s="100">
        <v>-2569.65</v>
      </c>
      <c r="AM38" s="100">
        <v>225548.72</v>
      </c>
      <c r="AN38" s="100">
        <v>5787.31</v>
      </c>
      <c r="AO38" s="100">
        <v>216796.74</v>
      </c>
      <c r="AP38" s="100">
        <v>10200.27</v>
      </c>
      <c r="AQ38" s="100">
        <v>205280.66</v>
      </c>
      <c r="AR38" s="100">
        <v>24889.81</v>
      </c>
      <c r="AS38" s="100">
        <v>218786.12</v>
      </c>
      <c r="AT38" s="100">
        <v>18547.11</v>
      </c>
      <c r="AU38" s="100">
        <v>235432.79</v>
      </c>
      <c r="AV38" s="100">
        <v>4877.29</v>
      </c>
      <c r="AW38" s="100">
        <v>234421.63</v>
      </c>
      <c r="AX38" s="100">
        <v>6252.57</v>
      </c>
      <c r="AY38" s="100">
        <v>192258.46</v>
      </c>
      <c r="AZ38" s="100">
        <v>0</v>
      </c>
      <c r="BA38" s="100">
        <v>191878.63</v>
      </c>
      <c r="BB38" s="100">
        <v>0</v>
      </c>
      <c r="BC38" s="100">
        <v>171980.89</v>
      </c>
      <c r="BD38" s="100">
        <v>0</v>
      </c>
      <c r="BE38" s="100">
        <v>103890.78</v>
      </c>
      <c r="BF38" s="100">
        <v>0</v>
      </c>
      <c r="BG38" s="100">
        <v>83918.9</v>
      </c>
      <c r="BH38" s="100">
        <v>0</v>
      </c>
      <c r="BI38" s="100">
        <v>67984.71</v>
      </c>
      <c r="BJ38" s="100">
        <v>-59729.68</v>
      </c>
      <c r="BK38" s="100">
        <v>10824.68</v>
      </c>
      <c r="BL38" s="100">
        <v>0</v>
      </c>
      <c r="BM38" s="100">
        <v>5037.37</v>
      </c>
      <c r="BN38" s="100">
        <v>0</v>
      </c>
      <c r="BO38" s="100">
        <v>-5162.899999999998</v>
      </c>
      <c r="BP38" s="100">
        <v>0</v>
      </c>
      <c r="BQ38" s="100">
        <v>-30052.71</v>
      </c>
      <c r="BR38" s="100">
        <v>0</v>
      </c>
      <c r="BS38" s="100">
        <v>-48599.82</v>
      </c>
      <c r="BT38" s="100">
        <v>-1592.79</v>
      </c>
      <c r="BU38" s="100">
        <v>-55069.9</v>
      </c>
      <c r="BV38" s="100">
        <v>0</v>
      </c>
      <c r="BW38" s="100">
        <v>-61322.47</v>
      </c>
      <c r="BX38" s="100">
        <v>1628.09</v>
      </c>
      <c r="BY38" s="100">
        <v>-59694.38</v>
      </c>
      <c r="BZ38" s="100">
        <v>0</v>
      </c>
      <c r="CA38" s="100">
        <v>-59694.38</v>
      </c>
      <c r="CB38" s="100">
        <v>0</v>
      </c>
      <c r="CC38" s="100">
        <v>-59694.38</v>
      </c>
      <c r="CD38" s="100">
        <v>0</v>
      </c>
      <c r="CE38" s="100">
        <v>-59694.38</v>
      </c>
      <c r="CF38" s="100">
        <v>0</v>
      </c>
      <c r="CG38" s="100">
        <v>-59694.38</v>
      </c>
      <c r="CH38" s="100">
        <v>0</v>
      </c>
      <c r="CI38" s="100">
        <v>35.299999999999955</v>
      </c>
      <c r="CJ38" s="100">
        <v>0</v>
      </c>
      <c r="CK38" s="100">
        <v>35.299999999999955</v>
      </c>
      <c r="CL38" s="100">
        <v>0</v>
      </c>
      <c r="CM38" s="100">
        <v>35.299999999999955</v>
      </c>
      <c r="CN38" s="100">
        <v>0</v>
      </c>
      <c r="CO38" s="100">
        <v>35.299999999999955</v>
      </c>
      <c r="CP38" s="100">
        <v>0</v>
      </c>
      <c r="CQ38" s="100">
        <v>35.299999999999955</v>
      </c>
      <c r="CR38" s="100">
        <v>0</v>
      </c>
      <c r="CS38" s="100">
        <v>1628.09</v>
      </c>
      <c r="CT38" s="100">
        <v>0</v>
      </c>
      <c r="CU38" s="100">
        <v>1628.09</v>
      </c>
      <c r="CV38" s="100">
        <v>0</v>
      </c>
      <c r="CW38" s="100">
        <v>0</v>
      </c>
      <c r="CX38" s="100">
        <v>0</v>
      </c>
      <c r="CY38" s="100">
        <v>0</v>
      </c>
      <c r="CZ38" s="100">
        <v>0</v>
      </c>
      <c r="DA38" s="100">
        <v>0</v>
      </c>
      <c r="DB38" s="100">
        <v>0</v>
      </c>
      <c r="DC38" s="100">
        <v>0</v>
      </c>
      <c r="DD38" s="100">
        <v>0</v>
      </c>
      <c r="DE38" s="100">
        <v>0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  <c r="DK38" s="100">
        <v>0</v>
      </c>
      <c r="DL38" s="100">
        <v>0</v>
      </c>
      <c r="DM38" s="100">
        <v>0</v>
      </c>
      <c r="DN38" s="100">
        <v>0</v>
      </c>
      <c r="DO38" s="100">
        <v>0</v>
      </c>
      <c r="DP38" s="100">
        <v>0</v>
      </c>
      <c r="DQ38" s="100">
        <v>0</v>
      </c>
      <c r="DR38" s="100">
        <v>0</v>
      </c>
      <c r="DS38" s="100">
        <v>0</v>
      </c>
      <c r="DT38" s="100">
        <v>0</v>
      </c>
      <c r="DU38" s="100">
        <v>0</v>
      </c>
      <c r="DV38" s="100">
        <v>0</v>
      </c>
      <c r="DW38" s="100">
        <v>0</v>
      </c>
      <c r="DX38" s="100">
        <v>0</v>
      </c>
      <c r="DY38" s="100">
        <v>0</v>
      </c>
      <c r="DZ38" s="100">
        <v>0</v>
      </c>
      <c r="EA38" s="100">
        <v>0</v>
      </c>
      <c r="EB38" s="100">
        <v>0</v>
      </c>
      <c r="EC38" s="100">
        <v>0</v>
      </c>
      <c r="ED38" s="100">
        <v>0</v>
      </c>
      <c r="EE38" s="100">
        <v>0</v>
      </c>
      <c r="EF38" s="100">
        <v>0</v>
      </c>
      <c r="EG38" s="100">
        <v>0</v>
      </c>
      <c r="EH38" s="100">
        <v>0</v>
      </c>
      <c r="EI38" s="100">
        <v>0</v>
      </c>
      <c r="EJ38" s="100">
        <v>0</v>
      </c>
      <c r="EK38" s="100">
        <v>0</v>
      </c>
      <c r="EL38" s="100">
        <v>0</v>
      </c>
      <c r="EM38" s="100">
        <v>0</v>
      </c>
      <c r="EN38" s="100">
        <v>0</v>
      </c>
      <c r="EO38" s="100">
        <v>0</v>
      </c>
      <c r="EP38" s="100">
        <v>0</v>
      </c>
      <c r="EQ38" s="100">
        <v>0</v>
      </c>
      <c r="ER38" s="100">
        <v>0</v>
      </c>
      <c r="ES38" s="100">
        <v>0</v>
      </c>
      <c r="ET38" s="100">
        <v>0</v>
      </c>
      <c r="EU38" s="100">
        <v>0</v>
      </c>
      <c r="EV38" s="100">
        <v>0</v>
      </c>
      <c r="EW38" s="100">
        <v>0</v>
      </c>
      <c r="EX38" s="100">
        <v>0</v>
      </c>
      <c r="EY38" s="100">
        <v>0</v>
      </c>
      <c r="EZ38" s="100">
        <v>0</v>
      </c>
      <c r="FA38" s="100">
        <v>0</v>
      </c>
      <c r="FB38" s="100">
        <v>0</v>
      </c>
      <c r="FC38" s="100">
        <v>0</v>
      </c>
      <c r="FD38" s="100">
        <v>0</v>
      </c>
      <c r="FE38" s="100">
        <v>0</v>
      </c>
      <c r="FF38" s="100">
        <v>0</v>
      </c>
      <c r="FG38" s="100">
        <v>0</v>
      </c>
      <c r="FH38" s="100">
        <v>0</v>
      </c>
      <c r="FI38" s="100">
        <v>0</v>
      </c>
      <c r="FJ38" s="100">
        <v>0</v>
      </c>
      <c r="FK38" s="100">
        <v>0</v>
      </c>
      <c r="FL38" s="100">
        <v>0</v>
      </c>
      <c r="FM38" s="100">
        <v>0</v>
      </c>
      <c r="FN38" s="100">
        <v>0</v>
      </c>
      <c r="FO38" s="100">
        <v>0</v>
      </c>
      <c r="FP38" s="100">
        <v>0</v>
      </c>
      <c r="FQ38" s="100">
        <v>0</v>
      </c>
      <c r="FR38" s="100">
        <v>0</v>
      </c>
      <c r="FS38" s="100">
        <v>0</v>
      </c>
      <c r="FT38" s="100">
        <v>0</v>
      </c>
      <c r="FU38" s="100">
        <v>0</v>
      </c>
      <c r="FV38" s="100">
        <v>0</v>
      </c>
      <c r="FW38" s="100">
        <v>0</v>
      </c>
      <c r="FX38" s="100">
        <v>0</v>
      </c>
      <c r="FY38" s="100">
        <v>0</v>
      </c>
      <c r="FZ38" s="100">
        <v>0</v>
      </c>
      <c r="GA38" s="100">
        <v>0</v>
      </c>
      <c r="GB38" s="100">
        <v>0</v>
      </c>
      <c r="GC38" s="100">
        <v>0</v>
      </c>
      <c r="GD38" s="100">
        <v>0</v>
      </c>
      <c r="GE38" s="100">
        <v>0</v>
      </c>
      <c r="GF38" s="100">
        <v>0</v>
      </c>
      <c r="GG38" s="100">
        <v>0</v>
      </c>
      <c r="GH38" s="100">
        <v>0</v>
      </c>
      <c r="GI38" s="100">
        <v>0</v>
      </c>
      <c r="GJ38" s="100">
        <v>0</v>
      </c>
      <c r="GK38" s="100">
        <v>0</v>
      </c>
      <c r="GL38" s="100">
        <v>0</v>
      </c>
      <c r="GM38" s="100">
        <v>0</v>
      </c>
      <c r="GN38" s="100">
        <v>0</v>
      </c>
      <c r="GO38" s="100">
        <v>0</v>
      </c>
      <c r="GP38" s="100">
        <v>0</v>
      </c>
      <c r="GQ38" s="100">
        <v>0</v>
      </c>
      <c r="GR38" s="100">
        <v>0</v>
      </c>
      <c r="GS38" s="100">
        <v>0</v>
      </c>
      <c r="GT38" s="100">
        <v>0</v>
      </c>
      <c r="GU38" s="100">
        <v>0</v>
      </c>
      <c r="GV38" s="100">
        <v>0</v>
      </c>
      <c r="GW38" s="100">
        <v>0</v>
      </c>
      <c r="GX38" s="100">
        <v>0</v>
      </c>
      <c r="GY38" s="100">
        <v>0</v>
      </c>
      <c r="GZ38" s="100">
        <v>0</v>
      </c>
      <c r="HA38" s="100">
        <v>0</v>
      </c>
      <c r="HB38" s="100">
        <v>0</v>
      </c>
      <c r="HC38" s="100">
        <v>0</v>
      </c>
      <c r="HD38" s="100">
        <v>0</v>
      </c>
      <c r="HE38" s="100">
        <v>0</v>
      </c>
      <c r="HF38" s="100">
        <v>0</v>
      </c>
      <c r="HG38" s="100">
        <v>0</v>
      </c>
      <c r="HH38" s="100">
        <v>0</v>
      </c>
      <c r="HI38" s="100">
        <v>0</v>
      </c>
      <c r="HJ38" s="100">
        <v>0</v>
      </c>
      <c r="HK38" s="100">
        <v>0</v>
      </c>
      <c r="HM38" t="str">
        <f t="shared" si="2"/>
        <v>524</v>
      </c>
      <c r="HS38" t="b">
        <f t="shared" si="0"/>
        <v>1</v>
      </c>
      <c r="HT38" s="94" t="s">
        <v>345</v>
      </c>
    </row>
    <row r="39" spans="1:228" ht="12.75">
      <c r="A39" t="str">
        <f t="shared" si="1"/>
        <v>INC125000</v>
      </c>
      <c r="B39" s="103" t="s">
        <v>346</v>
      </c>
      <c r="C39" s="100" t="s">
        <v>540</v>
      </c>
      <c r="D39" s="100">
        <v>0</v>
      </c>
      <c r="E39" s="100">
        <v>-1064.5</v>
      </c>
      <c r="F39" s="100">
        <v>0</v>
      </c>
      <c r="G39" s="100">
        <v>-1064.5</v>
      </c>
      <c r="H39" s="100">
        <v>0</v>
      </c>
      <c r="I39" s="100">
        <v>-1064.5</v>
      </c>
      <c r="J39" s="100">
        <v>0</v>
      </c>
      <c r="K39" s="100">
        <v>-1064.5</v>
      </c>
      <c r="L39" s="100">
        <v>0</v>
      </c>
      <c r="M39" s="100">
        <v>-1064.5</v>
      </c>
      <c r="N39" s="100">
        <v>0</v>
      </c>
      <c r="O39" s="100">
        <v>-1064.5</v>
      </c>
      <c r="P39" s="100">
        <v>0</v>
      </c>
      <c r="Q39" s="100">
        <v>3329.67</v>
      </c>
      <c r="R39" s="100">
        <v>0</v>
      </c>
      <c r="S39" s="100">
        <v>3329.67</v>
      </c>
      <c r="T39" s="100">
        <v>0</v>
      </c>
      <c r="U39" s="100">
        <v>2265.17</v>
      </c>
      <c r="V39" s="100">
        <v>7394</v>
      </c>
      <c r="W39" s="100">
        <v>6329.5</v>
      </c>
      <c r="X39" s="100">
        <v>69220.6</v>
      </c>
      <c r="Y39" s="100">
        <v>75550.1</v>
      </c>
      <c r="Z39" s="100">
        <v>70653.6</v>
      </c>
      <c r="AA39" s="100">
        <v>147268.2</v>
      </c>
      <c r="AB39" s="100">
        <v>0</v>
      </c>
      <c r="AC39" s="100">
        <v>147268.2</v>
      </c>
      <c r="AD39" s="100">
        <v>0</v>
      </c>
      <c r="AE39" s="100">
        <v>147268.2</v>
      </c>
      <c r="AF39" s="100">
        <v>0</v>
      </c>
      <c r="AG39" s="100">
        <v>147268.2</v>
      </c>
      <c r="AH39" s="100">
        <v>0</v>
      </c>
      <c r="AI39" s="100">
        <v>147268.2</v>
      </c>
      <c r="AJ39" s="100">
        <v>0</v>
      </c>
      <c r="AK39" s="100">
        <v>147268.2</v>
      </c>
      <c r="AL39" s="100">
        <v>0</v>
      </c>
      <c r="AM39" s="100">
        <v>147268.2</v>
      </c>
      <c r="AN39" s="100">
        <v>0</v>
      </c>
      <c r="AO39" s="100">
        <v>147268.2</v>
      </c>
      <c r="AP39" s="100">
        <v>0</v>
      </c>
      <c r="AQ39" s="100">
        <v>147268.2</v>
      </c>
      <c r="AR39" s="100">
        <v>0</v>
      </c>
      <c r="AS39" s="100">
        <v>147268.2</v>
      </c>
      <c r="AT39" s="100">
        <v>0</v>
      </c>
      <c r="AU39" s="100">
        <v>139874.2</v>
      </c>
      <c r="AV39" s="100">
        <v>0</v>
      </c>
      <c r="AW39" s="100">
        <v>70653.6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0</v>
      </c>
      <c r="CX39" s="100">
        <v>0</v>
      </c>
      <c r="CY39" s="100">
        <v>0</v>
      </c>
      <c r="CZ39" s="100">
        <v>0</v>
      </c>
      <c r="DA39" s="100">
        <v>0</v>
      </c>
      <c r="DB39" s="100">
        <v>0</v>
      </c>
      <c r="DC39" s="100">
        <v>0</v>
      </c>
      <c r="DD39" s="100">
        <v>0</v>
      </c>
      <c r="DE39" s="100">
        <v>0</v>
      </c>
      <c r="DF39" s="100">
        <v>0</v>
      </c>
      <c r="DG39" s="100">
        <v>0</v>
      </c>
      <c r="DH39" s="100">
        <v>0</v>
      </c>
      <c r="DI39" s="100">
        <v>0</v>
      </c>
      <c r="DJ39" s="100">
        <v>0</v>
      </c>
      <c r="DK39" s="100">
        <v>0</v>
      </c>
      <c r="DL39" s="100">
        <v>0</v>
      </c>
      <c r="DM39" s="100">
        <v>0</v>
      </c>
      <c r="DN39" s="100">
        <v>0</v>
      </c>
      <c r="DO39" s="100">
        <v>0</v>
      </c>
      <c r="DP39" s="100">
        <v>0</v>
      </c>
      <c r="DQ39" s="100">
        <v>0</v>
      </c>
      <c r="DR39" s="100">
        <v>0</v>
      </c>
      <c r="DS39" s="100">
        <v>0</v>
      </c>
      <c r="DT39" s="100">
        <v>0</v>
      </c>
      <c r="DU39" s="100">
        <v>0</v>
      </c>
      <c r="DV39" s="100">
        <v>0</v>
      </c>
      <c r="DW39" s="100">
        <v>0</v>
      </c>
      <c r="DX39" s="100">
        <v>0</v>
      </c>
      <c r="DY39" s="100">
        <v>0</v>
      </c>
      <c r="DZ39" s="100">
        <v>0</v>
      </c>
      <c r="EA39" s="100">
        <v>0</v>
      </c>
      <c r="EB39" s="100">
        <v>0</v>
      </c>
      <c r="EC39" s="100">
        <v>0</v>
      </c>
      <c r="ED39" s="100">
        <v>0</v>
      </c>
      <c r="EE39" s="100">
        <v>0</v>
      </c>
      <c r="EF39" s="100">
        <v>0</v>
      </c>
      <c r="EG39" s="100">
        <v>0</v>
      </c>
      <c r="EH39" s="100">
        <v>0</v>
      </c>
      <c r="EI39" s="100">
        <v>0</v>
      </c>
      <c r="EJ39" s="100">
        <v>0</v>
      </c>
      <c r="EK39" s="100">
        <v>0</v>
      </c>
      <c r="EL39" s="100">
        <v>0</v>
      </c>
      <c r="EM39" s="100">
        <v>0</v>
      </c>
      <c r="EN39" s="100">
        <v>0</v>
      </c>
      <c r="EO39" s="100">
        <v>0</v>
      </c>
      <c r="EP39" s="100">
        <v>0</v>
      </c>
      <c r="EQ39" s="100">
        <v>0</v>
      </c>
      <c r="ER39" s="100">
        <v>0</v>
      </c>
      <c r="ES39" s="100">
        <v>0</v>
      </c>
      <c r="ET39" s="100">
        <v>0</v>
      </c>
      <c r="EU39" s="100">
        <v>0</v>
      </c>
      <c r="EV39" s="100">
        <v>0</v>
      </c>
      <c r="EW39" s="100">
        <v>0</v>
      </c>
      <c r="EX39" s="100">
        <v>0</v>
      </c>
      <c r="EY39" s="100">
        <v>0</v>
      </c>
      <c r="EZ39" s="100">
        <v>0</v>
      </c>
      <c r="FA39" s="100">
        <v>0</v>
      </c>
      <c r="FB39" s="100">
        <v>0</v>
      </c>
      <c r="FC39" s="100">
        <v>0</v>
      </c>
      <c r="FD39" s="100">
        <v>0</v>
      </c>
      <c r="FE39" s="100">
        <v>0</v>
      </c>
      <c r="FF39" s="100">
        <v>0</v>
      </c>
      <c r="FG39" s="100">
        <v>0</v>
      </c>
      <c r="FH39" s="100">
        <v>0</v>
      </c>
      <c r="FI39" s="100">
        <v>0</v>
      </c>
      <c r="FJ39" s="100">
        <v>0</v>
      </c>
      <c r="FK39" s="100">
        <v>0</v>
      </c>
      <c r="FL39" s="100">
        <v>0</v>
      </c>
      <c r="FM39" s="100">
        <v>0</v>
      </c>
      <c r="FN39" s="100">
        <v>0</v>
      </c>
      <c r="FO39" s="100">
        <v>0</v>
      </c>
      <c r="FP39" s="100">
        <v>0</v>
      </c>
      <c r="FQ39" s="100">
        <v>0</v>
      </c>
      <c r="FR39" s="100">
        <v>0</v>
      </c>
      <c r="FS39" s="100">
        <v>0</v>
      </c>
      <c r="FT39" s="100">
        <v>0</v>
      </c>
      <c r="FU39" s="100">
        <v>0</v>
      </c>
      <c r="FV39" s="100">
        <v>0</v>
      </c>
      <c r="FW39" s="100">
        <v>0</v>
      </c>
      <c r="FX39" s="100">
        <v>0</v>
      </c>
      <c r="FY39" s="100">
        <v>0</v>
      </c>
      <c r="FZ39" s="100">
        <v>0</v>
      </c>
      <c r="GA39" s="100">
        <v>0</v>
      </c>
      <c r="GB39" s="100">
        <v>0</v>
      </c>
      <c r="GC39" s="100">
        <v>0</v>
      </c>
      <c r="GD39" s="100">
        <v>0</v>
      </c>
      <c r="GE39" s="100">
        <v>0</v>
      </c>
      <c r="GF39" s="100">
        <v>0</v>
      </c>
      <c r="GG39" s="100">
        <v>0</v>
      </c>
      <c r="GH39" s="100">
        <v>0</v>
      </c>
      <c r="GI39" s="100">
        <v>0</v>
      </c>
      <c r="GJ39" s="100">
        <v>0</v>
      </c>
      <c r="GK39" s="100">
        <v>0</v>
      </c>
      <c r="GL39" s="100">
        <v>0</v>
      </c>
      <c r="GM39" s="100">
        <v>0</v>
      </c>
      <c r="GN39" s="100">
        <v>0</v>
      </c>
      <c r="GO39" s="100">
        <v>0</v>
      </c>
      <c r="GP39" s="100">
        <v>0</v>
      </c>
      <c r="GQ39" s="100">
        <v>0</v>
      </c>
      <c r="GR39" s="100">
        <v>0</v>
      </c>
      <c r="GS39" s="100">
        <v>0</v>
      </c>
      <c r="GT39" s="100">
        <v>0</v>
      </c>
      <c r="GU39" s="100">
        <v>0</v>
      </c>
      <c r="GV39" s="100">
        <v>0</v>
      </c>
      <c r="GW39" s="100">
        <v>0</v>
      </c>
      <c r="GX39" s="100">
        <v>0</v>
      </c>
      <c r="GY39" s="100">
        <v>0</v>
      </c>
      <c r="GZ39" s="100">
        <v>0</v>
      </c>
      <c r="HA39" s="100">
        <v>0</v>
      </c>
      <c r="HB39" s="100">
        <v>0</v>
      </c>
      <c r="HC39" s="100">
        <v>0</v>
      </c>
      <c r="HD39" s="100">
        <v>0</v>
      </c>
      <c r="HE39" s="100">
        <v>0</v>
      </c>
      <c r="HF39" s="100">
        <v>0</v>
      </c>
      <c r="HG39" s="100">
        <v>0</v>
      </c>
      <c r="HH39" s="100">
        <v>0</v>
      </c>
      <c r="HI39" s="100">
        <v>0</v>
      </c>
      <c r="HJ39" s="100">
        <v>0</v>
      </c>
      <c r="HK39" s="100">
        <v>0</v>
      </c>
      <c r="HM39" t="str">
        <f t="shared" si="2"/>
        <v>525</v>
      </c>
      <c r="HS39" t="b">
        <f t="shared" si="0"/>
        <v>1</v>
      </c>
      <c r="HT39" s="94" t="s">
        <v>346</v>
      </c>
    </row>
    <row r="40" spans="1:228" ht="12.75">
      <c r="A40" t="str">
        <f t="shared" si="1"/>
        <v>INC128000</v>
      </c>
      <c r="B40" s="103" t="s">
        <v>347</v>
      </c>
      <c r="C40" s="100" t="s">
        <v>541</v>
      </c>
      <c r="D40" s="100">
        <v>17040646.62</v>
      </c>
      <c r="E40" s="100">
        <v>106484854.47</v>
      </c>
      <c r="F40" s="100">
        <v>8343099.62</v>
      </c>
      <c r="G40" s="100">
        <v>100020322.68</v>
      </c>
      <c r="H40" s="100">
        <v>3301263.09</v>
      </c>
      <c r="I40" s="100">
        <v>101639563.88</v>
      </c>
      <c r="J40" s="100">
        <v>10399344.56</v>
      </c>
      <c r="K40" s="100">
        <v>111249796.85</v>
      </c>
      <c r="L40" s="100">
        <v>8523645.92</v>
      </c>
      <c r="M40" s="100">
        <v>114072948.93</v>
      </c>
      <c r="N40" s="100">
        <v>7777653.09</v>
      </c>
      <c r="O40" s="100">
        <v>112743846.51</v>
      </c>
      <c r="P40" s="100">
        <v>6737944.11</v>
      </c>
      <c r="Q40" s="100">
        <v>108310635.75</v>
      </c>
      <c r="R40" s="100">
        <v>6306543.34</v>
      </c>
      <c r="S40" s="100">
        <v>102212125.1</v>
      </c>
      <c r="T40" s="100">
        <v>5393205.09</v>
      </c>
      <c r="U40" s="100">
        <v>95261214.05</v>
      </c>
      <c r="V40" s="100">
        <v>636050.98</v>
      </c>
      <c r="W40" s="100">
        <v>86277397.66</v>
      </c>
      <c r="X40" s="100">
        <v>2653686.72</v>
      </c>
      <c r="Y40" s="100">
        <v>82073506.99</v>
      </c>
      <c r="Z40" s="100">
        <v>10749370.84</v>
      </c>
      <c r="AA40" s="100">
        <v>87862453.98</v>
      </c>
      <c r="AB40" s="100">
        <v>6325408.58</v>
      </c>
      <c r="AC40" s="100">
        <v>77147215.94</v>
      </c>
      <c r="AD40" s="100">
        <v>5158985.23</v>
      </c>
      <c r="AE40" s="100">
        <v>73963101.55</v>
      </c>
      <c r="AF40" s="100">
        <v>16750094.14</v>
      </c>
      <c r="AG40" s="100">
        <v>87411932.6</v>
      </c>
      <c r="AH40" s="100">
        <v>11900489.61</v>
      </c>
      <c r="AI40" s="100">
        <v>88913077.65</v>
      </c>
      <c r="AJ40" s="100">
        <v>10553457.05</v>
      </c>
      <c r="AK40" s="100">
        <v>90942888.78</v>
      </c>
      <c r="AL40" s="100">
        <v>13955902.23</v>
      </c>
      <c r="AM40" s="100">
        <v>97121137.92</v>
      </c>
      <c r="AN40" s="100">
        <v>11799130.86</v>
      </c>
      <c r="AO40" s="100">
        <v>102182324.67</v>
      </c>
      <c r="AP40" s="100">
        <v>9180811.18</v>
      </c>
      <c r="AQ40" s="100">
        <v>105056592.51</v>
      </c>
      <c r="AR40" s="100">
        <v>8081301.32</v>
      </c>
      <c r="AS40" s="100">
        <v>107744688.74</v>
      </c>
      <c r="AT40" s="100">
        <v>1405171.9</v>
      </c>
      <c r="AU40" s="100">
        <v>108513809.66</v>
      </c>
      <c r="AV40" s="100">
        <v>5736062.56</v>
      </c>
      <c r="AW40" s="100">
        <v>111596185.5</v>
      </c>
      <c r="AX40" s="100">
        <v>6316647.53</v>
      </c>
      <c r="AY40" s="100">
        <v>107163462.19</v>
      </c>
      <c r="AZ40" s="100">
        <v>10855670.78</v>
      </c>
      <c r="BA40" s="100">
        <v>111693724.39</v>
      </c>
      <c r="BB40" s="100">
        <v>5241710.61</v>
      </c>
      <c r="BC40" s="100">
        <v>111776449.77</v>
      </c>
      <c r="BD40" s="100">
        <v>-7705259.72</v>
      </c>
      <c r="BE40" s="100">
        <v>87321095.91</v>
      </c>
      <c r="BF40" s="100">
        <v>-3493945.88</v>
      </c>
      <c r="BG40" s="100">
        <v>71926660.42</v>
      </c>
      <c r="BH40" s="100">
        <v>9182223.84</v>
      </c>
      <c r="BI40" s="100">
        <v>70555427.21</v>
      </c>
      <c r="BJ40" s="100">
        <v>9824623.09</v>
      </c>
      <c r="BK40" s="100">
        <v>66424148.07</v>
      </c>
      <c r="BL40" s="100">
        <v>8938065.08</v>
      </c>
      <c r="BM40" s="100">
        <v>63563082.29</v>
      </c>
      <c r="BN40" s="100">
        <v>11963331.55</v>
      </c>
      <c r="BO40" s="100">
        <v>66345602.660000004</v>
      </c>
      <c r="BP40" s="100">
        <v>3234667.73</v>
      </c>
      <c r="BQ40" s="100">
        <v>61498969.07000001</v>
      </c>
      <c r="BR40" s="100">
        <v>-6097252.19</v>
      </c>
      <c r="BS40" s="100">
        <v>53996544.980000004</v>
      </c>
      <c r="BT40" s="100">
        <v>8579071.48</v>
      </c>
      <c r="BU40" s="100">
        <v>56839553.9</v>
      </c>
      <c r="BV40" s="100">
        <v>10038543.99</v>
      </c>
      <c r="BW40" s="100">
        <v>60561450.36000001</v>
      </c>
      <c r="BX40" s="100">
        <v>8566060.9</v>
      </c>
      <c r="BY40" s="100">
        <v>58271840.48</v>
      </c>
      <c r="BZ40" s="100">
        <v>10022775.43</v>
      </c>
      <c r="CA40" s="100">
        <v>63052905.30000001</v>
      </c>
      <c r="CB40" s="100">
        <v>4541199.75</v>
      </c>
      <c r="CC40" s="100">
        <v>75299364.77000001</v>
      </c>
      <c r="CD40" s="100">
        <v>3803080.42</v>
      </c>
      <c r="CE40" s="100">
        <v>82596391.07000001</v>
      </c>
      <c r="CF40" s="100">
        <v>9783180</v>
      </c>
      <c r="CG40" s="100">
        <v>83197347.23</v>
      </c>
      <c r="CH40" s="100">
        <v>9803549.58</v>
      </c>
      <c r="CI40" s="100">
        <v>83176273.72</v>
      </c>
      <c r="CJ40" s="100">
        <v>8194611.08</v>
      </c>
      <c r="CK40" s="100">
        <v>82432819.72</v>
      </c>
      <c r="CL40" s="100">
        <v>6831619.37</v>
      </c>
      <c r="CM40" s="100">
        <v>77301107.54</v>
      </c>
      <c r="CN40" s="100">
        <v>3160122.44</v>
      </c>
      <c r="CO40" s="100">
        <v>77226562.25</v>
      </c>
      <c r="CP40" s="100">
        <v>2107625.9800000004</v>
      </c>
      <c r="CQ40" s="100">
        <v>85431440.42</v>
      </c>
      <c r="CR40" s="100">
        <v>2501243.2400000016</v>
      </c>
      <c r="CS40" s="100">
        <v>79353612.17999999</v>
      </c>
      <c r="CT40" s="100">
        <v>11543471.749999998</v>
      </c>
      <c r="CU40" s="100">
        <v>80858539.94</v>
      </c>
      <c r="CV40" s="100">
        <v>11057707.010000002</v>
      </c>
      <c r="CW40" s="100">
        <v>83350186.04999998</v>
      </c>
      <c r="CX40" s="100">
        <v>9447069.39</v>
      </c>
      <c r="CY40" s="100">
        <v>82774480.01</v>
      </c>
      <c r="CZ40" s="100">
        <v>10041895.22</v>
      </c>
      <c r="DA40" s="100">
        <v>88275175.48</v>
      </c>
      <c r="DB40" s="100">
        <v>342583.79000000376</v>
      </c>
      <c r="DC40" s="100">
        <v>84814678.85000001</v>
      </c>
      <c r="DD40" s="100">
        <v>10275366.910000006</v>
      </c>
      <c r="DE40" s="100">
        <v>85306865.76</v>
      </c>
      <c r="DF40" s="100">
        <v>11901975.580000002</v>
      </c>
      <c r="DG40" s="100">
        <v>87405291.76000002</v>
      </c>
      <c r="DH40" s="100">
        <v>11396487.05</v>
      </c>
      <c r="DI40" s="100">
        <v>90607167.73000002</v>
      </c>
      <c r="DJ40" s="100">
        <v>11517848.820000004</v>
      </c>
      <c r="DK40" s="100">
        <v>95293397.18</v>
      </c>
      <c r="DL40" s="100">
        <v>8555553.8</v>
      </c>
      <c r="DM40" s="100">
        <v>100688828.54000002</v>
      </c>
      <c r="DN40" s="100">
        <v>431795.5099999998</v>
      </c>
      <c r="DO40" s="100">
        <v>99012998.07000002</v>
      </c>
      <c r="DP40" s="100">
        <v>9566396.880000003</v>
      </c>
      <c r="DQ40" s="100">
        <v>106078151.71000004</v>
      </c>
      <c r="DR40" s="100">
        <v>8370003.340000002</v>
      </c>
      <c r="DS40" s="100">
        <v>102904683.30000003</v>
      </c>
      <c r="DT40" s="100">
        <v>10253220.940000001</v>
      </c>
      <c r="DU40" s="100">
        <v>102100197.23000002</v>
      </c>
      <c r="DV40" s="100">
        <v>6129389.880000001</v>
      </c>
      <c r="DW40" s="100">
        <v>98782517.72000003</v>
      </c>
      <c r="DX40" s="100">
        <v>-10120937.220000004</v>
      </c>
      <c r="DY40" s="100">
        <v>78619685.28000002</v>
      </c>
      <c r="DZ40" s="100">
        <v>-857219.3899999943</v>
      </c>
      <c r="EA40" s="100">
        <v>77419882.10000002</v>
      </c>
      <c r="EB40" s="100">
        <v>10979183.540000007</v>
      </c>
      <c r="EC40" s="100">
        <v>78123698.73000002</v>
      </c>
      <c r="ED40" s="100">
        <v>11465613.720000004</v>
      </c>
      <c r="EE40" s="100">
        <v>77687336.87000002</v>
      </c>
      <c r="EF40" s="100">
        <v>11824631.309999999</v>
      </c>
      <c r="EG40" s="100">
        <v>78115481.13000003</v>
      </c>
      <c r="EH40" s="100">
        <v>11021665.160000006</v>
      </c>
      <c r="EI40" s="100">
        <v>77619297.47000003</v>
      </c>
      <c r="EJ40" s="100">
        <v>9960818.5</v>
      </c>
      <c r="EK40" s="100">
        <v>79024562.17000003</v>
      </c>
      <c r="EL40" s="100">
        <v>3769994.509999999</v>
      </c>
      <c r="EM40" s="100">
        <v>82362761.17000002</v>
      </c>
      <c r="EN40" s="100">
        <v>11674267.800000004</v>
      </c>
      <c r="EO40" s="100">
        <v>84470632.09000002</v>
      </c>
      <c r="EP40" s="100">
        <v>8293585.869999995</v>
      </c>
      <c r="EQ40" s="100">
        <v>84394214.62</v>
      </c>
      <c r="ER40" s="100">
        <v>12878566.509999998</v>
      </c>
      <c r="ES40" s="100">
        <v>87019560.19</v>
      </c>
      <c r="ET40" s="100">
        <v>11164865.309999999</v>
      </c>
      <c r="EU40" s="100">
        <v>92055035.62</v>
      </c>
      <c r="EV40" s="100">
        <v>9586149.449999997</v>
      </c>
      <c r="EW40" s="100">
        <v>111762122.29</v>
      </c>
      <c r="EX40" s="100">
        <v>-241236.02000000025</v>
      </c>
      <c r="EY40" s="100">
        <v>112378105.66000001</v>
      </c>
      <c r="EZ40" s="100">
        <v>11832219.299999993</v>
      </c>
      <c r="FA40" s="100">
        <v>113231141.42</v>
      </c>
      <c r="FB40" s="100">
        <v>10746811.56</v>
      </c>
      <c r="FC40" s="100">
        <v>112512339.26000002</v>
      </c>
      <c r="FD40" s="100">
        <v>12145160.069999998</v>
      </c>
      <c r="FE40" s="100">
        <v>112832868.01999998</v>
      </c>
      <c r="FF40" s="100">
        <v>10944428.399999997</v>
      </c>
      <c r="FG40" s="100">
        <v>112755631.25999998</v>
      </c>
      <c r="FH40" s="100">
        <v>6307286.399999998</v>
      </c>
      <c r="FI40" s="100">
        <v>109102099.15999998</v>
      </c>
      <c r="FJ40" s="100">
        <v>-18305157.479999978</v>
      </c>
      <c r="FK40" s="100">
        <v>87026947.17000002</v>
      </c>
      <c r="FL40" s="100">
        <v>11522346.510000002</v>
      </c>
      <c r="FM40" s="100">
        <v>86875025.87999998</v>
      </c>
      <c r="FN40" s="100">
        <v>12676927.92</v>
      </c>
      <c r="FO40" s="100">
        <v>91258367.93</v>
      </c>
      <c r="FP40" s="100">
        <v>13136137.840199998</v>
      </c>
      <c r="FQ40" s="100">
        <v>91515939.26020002</v>
      </c>
      <c r="FR40" s="100">
        <v>11388162.616199998</v>
      </c>
      <c r="FS40" s="100">
        <v>91739236.56640002</v>
      </c>
      <c r="FT40" s="100">
        <v>9777872.438999997</v>
      </c>
      <c r="FU40" s="100">
        <v>91930959.55540001</v>
      </c>
      <c r="FV40" s="100">
        <v>-246060.74040000027</v>
      </c>
      <c r="FW40" s="100">
        <v>91926134.83500001</v>
      </c>
      <c r="FX40" s="100">
        <v>12068863.685999993</v>
      </c>
      <c r="FY40" s="100">
        <v>92162779.22100002</v>
      </c>
      <c r="FZ40" s="100">
        <v>10961747.7912</v>
      </c>
      <c r="GA40" s="100">
        <v>92377715.4522</v>
      </c>
      <c r="GB40" s="100">
        <v>12388063.271399999</v>
      </c>
      <c r="GC40" s="100">
        <v>92620618.65359999</v>
      </c>
      <c r="GD40" s="100">
        <v>11163316.967999997</v>
      </c>
      <c r="GE40" s="100">
        <v>92839507.2216</v>
      </c>
      <c r="GF40" s="100">
        <v>6433432.127999998</v>
      </c>
      <c r="GG40" s="100">
        <v>92965652.9496</v>
      </c>
      <c r="GH40" s="100">
        <v>-18671260.629599977</v>
      </c>
      <c r="GI40" s="100">
        <v>92599549.80000001</v>
      </c>
      <c r="GJ40" s="100">
        <v>11752793.440200001</v>
      </c>
      <c r="GK40" s="100">
        <v>92829996.7302</v>
      </c>
      <c r="GL40" s="100">
        <v>12930466.4784</v>
      </c>
      <c r="GM40" s="100">
        <v>93083535.2886</v>
      </c>
      <c r="GN40" s="100">
        <v>13398860.597003998</v>
      </c>
      <c r="GO40" s="100">
        <v>93346258.045404</v>
      </c>
      <c r="GP40" s="100">
        <v>11615925.868523998</v>
      </c>
      <c r="GQ40" s="100">
        <v>93574021.29772799</v>
      </c>
      <c r="GR40" s="100">
        <v>9973429.887779998</v>
      </c>
      <c r="GS40" s="100">
        <v>93769578.74650799</v>
      </c>
      <c r="GT40" s="100">
        <v>-250981.9552080003</v>
      </c>
      <c r="GU40" s="100">
        <v>93764657.5317</v>
      </c>
      <c r="GV40" s="100">
        <v>12310240.959719993</v>
      </c>
      <c r="GW40" s="100">
        <v>94006034.80542003</v>
      </c>
      <c r="GX40" s="100">
        <v>11180982.747024002</v>
      </c>
      <c r="GY40" s="100">
        <v>94225269.76124401</v>
      </c>
      <c r="GZ40" s="100">
        <v>12635824.536828</v>
      </c>
      <c r="HA40" s="100">
        <v>94473031.02667199</v>
      </c>
      <c r="HB40" s="100">
        <v>11386583.307359997</v>
      </c>
      <c r="HC40" s="100">
        <v>94696297.36603199</v>
      </c>
      <c r="HD40" s="100">
        <v>6562100.770559998</v>
      </c>
      <c r="HE40" s="100">
        <v>94824966.008592</v>
      </c>
      <c r="HF40" s="100">
        <v>-19044685.842191976</v>
      </c>
      <c r="HG40" s="100">
        <v>94451540.796</v>
      </c>
      <c r="HH40" s="100">
        <v>11987849.309004001</v>
      </c>
      <c r="HI40" s="100">
        <v>94686596.66480401</v>
      </c>
      <c r="HJ40" s="100">
        <v>13189075.807968</v>
      </c>
      <c r="HK40" s="100">
        <v>94945205.99437201</v>
      </c>
      <c r="HM40" t="str">
        <f t="shared" si="2"/>
        <v>528</v>
      </c>
      <c r="HS40" t="b">
        <f t="shared" si="0"/>
        <v>1</v>
      </c>
      <c r="HT40" s="94" t="s">
        <v>347</v>
      </c>
    </row>
    <row r="41" spans="1:228" ht="12.75">
      <c r="A41" t="str">
        <f t="shared" si="1"/>
        <v>INC129000</v>
      </c>
      <c r="B41" s="103" t="s">
        <v>348</v>
      </c>
      <c r="C41" s="100" t="s">
        <v>542</v>
      </c>
      <c r="D41" s="100">
        <v>651329.57</v>
      </c>
      <c r="E41" s="100">
        <v>5280475.37</v>
      </c>
      <c r="F41" s="100">
        <v>1015039.89</v>
      </c>
      <c r="G41" s="100">
        <v>5764097.11</v>
      </c>
      <c r="H41" s="100">
        <v>408720.15</v>
      </c>
      <c r="I41" s="100">
        <v>5867518.97</v>
      </c>
      <c r="J41" s="100">
        <v>509630.81</v>
      </c>
      <c r="K41" s="100">
        <v>5786429.05</v>
      </c>
      <c r="L41" s="100">
        <v>547212.81</v>
      </c>
      <c r="M41" s="100">
        <v>6012212.49</v>
      </c>
      <c r="N41" s="100">
        <v>487986.14</v>
      </c>
      <c r="O41" s="100">
        <v>5874931.79</v>
      </c>
      <c r="P41" s="100">
        <v>1156640.21</v>
      </c>
      <c r="Q41" s="100">
        <v>6891597.04</v>
      </c>
      <c r="R41" s="100">
        <v>675389.22</v>
      </c>
      <c r="S41" s="100">
        <v>7385992.85</v>
      </c>
      <c r="T41" s="100">
        <v>810844.31</v>
      </c>
      <c r="U41" s="100">
        <v>8027376.69</v>
      </c>
      <c r="V41" s="100">
        <v>430619.63</v>
      </c>
      <c r="W41" s="100">
        <v>8257352.63</v>
      </c>
      <c r="X41" s="100">
        <v>659015.89</v>
      </c>
      <c r="Y41" s="100">
        <v>8478245.53</v>
      </c>
      <c r="Z41" s="100">
        <v>426024.3</v>
      </c>
      <c r="AA41" s="100">
        <v>7778452.93</v>
      </c>
      <c r="AB41" s="100">
        <v>1040845.7</v>
      </c>
      <c r="AC41" s="100">
        <v>8167969.06</v>
      </c>
      <c r="AD41" s="100">
        <v>230694.76</v>
      </c>
      <c r="AE41" s="100">
        <v>7383623.93</v>
      </c>
      <c r="AF41" s="100">
        <v>204039.46</v>
      </c>
      <c r="AG41" s="100">
        <v>7178943.24</v>
      </c>
      <c r="AH41" s="100">
        <v>258615.88</v>
      </c>
      <c r="AI41" s="100">
        <v>6927928.31</v>
      </c>
      <c r="AJ41" s="100">
        <v>171221.6</v>
      </c>
      <c r="AK41" s="100">
        <v>6551937.1</v>
      </c>
      <c r="AL41" s="100">
        <v>74404.47</v>
      </c>
      <c r="AM41" s="100">
        <v>6138355.43</v>
      </c>
      <c r="AN41" s="100">
        <v>519981.65</v>
      </c>
      <c r="AO41" s="100">
        <v>5501696.87</v>
      </c>
      <c r="AP41" s="100">
        <v>52655.95</v>
      </c>
      <c r="AQ41" s="100">
        <v>4878963.6</v>
      </c>
      <c r="AR41" s="100">
        <v>164849.89</v>
      </c>
      <c r="AS41" s="100">
        <v>4232969.18</v>
      </c>
      <c r="AT41" s="100">
        <v>515051.93</v>
      </c>
      <c r="AU41" s="100">
        <v>4317401.48</v>
      </c>
      <c r="AV41" s="100">
        <v>813573.05</v>
      </c>
      <c r="AW41" s="100">
        <v>4471958.64</v>
      </c>
      <c r="AX41" s="100">
        <v>771583.08</v>
      </c>
      <c r="AY41" s="100">
        <v>4817517.42</v>
      </c>
      <c r="AZ41" s="100">
        <v>359008.97</v>
      </c>
      <c r="BA41" s="100">
        <v>4135680.69</v>
      </c>
      <c r="BB41" s="100">
        <v>112673.83</v>
      </c>
      <c r="BC41" s="100">
        <v>4017659.76</v>
      </c>
      <c r="BD41" s="100">
        <v>443202.58</v>
      </c>
      <c r="BE41" s="100">
        <v>4256822.88</v>
      </c>
      <c r="BF41" s="100">
        <v>112862.34</v>
      </c>
      <c r="BG41" s="100">
        <v>4111069.34</v>
      </c>
      <c r="BH41" s="100">
        <v>369358.3</v>
      </c>
      <c r="BI41" s="100">
        <v>4309206.04</v>
      </c>
      <c r="BJ41" s="100">
        <v>616717.33</v>
      </c>
      <c r="BK41" s="100">
        <v>4851518.9</v>
      </c>
      <c r="BL41" s="100">
        <v>2261698.16</v>
      </c>
      <c r="BM41" s="100">
        <v>6593235.41</v>
      </c>
      <c r="BN41" s="100">
        <v>2291547.01</v>
      </c>
      <c r="BO41" s="100">
        <v>8832126.47</v>
      </c>
      <c r="BP41" s="100">
        <v>922349.47</v>
      </c>
      <c r="BQ41" s="100">
        <v>9589626.049999999</v>
      </c>
      <c r="BR41" s="100">
        <v>248712</v>
      </c>
      <c r="BS41" s="100">
        <v>9323286.12</v>
      </c>
      <c r="BT41" s="100">
        <v>526435.68</v>
      </c>
      <c r="BU41" s="100">
        <v>9036148.75</v>
      </c>
      <c r="BV41" s="100">
        <v>804305.88</v>
      </c>
      <c r="BW41" s="100">
        <v>9068871.55</v>
      </c>
      <c r="BX41" s="100">
        <v>276460.04</v>
      </c>
      <c r="BY41" s="100">
        <v>8986322.620000001</v>
      </c>
      <c r="BZ41" s="100">
        <v>166998.12</v>
      </c>
      <c r="CA41" s="100">
        <v>9040646.91</v>
      </c>
      <c r="CB41" s="100">
        <v>575198.6</v>
      </c>
      <c r="CC41" s="100">
        <v>9172642.93</v>
      </c>
      <c r="CD41" s="100">
        <v>942444.41</v>
      </c>
      <c r="CE41" s="100">
        <v>10002225.000000002</v>
      </c>
      <c r="CF41" s="100">
        <v>275993.75</v>
      </c>
      <c r="CG41" s="100">
        <v>9908860.450000001</v>
      </c>
      <c r="CH41" s="100">
        <v>56534.49</v>
      </c>
      <c r="CI41" s="100">
        <v>9348677.61</v>
      </c>
      <c r="CJ41" s="100">
        <v>313092.89</v>
      </c>
      <c r="CK41" s="100">
        <v>7400072.34</v>
      </c>
      <c r="CL41" s="100">
        <v>430920.92</v>
      </c>
      <c r="CM41" s="100">
        <v>5539446.25</v>
      </c>
      <c r="CN41" s="100">
        <v>314339.95</v>
      </c>
      <c r="CO41" s="100">
        <v>4931436.73</v>
      </c>
      <c r="CP41" s="100">
        <v>2052936.15</v>
      </c>
      <c r="CQ41" s="100">
        <v>6735660.88</v>
      </c>
      <c r="CR41" s="100">
        <v>926338.54</v>
      </c>
      <c r="CS41" s="100">
        <v>7135563.74</v>
      </c>
      <c r="CT41" s="100">
        <v>733442.9999999999</v>
      </c>
      <c r="CU41" s="100">
        <v>7064700.86</v>
      </c>
      <c r="CV41" s="100">
        <v>413615.8</v>
      </c>
      <c r="CW41" s="100">
        <v>7201856.619999999</v>
      </c>
      <c r="CX41" s="100">
        <v>446391.78</v>
      </c>
      <c r="CY41" s="100">
        <v>7481250.279999999</v>
      </c>
      <c r="CZ41" s="100">
        <v>417442.22000000003</v>
      </c>
      <c r="DA41" s="100">
        <v>7323493.9</v>
      </c>
      <c r="DB41" s="100">
        <v>605004.2599999999</v>
      </c>
      <c r="DC41" s="100">
        <v>6986053.75</v>
      </c>
      <c r="DD41" s="100">
        <v>485874.52999999997</v>
      </c>
      <c r="DE41" s="100">
        <v>7195934.529999999</v>
      </c>
      <c r="DF41" s="100">
        <v>452612.64999999997</v>
      </c>
      <c r="DG41" s="100">
        <v>7592012.6899999995</v>
      </c>
      <c r="DH41" s="100">
        <v>468067.62999999995</v>
      </c>
      <c r="DI41" s="100">
        <v>7746987.430000001</v>
      </c>
      <c r="DJ41" s="100">
        <v>563970.11</v>
      </c>
      <c r="DK41" s="100">
        <v>7880036.62</v>
      </c>
      <c r="DL41" s="100">
        <v>1112347.5799999998</v>
      </c>
      <c r="DM41" s="100">
        <v>8678044.25</v>
      </c>
      <c r="DN41" s="100">
        <v>4006467.8400000003</v>
      </c>
      <c r="DO41" s="100">
        <v>10631575.940000001</v>
      </c>
      <c r="DP41" s="100">
        <v>732263.37</v>
      </c>
      <c r="DQ41" s="100">
        <v>10437500.770000001</v>
      </c>
      <c r="DR41" s="100">
        <v>581974.44</v>
      </c>
      <c r="DS41" s="100">
        <v>10286032.21</v>
      </c>
      <c r="DT41" s="100">
        <v>557315.26</v>
      </c>
      <c r="DU41" s="100">
        <v>10429731.67</v>
      </c>
      <c r="DV41" s="100">
        <v>1205434.87</v>
      </c>
      <c r="DW41" s="100">
        <v>11188774.760000002</v>
      </c>
      <c r="DX41" s="100">
        <v>2048970.2699999998</v>
      </c>
      <c r="DY41" s="100">
        <v>12820302.81</v>
      </c>
      <c r="DZ41" s="100">
        <v>828959.8500000001</v>
      </c>
      <c r="EA41" s="100">
        <v>13044258.4</v>
      </c>
      <c r="EB41" s="100">
        <v>422274.39</v>
      </c>
      <c r="EC41" s="100">
        <v>12980658.260000002</v>
      </c>
      <c r="ED41" s="100">
        <v>508398.65</v>
      </c>
      <c r="EE41" s="100">
        <v>13036444.260000002</v>
      </c>
      <c r="EF41" s="100">
        <v>397802.10000000003</v>
      </c>
      <c r="EG41" s="100">
        <v>12966178.73</v>
      </c>
      <c r="EH41" s="100">
        <v>438533.07</v>
      </c>
      <c r="EI41" s="100">
        <v>12840741.690000001</v>
      </c>
      <c r="EJ41" s="100">
        <v>435668.02999999997</v>
      </c>
      <c r="EK41" s="100">
        <v>12164062.14</v>
      </c>
      <c r="EL41" s="100">
        <v>559401.3899999999</v>
      </c>
      <c r="EM41" s="100">
        <v>8716995.69</v>
      </c>
      <c r="EN41" s="100">
        <v>438624.92000000004</v>
      </c>
      <c r="EO41" s="100">
        <v>8423357.24</v>
      </c>
      <c r="EP41" s="100">
        <v>440670.42000000004</v>
      </c>
      <c r="EQ41" s="100">
        <v>8282053.22</v>
      </c>
      <c r="ER41" s="100">
        <v>459548.35000000003</v>
      </c>
      <c r="ES41" s="100">
        <v>8184286.31</v>
      </c>
      <c r="ET41" s="100">
        <v>577308.6699999999</v>
      </c>
      <c r="EU41" s="100">
        <v>7556160.109999999</v>
      </c>
      <c r="EV41" s="100">
        <v>1098245</v>
      </c>
      <c r="EW41" s="100">
        <v>6605434.84</v>
      </c>
      <c r="EX41" s="100">
        <v>4193104.3800000004</v>
      </c>
      <c r="EY41" s="100">
        <v>9969579.370000001</v>
      </c>
      <c r="EZ41" s="100">
        <v>600638.6699999999</v>
      </c>
      <c r="FA41" s="100">
        <v>10147943.65</v>
      </c>
      <c r="FB41" s="100">
        <v>436864.08</v>
      </c>
      <c r="FC41" s="100">
        <v>10076409.08</v>
      </c>
      <c r="FD41" s="100">
        <v>436395.61000000004</v>
      </c>
      <c r="FE41" s="100">
        <v>10115002.59</v>
      </c>
      <c r="FF41" s="100">
        <v>455281.98000000004</v>
      </c>
      <c r="FG41" s="100">
        <v>10131751.5</v>
      </c>
      <c r="FH41" s="100">
        <v>589664.1999999998</v>
      </c>
      <c r="FI41" s="100">
        <v>10285747.67</v>
      </c>
      <c r="FJ41" s="100">
        <v>1517865.93</v>
      </c>
      <c r="FK41" s="100">
        <v>11244212.209999999</v>
      </c>
      <c r="FL41" s="100">
        <v>444620.71</v>
      </c>
      <c r="FM41" s="100">
        <v>11250208</v>
      </c>
      <c r="FN41" s="100">
        <v>422514.2700000001</v>
      </c>
      <c r="FO41" s="100">
        <v>11232051.85</v>
      </c>
      <c r="FP41" s="100">
        <v>468739.31700000004</v>
      </c>
      <c r="FQ41" s="100">
        <v>11241242.817</v>
      </c>
      <c r="FR41" s="100">
        <v>588854.8433999999</v>
      </c>
      <c r="FS41" s="100">
        <v>11252788.9904</v>
      </c>
      <c r="FT41" s="100">
        <v>1120209.9</v>
      </c>
      <c r="FU41" s="100">
        <v>11274753.890400002</v>
      </c>
      <c r="FV41" s="100">
        <v>4276966.4676</v>
      </c>
      <c r="FW41" s="100">
        <v>11358615.977999998</v>
      </c>
      <c r="FX41" s="100">
        <v>612651.4434</v>
      </c>
      <c r="FY41" s="100">
        <v>11370628.7514</v>
      </c>
      <c r="FZ41" s="100">
        <v>445601.3616</v>
      </c>
      <c r="GA41" s="100">
        <v>11379366.032999998</v>
      </c>
      <c r="GB41" s="100">
        <v>445123.52220000006</v>
      </c>
      <c r="GC41" s="100">
        <v>11388093.9452</v>
      </c>
      <c r="GD41" s="100">
        <v>464387.61960000003</v>
      </c>
      <c r="GE41" s="100">
        <v>11397199.5848</v>
      </c>
      <c r="GF41" s="100">
        <v>601457.4839999998</v>
      </c>
      <c r="GG41" s="100">
        <v>11408992.8688</v>
      </c>
      <c r="GH41" s="100">
        <v>1548223.2486</v>
      </c>
      <c r="GI41" s="100">
        <v>11439350.1874</v>
      </c>
      <c r="GJ41" s="100">
        <v>453513.1242</v>
      </c>
      <c r="GK41" s="100">
        <v>11448242.601599999</v>
      </c>
      <c r="GL41" s="100">
        <v>430964.55540000007</v>
      </c>
      <c r="GM41" s="100">
        <v>11456692.887</v>
      </c>
      <c r="GN41" s="100">
        <v>478114.10334000003</v>
      </c>
      <c r="GO41" s="100">
        <v>11466067.67334</v>
      </c>
      <c r="GP41" s="100">
        <v>600631.9402679999</v>
      </c>
      <c r="GQ41" s="100">
        <v>11477844.770208001</v>
      </c>
      <c r="GR41" s="100">
        <v>1142614.098</v>
      </c>
      <c r="GS41" s="100">
        <v>11500248.968208</v>
      </c>
      <c r="GT41" s="100">
        <v>4362505.796952</v>
      </c>
      <c r="GU41" s="100">
        <v>11585788.297559999</v>
      </c>
      <c r="GV41" s="100">
        <v>624904.472268</v>
      </c>
      <c r="GW41" s="100">
        <v>11598041.326428</v>
      </c>
      <c r="GX41" s="100">
        <v>454513.388832</v>
      </c>
      <c r="GY41" s="100">
        <v>11606953.353659999</v>
      </c>
      <c r="GZ41" s="100">
        <v>454025.9926440001</v>
      </c>
      <c r="HA41" s="100">
        <v>11615855.824104</v>
      </c>
      <c r="HB41" s="100">
        <v>473675.37199200003</v>
      </c>
      <c r="HC41" s="100">
        <v>11625143.576496</v>
      </c>
      <c r="HD41" s="100">
        <v>613486.6336799999</v>
      </c>
      <c r="HE41" s="100">
        <v>11637172.726176001</v>
      </c>
      <c r="HF41" s="100">
        <v>1579187.7135720002</v>
      </c>
      <c r="HG41" s="100">
        <v>11668137.191148002</v>
      </c>
      <c r="HH41" s="100">
        <v>462583.386684</v>
      </c>
      <c r="HI41" s="100">
        <v>11677207.453632</v>
      </c>
      <c r="HJ41" s="100">
        <v>439583.8465080001</v>
      </c>
      <c r="HK41" s="100">
        <v>11685826.74474</v>
      </c>
      <c r="HM41" t="str">
        <f t="shared" si="2"/>
        <v>529</v>
      </c>
      <c r="HS41" t="b">
        <f t="shared" si="0"/>
        <v>1</v>
      </c>
      <c r="HT41" s="94" t="s">
        <v>348</v>
      </c>
    </row>
    <row r="42" spans="1:228" ht="12.75">
      <c r="A42" t="str">
        <f t="shared" si="1"/>
        <v>INC129100</v>
      </c>
      <c r="B42" s="103" t="s">
        <v>349</v>
      </c>
      <c r="C42" s="100" t="s">
        <v>542</v>
      </c>
      <c r="D42" s="100">
        <v>408323.67</v>
      </c>
      <c r="E42" s="100">
        <v>3507146.61</v>
      </c>
      <c r="F42" s="100">
        <v>111556.72</v>
      </c>
      <c r="G42" s="100">
        <v>3514672.12</v>
      </c>
      <c r="H42" s="100">
        <v>203108.89</v>
      </c>
      <c r="I42" s="100">
        <v>3241426.46</v>
      </c>
      <c r="J42" s="100">
        <v>330437.63</v>
      </c>
      <c r="K42" s="100">
        <v>3007676.37</v>
      </c>
      <c r="L42" s="100">
        <v>26550.09</v>
      </c>
      <c r="M42" s="100">
        <v>2681304.62</v>
      </c>
      <c r="N42" s="100">
        <v>69542.66</v>
      </c>
      <c r="O42" s="100">
        <v>2293088.36</v>
      </c>
      <c r="P42" s="100">
        <v>779659.22</v>
      </c>
      <c r="Q42" s="100">
        <v>3052670.09</v>
      </c>
      <c r="R42" s="100">
        <v>378190.56</v>
      </c>
      <c r="S42" s="100">
        <v>2981537.88</v>
      </c>
      <c r="T42" s="100">
        <v>37031.3</v>
      </c>
      <c r="U42" s="100">
        <v>2731003.07</v>
      </c>
      <c r="V42" s="100">
        <v>67203.7</v>
      </c>
      <c r="W42" s="100">
        <v>2809068.55</v>
      </c>
      <c r="X42" s="100">
        <v>744839.31</v>
      </c>
      <c r="Y42" s="100">
        <v>3386373.51</v>
      </c>
      <c r="Z42" s="100">
        <v>25368.87</v>
      </c>
      <c r="AA42" s="100">
        <v>3181812.62</v>
      </c>
      <c r="AB42" s="100">
        <v>462791.33</v>
      </c>
      <c r="AC42" s="100">
        <v>3236280.28</v>
      </c>
      <c r="AD42" s="100">
        <v>65036.07</v>
      </c>
      <c r="AE42" s="100">
        <v>3189759.63</v>
      </c>
      <c r="AF42" s="100">
        <v>161802.24</v>
      </c>
      <c r="AG42" s="100">
        <v>3148452.98</v>
      </c>
      <c r="AH42" s="100">
        <v>258196.18</v>
      </c>
      <c r="AI42" s="100">
        <v>3076211.53</v>
      </c>
      <c r="AJ42" s="100">
        <v>196183.37</v>
      </c>
      <c r="AK42" s="100">
        <v>3245844.81</v>
      </c>
      <c r="AL42" s="100">
        <v>198258.27</v>
      </c>
      <c r="AM42" s="100">
        <v>3374560.42</v>
      </c>
      <c r="AN42" s="100">
        <v>403415.88</v>
      </c>
      <c r="AO42" s="100">
        <v>2998317.08</v>
      </c>
      <c r="AP42" s="100">
        <v>34211.6</v>
      </c>
      <c r="AQ42" s="100">
        <v>2654338.12</v>
      </c>
      <c r="AR42" s="100">
        <v>148409.42</v>
      </c>
      <c r="AS42" s="100">
        <v>2765716.24</v>
      </c>
      <c r="AT42" s="100">
        <v>135727.01</v>
      </c>
      <c r="AU42" s="100">
        <v>2834239.55</v>
      </c>
      <c r="AV42" s="100">
        <v>83621.11</v>
      </c>
      <c r="AW42" s="100">
        <v>2173021.35</v>
      </c>
      <c r="AX42" s="100">
        <v>404744.5</v>
      </c>
      <c r="AY42" s="100">
        <v>2552396.98</v>
      </c>
      <c r="AZ42" s="100">
        <v>272872.07</v>
      </c>
      <c r="BA42" s="100">
        <v>2362477.72</v>
      </c>
      <c r="BB42" s="100">
        <v>32934.21</v>
      </c>
      <c r="BC42" s="100">
        <v>2330375.86</v>
      </c>
      <c r="BD42" s="100">
        <v>198678.79</v>
      </c>
      <c r="BE42" s="100">
        <v>2367252.41</v>
      </c>
      <c r="BF42" s="100">
        <v>19852.62</v>
      </c>
      <c r="BG42" s="100">
        <v>2128908.85</v>
      </c>
      <c r="BH42" s="100">
        <v>137331.45</v>
      </c>
      <c r="BI42" s="100">
        <v>2070056.93</v>
      </c>
      <c r="BJ42" s="100">
        <v>107577.07</v>
      </c>
      <c r="BK42" s="100">
        <v>1979375.73</v>
      </c>
      <c r="BL42" s="100">
        <v>21000.31</v>
      </c>
      <c r="BM42" s="100">
        <v>1596960.16</v>
      </c>
      <c r="BN42" s="100">
        <v>204123.25</v>
      </c>
      <c r="BO42" s="100">
        <v>1766871.81</v>
      </c>
      <c r="BP42" s="100">
        <v>254046.13</v>
      </c>
      <c r="BQ42" s="100">
        <v>1872508.52</v>
      </c>
      <c r="BR42" s="100">
        <v>87451.23</v>
      </c>
      <c r="BS42" s="100">
        <v>1824232.7400000002</v>
      </c>
      <c r="BT42" s="100">
        <v>79854.75</v>
      </c>
      <c r="BU42" s="100">
        <v>1820466.38</v>
      </c>
      <c r="BV42" s="100">
        <v>271679.17</v>
      </c>
      <c r="BW42" s="100">
        <v>1687401.0500000003</v>
      </c>
      <c r="BX42" s="100">
        <v>216509.63</v>
      </c>
      <c r="BY42" s="100">
        <v>1631038.6100000003</v>
      </c>
      <c r="BZ42" s="100">
        <v>2500869.39</v>
      </c>
      <c r="CA42" s="100">
        <v>4098973.79</v>
      </c>
      <c r="CB42" s="100">
        <v>2163596.01</v>
      </c>
      <c r="CC42" s="100">
        <v>6063891.010000001</v>
      </c>
      <c r="CD42" s="100">
        <v>1432920.54</v>
      </c>
      <c r="CE42" s="100">
        <v>7476958.93</v>
      </c>
      <c r="CF42" s="100">
        <v>2706946.84</v>
      </c>
      <c r="CG42" s="100">
        <v>10046574.320000002</v>
      </c>
      <c r="CH42" s="100">
        <v>3655415.36</v>
      </c>
      <c r="CI42" s="100">
        <v>13594412.610000003</v>
      </c>
      <c r="CJ42" s="100">
        <v>3225735.41</v>
      </c>
      <c r="CK42" s="100">
        <v>16799147.71</v>
      </c>
      <c r="CL42" s="100">
        <v>2645672.8</v>
      </c>
      <c r="CM42" s="100">
        <v>19240697.259999998</v>
      </c>
      <c r="CN42" s="100">
        <v>2262929.16</v>
      </c>
      <c r="CO42" s="100">
        <v>21249580.29</v>
      </c>
      <c r="CP42" s="100">
        <v>1694135</v>
      </c>
      <c r="CQ42" s="100">
        <v>22856264.06</v>
      </c>
      <c r="CR42" s="100">
        <v>2416145.95</v>
      </c>
      <c r="CS42" s="100">
        <v>25192555.26</v>
      </c>
      <c r="CT42" s="100">
        <v>2854112.8800000004</v>
      </c>
      <c r="CU42" s="100">
        <v>27774988.969999995</v>
      </c>
      <c r="CV42" s="100">
        <v>163300</v>
      </c>
      <c r="CW42" s="100">
        <v>27721779.339999996</v>
      </c>
      <c r="CX42" s="100">
        <v>199967</v>
      </c>
      <c r="CY42" s="100">
        <v>25420876.949999996</v>
      </c>
      <c r="CZ42" s="100">
        <v>4638300</v>
      </c>
      <c r="DA42" s="100">
        <v>27895580.94</v>
      </c>
      <c r="DB42" s="100">
        <v>4583301</v>
      </c>
      <c r="DC42" s="100">
        <v>31045961.400000002</v>
      </c>
      <c r="DD42" s="100">
        <v>4583300</v>
      </c>
      <c r="DE42" s="100">
        <v>32922314.56</v>
      </c>
      <c r="DF42" s="100">
        <v>4274967</v>
      </c>
      <c r="DG42" s="100">
        <v>33541866.2</v>
      </c>
      <c r="DH42" s="100">
        <v>4388667</v>
      </c>
      <c r="DI42" s="100">
        <v>34704797.79</v>
      </c>
      <c r="DJ42" s="100">
        <v>4374667</v>
      </c>
      <c r="DK42" s="100">
        <v>36433791.989999995</v>
      </c>
      <c r="DL42" s="100">
        <v>224667</v>
      </c>
      <c r="DM42" s="100">
        <v>34395529.83</v>
      </c>
      <c r="DN42" s="100">
        <v>224667</v>
      </c>
      <c r="DO42" s="100">
        <v>32926061.83</v>
      </c>
      <c r="DP42" s="100">
        <v>224667</v>
      </c>
      <c r="DQ42" s="100">
        <v>30734582.88</v>
      </c>
      <c r="DR42" s="100">
        <v>256330</v>
      </c>
      <c r="DS42" s="100">
        <v>28136800</v>
      </c>
      <c r="DT42" s="100">
        <v>143300</v>
      </c>
      <c r="DU42" s="100">
        <v>28116800</v>
      </c>
      <c r="DV42" s="100">
        <v>174967</v>
      </c>
      <c r="DW42" s="100">
        <v>28091800</v>
      </c>
      <c r="DX42" s="100">
        <v>4274967</v>
      </c>
      <c r="DY42" s="100">
        <v>27728467</v>
      </c>
      <c r="DZ42" s="100">
        <v>4324967</v>
      </c>
      <c r="EA42" s="100">
        <v>27470133</v>
      </c>
      <c r="EB42" s="100">
        <v>4274967</v>
      </c>
      <c r="EC42" s="100">
        <v>27161800</v>
      </c>
      <c r="ED42" s="100">
        <v>4274967</v>
      </c>
      <c r="EE42" s="100">
        <v>27161800</v>
      </c>
      <c r="EF42" s="100">
        <v>4388667</v>
      </c>
      <c r="EG42" s="100">
        <v>27161800</v>
      </c>
      <c r="EH42" s="100">
        <v>4374667</v>
      </c>
      <c r="EI42" s="100">
        <v>27161800</v>
      </c>
      <c r="EJ42" s="100">
        <v>224667</v>
      </c>
      <c r="EK42" s="100">
        <v>27161800</v>
      </c>
      <c r="EL42" s="100">
        <v>224667</v>
      </c>
      <c r="EM42" s="100">
        <v>27161800</v>
      </c>
      <c r="EN42" s="100">
        <v>224667</v>
      </c>
      <c r="EO42" s="100">
        <v>27161800</v>
      </c>
      <c r="EP42" s="100">
        <v>256330</v>
      </c>
      <c r="EQ42" s="100">
        <v>27161800</v>
      </c>
      <c r="ER42" s="100">
        <v>10000</v>
      </c>
      <c r="ES42" s="100">
        <v>27028500</v>
      </c>
      <c r="ET42" s="100">
        <v>41667</v>
      </c>
      <c r="EU42" s="100">
        <v>26895200</v>
      </c>
      <c r="EV42" s="100">
        <v>41667</v>
      </c>
      <c r="EW42" s="100">
        <v>22661900</v>
      </c>
      <c r="EX42" s="100">
        <v>41667</v>
      </c>
      <c r="EY42" s="100">
        <v>18378600</v>
      </c>
      <c r="EZ42" s="100">
        <v>41667</v>
      </c>
      <c r="FA42" s="100">
        <v>14145300</v>
      </c>
      <c r="FB42" s="100">
        <v>41667</v>
      </c>
      <c r="FC42" s="100">
        <v>9912000</v>
      </c>
      <c r="FD42" s="100">
        <v>71667</v>
      </c>
      <c r="FE42" s="100">
        <v>5595000</v>
      </c>
      <c r="FF42" s="100">
        <v>57667</v>
      </c>
      <c r="FG42" s="100">
        <v>1278000</v>
      </c>
      <c r="FH42" s="100">
        <v>57667</v>
      </c>
      <c r="FI42" s="100">
        <v>1111000</v>
      </c>
      <c r="FJ42" s="100">
        <v>57667</v>
      </c>
      <c r="FK42" s="100">
        <v>944000</v>
      </c>
      <c r="FL42" s="100">
        <v>57667</v>
      </c>
      <c r="FM42" s="100">
        <v>777000</v>
      </c>
      <c r="FN42" s="100">
        <v>89330</v>
      </c>
      <c r="FO42" s="100">
        <v>610000</v>
      </c>
      <c r="FP42" s="100">
        <v>10200</v>
      </c>
      <c r="FQ42" s="100">
        <v>610200</v>
      </c>
      <c r="FR42" s="100">
        <v>42500.340000000004</v>
      </c>
      <c r="FS42" s="100">
        <v>611033.34</v>
      </c>
      <c r="FT42" s="100">
        <v>42500.340000000004</v>
      </c>
      <c r="FU42" s="100">
        <v>611866.6799999999</v>
      </c>
      <c r="FV42" s="100">
        <v>42500.340000000004</v>
      </c>
      <c r="FW42" s="100">
        <v>612700.02</v>
      </c>
      <c r="FX42" s="100">
        <v>42500.340000000004</v>
      </c>
      <c r="FY42" s="100">
        <v>613533.36</v>
      </c>
      <c r="FZ42" s="100">
        <v>42500.340000000004</v>
      </c>
      <c r="GA42" s="100">
        <v>614366.7</v>
      </c>
      <c r="GB42" s="100">
        <v>73100.34</v>
      </c>
      <c r="GC42" s="100">
        <v>615800.04</v>
      </c>
      <c r="GD42" s="100">
        <v>58820.340000000004</v>
      </c>
      <c r="GE42" s="100">
        <v>616953.38</v>
      </c>
      <c r="GF42" s="100">
        <v>58820.340000000004</v>
      </c>
      <c r="GG42" s="100">
        <v>618106.7200000001</v>
      </c>
      <c r="GH42" s="100">
        <v>58820.340000000004</v>
      </c>
      <c r="GI42" s="100">
        <v>619260.06</v>
      </c>
      <c r="GJ42" s="100">
        <v>58820.340000000004</v>
      </c>
      <c r="GK42" s="100">
        <v>620413.4000000001</v>
      </c>
      <c r="GL42" s="100">
        <v>91116.6</v>
      </c>
      <c r="GM42" s="100">
        <v>622200</v>
      </c>
      <c r="GN42" s="100">
        <v>10404</v>
      </c>
      <c r="GO42" s="100">
        <v>622404</v>
      </c>
      <c r="GP42" s="100">
        <v>43350.34680000001</v>
      </c>
      <c r="GQ42" s="100">
        <v>623254.0068000001</v>
      </c>
      <c r="GR42" s="100">
        <v>43350.34680000001</v>
      </c>
      <c r="GS42" s="100">
        <v>624104.0136</v>
      </c>
      <c r="GT42" s="100">
        <v>43350.34680000001</v>
      </c>
      <c r="GU42" s="100">
        <v>624954.0204</v>
      </c>
      <c r="GV42" s="100">
        <v>43350.34680000001</v>
      </c>
      <c r="GW42" s="100">
        <v>625804.0272000001</v>
      </c>
      <c r="GX42" s="100">
        <v>43350.34680000001</v>
      </c>
      <c r="GY42" s="100">
        <v>626654.0340000001</v>
      </c>
      <c r="GZ42" s="100">
        <v>74562.3468</v>
      </c>
      <c r="HA42" s="100">
        <v>628116.0408</v>
      </c>
      <c r="HB42" s="100">
        <v>59996.74680000001</v>
      </c>
      <c r="HC42" s="100">
        <v>629292.4476000001</v>
      </c>
      <c r="HD42" s="100">
        <v>59996.74680000001</v>
      </c>
      <c r="HE42" s="100">
        <v>630468.8544</v>
      </c>
      <c r="HF42" s="100">
        <v>59996.74680000001</v>
      </c>
      <c r="HG42" s="100">
        <v>631645.2612</v>
      </c>
      <c r="HH42" s="100">
        <v>59996.74680000001</v>
      </c>
      <c r="HI42" s="100">
        <v>632821.6680000001</v>
      </c>
      <c r="HJ42" s="100">
        <v>92938.932</v>
      </c>
      <c r="HK42" s="100">
        <v>634644.0000000002</v>
      </c>
      <c r="HM42" t="str">
        <f t="shared" si="2"/>
        <v>529</v>
      </c>
      <c r="HS42" t="b">
        <f t="shared" si="0"/>
        <v>1</v>
      </c>
      <c r="HT42" s="94" t="s">
        <v>349</v>
      </c>
    </row>
    <row r="43" spans="1:228" ht="12.75">
      <c r="A43" t="str">
        <f t="shared" si="1"/>
        <v>INC129900</v>
      </c>
      <c r="B43" s="103" t="s">
        <v>350</v>
      </c>
      <c r="C43" s="100" t="s">
        <v>542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120491.66</v>
      </c>
      <c r="BE43" s="100">
        <v>120491.66</v>
      </c>
      <c r="BF43" s="100">
        <v>3342</v>
      </c>
      <c r="BG43" s="100">
        <v>123833.66</v>
      </c>
      <c r="BH43" s="100">
        <v>0</v>
      </c>
      <c r="BI43" s="100">
        <v>123833.66</v>
      </c>
      <c r="BJ43" s="100">
        <v>0</v>
      </c>
      <c r="BK43" s="100">
        <v>123833.66</v>
      </c>
      <c r="BL43" s="100">
        <v>0</v>
      </c>
      <c r="BM43" s="100">
        <v>123833.66</v>
      </c>
      <c r="BN43" s="100">
        <v>0</v>
      </c>
      <c r="BO43" s="100">
        <v>123833.66</v>
      </c>
      <c r="BP43" s="100">
        <v>0</v>
      </c>
      <c r="BQ43" s="100">
        <v>123833.66</v>
      </c>
      <c r="BR43" s="100">
        <v>0</v>
      </c>
      <c r="BS43" s="100">
        <v>123833.66</v>
      </c>
      <c r="BT43" s="100">
        <v>0</v>
      </c>
      <c r="BU43" s="100">
        <v>123833.66</v>
      </c>
      <c r="BV43" s="100">
        <v>0</v>
      </c>
      <c r="BW43" s="100">
        <v>123833.66</v>
      </c>
      <c r="BX43" s="100">
        <v>0</v>
      </c>
      <c r="BY43" s="100">
        <v>123833.66</v>
      </c>
      <c r="BZ43" s="100">
        <v>0</v>
      </c>
      <c r="CA43" s="100">
        <v>123833.66</v>
      </c>
      <c r="CB43" s="100">
        <v>0</v>
      </c>
      <c r="CC43" s="100">
        <v>3342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0">
        <v>0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  <c r="DK43" s="100">
        <v>0</v>
      </c>
      <c r="DL43" s="100">
        <v>0</v>
      </c>
      <c r="DM43" s="100">
        <v>0</v>
      </c>
      <c r="DN43" s="100">
        <v>0</v>
      </c>
      <c r="DO43" s="100">
        <v>0</v>
      </c>
      <c r="DP43" s="100">
        <v>0</v>
      </c>
      <c r="DQ43" s="100">
        <v>0</v>
      </c>
      <c r="DR43" s="100">
        <v>0</v>
      </c>
      <c r="DS43" s="100">
        <v>0</v>
      </c>
      <c r="DT43" s="100">
        <v>0</v>
      </c>
      <c r="DU43" s="100">
        <v>0</v>
      </c>
      <c r="DV43" s="100">
        <v>0</v>
      </c>
      <c r="DW43" s="100">
        <v>0</v>
      </c>
      <c r="DX43" s="100">
        <v>0</v>
      </c>
      <c r="DY43" s="100">
        <v>0</v>
      </c>
      <c r="DZ43" s="100">
        <v>0</v>
      </c>
      <c r="EA43" s="100">
        <v>0</v>
      </c>
      <c r="EB43" s="100">
        <v>0</v>
      </c>
      <c r="EC43" s="100">
        <v>0</v>
      </c>
      <c r="ED43" s="100">
        <v>0</v>
      </c>
      <c r="EE43" s="100">
        <v>0</v>
      </c>
      <c r="EF43" s="100">
        <v>0</v>
      </c>
      <c r="EG43" s="100">
        <v>0</v>
      </c>
      <c r="EH43" s="100">
        <v>0</v>
      </c>
      <c r="EI43" s="100">
        <v>0</v>
      </c>
      <c r="EJ43" s="100">
        <v>0</v>
      </c>
      <c r="EK43" s="100">
        <v>0</v>
      </c>
      <c r="EL43" s="100">
        <v>0</v>
      </c>
      <c r="EM43" s="100">
        <v>0</v>
      </c>
      <c r="EN43" s="100">
        <v>0</v>
      </c>
      <c r="EO43" s="100">
        <v>0</v>
      </c>
      <c r="EP43" s="100">
        <v>0</v>
      </c>
      <c r="EQ43" s="100">
        <v>0</v>
      </c>
      <c r="ER43" s="100">
        <v>0</v>
      </c>
      <c r="ES43" s="100">
        <v>0</v>
      </c>
      <c r="ET43" s="100">
        <v>0</v>
      </c>
      <c r="EU43" s="100">
        <v>0</v>
      </c>
      <c r="EV43" s="100">
        <v>0</v>
      </c>
      <c r="EW43" s="100">
        <v>0</v>
      </c>
      <c r="EX43" s="100">
        <v>0</v>
      </c>
      <c r="EY43" s="100">
        <v>0</v>
      </c>
      <c r="EZ43" s="100">
        <v>0</v>
      </c>
      <c r="FA43" s="100">
        <v>0</v>
      </c>
      <c r="FB43" s="100">
        <v>0</v>
      </c>
      <c r="FC43" s="100">
        <v>0</v>
      </c>
      <c r="FD43" s="100">
        <v>0</v>
      </c>
      <c r="FE43" s="100">
        <v>0</v>
      </c>
      <c r="FF43" s="100">
        <v>0</v>
      </c>
      <c r="FG43" s="100">
        <v>0</v>
      </c>
      <c r="FH43" s="100">
        <v>0</v>
      </c>
      <c r="FI43" s="100">
        <v>0</v>
      </c>
      <c r="FJ43" s="100">
        <v>0</v>
      </c>
      <c r="FK43" s="100">
        <v>0</v>
      </c>
      <c r="FL43" s="100">
        <v>0</v>
      </c>
      <c r="FM43" s="100">
        <v>0</v>
      </c>
      <c r="FN43" s="100">
        <v>0</v>
      </c>
      <c r="FO43" s="100">
        <v>0</v>
      </c>
      <c r="FP43" s="100">
        <v>0</v>
      </c>
      <c r="FQ43" s="100">
        <v>0</v>
      </c>
      <c r="FR43" s="100">
        <v>0</v>
      </c>
      <c r="FS43" s="100">
        <v>0</v>
      </c>
      <c r="FT43" s="100">
        <v>0</v>
      </c>
      <c r="FU43" s="100">
        <v>0</v>
      </c>
      <c r="FV43" s="100">
        <v>0</v>
      </c>
      <c r="FW43" s="100">
        <v>0</v>
      </c>
      <c r="FX43" s="100">
        <v>0</v>
      </c>
      <c r="FY43" s="100">
        <v>0</v>
      </c>
      <c r="FZ43" s="100">
        <v>0</v>
      </c>
      <c r="GA43" s="100">
        <v>0</v>
      </c>
      <c r="GB43" s="100">
        <v>0</v>
      </c>
      <c r="GC43" s="100">
        <v>0</v>
      </c>
      <c r="GD43" s="100">
        <v>0</v>
      </c>
      <c r="GE43" s="100">
        <v>0</v>
      </c>
      <c r="GF43" s="100">
        <v>0</v>
      </c>
      <c r="GG43" s="100">
        <v>0</v>
      </c>
      <c r="GH43" s="100">
        <v>0</v>
      </c>
      <c r="GI43" s="100">
        <v>0</v>
      </c>
      <c r="GJ43" s="100">
        <v>0</v>
      </c>
      <c r="GK43" s="100">
        <v>0</v>
      </c>
      <c r="GL43" s="100">
        <v>0</v>
      </c>
      <c r="GM43" s="100">
        <v>0</v>
      </c>
      <c r="GN43" s="100">
        <v>0</v>
      </c>
      <c r="GO43" s="100">
        <v>0</v>
      </c>
      <c r="GP43" s="100">
        <v>0</v>
      </c>
      <c r="GQ43" s="100">
        <v>0</v>
      </c>
      <c r="GR43" s="100">
        <v>0</v>
      </c>
      <c r="GS43" s="100">
        <v>0</v>
      </c>
      <c r="GT43" s="100">
        <v>0</v>
      </c>
      <c r="GU43" s="100">
        <v>0</v>
      </c>
      <c r="GV43" s="100">
        <v>0</v>
      </c>
      <c r="GW43" s="100">
        <v>0</v>
      </c>
      <c r="GX43" s="100">
        <v>0</v>
      </c>
      <c r="GY43" s="100">
        <v>0</v>
      </c>
      <c r="GZ43" s="100">
        <v>0</v>
      </c>
      <c r="HA43" s="100">
        <v>0</v>
      </c>
      <c r="HB43" s="100">
        <v>0</v>
      </c>
      <c r="HC43" s="100">
        <v>0</v>
      </c>
      <c r="HD43" s="100">
        <v>0</v>
      </c>
      <c r="HE43" s="100">
        <v>0</v>
      </c>
      <c r="HF43" s="100">
        <v>0</v>
      </c>
      <c r="HG43" s="100">
        <v>0</v>
      </c>
      <c r="HH43" s="100">
        <v>0</v>
      </c>
      <c r="HI43" s="100">
        <v>0</v>
      </c>
      <c r="HJ43" s="100">
        <v>0</v>
      </c>
      <c r="HK43" s="100">
        <v>0</v>
      </c>
      <c r="HM43" t="str">
        <f t="shared" si="2"/>
        <v>529</v>
      </c>
      <c r="HS43" t="b">
        <f t="shared" si="0"/>
        <v>1</v>
      </c>
      <c r="HT43" s="94" t="s">
        <v>350</v>
      </c>
    </row>
    <row r="44" spans="1:228" ht="12.75">
      <c r="A44" t="str">
        <f t="shared" si="1"/>
        <v>INC130000</v>
      </c>
      <c r="B44" s="103" t="s">
        <v>351</v>
      </c>
      <c r="C44" s="100" t="s">
        <v>543</v>
      </c>
      <c r="D44" s="100">
        <v>4235205.71</v>
      </c>
      <c r="E44" s="100">
        <v>32571126.3</v>
      </c>
      <c r="F44" s="100">
        <v>4651110.48</v>
      </c>
      <c r="G44" s="100">
        <v>34348037.46</v>
      </c>
      <c r="H44" s="100">
        <v>4235138.67</v>
      </c>
      <c r="I44" s="100">
        <v>32915426.04</v>
      </c>
      <c r="J44" s="100">
        <v>161521.7</v>
      </c>
      <c r="K44" s="100">
        <v>26861992.45</v>
      </c>
      <c r="L44" s="100">
        <v>3001361.85</v>
      </c>
      <c r="M44" s="100">
        <v>31146991.35</v>
      </c>
      <c r="N44" s="100">
        <v>1638462.43</v>
      </c>
      <c r="O44" s="100">
        <v>32555823.44</v>
      </c>
      <c r="P44" s="100">
        <v>2085480.6</v>
      </c>
      <c r="Q44" s="100">
        <v>34125093.92</v>
      </c>
      <c r="R44" s="100">
        <v>-464765.71</v>
      </c>
      <c r="S44" s="100">
        <v>32300844.58</v>
      </c>
      <c r="T44" s="100">
        <v>-1149713.83</v>
      </c>
      <c r="U44" s="100">
        <v>30375694.86</v>
      </c>
      <c r="V44" s="100">
        <v>3792548.76</v>
      </c>
      <c r="W44" s="100">
        <v>32074362.27</v>
      </c>
      <c r="X44" s="100">
        <v>2810842.68</v>
      </c>
      <c r="Y44" s="100">
        <v>29892681.74</v>
      </c>
      <c r="Z44" s="100">
        <v>2887912.06</v>
      </c>
      <c r="AA44" s="100">
        <v>27885105.4</v>
      </c>
      <c r="AB44" s="100">
        <v>1295255.47</v>
      </c>
      <c r="AC44" s="100">
        <v>24945155.16</v>
      </c>
      <c r="AD44" s="100">
        <v>1603120.81</v>
      </c>
      <c r="AE44" s="100">
        <v>21897165.49</v>
      </c>
      <c r="AF44" s="100">
        <v>1432127.52</v>
      </c>
      <c r="AG44" s="100">
        <v>19094154.34</v>
      </c>
      <c r="AH44" s="100">
        <v>949112.9</v>
      </c>
      <c r="AI44" s="100">
        <v>19881745.54</v>
      </c>
      <c r="AJ44" s="100">
        <v>280152.19</v>
      </c>
      <c r="AK44" s="100">
        <v>17160535.88</v>
      </c>
      <c r="AL44" s="100">
        <v>272867.88</v>
      </c>
      <c r="AM44" s="100">
        <v>15794941.33</v>
      </c>
      <c r="AN44" s="100">
        <v>1914230.42</v>
      </c>
      <c r="AO44" s="100">
        <v>15623691.15</v>
      </c>
      <c r="AP44" s="100">
        <v>2843215.46</v>
      </c>
      <c r="AQ44" s="100">
        <v>18931672.32</v>
      </c>
      <c r="AR44" s="100">
        <v>3219607.53</v>
      </c>
      <c r="AS44" s="100">
        <v>23300993.68</v>
      </c>
      <c r="AT44" s="100">
        <v>5062227.2</v>
      </c>
      <c r="AU44" s="100">
        <v>24570672.12</v>
      </c>
      <c r="AV44" s="100">
        <v>3126243.25</v>
      </c>
      <c r="AW44" s="100">
        <v>24886072.69</v>
      </c>
      <c r="AX44" s="100">
        <v>5191247.9</v>
      </c>
      <c r="AY44" s="100">
        <v>27189408.53</v>
      </c>
      <c r="AZ44" s="100">
        <v>962667.43</v>
      </c>
      <c r="BA44" s="100">
        <v>26856820.49</v>
      </c>
      <c r="BB44" s="100">
        <v>4420701.33</v>
      </c>
      <c r="BC44" s="100">
        <v>29674401.01</v>
      </c>
      <c r="BD44" s="100">
        <v>10476831.48</v>
      </c>
      <c r="BE44" s="100">
        <v>38719104.97</v>
      </c>
      <c r="BF44" s="100">
        <v>4688776.29</v>
      </c>
      <c r="BG44" s="100">
        <v>42458768.36</v>
      </c>
      <c r="BH44" s="100">
        <v>3887201.77</v>
      </c>
      <c r="BI44" s="100">
        <v>46065817.94</v>
      </c>
      <c r="BJ44" s="100">
        <v>-5085808.09</v>
      </c>
      <c r="BK44" s="100">
        <v>40707141.97</v>
      </c>
      <c r="BL44" s="100">
        <v>2164207.77</v>
      </c>
      <c r="BM44" s="100">
        <v>40957119.32</v>
      </c>
      <c r="BN44" s="100">
        <v>827749.81</v>
      </c>
      <c r="BO44" s="100">
        <v>38941653.67</v>
      </c>
      <c r="BP44" s="100">
        <v>1727791.2</v>
      </c>
      <c r="BQ44" s="100">
        <v>37449837.34</v>
      </c>
      <c r="BR44" s="100">
        <v>4103733.76</v>
      </c>
      <c r="BS44" s="100">
        <v>36491343.9</v>
      </c>
      <c r="BT44" s="100">
        <v>456309.53</v>
      </c>
      <c r="BU44" s="100">
        <v>33821410.18</v>
      </c>
      <c r="BV44" s="100">
        <v>969333.96</v>
      </c>
      <c r="BW44" s="100">
        <v>29599496.240000002</v>
      </c>
      <c r="BX44" s="100">
        <v>1202049.86</v>
      </c>
      <c r="BY44" s="100">
        <v>29838878.67</v>
      </c>
      <c r="BZ44" s="100">
        <v>292337.65</v>
      </c>
      <c r="CA44" s="100">
        <v>25710514.99</v>
      </c>
      <c r="CB44" s="100">
        <v>2743041.51</v>
      </c>
      <c r="CC44" s="100">
        <v>17976725.02</v>
      </c>
      <c r="CD44" s="100">
        <v>-686037.5</v>
      </c>
      <c r="CE44" s="100">
        <v>12601911.229999999</v>
      </c>
      <c r="CF44" s="100">
        <v>2018121.93</v>
      </c>
      <c r="CG44" s="100">
        <v>10732831.389999999</v>
      </c>
      <c r="CH44" s="100">
        <v>-652748.9</v>
      </c>
      <c r="CI44" s="100">
        <v>15165890.58</v>
      </c>
      <c r="CJ44" s="100">
        <v>2358393.26</v>
      </c>
      <c r="CK44" s="100">
        <v>15360076.07</v>
      </c>
      <c r="CL44" s="100">
        <v>2763737.45</v>
      </c>
      <c r="CM44" s="100">
        <v>17296063.709999997</v>
      </c>
      <c r="CN44" s="100">
        <v>4344298.74</v>
      </c>
      <c r="CO44" s="100">
        <v>19912571.249999996</v>
      </c>
      <c r="CP44" s="100">
        <v>2862955.17</v>
      </c>
      <c r="CQ44" s="100">
        <v>18671792.66</v>
      </c>
      <c r="CR44" s="100">
        <v>1373483.02</v>
      </c>
      <c r="CS44" s="100">
        <v>19588966.15</v>
      </c>
      <c r="CT44" s="100">
        <v>77942.20000000001</v>
      </c>
      <c r="CU44" s="100">
        <v>18697574.389999993</v>
      </c>
      <c r="CV44" s="100">
        <v>704158.9199999999</v>
      </c>
      <c r="CW44" s="100">
        <v>18199683.449999996</v>
      </c>
      <c r="CX44" s="100">
        <v>2014056.8</v>
      </c>
      <c r="CY44" s="100">
        <v>19921402.6</v>
      </c>
      <c r="CZ44" s="100">
        <v>878555.79</v>
      </c>
      <c r="DA44" s="100">
        <v>18056916.880000003</v>
      </c>
      <c r="DB44" s="100">
        <v>2975562.2600000002</v>
      </c>
      <c r="DC44" s="100">
        <v>21718516.64</v>
      </c>
      <c r="DD44" s="100">
        <v>63843.06</v>
      </c>
      <c r="DE44" s="100">
        <v>19764237.770000003</v>
      </c>
      <c r="DF44" s="100">
        <v>74588.04000000001</v>
      </c>
      <c r="DG44" s="100">
        <v>20491574.71</v>
      </c>
      <c r="DH44" s="100">
        <v>167514.09</v>
      </c>
      <c r="DI44" s="100">
        <v>18300695.54</v>
      </c>
      <c r="DJ44" s="100">
        <v>184042.45</v>
      </c>
      <c r="DK44" s="100">
        <v>15721000.540000001</v>
      </c>
      <c r="DL44" s="100">
        <v>702732.48</v>
      </c>
      <c r="DM44" s="100">
        <v>12079434.28</v>
      </c>
      <c r="DN44" s="100">
        <v>1480196.03</v>
      </c>
      <c r="DO44" s="100">
        <v>10696675.139999999</v>
      </c>
      <c r="DP44" s="100">
        <v>231962.16999999998</v>
      </c>
      <c r="DQ44" s="100">
        <v>9555154.29</v>
      </c>
      <c r="DR44" s="100">
        <v>173097.76</v>
      </c>
      <c r="DS44" s="100">
        <v>9650309.85</v>
      </c>
      <c r="DT44" s="100">
        <v>1062091.49</v>
      </c>
      <c r="DU44" s="100">
        <v>10008242.42</v>
      </c>
      <c r="DV44" s="100">
        <v>3636128.3200000003</v>
      </c>
      <c r="DW44" s="100">
        <v>11630313.940000001</v>
      </c>
      <c r="DX44" s="100">
        <v>8680620.21</v>
      </c>
      <c r="DY44" s="100">
        <v>19432378.36</v>
      </c>
      <c r="DZ44" s="100">
        <v>4209961.449999999</v>
      </c>
      <c r="EA44" s="100">
        <v>20666777.55</v>
      </c>
      <c r="EB44" s="100">
        <v>57914.58000000001</v>
      </c>
      <c r="EC44" s="100">
        <v>20660849.070000004</v>
      </c>
      <c r="ED44" s="100">
        <v>350980.3</v>
      </c>
      <c r="EE44" s="100">
        <v>20937241.330000002</v>
      </c>
      <c r="EF44" s="100">
        <v>64141.25000000002</v>
      </c>
      <c r="EG44" s="100">
        <v>20833868.490000002</v>
      </c>
      <c r="EH44" s="100">
        <v>939929.93</v>
      </c>
      <c r="EI44" s="100">
        <v>21589755.970000003</v>
      </c>
      <c r="EJ44" s="100">
        <v>26243.349999999977</v>
      </c>
      <c r="EK44" s="100">
        <v>20913266.840000004</v>
      </c>
      <c r="EL44" s="100">
        <v>1767964</v>
      </c>
      <c r="EM44" s="100">
        <v>21201034.810000002</v>
      </c>
      <c r="EN44" s="100">
        <v>78499.73000000001</v>
      </c>
      <c r="EO44" s="100">
        <v>21047572.37</v>
      </c>
      <c r="EP44" s="100">
        <v>108382.63000000002</v>
      </c>
      <c r="EQ44" s="100">
        <v>20982857.24</v>
      </c>
      <c r="ER44" s="100">
        <v>138716.71000000002</v>
      </c>
      <c r="ES44" s="100">
        <v>20059482.46</v>
      </c>
      <c r="ET44" s="100">
        <v>297422.05000000005</v>
      </c>
      <c r="EU44" s="100">
        <v>16720776.190000001</v>
      </c>
      <c r="EV44" s="100">
        <v>377272.95</v>
      </c>
      <c r="EW44" s="100">
        <v>8417428.93</v>
      </c>
      <c r="EX44" s="100">
        <v>1950488.9100000001</v>
      </c>
      <c r="EY44" s="100">
        <v>6157956.39</v>
      </c>
      <c r="EZ44" s="100">
        <v>316238.97</v>
      </c>
      <c r="FA44" s="100">
        <v>6416280.779999998</v>
      </c>
      <c r="FB44" s="100">
        <v>555116.8400000001</v>
      </c>
      <c r="FC44" s="100">
        <v>6620417.32</v>
      </c>
      <c r="FD44" s="100">
        <v>244821.42</v>
      </c>
      <c r="FE44" s="100">
        <v>6801097.49</v>
      </c>
      <c r="FF44" s="100">
        <v>1336223.3399999999</v>
      </c>
      <c r="FG44" s="100">
        <v>7197390.899999999</v>
      </c>
      <c r="FH44" s="100">
        <v>1517368.33</v>
      </c>
      <c r="FI44" s="100">
        <v>8688515.879999999</v>
      </c>
      <c r="FJ44" s="100">
        <v>9885350.36</v>
      </c>
      <c r="FK44" s="100">
        <v>16805902.240000002</v>
      </c>
      <c r="FL44" s="100">
        <v>347178.68</v>
      </c>
      <c r="FM44" s="100">
        <v>17074581.189999998</v>
      </c>
      <c r="FN44" s="100">
        <v>180788.26</v>
      </c>
      <c r="FO44" s="100">
        <v>17146986.82</v>
      </c>
      <c r="FP44" s="100">
        <v>141491.04420000003</v>
      </c>
      <c r="FQ44" s="100">
        <v>17149761.154200003</v>
      </c>
      <c r="FR44" s="100">
        <v>303370.49100000004</v>
      </c>
      <c r="FS44" s="100">
        <v>17155709.5952</v>
      </c>
      <c r="FT44" s="100">
        <v>384818.40900000004</v>
      </c>
      <c r="FU44" s="100">
        <v>17163255.0542</v>
      </c>
      <c r="FV44" s="100">
        <v>1989498.6882000002</v>
      </c>
      <c r="FW44" s="100">
        <v>17202264.832399998</v>
      </c>
      <c r="FX44" s="100">
        <v>322563.7494</v>
      </c>
      <c r="FY44" s="100">
        <v>17208589.6118</v>
      </c>
      <c r="FZ44" s="100">
        <v>566219.1768000001</v>
      </c>
      <c r="GA44" s="100">
        <v>17219691.9486</v>
      </c>
      <c r="GB44" s="100">
        <v>249717.84840000002</v>
      </c>
      <c r="GC44" s="100">
        <v>17224588.376999997</v>
      </c>
      <c r="GD44" s="100">
        <v>1362947.8068</v>
      </c>
      <c r="GE44" s="100">
        <v>17251312.8438</v>
      </c>
      <c r="GF44" s="100">
        <v>1547715.6966000001</v>
      </c>
      <c r="GG44" s="100">
        <v>17281660.2104</v>
      </c>
      <c r="GH44" s="100">
        <v>10083057.3672</v>
      </c>
      <c r="GI44" s="100">
        <v>17479367.2176</v>
      </c>
      <c r="GJ44" s="100">
        <v>354122.2536</v>
      </c>
      <c r="GK44" s="100">
        <v>17486310.7912</v>
      </c>
      <c r="GL44" s="100">
        <v>184404.0252</v>
      </c>
      <c r="GM44" s="100">
        <v>17489926.5564</v>
      </c>
      <c r="GN44" s="100">
        <v>144320.86508400005</v>
      </c>
      <c r="GO44" s="100">
        <v>17492756.377284</v>
      </c>
      <c r="GP44" s="100">
        <v>309437.90082000004</v>
      </c>
      <c r="GQ44" s="100">
        <v>17498823.787104</v>
      </c>
      <c r="GR44" s="100">
        <v>392514.77718000003</v>
      </c>
      <c r="GS44" s="100">
        <v>17506520.155284</v>
      </c>
      <c r="GT44" s="100">
        <v>2029288.6619640002</v>
      </c>
      <c r="GU44" s="100">
        <v>17546310.129048</v>
      </c>
      <c r="GV44" s="100">
        <v>329015.02438799996</v>
      </c>
      <c r="GW44" s="100">
        <v>17552761.404036</v>
      </c>
      <c r="GX44" s="100">
        <v>577543.5603360002</v>
      </c>
      <c r="GY44" s="100">
        <v>17564085.787572</v>
      </c>
      <c r="GZ44" s="100">
        <v>254712.20536800002</v>
      </c>
      <c r="HA44" s="100">
        <v>17569080.14454</v>
      </c>
      <c r="HB44" s="100">
        <v>1390206.762936</v>
      </c>
      <c r="HC44" s="100">
        <v>17596339.100676</v>
      </c>
      <c r="HD44" s="100">
        <v>1578670.010532</v>
      </c>
      <c r="HE44" s="100">
        <v>17627293.414608</v>
      </c>
      <c r="HF44" s="100">
        <v>10284718.514544</v>
      </c>
      <c r="HG44" s="100">
        <v>17828954.561952</v>
      </c>
      <c r="HH44" s="100">
        <v>361204.698672</v>
      </c>
      <c r="HI44" s="100">
        <v>17836037.007023998</v>
      </c>
      <c r="HJ44" s="100">
        <v>188092.10570400002</v>
      </c>
      <c r="HK44" s="100">
        <v>17839725.087527998</v>
      </c>
      <c r="HM44" t="str">
        <f t="shared" si="2"/>
        <v>530</v>
      </c>
      <c r="HS44" t="b">
        <f t="shared" si="0"/>
        <v>1</v>
      </c>
      <c r="HT44" s="94" t="s">
        <v>351</v>
      </c>
    </row>
    <row r="45" spans="1:228" ht="12.75">
      <c r="A45" t="str">
        <f t="shared" si="1"/>
        <v>INC131000</v>
      </c>
      <c r="B45" s="103" t="s">
        <v>352</v>
      </c>
      <c r="C45" s="100" t="s">
        <v>544</v>
      </c>
      <c r="D45" s="100">
        <v>3093971.46</v>
      </c>
      <c r="E45" s="100">
        <v>20828807.99</v>
      </c>
      <c r="F45" s="100">
        <v>2332491.51</v>
      </c>
      <c r="G45" s="100">
        <v>20832552.96</v>
      </c>
      <c r="H45" s="100">
        <v>1401507.11</v>
      </c>
      <c r="I45" s="100">
        <v>19924641.69</v>
      </c>
      <c r="J45" s="100">
        <v>806267.04</v>
      </c>
      <c r="K45" s="100">
        <v>17876996.57</v>
      </c>
      <c r="L45" s="100">
        <v>821621.75</v>
      </c>
      <c r="M45" s="100">
        <v>15441922.8</v>
      </c>
      <c r="N45" s="100">
        <v>386063.55</v>
      </c>
      <c r="O45" s="100">
        <v>15904808.5</v>
      </c>
      <c r="P45" s="100">
        <v>853889.28</v>
      </c>
      <c r="Q45" s="100">
        <v>16223431.8</v>
      </c>
      <c r="R45" s="100">
        <v>740887.25</v>
      </c>
      <c r="S45" s="100">
        <v>16512007.36</v>
      </c>
      <c r="T45" s="100">
        <v>302604.2</v>
      </c>
      <c r="U45" s="100">
        <v>15599767.98</v>
      </c>
      <c r="V45" s="100">
        <v>1543347.05</v>
      </c>
      <c r="W45" s="100">
        <v>16330055.04</v>
      </c>
      <c r="X45" s="100">
        <v>1847548.5</v>
      </c>
      <c r="Y45" s="100">
        <v>16329794</v>
      </c>
      <c r="Z45" s="100">
        <v>934226.91</v>
      </c>
      <c r="AA45" s="100">
        <v>15064425.61</v>
      </c>
      <c r="AB45" s="100">
        <v>476599.64</v>
      </c>
      <c r="AC45" s="100">
        <v>12447053.79</v>
      </c>
      <c r="AD45" s="100">
        <v>1027992.37</v>
      </c>
      <c r="AE45" s="100">
        <v>11142554.65</v>
      </c>
      <c r="AF45" s="100">
        <v>724768.9</v>
      </c>
      <c r="AG45" s="100">
        <v>10465816.44</v>
      </c>
      <c r="AH45" s="100">
        <v>378647.6</v>
      </c>
      <c r="AI45" s="100">
        <v>10038197</v>
      </c>
      <c r="AJ45" s="100">
        <v>375199.47</v>
      </c>
      <c r="AK45" s="100">
        <v>9591774.72</v>
      </c>
      <c r="AL45" s="100">
        <v>124235.99</v>
      </c>
      <c r="AM45" s="100">
        <v>9329947.16</v>
      </c>
      <c r="AN45" s="100">
        <v>466277.48</v>
      </c>
      <c r="AO45" s="100">
        <v>8942335.36</v>
      </c>
      <c r="AP45" s="100">
        <v>468132.94</v>
      </c>
      <c r="AQ45" s="100">
        <v>8669581.05</v>
      </c>
      <c r="AR45" s="100">
        <v>902637.71</v>
      </c>
      <c r="AS45" s="100">
        <v>9269614.56</v>
      </c>
      <c r="AT45" s="100">
        <v>2080505.67</v>
      </c>
      <c r="AU45" s="100">
        <v>9806773.18</v>
      </c>
      <c r="AV45" s="100">
        <v>852473.92</v>
      </c>
      <c r="AW45" s="100">
        <v>8811698.6</v>
      </c>
      <c r="AX45" s="100">
        <v>1663471.87</v>
      </c>
      <c r="AY45" s="100">
        <v>9540943.56</v>
      </c>
      <c r="AZ45" s="100">
        <v>777242.53</v>
      </c>
      <c r="BA45" s="100">
        <v>9841586.45</v>
      </c>
      <c r="BB45" s="100">
        <v>1706141.98</v>
      </c>
      <c r="BC45" s="100">
        <v>10519736.06</v>
      </c>
      <c r="BD45" s="100">
        <v>1051451.17</v>
      </c>
      <c r="BE45" s="100">
        <v>10846418.33</v>
      </c>
      <c r="BF45" s="100">
        <v>1430410.2</v>
      </c>
      <c r="BG45" s="100">
        <v>11898180.93</v>
      </c>
      <c r="BH45" s="100">
        <v>838810.12</v>
      </c>
      <c r="BI45" s="100">
        <v>12361791.58</v>
      </c>
      <c r="BJ45" s="100">
        <v>1504406.37</v>
      </c>
      <c r="BK45" s="100">
        <v>13741961.96</v>
      </c>
      <c r="BL45" s="100">
        <v>1422452.68</v>
      </c>
      <c r="BM45" s="100">
        <v>14698137.16</v>
      </c>
      <c r="BN45" s="100">
        <v>183586.46</v>
      </c>
      <c r="BO45" s="100">
        <v>14413590.68</v>
      </c>
      <c r="BP45" s="100">
        <v>312031.55</v>
      </c>
      <c r="BQ45" s="100">
        <v>13822984.52</v>
      </c>
      <c r="BR45" s="100">
        <v>1834269.09</v>
      </c>
      <c r="BS45" s="100">
        <v>13576747.94</v>
      </c>
      <c r="BT45" s="100">
        <v>669313.32</v>
      </c>
      <c r="BU45" s="100">
        <v>13393587.34</v>
      </c>
      <c r="BV45" s="100">
        <v>1412900.72</v>
      </c>
      <c r="BW45" s="100">
        <v>13143016.19</v>
      </c>
      <c r="BX45" s="100">
        <v>1440972.97</v>
      </c>
      <c r="BY45" s="100">
        <v>13806746.629999999</v>
      </c>
      <c r="BZ45" s="100">
        <v>594936.93</v>
      </c>
      <c r="CA45" s="100">
        <v>12695541.579999998</v>
      </c>
      <c r="CB45" s="100">
        <v>1341754.42</v>
      </c>
      <c r="CC45" s="100">
        <v>12985844.83</v>
      </c>
      <c r="CD45" s="100">
        <v>1717336.51</v>
      </c>
      <c r="CE45" s="100">
        <v>13272771.140000002</v>
      </c>
      <c r="CF45" s="100">
        <v>208960.61</v>
      </c>
      <c r="CG45" s="100">
        <v>12642921.630000003</v>
      </c>
      <c r="CH45" s="100">
        <v>697141.49</v>
      </c>
      <c r="CI45" s="100">
        <v>11835656.750000002</v>
      </c>
      <c r="CJ45" s="100">
        <v>1224598.44</v>
      </c>
      <c r="CK45" s="100">
        <v>11637802.510000002</v>
      </c>
      <c r="CL45" s="100">
        <v>1427830.01</v>
      </c>
      <c r="CM45" s="100">
        <v>12882046.060000002</v>
      </c>
      <c r="CN45" s="100">
        <v>1988357.57</v>
      </c>
      <c r="CO45" s="100">
        <v>14558372.080000002</v>
      </c>
      <c r="CP45" s="100">
        <v>712884.4299999999</v>
      </c>
      <c r="CQ45" s="100">
        <v>13436987.420000002</v>
      </c>
      <c r="CR45" s="100">
        <v>1071556.26</v>
      </c>
      <c r="CS45" s="100">
        <v>13839230.360000001</v>
      </c>
      <c r="CT45" s="100">
        <v>326209.98</v>
      </c>
      <c r="CU45" s="100">
        <v>12752539.620000001</v>
      </c>
      <c r="CV45" s="100">
        <v>423156.9599999999</v>
      </c>
      <c r="CW45" s="100">
        <v>11734723.610000001</v>
      </c>
      <c r="CX45" s="100">
        <v>650090.05</v>
      </c>
      <c r="CY45" s="100">
        <v>11789876.729999999</v>
      </c>
      <c r="CZ45" s="100">
        <v>464628.3299999999</v>
      </c>
      <c r="DA45" s="100">
        <v>10912750.639999999</v>
      </c>
      <c r="DB45" s="100">
        <v>934374.94</v>
      </c>
      <c r="DC45" s="100">
        <v>10129789.069999998</v>
      </c>
      <c r="DD45" s="100">
        <v>323274.38000000006</v>
      </c>
      <c r="DE45" s="100">
        <v>10244102.84</v>
      </c>
      <c r="DF45" s="100">
        <v>349190.45</v>
      </c>
      <c r="DG45" s="100">
        <v>9896151.799999999</v>
      </c>
      <c r="DH45" s="100">
        <v>339085.4300000001</v>
      </c>
      <c r="DI45" s="100">
        <v>9010638.790000001</v>
      </c>
      <c r="DJ45" s="100">
        <v>387162.06000000006</v>
      </c>
      <c r="DK45" s="100">
        <v>7969970.84</v>
      </c>
      <c r="DL45" s="100">
        <v>722085.9999999998</v>
      </c>
      <c r="DM45" s="100">
        <v>6703699.27</v>
      </c>
      <c r="DN45" s="100">
        <v>2858103.6399999997</v>
      </c>
      <c r="DO45" s="100">
        <v>8848918.48</v>
      </c>
      <c r="DP45" s="100">
        <v>450977.7300000001</v>
      </c>
      <c r="DQ45" s="100">
        <v>8228339.949999999</v>
      </c>
      <c r="DR45" s="100">
        <v>324625.49999999994</v>
      </c>
      <c r="DS45" s="100">
        <v>8226755.469999999</v>
      </c>
      <c r="DT45" s="100">
        <v>754579.71</v>
      </c>
      <c r="DU45" s="100">
        <v>8558178.22</v>
      </c>
      <c r="DV45" s="100">
        <v>819565.5199999999</v>
      </c>
      <c r="DW45" s="100">
        <v>8727653.69</v>
      </c>
      <c r="DX45" s="100">
        <v>1466762.6500000004</v>
      </c>
      <c r="DY45" s="100">
        <v>9729788.01</v>
      </c>
      <c r="DZ45" s="100">
        <v>1701628.5700000003</v>
      </c>
      <c r="EA45" s="100">
        <v>10497041.64</v>
      </c>
      <c r="EB45" s="100">
        <v>283002.99999999994</v>
      </c>
      <c r="EC45" s="100">
        <v>10456770.26</v>
      </c>
      <c r="ED45" s="100">
        <v>303238.51000000007</v>
      </c>
      <c r="EE45" s="100">
        <v>10410818.32</v>
      </c>
      <c r="EF45" s="100">
        <v>289792.0800000001</v>
      </c>
      <c r="EG45" s="100">
        <v>10361524.97</v>
      </c>
      <c r="EH45" s="100">
        <v>331837.95</v>
      </c>
      <c r="EI45" s="100">
        <v>10306200.86</v>
      </c>
      <c r="EJ45" s="100">
        <v>301772.74000000005</v>
      </c>
      <c r="EK45" s="100">
        <v>9885887.600000001</v>
      </c>
      <c r="EL45" s="100">
        <v>452703.3800000001</v>
      </c>
      <c r="EM45" s="100">
        <v>7480487.340000001</v>
      </c>
      <c r="EN45" s="100">
        <v>328702.1400000001</v>
      </c>
      <c r="EO45" s="100">
        <v>7358211.750000001</v>
      </c>
      <c r="EP45" s="100">
        <v>348209.02</v>
      </c>
      <c r="EQ45" s="100">
        <v>7381795.2700000005</v>
      </c>
      <c r="ER45" s="100">
        <v>398572.75000000006</v>
      </c>
      <c r="ES45" s="100">
        <v>7025788.3100000005</v>
      </c>
      <c r="ET45" s="100">
        <v>379693.6599999999</v>
      </c>
      <c r="EU45" s="100">
        <v>6585916.450000001</v>
      </c>
      <c r="EV45" s="100">
        <v>773438.2299999999</v>
      </c>
      <c r="EW45" s="100">
        <v>5892592.030000001</v>
      </c>
      <c r="EX45" s="100">
        <v>3096946.5899999994</v>
      </c>
      <c r="EY45" s="100">
        <v>7287910.05</v>
      </c>
      <c r="EZ45" s="100">
        <v>473880.36999999994</v>
      </c>
      <c r="FA45" s="100">
        <v>7478787.419999999</v>
      </c>
      <c r="FB45" s="100">
        <v>1265587.37</v>
      </c>
      <c r="FC45" s="100">
        <v>8441136.279999997</v>
      </c>
      <c r="FD45" s="100">
        <v>327443.26999999996</v>
      </c>
      <c r="FE45" s="100">
        <v>8478787.469999999</v>
      </c>
      <c r="FF45" s="100">
        <v>363265.86999999994</v>
      </c>
      <c r="FG45" s="100">
        <v>8510215.389999999</v>
      </c>
      <c r="FH45" s="100">
        <v>470514.1</v>
      </c>
      <c r="FI45" s="100">
        <v>8678956.75</v>
      </c>
      <c r="FJ45" s="100">
        <v>4713302.26</v>
      </c>
      <c r="FK45" s="100">
        <v>12939555.629999999</v>
      </c>
      <c r="FL45" s="100">
        <v>274050.88999999996</v>
      </c>
      <c r="FM45" s="100">
        <v>12884904.379999999</v>
      </c>
      <c r="FN45" s="100">
        <v>344197.4699999999</v>
      </c>
      <c r="FO45" s="100">
        <v>12880892.829999998</v>
      </c>
      <c r="FP45" s="100">
        <v>406544.2050000001</v>
      </c>
      <c r="FQ45" s="100">
        <v>12888864.284999998</v>
      </c>
      <c r="FR45" s="100">
        <v>387287.53319999995</v>
      </c>
      <c r="FS45" s="100">
        <v>12896458.158199998</v>
      </c>
      <c r="FT45" s="100">
        <v>788906.9945999999</v>
      </c>
      <c r="FU45" s="100">
        <v>12911926.922799999</v>
      </c>
      <c r="FV45" s="100">
        <v>3158885.5217999993</v>
      </c>
      <c r="FW45" s="100">
        <v>12973865.854599996</v>
      </c>
      <c r="FX45" s="100">
        <v>483357.9773999999</v>
      </c>
      <c r="FY45" s="100">
        <v>12983343.461999997</v>
      </c>
      <c r="FZ45" s="100">
        <v>1290899.1174</v>
      </c>
      <c r="GA45" s="100">
        <v>13008655.209399996</v>
      </c>
      <c r="GB45" s="100">
        <v>333992.13539999997</v>
      </c>
      <c r="GC45" s="100">
        <v>13015204.074799998</v>
      </c>
      <c r="GD45" s="100">
        <v>370531.18739999994</v>
      </c>
      <c r="GE45" s="100">
        <v>13022469.392199997</v>
      </c>
      <c r="GF45" s="100">
        <v>479924.382</v>
      </c>
      <c r="GG45" s="100">
        <v>13031879.674199998</v>
      </c>
      <c r="GH45" s="100">
        <v>4807568.3052</v>
      </c>
      <c r="GI45" s="100">
        <v>13126145.719400002</v>
      </c>
      <c r="GJ45" s="100">
        <v>279531.9078</v>
      </c>
      <c r="GK45" s="100">
        <v>13131626.737200001</v>
      </c>
      <c r="GL45" s="100">
        <v>351081.4193999999</v>
      </c>
      <c r="GM45" s="100">
        <v>13138510.6866</v>
      </c>
      <c r="GN45" s="100">
        <v>414675.0891000001</v>
      </c>
      <c r="GO45" s="100">
        <v>13146641.5707</v>
      </c>
      <c r="GP45" s="100">
        <v>395033.28386399994</v>
      </c>
      <c r="GQ45" s="100">
        <v>13154387.321363999</v>
      </c>
      <c r="GR45" s="100">
        <v>804685.1344919999</v>
      </c>
      <c r="GS45" s="100">
        <v>13170165.461256001</v>
      </c>
      <c r="GT45" s="100">
        <v>3222063.2322359993</v>
      </c>
      <c r="GU45" s="100">
        <v>13233343.171691999</v>
      </c>
      <c r="GV45" s="100">
        <v>493025.13694799994</v>
      </c>
      <c r="GW45" s="100">
        <v>13243010.331239998</v>
      </c>
      <c r="GX45" s="100">
        <v>1316717.099748</v>
      </c>
      <c r="GY45" s="100">
        <v>13268828.313587997</v>
      </c>
      <c r="GZ45" s="100">
        <v>340671.97810799995</v>
      </c>
      <c r="HA45" s="100">
        <v>13275508.156295998</v>
      </c>
      <c r="HB45" s="100">
        <v>377941.81114799995</v>
      </c>
      <c r="HC45" s="100">
        <v>13282918.780044</v>
      </c>
      <c r="HD45" s="100">
        <v>489522.86964</v>
      </c>
      <c r="HE45" s="100">
        <v>13292517.267683998</v>
      </c>
      <c r="HF45" s="100">
        <v>4903719.671304001</v>
      </c>
      <c r="HG45" s="100">
        <v>13388668.633787999</v>
      </c>
      <c r="HH45" s="100">
        <v>285122.545956</v>
      </c>
      <c r="HI45" s="100">
        <v>13394259.271944</v>
      </c>
      <c r="HJ45" s="100">
        <v>358103.0477879999</v>
      </c>
      <c r="HK45" s="100">
        <v>13401280.900332002</v>
      </c>
      <c r="HM45" t="str">
        <f t="shared" si="2"/>
        <v>531</v>
      </c>
      <c r="HS45" t="b">
        <f t="shared" si="0"/>
        <v>1</v>
      </c>
      <c r="HT45" s="94" t="s">
        <v>352</v>
      </c>
    </row>
    <row r="46" spans="1:228" ht="12.75">
      <c r="A46" t="str">
        <f t="shared" si="1"/>
        <v>INC131005</v>
      </c>
      <c r="B46" s="103" t="s">
        <v>353</v>
      </c>
      <c r="C46" s="100" t="s">
        <v>544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728.64</v>
      </c>
      <c r="BU46" s="100">
        <v>728.64</v>
      </c>
      <c r="BV46" s="100">
        <v>-728.64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-728.64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100">
        <v>0</v>
      </c>
      <c r="DJ46" s="100">
        <v>0</v>
      </c>
      <c r="DK46" s="100">
        <v>0</v>
      </c>
      <c r="DL46" s="100">
        <v>0</v>
      </c>
      <c r="DM46" s="100">
        <v>0</v>
      </c>
      <c r="DN46" s="100">
        <v>0</v>
      </c>
      <c r="DO46" s="100">
        <v>0</v>
      </c>
      <c r="DP46" s="100">
        <v>0</v>
      </c>
      <c r="DQ46" s="100">
        <v>0</v>
      </c>
      <c r="DR46" s="100">
        <v>0</v>
      </c>
      <c r="DS46" s="100">
        <v>0</v>
      </c>
      <c r="DT46" s="100">
        <v>0</v>
      </c>
      <c r="DU46" s="100">
        <v>0</v>
      </c>
      <c r="DV46" s="100">
        <v>0</v>
      </c>
      <c r="DW46" s="100">
        <v>0</v>
      </c>
      <c r="DX46" s="100">
        <v>0</v>
      </c>
      <c r="DY46" s="100">
        <v>0</v>
      </c>
      <c r="DZ46" s="100">
        <v>0</v>
      </c>
      <c r="EA46" s="100">
        <v>0</v>
      </c>
      <c r="EB46" s="100">
        <v>0</v>
      </c>
      <c r="EC46" s="100">
        <v>0</v>
      </c>
      <c r="ED46" s="100">
        <v>0</v>
      </c>
      <c r="EE46" s="100">
        <v>0</v>
      </c>
      <c r="EF46" s="100">
        <v>0</v>
      </c>
      <c r="EG46" s="100">
        <v>0</v>
      </c>
      <c r="EH46" s="100">
        <v>0</v>
      </c>
      <c r="EI46" s="100">
        <v>0</v>
      </c>
      <c r="EJ46" s="100">
        <v>0</v>
      </c>
      <c r="EK46" s="100">
        <v>0</v>
      </c>
      <c r="EL46" s="100">
        <v>0</v>
      </c>
      <c r="EM46" s="100">
        <v>0</v>
      </c>
      <c r="EN46" s="100">
        <v>0</v>
      </c>
      <c r="EO46" s="100">
        <v>0</v>
      </c>
      <c r="EP46" s="100">
        <v>0</v>
      </c>
      <c r="EQ46" s="100">
        <v>0</v>
      </c>
      <c r="ER46" s="100">
        <v>0</v>
      </c>
      <c r="ES46" s="100">
        <v>0</v>
      </c>
      <c r="ET46" s="100">
        <v>0</v>
      </c>
      <c r="EU46" s="100">
        <v>0</v>
      </c>
      <c r="EV46" s="100">
        <v>0</v>
      </c>
      <c r="EW46" s="100">
        <v>0</v>
      </c>
      <c r="EX46" s="100">
        <v>0</v>
      </c>
      <c r="EY46" s="100">
        <v>0</v>
      </c>
      <c r="EZ46" s="100">
        <v>0</v>
      </c>
      <c r="FA46" s="100">
        <v>0</v>
      </c>
      <c r="FB46" s="100">
        <v>0</v>
      </c>
      <c r="FC46" s="100">
        <v>0</v>
      </c>
      <c r="FD46" s="100">
        <v>0</v>
      </c>
      <c r="FE46" s="100">
        <v>0</v>
      </c>
      <c r="FF46" s="100">
        <v>0</v>
      </c>
      <c r="FG46" s="100">
        <v>0</v>
      </c>
      <c r="FH46" s="100">
        <v>0</v>
      </c>
      <c r="FI46" s="100">
        <v>0</v>
      </c>
      <c r="FJ46" s="100">
        <v>0</v>
      </c>
      <c r="FK46" s="100">
        <v>0</v>
      </c>
      <c r="FL46" s="100">
        <v>0</v>
      </c>
      <c r="FM46" s="100">
        <v>0</v>
      </c>
      <c r="FN46" s="100">
        <v>0</v>
      </c>
      <c r="FO46" s="100">
        <v>0</v>
      </c>
      <c r="FP46" s="100">
        <v>0</v>
      </c>
      <c r="FQ46" s="100">
        <v>0</v>
      </c>
      <c r="FR46" s="100">
        <v>0</v>
      </c>
      <c r="FS46" s="100">
        <v>0</v>
      </c>
      <c r="FT46" s="100">
        <v>0</v>
      </c>
      <c r="FU46" s="100">
        <v>0</v>
      </c>
      <c r="FV46" s="100">
        <v>0</v>
      </c>
      <c r="FW46" s="100">
        <v>0</v>
      </c>
      <c r="FX46" s="100">
        <v>0</v>
      </c>
      <c r="FY46" s="100">
        <v>0</v>
      </c>
      <c r="FZ46" s="100">
        <v>0</v>
      </c>
      <c r="GA46" s="100">
        <v>0</v>
      </c>
      <c r="GB46" s="100">
        <v>0</v>
      </c>
      <c r="GC46" s="100">
        <v>0</v>
      </c>
      <c r="GD46" s="100">
        <v>0</v>
      </c>
      <c r="GE46" s="100">
        <v>0</v>
      </c>
      <c r="GF46" s="100">
        <v>0</v>
      </c>
      <c r="GG46" s="100">
        <v>0</v>
      </c>
      <c r="GH46" s="100">
        <v>0</v>
      </c>
      <c r="GI46" s="100">
        <v>0</v>
      </c>
      <c r="GJ46" s="100">
        <v>0</v>
      </c>
      <c r="GK46" s="100">
        <v>0</v>
      </c>
      <c r="GL46" s="100">
        <v>0</v>
      </c>
      <c r="GM46" s="100">
        <v>0</v>
      </c>
      <c r="GN46" s="100">
        <v>0</v>
      </c>
      <c r="GO46" s="100">
        <v>0</v>
      </c>
      <c r="GP46" s="100">
        <v>0</v>
      </c>
      <c r="GQ46" s="100">
        <v>0</v>
      </c>
      <c r="GR46" s="100">
        <v>0</v>
      </c>
      <c r="GS46" s="100">
        <v>0</v>
      </c>
      <c r="GT46" s="100">
        <v>0</v>
      </c>
      <c r="GU46" s="100">
        <v>0</v>
      </c>
      <c r="GV46" s="100">
        <v>0</v>
      </c>
      <c r="GW46" s="100">
        <v>0</v>
      </c>
      <c r="GX46" s="100">
        <v>0</v>
      </c>
      <c r="GY46" s="100">
        <v>0</v>
      </c>
      <c r="GZ46" s="100">
        <v>0</v>
      </c>
      <c r="HA46" s="100">
        <v>0</v>
      </c>
      <c r="HB46" s="100">
        <v>0</v>
      </c>
      <c r="HC46" s="100">
        <v>0</v>
      </c>
      <c r="HD46" s="100">
        <v>0</v>
      </c>
      <c r="HE46" s="100">
        <v>0</v>
      </c>
      <c r="HF46" s="100">
        <v>0</v>
      </c>
      <c r="HG46" s="100">
        <v>0</v>
      </c>
      <c r="HH46" s="100">
        <v>0</v>
      </c>
      <c r="HI46" s="100">
        <v>0</v>
      </c>
      <c r="HJ46" s="100">
        <v>0</v>
      </c>
      <c r="HK46" s="100">
        <v>0</v>
      </c>
      <c r="HM46" t="str">
        <f t="shared" si="2"/>
        <v>531</v>
      </c>
      <c r="HS46" t="b">
        <f t="shared" si="0"/>
        <v>1</v>
      </c>
      <c r="HT46" s="94" t="s">
        <v>353</v>
      </c>
    </row>
    <row r="47" spans="1:228" ht="12.75">
      <c r="A47" t="str">
        <f t="shared" si="1"/>
        <v>INC132000</v>
      </c>
      <c r="B47" s="103" t="s">
        <v>354</v>
      </c>
      <c r="C47" s="100" t="s">
        <v>545</v>
      </c>
      <c r="D47" s="100">
        <v>3024392.01</v>
      </c>
      <c r="E47" s="100">
        <v>11310457.77</v>
      </c>
      <c r="F47" s="100">
        <v>3302153.72</v>
      </c>
      <c r="G47" s="100">
        <v>14040950.84</v>
      </c>
      <c r="H47" s="100">
        <v>1857286.28</v>
      </c>
      <c r="I47" s="100">
        <v>15033825.1</v>
      </c>
      <c r="J47" s="100">
        <v>719705.89</v>
      </c>
      <c r="K47" s="100">
        <v>14336462.21</v>
      </c>
      <c r="L47" s="100">
        <v>1258281.27</v>
      </c>
      <c r="M47" s="100">
        <v>15337776.09</v>
      </c>
      <c r="N47" s="100">
        <v>1623461.5</v>
      </c>
      <c r="O47" s="100">
        <v>16492909.06</v>
      </c>
      <c r="P47" s="100">
        <v>1183472.93</v>
      </c>
      <c r="Q47" s="100">
        <v>17332526.1</v>
      </c>
      <c r="R47" s="100">
        <v>1186067.81</v>
      </c>
      <c r="S47" s="100">
        <v>18174086.73</v>
      </c>
      <c r="T47" s="100">
        <v>881063.33</v>
      </c>
      <c r="U47" s="100">
        <v>18604325.58</v>
      </c>
      <c r="V47" s="100">
        <v>5442328.56</v>
      </c>
      <c r="W47" s="100">
        <v>23579614.25</v>
      </c>
      <c r="X47" s="100">
        <v>2555442.17</v>
      </c>
      <c r="Y47" s="100">
        <v>25767955.88</v>
      </c>
      <c r="Z47" s="100">
        <v>282974.48</v>
      </c>
      <c r="AA47" s="100">
        <v>23316629.95</v>
      </c>
      <c r="AB47" s="100">
        <v>972285.76</v>
      </c>
      <c r="AC47" s="100">
        <v>21264523.7</v>
      </c>
      <c r="AD47" s="100">
        <v>153164.57</v>
      </c>
      <c r="AE47" s="100">
        <v>18115534.55</v>
      </c>
      <c r="AF47" s="100">
        <v>641247.41</v>
      </c>
      <c r="AG47" s="100">
        <v>16899495.68</v>
      </c>
      <c r="AH47" s="100">
        <v>484463.66</v>
      </c>
      <c r="AI47" s="100">
        <v>16664253.45</v>
      </c>
      <c r="AJ47" s="100">
        <v>563092.51</v>
      </c>
      <c r="AK47" s="100">
        <v>15969064.69</v>
      </c>
      <c r="AL47" s="100">
        <v>268642.15</v>
      </c>
      <c r="AM47" s="100">
        <v>14614245.34</v>
      </c>
      <c r="AN47" s="100">
        <v>583202.52</v>
      </c>
      <c r="AO47" s="100">
        <v>14013974.93</v>
      </c>
      <c r="AP47" s="100">
        <v>465340.37</v>
      </c>
      <c r="AQ47" s="100">
        <v>13293247.49</v>
      </c>
      <c r="AR47" s="100">
        <v>788437.43</v>
      </c>
      <c r="AS47" s="100">
        <v>13200621.59</v>
      </c>
      <c r="AT47" s="100">
        <v>2385498.8</v>
      </c>
      <c r="AU47" s="100">
        <v>10143791.83</v>
      </c>
      <c r="AV47" s="100">
        <v>1150756.97</v>
      </c>
      <c r="AW47" s="100">
        <v>8739106.63</v>
      </c>
      <c r="AX47" s="100">
        <v>1300841.65</v>
      </c>
      <c r="AY47" s="100">
        <v>9756973.8</v>
      </c>
      <c r="AZ47" s="100">
        <v>850518.84</v>
      </c>
      <c r="BA47" s="100">
        <v>9635206.88</v>
      </c>
      <c r="BB47" s="100">
        <v>1376299.58</v>
      </c>
      <c r="BC47" s="100">
        <v>10858341.89</v>
      </c>
      <c r="BD47" s="100">
        <v>3883741.81</v>
      </c>
      <c r="BE47" s="100">
        <v>14100836.29</v>
      </c>
      <c r="BF47" s="100">
        <v>3602095.28</v>
      </c>
      <c r="BG47" s="100">
        <v>17218467.91</v>
      </c>
      <c r="BH47" s="100">
        <v>1476320.7</v>
      </c>
      <c r="BI47" s="100">
        <v>18131696.1</v>
      </c>
      <c r="BJ47" s="100">
        <v>-9593.14</v>
      </c>
      <c r="BK47" s="100">
        <v>17853460.81</v>
      </c>
      <c r="BL47" s="100">
        <v>457687.6</v>
      </c>
      <c r="BM47" s="100">
        <v>17727945.89</v>
      </c>
      <c r="BN47" s="100">
        <v>1316945.79</v>
      </c>
      <c r="BO47" s="100">
        <v>18579551.310000002</v>
      </c>
      <c r="BP47" s="100">
        <v>2808201.32</v>
      </c>
      <c r="BQ47" s="100">
        <v>20599315.2</v>
      </c>
      <c r="BR47" s="100">
        <v>2496167.99</v>
      </c>
      <c r="BS47" s="100">
        <v>20709984.389999997</v>
      </c>
      <c r="BT47" s="100">
        <v>1497661.55</v>
      </c>
      <c r="BU47" s="100">
        <v>21056888.969999995</v>
      </c>
      <c r="BV47" s="100">
        <v>2798387.71</v>
      </c>
      <c r="BW47" s="100">
        <v>22554435.029999997</v>
      </c>
      <c r="BX47" s="100">
        <v>1230461.58</v>
      </c>
      <c r="BY47" s="100">
        <v>22934377.769999996</v>
      </c>
      <c r="BZ47" s="100">
        <v>325982.74</v>
      </c>
      <c r="CA47" s="100">
        <v>21884060.929999996</v>
      </c>
      <c r="CB47" s="100">
        <v>1373427.41</v>
      </c>
      <c r="CC47" s="100">
        <v>19373746.529999997</v>
      </c>
      <c r="CD47" s="100">
        <v>3278047.93</v>
      </c>
      <c r="CE47" s="100">
        <v>19049699.180000003</v>
      </c>
      <c r="CF47" s="100">
        <v>815047.28</v>
      </c>
      <c r="CG47" s="100">
        <v>18388425.76</v>
      </c>
      <c r="CH47" s="100">
        <v>1763249.3</v>
      </c>
      <c r="CI47" s="100">
        <v>20161268.2</v>
      </c>
      <c r="CJ47" s="100">
        <v>400486.2</v>
      </c>
      <c r="CK47" s="100">
        <v>20104066.8</v>
      </c>
      <c r="CL47" s="100">
        <v>1751468.14</v>
      </c>
      <c r="CM47" s="100">
        <v>20538589.15</v>
      </c>
      <c r="CN47" s="100">
        <v>4211640.44</v>
      </c>
      <c r="CO47" s="100">
        <v>21942028.270000003</v>
      </c>
      <c r="CP47" s="100">
        <v>3878310.84</v>
      </c>
      <c r="CQ47" s="100">
        <v>23324171.12</v>
      </c>
      <c r="CR47" s="100">
        <v>418911.4</v>
      </c>
      <c r="CS47" s="100">
        <v>22245420.97</v>
      </c>
      <c r="CT47" s="100">
        <v>540135.43</v>
      </c>
      <c r="CU47" s="100">
        <v>19987168.689999998</v>
      </c>
      <c r="CV47" s="100">
        <v>720084.26</v>
      </c>
      <c r="CW47" s="100">
        <v>19476791.37</v>
      </c>
      <c r="CX47" s="100">
        <v>646834.7000000001</v>
      </c>
      <c r="CY47" s="100">
        <v>19797643.330000002</v>
      </c>
      <c r="CZ47" s="100">
        <v>462790.39</v>
      </c>
      <c r="DA47" s="100">
        <v>18887006.310000002</v>
      </c>
      <c r="DB47" s="100">
        <v>470468.5799999999</v>
      </c>
      <c r="DC47" s="100">
        <v>16079426.959999999</v>
      </c>
      <c r="DD47" s="100">
        <v>716172.9500000001</v>
      </c>
      <c r="DE47" s="100">
        <v>15980552.63</v>
      </c>
      <c r="DF47" s="100">
        <v>836722.2100000001</v>
      </c>
      <c r="DG47" s="100">
        <v>15054025.54</v>
      </c>
      <c r="DH47" s="100">
        <v>850373.81</v>
      </c>
      <c r="DI47" s="100">
        <v>15503913.150000002</v>
      </c>
      <c r="DJ47" s="100">
        <v>936848.9000000001</v>
      </c>
      <c r="DK47" s="100">
        <v>14689293.91</v>
      </c>
      <c r="DL47" s="100">
        <v>1304733.6500000001</v>
      </c>
      <c r="DM47" s="100">
        <v>11782387.120000001</v>
      </c>
      <c r="DN47" s="100">
        <v>1008956.8900000001</v>
      </c>
      <c r="DO47" s="100">
        <v>8913033.170000002</v>
      </c>
      <c r="DP47" s="100">
        <v>846019.7900000002</v>
      </c>
      <c r="DQ47" s="100">
        <v>9340141.56</v>
      </c>
      <c r="DR47" s="100">
        <v>1067326.8900000001</v>
      </c>
      <c r="DS47" s="100">
        <v>9867333.020000001</v>
      </c>
      <c r="DT47" s="100">
        <v>916031.2399999999</v>
      </c>
      <c r="DU47" s="100">
        <v>10063280</v>
      </c>
      <c r="DV47" s="100">
        <v>1968263.5299999998</v>
      </c>
      <c r="DW47" s="100">
        <v>11384708.830000002</v>
      </c>
      <c r="DX47" s="100">
        <v>8533789.74</v>
      </c>
      <c r="DY47" s="100">
        <v>19455708.18</v>
      </c>
      <c r="DZ47" s="100">
        <v>1004954.08</v>
      </c>
      <c r="EA47" s="100">
        <v>19990193.68</v>
      </c>
      <c r="EB47" s="100">
        <v>663333.7399999999</v>
      </c>
      <c r="EC47" s="100">
        <v>19937354.47</v>
      </c>
      <c r="ED47" s="100">
        <v>766036.57</v>
      </c>
      <c r="EE47" s="100">
        <v>19866668.83</v>
      </c>
      <c r="EF47" s="100">
        <v>680489.1299999999</v>
      </c>
      <c r="EG47" s="100">
        <v>19696784.15</v>
      </c>
      <c r="EH47" s="100">
        <v>775760.11</v>
      </c>
      <c r="EI47" s="100">
        <v>19535695.36</v>
      </c>
      <c r="EJ47" s="100">
        <v>572216.28</v>
      </c>
      <c r="EK47" s="100">
        <v>18803177.99</v>
      </c>
      <c r="EL47" s="100">
        <v>495561.33999999997</v>
      </c>
      <c r="EM47" s="100">
        <v>18289782.439999998</v>
      </c>
      <c r="EN47" s="100">
        <v>666227.35</v>
      </c>
      <c r="EO47" s="100">
        <v>18109990</v>
      </c>
      <c r="EP47" s="100">
        <v>972177.1699999999</v>
      </c>
      <c r="EQ47" s="100">
        <v>18014840.279999997</v>
      </c>
      <c r="ER47" s="100">
        <v>841690.27</v>
      </c>
      <c r="ES47" s="100">
        <v>17940499.310000002</v>
      </c>
      <c r="ET47" s="100">
        <v>973944.6100000001</v>
      </c>
      <c r="EU47" s="100">
        <v>16946180.39</v>
      </c>
      <c r="EV47" s="100">
        <v>907808.4200000002</v>
      </c>
      <c r="EW47" s="100">
        <v>9320199.07</v>
      </c>
      <c r="EX47" s="100">
        <v>1529570.9100000001</v>
      </c>
      <c r="EY47" s="100">
        <v>9844815.9</v>
      </c>
      <c r="EZ47" s="100">
        <v>973263.71</v>
      </c>
      <c r="FA47" s="100">
        <v>10154745.870000001</v>
      </c>
      <c r="FB47" s="100">
        <v>967853.4299999999</v>
      </c>
      <c r="FC47" s="100">
        <v>10356562.729999997</v>
      </c>
      <c r="FD47" s="100">
        <v>980470.3700000001</v>
      </c>
      <c r="FE47" s="100">
        <v>10656543.969999999</v>
      </c>
      <c r="FF47" s="100">
        <v>1090868.61</v>
      </c>
      <c r="FG47" s="100">
        <v>10971652.469999999</v>
      </c>
      <c r="FH47" s="100">
        <v>2112332.93</v>
      </c>
      <c r="FI47" s="100">
        <v>12511769.12</v>
      </c>
      <c r="FJ47" s="100">
        <v>8860740.96</v>
      </c>
      <c r="FK47" s="100">
        <v>20876948.740000002</v>
      </c>
      <c r="FL47" s="100">
        <v>1032971.68</v>
      </c>
      <c r="FM47" s="100">
        <v>21243693.07</v>
      </c>
      <c r="FN47" s="100">
        <v>859693.22</v>
      </c>
      <c r="FO47" s="100">
        <v>21131209.12</v>
      </c>
      <c r="FP47" s="100">
        <v>858524.0754000001</v>
      </c>
      <c r="FQ47" s="100">
        <v>21148042.925400004</v>
      </c>
      <c r="FR47" s="100">
        <v>993423.5022000001</v>
      </c>
      <c r="FS47" s="100">
        <v>21167521.817600004</v>
      </c>
      <c r="FT47" s="100">
        <v>925964.5884000001</v>
      </c>
      <c r="FU47" s="100">
        <v>21185677.986</v>
      </c>
      <c r="FV47" s="100">
        <v>1560162.3282</v>
      </c>
      <c r="FW47" s="100">
        <v>21216269.404200003</v>
      </c>
      <c r="FX47" s="100">
        <v>992728.9842</v>
      </c>
      <c r="FY47" s="100">
        <v>21235734.678400002</v>
      </c>
      <c r="FZ47" s="100">
        <v>987210.4985999999</v>
      </c>
      <c r="GA47" s="100">
        <v>21255091.747</v>
      </c>
      <c r="GB47" s="100">
        <v>1000079.7774000001</v>
      </c>
      <c r="GC47" s="100">
        <v>21274701.1544</v>
      </c>
      <c r="GD47" s="100">
        <v>1112685.9822000002</v>
      </c>
      <c r="GE47" s="100">
        <v>21296518.526600003</v>
      </c>
      <c r="GF47" s="100">
        <v>2154579.5886000004</v>
      </c>
      <c r="GG47" s="100">
        <v>21338765.185200002</v>
      </c>
      <c r="GH47" s="100">
        <v>9037955.7792</v>
      </c>
      <c r="GI47" s="100">
        <v>21515980.0044</v>
      </c>
      <c r="GJ47" s="100">
        <v>1053631.1136</v>
      </c>
      <c r="GK47" s="100">
        <v>21536639.438</v>
      </c>
      <c r="GL47" s="100">
        <v>876887.0843999999</v>
      </c>
      <c r="GM47" s="100">
        <v>21553833.3024</v>
      </c>
      <c r="GN47" s="100">
        <v>875694.5569080001</v>
      </c>
      <c r="GO47" s="100">
        <v>21571003.783908002</v>
      </c>
      <c r="GP47" s="100">
        <v>1013291.9722440002</v>
      </c>
      <c r="GQ47" s="100">
        <v>21590872.253952</v>
      </c>
      <c r="GR47" s="100">
        <v>944483.8801680001</v>
      </c>
      <c r="GS47" s="100">
        <v>21609391.545720004</v>
      </c>
      <c r="GT47" s="100">
        <v>1591365.574764</v>
      </c>
      <c r="GU47" s="100">
        <v>21640594.792284</v>
      </c>
      <c r="GV47" s="100">
        <v>1012583.563884</v>
      </c>
      <c r="GW47" s="100">
        <v>21660449.371968005</v>
      </c>
      <c r="GX47" s="100">
        <v>1006954.7085719999</v>
      </c>
      <c r="GY47" s="100">
        <v>21680193.581940006</v>
      </c>
      <c r="GZ47" s="100">
        <v>1020081.3729480002</v>
      </c>
      <c r="HA47" s="100">
        <v>21700195.177488003</v>
      </c>
      <c r="HB47" s="100">
        <v>1134939.7018440003</v>
      </c>
      <c r="HC47" s="100">
        <v>21722448.897132</v>
      </c>
      <c r="HD47" s="100">
        <v>2197671.180372</v>
      </c>
      <c r="HE47" s="100">
        <v>21765540.488904003</v>
      </c>
      <c r="HF47" s="100">
        <v>9218714.894784002</v>
      </c>
      <c r="HG47" s="100">
        <v>21946299.604488</v>
      </c>
      <c r="HH47" s="100">
        <v>1074703.735872</v>
      </c>
      <c r="HI47" s="100">
        <v>21967372.22676</v>
      </c>
      <c r="HJ47" s="100">
        <v>894424.826088</v>
      </c>
      <c r="HK47" s="100">
        <v>21984909.968448002</v>
      </c>
      <c r="HM47" t="str">
        <f t="shared" si="2"/>
        <v>532</v>
      </c>
      <c r="HS47" t="b">
        <f t="shared" si="0"/>
        <v>1</v>
      </c>
      <c r="HT47" s="94" t="s">
        <v>354</v>
      </c>
    </row>
    <row r="48" spans="1:228" ht="13.5" thickBot="1">
      <c r="A48" t="str">
        <f t="shared" si="1"/>
        <v>INC132100</v>
      </c>
      <c r="B48" s="103" t="s">
        <v>355</v>
      </c>
      <c r="C48" s="100" t="s">
        <v>545</v>
      </c>
      <c r="D48" s="100">
        <v>0</v>
      </c>
      <c r="E48" s="100">
        <v>74875.47</v>
      </c>
      <c r="F48" s="100">
        <v>0</v>
      </c>
      <c r="G48" s="100">
        <v>70721.98</v>
      </c>
      <c r="H48" s="100">
        <v>0</v>
      </c>
      <c r="I48" s="100">
        <v>45433.26</v>
      </c>
      <c r="J48" s="100">
        <v>0</v>
      </c>
      <c r="K48" s="100">
        <v>57558.19</v>
      </c>
      <c r="L48" s="100">
        <v>0</v>
      </c>
      <c r="M48" s="100">
        <v>43105.06</v>
      </c>
      <c r="N48" s="100">
        <v>0</v>
      </c>
      <c r="O48" s="100">
        <v>23358.89</v>
      </c>
      <c r="P48" s="100">
        <v>0</v>
      </c>
      <c r="Q48" s="100">
        <v>23358.89</v>
      </c>
      <c r="R48" s="100">
        <v>0</v>
      </c>
      <c r="S48" s="100">
        <v>14085.92</v>
      </c>
      <c r="T48" s="100">
        <v>0</v>
      </c>
      <c r="U48" s="100">
        <v>13420.08</v>
      </c>
      <c r="V48" s="100">
        <v>0</v>
      </c>
      <c r="W48" s="100">
        <v>13420.08</v>
      </c>
      <c r="X48" s="100">
        <v>0</v>
      </c>
      <c r="Y48" s="100">
        <v>10643.51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-367.36</v>
      </c>
      <c r="AQ48" s="100">
        <v>-367.36</v>
      </c>
      <c r="AR48" s="100">
        <v>0</v>
      </c>
      <c r="AS48" s="100">
        <v>-367.36</v>
      </c>
      <c r="AT48" s="100">
        <v>0</v>
      </c>
      <c r="AU48" s="100">
        <v>-367.36</v>
      </c>
      <c r="AV48" s="100">
        <v>0</v>
      </c>
      <c r="AW48" s="100">
        <v>-367.36</v>
      </c>
      <c r="AX48" s="100">
        <v>12272.43</v>
      </c>
      <c r="AY48" s="100">
        <v>11905.07</v>
      </c>
      <c r="AZ48" s="100">
        <v>11071.56</v>
      </c>
      <c r="BA48" s="100">
        <v>22976.63</v>
      </c>
      <c r="BB48" s="100">
        <v>0</v>
      </c>
      <c r="BC48" s="100">
        <v>22976.63</v>
      </c>
      <c r="BD48" s="100">
        <v>0</v>
      </c>
      <c r="BE48" s="100">
        <v>22976.63</v>
      </c>
      <c r="BF48" s="100">
        <v>3690.52</v>
      </c>
      <c r="BG48" s="100">
        <v>26667.15</v>
      </c>
      <c r="BH48" s="100">
        <v>0</v>
      </c>
      <c r="BI48" s="100">
        <v>26667.15</v>
      </c>
      <c r="BJ48" s="100">
        <v>0</v>
      </c>
      <c r="BK48" s="100">
        <v>26667.15</v>
      </c>
      <c r="BL48" s="100">
        <v>0</v>
      </c>
      <c r="BM48" s="100">
        <v>26667.15</v>
      </c>
      <c r="BN48" s="100">
        <v>0</v>
      </c>
      <c r="BO48" s="100">
        <v>27034.510000000002</v>
      </c>
      <c r="BP48" s="100">
        <v>0</v>
      </c>
      <c r="BQ48" s="100">
        <v>27034.510000000002</v>
      </c>
      <c r="BR48" s="100">
        <v>0</v>
      </c>
      <c r="BS48" s="100">
        <v>27034.510000000002</v>
      </c>
      <c r="BT48" s="100">
        <v>0</v>
      </c>
      <c r="BU48" s="100">
        <v>27034.510000000002</v>
      </c>
      <c r="BV48" s="100">
        <v>0</v>
      </c>
      <c r="BW48" s="100">
        <v>14762.08</v>
      </c>
      <c r="BX48" s="100">
        <v>0</v>
      </c>
      <c r="BY48" s="100">
        <v>3690.52</v>
      </c>
      <c r="BZ48" s="100">
        <v>0</v>
      </c>
      <c r="CA48" s="100">
        <v>3690.52</v>
      </c>
      <c r="CB48" s="100">
        <v>0</v>
      </c>
      <c r="CC48" s="100">
        <v>3690.52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0</v>
      </c>
      <c r="CJ48" s="100">
        <v>0</v>
      </c>
      <c r="CK48" s="100">
        <v>0</v>
      </c>
      <c r="CL48" s="100">
        <v>0</v>
      </c>
      <c r="CM48" s="100">
        <v>0</v>
      </c>
      <c r="CN48" s="100">
        <v>585</v>
      </c>
      <c r="CO48" s="100">
        <v>585</v>
      </c>
      <c r="CP48" s="100">
        <v>0</v>
      </c>
      <c r="CQ48" s="100">
        <v>585</v>
      </c>
      <c r="CR48" s="100">
        <v>0</v>
      </c>
      <c r="CS48" s="100">
        <v>585</v>
      </c>
      <c r="CT48" s="100">
        <v>0</v>
      </c>
      <c r="CU48" s="100">
        <v>585</v>
      </c>
      <c r="CV48" s="100">
        <v>0</v>
      </c>
      <c r="CW48" s="100">
        <v>585</v>
      </c>
      <c r="CX48" s="100">
        <v>0</v>
      </c>
      <c r="CY48" s="100">
        <v>585</v>
      </c>
      <c r="CZ48" s="100">
        <v>0</v>
      </c>
      <c r="DA48" s="100">
        <v>585</v>
      </c>
      <c r="DB48" s="100">
        <v>0</v>
      </c>
      <c r="DC48" s="100">
        <v>585</v>
      </c>
      <c r="DD48" s="100">
        <v>0</v>
      </c>
      <c r="DE48" s="100">
        <v>585</v>
      </c>
      <c r="DF48" s="100">
        <v>0</v>
      </c>
      <c r="DG48" s="100">
        <v>585</v>
      </c>
      <c r="DH48" s="100">
        <v>0</v>
      </c>
      <c r="DI48" s="100">
        <v>585</v>
      </c>
      <c r="DJ48" s="100">
        <v>0</v>
      </c>
      <c r="DK48" s="100">
        <v>585</v>
      </c>
      <c r="DL48" s="100">
        <v>0</v>
      </c>
      <c r="DM48" s="100">
        <v>0</v>
      </c>
      <c r="DN48" s="100">
        <v>0</v>
      </c>
      <c r="DO48" s="100">
        <v>0</v>
      </c>
      <c r="DP48" s="100">
        <v>0</v>
      </c>
      <c r="DQ48" s="100">
        <v>0</v>
      </c>
      <c r="DR48" s="100">
        <v>0</v>
      </c>
      <c r="DS48" s="100">
        <v>0</v>
      </c>
      <c r="DT48" s="100">
        <v>0</v>
      </c>
      <c r="DU48" s="100">
        <v>0</v>
      </c>
      <c r="DV48" s="100">
        <v>0</v>
      </c>
      <c r="DW48" s="100">
        <v>0</v>
      </c>
      <c r="DX48" s="100">
        <v>0</v>
      </c>
      <c r="DY48" s="100">
        <v>0</v>
      </c>
      <c r="DZ48" s="100">
        <v>0</v>
      </c>
      <c r="EA48" s="100">
        <v>0</v>
      </c>
      <c r="EB48" s="100">
        <v>0</v>
      </c>
      <c r="EC48" s="100">
        <v>0</v>
      </c>
      <c r="ED48" s="100">
        <v>0</v>
      </c>
      <c r="EE48" s="100">
        <v>0</v>
      </c>
      <c r="EF48" s="100">
        <v>0</v>
      </c>
      <c r="EG48" s="100">
        <v>0</v>
      </c>
      <c r="EH48" s="100">
        <v>0</v>
      </c>
      <c r="EI48" s="100">
        <v>0</v>
      </c>
      <c r="EJ48" s="100">
        <v>0</v>
      </c>
      <c r="EK48" s="100">
        <v>0</v>
      </c>
      <c r="EL48" s="100">
        <v>0</v>
      </c>
      <c r="EM48" s="100">
        <v>0</v>
      </c>
      <c r="EN48" s="100">
        <v>0</v>
      </c>
      <c r="EO48" s="100">
        <v>0</v>
      </c>
      <c r="EP48" s="100">
        <v>0</v>
      </c>
      <c r="EQ48" s="100">
        <v>0</v>
      </c>
      <c r="ER48" s="100">
        <v>0</v>
      </c>
      <c r="ES48" s="100">
        <v>0</v>
      </c>
      <c r="ET48" s="100">
        <v>0</v>
      </c>
      <c r="EU48" s="100">
        <v>0</v>
      </c>
      <c r="EV48" s="100">
        <v>0</v>
      </c>
      <c r="EW48" s="100">
        <v>0</v>
      </c>
      <c r="EX48" s="100">
        <v>0</v>
      </c>
      <c r="EY48" s="100">
        <v>0</v>
      </c>
      <c r="EZ48" s="100">
        <v>0</v>
      </c>
      <c r="FA48" s="100">
        <v>0</v>
      </c>
      <c r="FB48" s="100">
        <v>0</v>
      </c>
      <c r="FC48" s="100">
        <v>0</v>
      </c>
      <c r="FD48" s="100">
        <v>0</v>
      </c>
      <c r="FE48" s="100">
        <v>0</v>
      </c>
      <c r="FF48" s="100">
        <v>0</v>
      </c>
      <c r="FG48" s="100">
        <v>0</v>
      </c>
      <c r="FH48" s="100">
        <v>0</v>
      </c>
      <c r="FI48" s="100">
        <v>0</v>
      </c>
      <c r="FJ48" s="100">
        <v>0</v>
      </c>
      <c r="FK48" s="100">
        <v>0</v>
      </c>
      <c r="FL48" s="100">
        <v>0</v>
      </c>
      <c r="FM48" s="100">
        <v>0</v>
      </c>
      <c r="FN48" s="100">
        <v>0</v>
      </c>
      <c r="FO48" s="100">
        <v>0</v>
      </c>
      <c r="FP48" s="100">
        <v>0</v>
      </c>
      <c r="FQ48" s="100">
        <v>0</v>
      </c>
      <c r="FR48" s="100">
        <v>0</v>
      </c>
      <c r="FS48" s="100">
        <v>0</v>
      </c>
      <c r="FT48" s="100">
        <v>0</v>
      </c>
      <c r="FU48" s="100">
        <v>0</v>
      </c>
      <c r="FV48" s="100">
        <v>0</v>
      </c>
      <c r="FW48" s="100">
        <v>0</v>
      </c>
      <c r="FX48" s="100">
        <v>0</v>
      </c>
      <c r="FY48" s="100">
        <v>0</v>
      </c>
      <c r="FZ48" s="100">
        <v>0</v>
      </c>
      <c r="GA48" s="100">
        <v>0</v>
      </c>
      <c r="GB48" s="100">
        <v>0</v>
      </c>
      <c r="GC48" s="100">
        <v>0</v>
      </c>
      <c r="GD48" s="100">
        <v>0</v>
      </c>
      <c r="GE48" s="100">
        <v>0</v>
      </c>
      <c r="GF48" s="100">
        <v>0</v>
      </c>
      <c r="GG48" s="100">
        <v>0</v>
      </c>
      <c r="GH48" s="100">
        <v>0</v>
      </c>
      <c r="GI48" s="100">
        <v>0</v>
      </c>
      <c r="GJ48" s="100">
        <v>0</v>
      </c>
      <c r="GK48" s="100">
        <v>0</v>
      </c>
      <c r="GL48" s="100">
        <v>0</v>
      </c>
      <c r="GM48" s="100">
        <v>0</v>
      </c>
      <c r="GN48" s="100">
        <v>0</v>
      </c>
      <c r="GO48" s="100">
        <v>0</v>
      </c>
      <c r="GP48" s="100">
        <v>0</v>
      </c>
      <c r="GQ48" s="100">
        <v>0</v>
      </c>
      <c r="GR48" s="100">
        <v>0</v>
      </c>
      <c r="GS48" s="100">
        <v>0</v>
      </c>
      <c r="GT48" s="100">
        <v>0</v>
      </c>
      <c r="GU48" s="100">
        <v>0</v>
      </c>
      <c r="GV48" s="100">
        <v>0</v>
      </c>
      <c r="GW48" s="100">
        <v>0</v>
      </c>
      <c r="GX48" s="100">
        <v>0</v>
      </c>
      <c r="GY48" s="100">
        <v>0</v>
      </c>
      <c r="GZ48" s="100">
        <v>0</v>
      </c>
      <c r="HA48" s="100">
        <v>0</v>
      </c>
      <c r="HB48" s="100">
        <v>0</v>
      </c>
      <c r="HC48" s="100">
        <v>0</v>
      </c>
      <c r="HD48" s="100">
        <v>0</v>
      </c>
      <c r="HE48" s="100">
        <v>0</v>
      </c>
      <c r="HF48" s="100">
        <v>0</v>
      </c>
      <c r="HG48" s="100">
        <v>0</v>
      </c>
      <c r="HH48" s="100">
        <v>0</v>
      </c>
      <c r="HI48" s="100">
        <v>0</v>
      </c>
      <c r="HJ48" s="100">
        <v>0</v>
      </c>
      <c r="HK48" s="100">
        <v>0</v>
      </c>
      <c r="HM48" t="str">
        <f t="shared" si="2"/>
        <v>532</v>
      </c>
      <c r="HS48" t="b">
        <f t="shared" si="0"/>
        <v>1</v>
      </c>
      <c r="HT48" s="94" t="s">
        <v>355</v>
      </c>
    </row>
    <row r="49" spans="1:228" ht="12.75">
      <c r="A49" t="str">
        <f t="shared" si="1"/>
        <v>NUCLEAR P</v>
      </c>
      <c r="B49" s="102" t="s">
        <v>332</v>
      </c>
      <c r="C49" s="104" t="s">
        <v>523</v>
      </c>
      <c r="D49" s="104">
        <v>58040607.1</v>
      </c>
      <c r="E49" s="104">
        <v>624366751.87</v>
      </c>
      <c r="F49" s="104">
        <v>43493205.059999995</v>
      </c>
      <c r="G49" s="104">
        <v>617527466.1500002</v>
      </c>
      <c r="H49" s="104">
        <v>42101588.65</v>
      </c>
      <c r="I49" s="104">
        <v>597655611.61</v>
      </c>
      <c r="J49" s="104">
        <v>41256157.49000001</v>
      </c>
      <c r="K49" s="104">
        <v>588648912.3700001</v>
      </c>
      <c r="L49" s="104">
        <v>46346240.63000001</v>
      </c>
      <c r="M49" s="104">
        <v>591137368.16</v>
      </c>
      <c r="N49" s="104">
        <v>44786090.779999994</v>
      </c>
      <c r="O49" s="104">
        <v>582330187.26</v>
      </c>
      <c r="P49" s="104">
        <v>44397120.809999995</v>
      </c>
      <c r="Q49" s="104">
        <v>573072348.13</v>
      </c>
      <c r="R49" s="104">
        <v>42558984.580000006</v>
      </c>
      <c r="S49" s="104">
        <v>560710100.4099998</v>
      </c>
      <c r="T49" s="104">
        <v>38594479.35000001</v>
      </c>
      <c r="U49" s="104">
        <v>552096179.5300002</v>
      </c>
      <c r="V49" s="104">
        <v>48135485.71</v>
      </c>
      <c r="W49" s="104">
        <v>553769713.0500001</v>
      </c>
      <c r="X49" s="104">
        <v>47730939.65</v>
      </c>
      <c r="Y49" s="104">
        <v>551977848.6300001</v>
      </c>
      <c r="Z49" s="104">
        <v>60179524.16999999</v>
      </c>
      <c r="AA49" s="104">
        <v>557620423.98</v>
      </c>
      <c r="AB49" s="104">
        <v>50472705.029999994</v>
      </c>
      <c r="AC49" s="104">
        <v>550052521.91</v>
      </c>
      <c r="AD49" s="104">
        <v>44547301.79000001</v>
      </c>
      <c r="AE49" s="104">
        <v>551106618.64</v>
      </c>
      <c r="AF49" s="104">
        <v>45800166.949999996</v>
      </c>
      <c r="AG49" s="104">
        <v>554805196.9399999</v>
      </c>
      <c r="AH49" s="104">
        <v>50415334.2</v>
      </c>
      <c r="AI49" s="104">
        <v>563964373.6500001</v>
      </c>
      <c r="AJ49" s="104">
        <v>50293694.18999999</v>
      </c>
      <c r="AK49" s="104">
        <v>567911827.2100002</v>
      </c>
      <c r="AL49" s="104">
        <v>53837009.39</v>
      </c>
      <c r="AM49" s="104">
        <v>576962745.82</v>
      </c>
      <c r="AN49" s="104">
        <v>55830166.90000001</v>
      </c>
      <c r="AO49" s="104">
        <v>588395791.91</v>
      </c>
      <c r="AP49" s="104">
        <v>53532553.02000001</v>
      </c>
      <c r="AQ49" s="104">
        <v>599369360.35</v>
      </c>
      <c r="AR49" s="104">
        <v>53955129.150000006</v>
      </c>
      <c r="AS49" s="104">
        <v>614730010.1499999</v>
      </c>
      <c r="AT49" s="104">
        <v>46520800.71000001</v>
      </c>
      <c r="AU49" s="104">
        <v>613115325.15</v>
      </c>
      <c r="AV49" s="104">
        <v>48551181.45</v>
      </c>
      <c r="AW49" s="104">
        <v>613935566.9500002</v>
      </c>
      <c r="AX49" s="104">
        <v>64299492.129999995</v>
      </c>
      <c r="AY49" s="104">
        <v>618055534.9099998</v>
      </c>
      <c r="AZ49" s="104">
        <v>53635041.60000002</v>
      </c>
      <c r="BA49" s="104">
        <v>621217871.4800001</v>
      </c>
      <c r="BB49" s="104">
        <v>48650404.92999999</v>
      </c>
      <c r="BC49" s="104">
        <v>625320974.62</v>
      </c>
      <c r="BD49" s="104">
        <v>48231832.820000015</v>
      </c>
      <c r="BE49" s="104">
        <v>627752640.4899999</v>
      </c>
      <c r="BF49" s="104">
        <v>47448794.86000001</v>
      </c>
      <c r="BG49" s="104">
        <v>624786101.1499999</v>
      </c>
      <c r="BH49" s="104">
        <v>47915151.02000001</v>
      </c>
      <c r="BI49" s="104">
        <v>622407557.9799999</v>
      </c>
      <c r="BJ49" s="104">
        <v>48297330.12000001</v>
      </c>
      <c r="BK49" s="104">
        <v>616867878.71</v>
      </c>
      <c r="BL49" s="104">
        <v>48518679.34000001</v>
      </c>
      <c r="BM49" s="104">
        <v>609556391.15</v>
      </c>
      <c r="BN49" s="104">
        <v>50280201.36</v>
      </c>
      <c r="BO49" s="104">
        <v>606304039.49</v>
      </c>
      <c r="BP49" s="104">
        <v>50548565.37</v>
      </c>
      <c r="BQ49" s="104">
        <v>602897475.7099999</v>
      </c>
      <c r="BR49" s="104">
        <v>41111734.39</v>
      </c>
      <c r="BS49" s="104">
        <v>597488409.3900001</v>
      </c>
      <c r="BT49" s="104">
        <v>47613003.64999999</v>
      </c>
      <c r="BU49" s="104">
        <v>596550231.59</v>
      </c>
      <c r="BV49" s="104">
        <v>59151146.87</v>
      </c>
      <c r="BW49" s="104">
        <v>591401886.33</v>
      </c>
      <c r="BX49" s="104">
        <v>50210118.78000001</v>
      </c>
      <c r="BY49" s="104">
        <v>587976963.5100001</v>
      </c>
      <c r="BZ49" s="104">
        <v>48459109.68</v>
      </c>
      <c r="CA49" s="104">
        <v>587785668.2600001</v>
      </c>
      <c r="CB49" s="104">
        <v>50652268.65</v>
      </c>
      <c r="CC49" s="104">
        <v>590206104.09</v>
      </c>
      <c r="CD49" s="104">
        <v>45703626.58</v>
      </c>
      <c r="CE49" s="104">
        <v>588460935.8099998</v>
      </c>
      <c r="CF49" s="104">
        <v>51339776.830000006</v>
      </c>
      <c r="CG49" s="104">
        <v>591885561.6200001</v>
      </c>
      <c r="CH49" s="104">
        <v>52572988.120000005</v>
      </c>
      <c r="CI49" s="104">
        <v>596161219.6200001</v>
      </c>
      <c r="CJ49" s="104">
        <v>54729890.410000004</v>
      </c>
      <c r="CK49" s="104">
        <v>602372430.69</v>
      </c>
      <c r="CL49" s="104">
        <v>54449573.59</v>
      </c>
      <c r="CM49" s="104">
        <v>606541802.9200002</v>
      </c>
      <c r="CN49" s="104">
        <v>49227450.11</v>
      </c>
      <c r="CO49" s="104">
        <v>605220687.66</v>
      </c>
      <c r="CP49" s="104">
        <v>53813391.36109614</v>
      </c>
      <c r="CQ49" s="104">
        <v>617922344.631096</v>
      </c>
      <c r="CR49" s="104">
        <v>50572911.40613269</v>
      </c>
      <c r="CS49" s="104">
        <v>620882252.3872288</v>
      </c>
      <c r="CT49" s="104">
        <v>57111322.54109616</v>
      </c>
      <c r="CU49" s="104">
        <v>618842428.0583248</v>
      </c>
      <c r="CV49" s="104">
        <v>51608577.00613269</v>
      </c>
      <c r="CW49" s="104">
        <v>620240886.2844579</v>
      </c>
      <c r="CX49" s="104">
        <v>51903511.456132695</v>
      </c>
      <c r="CY49" s="104">
        <v>623685288.0605905</v>
      </c>
      <c r="CZ49" s="104">
        <v>54696245.896059625</v>
      </c>
      <c r="DA49" s="104">
        <v>627729265.3066499</v>
      </c>
      <c r="DB49" s="104">
        <v>53375541.466132686</v>
      </c>
      <c r="DC49" s="104">
        <v>635401180.1927828</v>
      </c>
      <c r="DD49" s="104">
        <v>55689071.84109617</v>
      </c>
      <c r="DE49" s="104">
        <v>639750475.2038789</v>
      </c>
      <c r="DF49" s="104">
        <v>57446514.4861327</v>
      </c>
      <c r="DG49" s="104">
        <v>644624001.5700116</v>
      </c>
      <c r="DH49" s="104">
        <v>55217539.92109616</v>
      </c>
      <c r="DI49" s="104">
        <v>645111651.0811076</v>
      </c>
      <c r="DJ49" s="104">
        <v>55663460.126132704</v>
      </c>
      <c r="DK49" s="104">
        <v>646325537.6172403</v>
      </c>
      <c r="DL49" s="104">
        <v>50497411.53605962</v>
      </c>
      <c r="DM49" s="104">
        <v>647595499.0432999</v>
      </c>
      <c r="DN49" s="104">
        <v>46676884.73033029</v>
      </c>
      <c r="DO49" s="104">
        <v>640458992.4125342</v>
      </c>
      <c r="DP49" s="104">
        <v>50462920.33023903</v>
      </c>
      <c r="DQ49" s="104">
        <v>640349001.3366405</v>
      </c>
      <c r="DR49" s="104">
        <v>46962330.65990874</v>
      </c>
      <c r="DS49" s="104">
        <v>630200009.4554533</v>
      </c>
      <c r="DT49" s="104">
        <v>51848025.110239044</v>
      </c>
      <c r="DU49" s="104">
        <v>630439457.5595593</v>
      </c>
      <c r="DV49" s="104">
        <v>51444683.32023904</v>
      </c>
      <c r="DW49" s="104">
        <v>629980629.4236659</v>
      </c>
      <c r="DX49" s="104">
        <v>51583511.79924816</v>
      </c>
      <c r="DY49" s="104">
        <v>626867895.3268542</v>
      </c>
      <c r="DZ49" s="104">
        <v>51100968.15023904</v>
      </c>
      <c r="EA49" s="104">
        <v>624593322.0109605</v>
      </c>
      <c r="EB49" s="104">
        <v>55190579.809908755</v>
      </c>
      <c r="EC49" s="104">
        <v>624094829.9797734</v>
      </c>
      <c r="ED49" s="104">
        <v>56291327.47023903</v>
      </c>
      <c r="EE49" s="104">
        <v>622939642.9638797</v>
      </c>
      <c r="EF49" s="104">
        <v>55491778.19990873</v>
      </c>
      <c r="EG49" s="104">
        <v>623213881.2426922</v>
      </c>
      <c r="EH49" s="104">
        <v>56071137.17023904</v>
      </c>
      <c r="EI49" s="104">
        <v>623621558.2867986</v>
      </c>
      <c r="EJ49" s="104">
        <v>50686254.49023903</v>
      </c>
      <c r="EK49" s="104">
        <v>623810401.240978</v>
      </c>
      <c r="EL49" s="104">
        <v>47394190.07990874</v>
      </c>
      <c r="EM49" s="104">
        <v>624527706.5905564</v>
      </c>
      <c r="EN49" s="104">
        <v>52171047.61023904</v>
      </c>
      <c r="EO49" s="104">
        <v>626235833.8705564</v>
      </c>
      <c r="EP49" s="104">
        <v>48990035.69990875</v>
      </c>
      <c r="EQ49" s="104">
        <v>628263538.9105563</v>
      </c>
      <c r="ER49" s="104">
        <v>52930772.440239035</v>
      </c>
      <c r="ES49" s="104">
        <v>629346286.2405562</v>
      </c>
      <c r="ET49" s="104">
        <v>49616815.390239015</v>
      </c>
      <c r="EU49" s="104">
        <v>627518418.3105564</v>
      </c>
      <c r="EV49" s="104">
        <v>49276699.21858757</v>
      </c>
      <c r="EW49" s="104">
        <v>625211605.7298957</v>
      </c>
      <c r="EX49" s="104">
        <v>47243460.930624425</v>
      </c>
      <c r="EY49" s="104">
        <v>621354098.510281</v>
      </c>
      <c r="EZ49" s="104">
        <v>51875200.79484159</v>
      </c>
      <c r="FA49" s="104">
        <v>618038719.4952139</v>
      </c>
      <c r="FB49" s="104">
        <v>51489300.90866964</v>
      </c>
      <c r="FC49" s="104">
        <v>613236692.9336447</v>
      </c>
      <c r="FD49" s="104">
        <v>52008242.50484161</v>
      </c>
      <c r="FE49" s="104">
        <v>609753157.2385775</v>
      </c>
      <c r="FF49" s="104">
        <v>52706444.87866964</v>
      </c>
      <c r="FG49" s="104">
        <v>606388464.947008</v>
      </c>
      <c r="FH49" s="104">
        <v>47017401.688669644</v>
      </c>
      <c r="FI49" s="104">
        <v>602719612.1454388</v>
      </c>
      <c r="FJ49" s="104">
        <v>48168346.68484162</v>
      </c>
      <c r="FK49" s="104">
        <v>603493768.7503717</v>
      </c>
      <c r="FL49" s="104">
        <v>51794420.51866966</v>
      </c>
      <c r="FM49" s="104">
        <v>603117141.6588023</v>
      </c>
      <c r="FN49" s="104">
        <v>52206792.94484159</v>
      </c>
      <c r="FO49" s="104">
        <v>606333898.9037352</v>
      </c>
      <c r="FP49" s="104">
        <v>52368383.393069655</v>
      </c>
      <c r="FQ49" s="104">
        <v>605771509.8565656</v>
      </c>
      <c r="FR49" s="104">
        <v>48988147.20206965</v>
      </c>
      <c r="FS49" s="104">
        <v>605142841.6683961</v>
      </c>
      <c r="FT49" s="104">
        <v>49109377.008185506</v>
      </c>
      <c r="FU49" s="104">
        <v>604975519.457994</v>
      </c>
      <c r="FV49" s="104">
        <v>47241368.901069656</v>
      </c>
      <c r="FW49" s="104">
        <v>604973427.4284394</v>
      </c>
      <c r="FX49" s="104">
        <v>51618666.64244159</v>
      </c>
      <c r="FY49" s="104">
        <v>604716893.2760395</v>
      </c>
      <c r="FZ49" s="104">
        <v>51181914.590269655</v>
      </c>
      <c r="GA49" s="104">
        <v>604409506.9576395</v>
      </c>
      <c r="GB49" s="104">
        <v>51754369.18664161</v>
      </c>
      <c r="GC49" s="104">
        <v>604155633.6394393</v>
      </c>
      <c r="GD49" s="104">
        <v>52423401.43966965</v>
      </c>
      <c r="GE49" s="104">
        <v>603872590.2004393</v>
      </c>
      <c r="GF49" s="104">
        <v>49907821.91821355</v>
      </c>
      <c r="GG49" s="104">
        <v>606763010.4299834</v>
      </c>
      <c r="GH49" s="104">
        <v>48398100.517946854</v>
      </c>
      <c r="GI49" s="104">
        <v>606992764.2630886</v>
      </c>
      <c r="GJ49" s="104">
        <v>51928840.02936453</v>
      </c>
      <c r="GK49" s="104">
        <v>607127183.7737836</v>
      </c>
      <c r="GL49" s="104">
        <v>52378539.25437212</v>
      </c>
      <c r="GM49" s="104">
        <v>607298930.0833141</v>
      </c>
      <c r="GN49" s="104">
        <v>52514282.16125252</v>
      </c>
      <c r="GO49" s="104">
        <v>607444828.8514969</v>
      </c>
      <c r="GP49" s="104">
        <v>49066441.246432535</v>
      </c>
      <c r="GQ49" s="104">
        <v>607523122.89586</v>
      </c>
      <c r="GR49" s="104">
        <v>47236447.73139973</v>
      </c>
      <c r="GS49" s="104">
        <v>605650193.6190739</v>
      </c>
      <c r="GT49" s="104">
        <v>46763362.55941253</v>
      </c>
      <c r="GU49" s="104">
        <v>605172187.2774168</v>
      </c>
      <c r="GV49" s="104">
        <v>51384095.40592412</v>
      </c>
      <c r="GW49" s="104">
        <v>604937616.0408995</v>
      </c>
      <c r="GX49" s="104">
        <v>50896376.12239653</v>
      </c>
      <c r="GY49" s="104">
        <v>604652077.5730264</v>
      </c>
      <c r="GZ49" s="104">
        <v>51522512.00100812</v>
      </c>
      <c r="HA49" s="104">
        <v>604420220.3873926</v>
      </c>
      <c r="HB49" s="104">
        <v>52162692.708784536</v>
      </c>
      <c r="HC49" s="104">
        <v>604159511.6565077</v>
      </c>
      <c r="HD49" s="104">
        <v>49894750.56110852</v>
      </c>
      <c r="HE49" s="104">
        <v>604146440.2994026</v>
      </c>
      <c r="HF49" s="104">
        <v>48522136.335080154</v>
      </c>
      <c r="HG49" s="104">
        <v>604270476.1165359</v>
      </c>
      <c r="HH49" s="104">
        <v>52397843.63024053</v>
      </c>
      <c r="HI49" s="104">
        <v>604739479.717412</v>
      </c>
      <c r="HJ49" s="104">
        <v>52874910.560384125</v>
      </c>
      <c r="HK49" s="104">
        <v>605235851.023424</v>
      </c>
      <c r="HM49">
        <f t="shared" si="2"/>
      </c>
      <c r="HS49" t="b">
        <f t="shared" si="0"/>
        <v>1</v>
      </c>
      <c r="HT49" s="93" t="s">
        <v>332</v>
      </c>
    </row>
    <row r="50" spans="1:228" ht="12.75">
      <c r="A50">
        <f t="shared" si="1"/>
      </c>
      <c r="B50"/>
      <c r="C50" s="99"/>
      <c r="HM50">
        <f t="shared" si="2"/>
      </c>
      <c r="HS50" t="b">
        <f t="shared" si="0"/>
        <v>1</v>
      </c>
      <c r="HT50" s="87"/>
    </row>
    <row r="51" spans="1:228" ht="12.75">
      <c r="A51" t="str">
        <f t="shared" si="1"/>
        <v>OTHER POW</v>
      </c>
      <c r="B51" s="102" t="s">
        <v>356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M51">
        <f t="shared" si="2"/>
      </c>
      <c r="HS51" t="b">
        <f t="shared" si="0"/>
        <v>1</v>
      </c>
      <c r="HT51" s="93" t="s">
        <v>356</v>
      </c>
    </row>
    <row r="52" spans="1:228" ht="12.75">
      <c r="A52" t="str">
        <f t="shared" si="1"/>
        <v>INC146000</v>
      </c>
      <c r="B52" s="103" t="s">
        <v>357</v>
      </c>
      <c r="C52" s="100" t="s">
        <v>546</v>
      </c>
      <c r="D52" s="100">
        <v>1049027.91</v>
      </c>
      <c r="E52" s="100">
        <v>12034406.07</v>
      </c>
      <c r="F52" s="100">
        <v>988913.5</v>
      </c>
      <c r="G52" s="100">
        <v>12224646.96</v>
      </c>
      <c r="H52" s="100">
        <v>1097683.23</v>
      </c>
      <c r="I52" s="100">
        <v>11452431.23</v>
      </c>
      <c r="J52" s="100">
        <v>1065326.94</v>
      </c>
      <c r="K52" s="100">
        <v>11706866.16</v>
      </c>
      <c r="L52" s="100">
        <v>1106874.3</v>
      </c>
      <c r="M52" s="100">
        <v>12054823.09</v>
      </c>
      <c r="N52" s="100">
        <v>846293.77</v>
      </c>
      <c r="O52" s="100">
        <v>12350726.63</v>
      </c>
      <c r="P52" s="100">
        <v>1058092.83</v>
      </c>
      <c r="Q52" s="100">
        <v>12146562.48</v>
      </c>
      <c r="R52" s="100">
        <v>1040345.55</v>
      </c>
      <c r="S52" s="100">
        <v>12193541.98</v>
      </c>
      <c r="T52" s="100">
        <v>975378.16</v>
      </c>
      <c r="U52" s="100">
        <v>12156407.36</v>
      </c>
      <c r="V52" s="100">
        <v>1175757.67</v>
      </c>
      <c r="W52" s="100">
        <v>12402285.21</v>
      </c>
      <c r="X52" s="100">
        <v>1042285.9</v>
      </c>
      <c r="Y52" s="100">
        <v>12480199.42</v>
      </c>
      <c r="Z52" s="100">
        <v>1308239.66</v>
      </c>
      <c r="AA52" s="100">
        <v>12754219.42</v>
      </c>
      <c r="AB52" s="100">
        <v>1134746.22</v>
      </c>
      <c r="AC52" s="100">
        <v>12839937.73</v>
      </c>
      <c r="AD52" s="100">
        <v>1008541.46</v>
      </c>
      <c r="AE52" s="100">
        <v>12859565.69</v>
      </c>
      <c r="AF52" s="100">
        <v>1038120.88</v>
      </c>
      <c r="AG52" s="100">
        <v>12800003.34</v>
      </c>
      <c r="AH52" s="100">
        <v>1018846.87</v>
      </c>
      <c r="AI52" s="100">
        <v>12753523.27</v>
      </c>
      <c r="AJ52" s="100">
        <v>1176626.47</v>
      </c>
      <c r="AK52" s="100">
        <v>12823275.44</v>
      </c>
      <c r="AL52" s="100">
        <v>1029271.3</v>
      </c>
      <c r="AM52" s="100">
        <v>13006252.97</v>
      </c>
      <c r="AN52" s="100">
        <v>1088442.59</v>
      </c>
      <c r="AO52" s="100">
        <v>13036602.73</v>
      </c>
      <c r="AP52" s="100">
        <v>1104467.38</v>
      </c>
      <c r="AQ52" s="100">
        <v>13100724.56</v>
      </c>
      <c r="AR52" s="100">
        <v>1010694.98</v>
      </c>
      <c r="AS52" s="100">
        <v>13136041.38</v>
      </c>
      <c r="AT52" s="100">
        <v>1149132.24</v>
      </c>
      <c r="AU52" s="100">
        <v>13109415.95</v>
      </c>
      <c r="AV52" s="100">
        <v>1056185.44</v>
      </c>
      <c r="AW52" s="100">
        <v>13123315.49</v>
      </c>
      <c r="AX52" s="100">
        <v>1326890.75</v>
      </c>
      <c r="AY52" s="100">
        <v>13141966.58</v>
      </c>
      <c r="AZ52" s="100">
        <v>1166813.18</v>
      </c>
      <c r="BA52" s="100">
        <v>13174033.54</v>
      </c>
      <c r="BB52" s="100">
        <v>979340.2</v>
      </c>
      <c r="BC52" s="100">
        <v>13144832.28</v>
      </c>
      <c r="BD52" s="100">
        <v>1336301.86</v>
      </c>
      <c r="BE52" s="100">
        <v>13443013.26</v>
      </c>
      <c r="BF52" s="100">
        <v>1126759.02</v>
      </c>
      <c r="BG52" s="100">
        <v>13550925.41</v>
      </c>
      <c r="BH52" s="100">
        <v>1262930.55</v>
      </c>
      <c r="BI52" s="100">
        <v>13637229.49</v>
      </c>
      <c r="BJ52" s="100">
        <v>1087433.69</v>
      </c>
      <c r="BK52" s="100">
        <v>13695391.88</v>
      </c>
      <c r="BL52" s="100">
        <v>1092097.05</v>
      </c>
      <c r="BM52" s="100">
        <v>13699046.34</v>
      </c>
      <c r="BN52" s="100">
        <v>1079868.26</v>
      </c>
      <c r="BO52" s="100">
        <v>13674447.22</v>
      </c>
      <c r="BP52" s="100">
        <v>763845.84</v>
      </c>
      <c r="BQ52" s="100">
        <v>13427598.08</v>
      </c>
      <c r="BR52" s="100">
        <v>1219827.89</v>
      </c>
      <c r="BS52" s="100">
        <v>13498293.729999999</v>
      </c>
      <c r="BT52" s="100">
        <v>1065556.67</v>
      </c>
      <c r="BU52" s="100">
        <v>13507664.959999997</v>
      </c>
      <c r="BV52" s="100">
        <v>1376219.11</v>
      </c>
      <c r="BW52" s="100">
        <v>13556993.319999998</v>
      </c>
      <c r="BX52" s="100">
        <v>970267.88</v>
      </c>
      <c r="BY52" s="100">
        <v>13360448.019999998</v>
      </c>
      <c r="BZ52" s="100">
        <v>1030198.82</v>
      </c>
      <c r="CA52" s="100">
        <v>13411306.639999999</v>
      </c>
      <c r="CB52" s="100">
        <v>1100409.23</v>
      </c>
      <c r="CC52" s="100">
        <v>13175414.01</v>
      </c>
      <c r="CD52" s="100">
        <v>1008559.28</v>
      </c>
      <c r="CE52" s="100">
        <v>13057214.27</v>
      </c>
      <c r="CF52" s="100">
        <v>1069930.47</v>
      </c>
      <c r="CG52" s="100">
        <v>12864214.19</v>
      </c>
      <c r="CH52" s="100">
        <v>1046678.08</v>
      </c>
      <c r="CI52" s="100">
        <v>12823458.580000002</v>
      </c>
      <c r="CJ52" s="100">
        <v>1217515.44</v>
      </c>
      <c r="CK52" s="100">
        <v>12948876.97</v>
      </c>
      <c r="CL52" s="100">
        <v>1135256.98</v>
      </c>
      <c r="CM52" s="100">
        <v>13004265.690000001</v>
      </c>
      <c r="CN52" s="100">
        <v>1257488.05</v>
      </c>
      <c r="CO52" s="100">
        <v>13497907.9</v>
      </c>
      <c r="CP52" s="100">
        <v>1130201.6300000004</v>
      </c>
      <c r="CQ52" s="100">
        <v>13408281.64</v>
      </c>
      <c r="CR52" s="100">
        <v>1323539.0900000003</v>
      </c>
      <c r="CS52" s="100">
        <v>13666264.06</v>
      </c>
      <c r="CT52" s="100">
        <v>1247427.1700000002</v>
      </c>
      <c r="CU52" s="100">
        <v>13537472.120000003</v>
      </c>
      <c r="CV52" s="100">
        <v>1200904.82</v>
      </c>
      <c r="CW52" s="100">
        <v>13768109.06</v>
      </c>
      <c r="CX52" s="100">
        <v>1156377.8299999996</v>
      </c>
      <c r="CY52" s="100">
        <v>13894288.07</v>
      </c>
      <c r="CZ52" s="100">
        <v>1160918.0399999998</v>
      </c>
      <c r="DA52" s="100">
        <v>13954796.88</v>
      </c>
      <c r="DB52" s="100">
        <v>1157544.6299999992</v>
      </c>
      <c r="DC52" s="100">
        <v>14103782.23</v>
      </c>
      <c r="DD52" s="100">
        <v>1245809.73</v>
      </c>
      <c r="DE52" s="100">
        <v>14279661.49</v>
      </c>
      <c r="DF52" s="100">
        <v>1217176.26</v>
      </c>
      <c r="DG52" s="100">
        <v>14450159.67</v>
      </c>
      <c r="DH52" s="100">
        <v>1208926.94</v>
      </c>
      <c r="DI52" s="100">
        <v>14441571.170000002</v>
      </c>
      <c r="DJ52" s="100">
        <v>1231492.09</v>
      </c>
      <c r="DK52" s="100">
        <v>14537806.28</v>
      </c>
      <c r="DL52" s="100">
        <v>1224680.2199999997</v>
      </c>
      <c r="DM52" s="100">
        <v>14504998.45</v>
      </c>
      <c r="DN52" s="100">
        <v>1343196.6500000001</v>
      </c>
      <c r="DO52" s="100">
        <v>14717993.469999999</v>
      </c>
      <c r="DP52" s="100">
        <v>1386605.7600000007</v>
      </c>
      <c r="DQ52" s="100">
        <v>14781060.139999999</v>
      </c>
      <c r="DR52" s="100">
        <v>1393894.2000000016</v>
      </c>
      <c r="DS52" s="100">
        <v>14927527.17</v>
      </c>
      <c r="DT52" s="100">
        <v>1455343.2300000007</v>
      </c>
      <c r="DU52" s="100">
        <v>15181965.580000002</v>
      </c>
      <c r="DV52" s="100">
        <v>1257821.6300000001</v>
      </c>
      <c r="DW52" s="100">
        <v>15283409.38</v>
      </c>
      <c r="DX52" s="100">
        <v>1341336.8500000008</v>
      </c>
      <c r="DY52" s="100">
        <v>15463828.190000003</v>
      </c>
      <c r="DZ52" s="100">
        <v>1293939.3100000008</v>
      </c>
      <c r="EA52" s="100">
        <v>15600222.870000005</v>
      </c>
      <c r="EB52" s="100">
        <v>1378006.2100000011</v>
      </c>
      <c r="EC52" s="100">
        <v>15732419.350000005</v>
      </c>
      <c r="ED52" s="100">
        <v>1309513.3500000003</v>
      </c>
      <c r="EE52" s="100">
        <v>15824756.440000007</v>
      </c>
      <c r="EF52" s="100">
        <v>1347037.8200000008</v>
      </c>
      <c r="EG52" s="100">
        <v>15962867.320000008</v>
      </c>
      <c r="EH52" s="100">
        <v>1353567.4100000008</v>
      </c>
      <c r="EI52" s="100">
        <v>16084942.640000008</v>
      </c>
      <c r="EJ52" s="100">
        <v>1409802.9000000008</v>
      </c>
      <c r="EK52" s="100">
        <v>16270065.32000001</v>
      </c>
      <c r="EL52" s="100">
        <v>1333632.770000001</v>
      </c>
      <c r="EM52" s="100">
        <v>16260501.440000013</v>
      </c>
      <c r="EN52" s="100">
        <v>1388337.9000000006</v>
      </c>
      <c r="EO52" s="100">
        <v>16262233.580000011</v>
      </c>
      <c r="EP52" s="100">
        <v>1366194.7100000004</v>
      </c>
      <c r="EQ52" s="100">
        <v>16234534.09000001</v>
      </c>
      <c r="ER52" s="100">
        <v>1483755.49</v>
      </c>
      <c r="ES52" s="100">
        <v>16262946.350000007</v>
      </c>
      <c r="ET52" s="100">
        <v>1275066.5599999987</v>
      </c>
      <c r="EU52" s="100">
        <v>16280191.280000005</v>
      </c>
      <c r="EV52" s="100">
        <v>1352953.1199999999</v>
      </c>
      <c r="EW52" s="100">
        <v>16291807.550000003</v>
      </c>
      <c r="EX52" s="100">
        <v>1305489.3799999987</v>
      </c>
      <c r="EY52" s="100">
        <v>16303357.620000001</v>
      </c>
      <c r="EZ52" s="100">
        <v>1400942.77</v>
      </c>
      <c r="FA52" s="100">
        <v>16326294.18</v>
      </c>
      <c r="FB52" s="100">
        <v>1345914.67</v>
      </c>
      <c r="FC52" s="100">
        <v>16362695.5</v>
      </c>
      <c r="FD52" s="100">
        <v>1416893.4300000002</v>
      </c>
      <c r="FE52" s="100">
        <v>16432551.110000001</v>
      </c>
      <c r="FF52" s="100">
        <v>1391171.6400000004</v>
      </c>
      <c r="FG52" s="100">
        <v>16470155.34</v>
      </c>
      <c r="FH52" s="100">
        <v>1361036.7299999995</v>
      </c>
      <c r="FI52" s="100">
        <v>16421389.17</v>
      </c>
      <c r="FJ52" s="100">
        <v>1416899.49</v>
      </c>
      <c r="FK52" s="100">
        <v>16504655.889999999</v>
      </c>
      <c r="FL52" s="100">
        <v>1464205.6099999999</v>
      </c>
      <c r="FM52" s="100">
        <v>16580523.599999998</v>
      </c>
      <c r="FN52" s="100">
        <v>1456429.2300000002</v>
      </c>
      <c r="FO52" s="100">
        <v>16670758.119999997</v>
      </c>
      <c r="FP52" s="100">
        <v>1513430.5998</v>
      </c>
      <c r="FQ52" s="100">
        <v>16700433.229799995</v>
      </c>
      <c r="FR52" s="100">
        <v>1300567.8911999986</v>
      </c>
      <c r="FS52" s="100">
        <v>16725934.560999997</v>
      </c>
      <c r="FT52" s="100">
        <v>1380012.1823999998</v>
      </c>
      <c r="FU52" s="100">
        <v>16752993.623399997</v>
      </c>
      <c r="FV52" s="100">
        <v>1331599.1675999986</v>
      </c>
      <c r="FW52" s="100">
        <v>16779103.411</v>
      </c>
      <c r="FX52" s="100">
        <v>1428961.6254</v>
      </c>
      <c r="FY52" s="100">
        <v>16807122.266399994</v>
      </c>
      <c r="FZ52" s="100">
        <v>1372832.9634</v>
      </c>
      <c r="GA52" s="100">
        <v>16834040.559799995</v>
      </c>
      <c r="GB52" s="100">
        <v>1445231.2986</v>
      </c>
      <c r="GC52" s="100">
        <v>16862378.4284</v>
      </c>
      <c r="GD52" s="100">
        <v>1418995.0728000004</v>
      </c>
      <c r="GE52" s="100">
        <v>16890201.861199997</v>
      </c>
      <c r="GF52" s="100">
        <v>1388257.4645999996</v>
      </c>
      <c r="GG52" s="100">
        <v>16917422.595799997</v>
      </c>
      <c r="GH52" s="100">
        <v>1445237.4798</v>
      </c>
      <c r="GI52" s="100">
        <v>16945760.585599996</v>
      </c>
      <c r="GJ52" s="100">
        <v>1493489.7222</v>
      </c>
      <c r="GK52" s="100">
        <v>16975044.697799996</v>
      </c>
      <c r="GL52" s="100">
        <v>1485557.8146000002</v>
      </c>
      <c r="GM52" s="100">
        <v>17004173.282399997</v>
      </c>
      <c r="GN52" s="100">
        <v>1543699.211796</v>
      </c>
      <c r="GO52" s="100">
        <v>17034441.894395996</v>
      </c>
      <c r="GP52" s="100">
        <v>1326579.2490239986</v>
      </c>
      <c r="GQ52" s="100">
        <v>17060453.252219997</v>
      </c>
      <c r="GR52" s="100">
        <v>1407612.4260479999</v>
      </c>
      <c r="GS52" s="100">
        <v>17088053.495867997</v>
      </c>
      <c r="GT52" s="100">
        <v>1358231.1509519985</v>
      </c>
      <c r="GU52" s="100">
        <v>17114685.47922</v>
      </c>
      <c r="GV52" s="100">
        <v>1457540.857908</v>
      </c>
      <c r="GW52" s="100">
        <v>17143264.711728</v>
      </c>
      <c r="GX52" s="100">
        <v>1400289.622668</v>
      </c>
      <c r="GY52" s="100">
        <v>17170721.370996002</v>
      </c>
      <c r="GZ52" s="100">
        <v>1474135.924572</v>
      </c>
      <c r="HA52" s="100">
        <v>17199625.996967997</v>
      </c>
      <c r="HB52" s="100">
        <v>1447374.9742560005</v>
      </c>
      <c r="HC52" s="100">
        <v>17228005.898424</v>
      </c>
      <c r="HD52" s="100">
        <v>1416022.6138919997</v>
      </c>
      <c r="HE52" s="100">
        <v>17255771.047716</v>
      </c>
      <c r="HF52" s="100">
        <v>1474142.229396</v>
      </c>
      <c r="HG52" s="100">
        <v>17284675.797311995</v>
      </c>
      <c r="HH52" s="100">
        <v>1523359.516644</v>
      </c>
      <c r="HI52" s="100">
        <v>17314545.591755994</v>
      </c>
      <c r="HJ52" s="100">
        <v>1515268.9708920002</v>
      </c>
      <c r="HK52" s="100">
        <v>17344256.748047996</v>
      </c>
      <c r="HM52" t="str">
        <f t="shared" si="2"/>
        <v>546</v>
      </c>
      <c r="HS52" t="b">
        <f t="shared" si="0"/>
        <v>1</v>
      </c>
      <c r="HT52" s="94" t="s">
        <v>357</v>
      </c>
    </row>
    <row r="53" spans="1:228" ht="12.75">
      <c r="A53" t="str">
        <f t="shared" si="1"/>
        <v>INC146100</v>
      </c>
      <c r="B53" s="103" t="s">
        <v>358</v>
      </c>
      <c r="C53" s="100" t="s">
        <v>547</v>
      </c>
      <c r="D53" s="100">
        <v>14018.68</v>
      </c>
      <c r="E53" s="100">
        <v>269740.18</v>
      </c>
      <c r="F53" s="100">
        <v>12668.92</v>
      </c>
      <c r="G53" s="100">
        <v>255039.39</v>
      </c>
      <c r="H53" s="100">
        <v>20592.88</v>
      </c>
      <c r="I53" s="100">
        <v>246459.27</v>
      </c>
      <c r="J53" s="100">
        <v>17200.27</v>
      </c>
      <c r="K53" s="100">
        <v>232275.42</v>
      </c>
      <c r="L53" s="100">
        <v>12093.08</v>
      </c>
      <c r="M53" s="100">
        <v>219674.75</v>
      </c>
      <c r="N53" s="100">
        <v>10895.92</v>
      </c>
      <c r="O53" s="100">
        <v>206061.9</v>
      </c>
      <c r="P53" s="100">
        <v>22420</v>
      </c>
      <c r="Q53" s="100">
        <v>212306.01</v>
      </c>
      <c r="R53" s="100">
        <v>14844.48</v>
      </c>
      <c r="S53" s="100">
        <v>207110.87</v>
      </c>
      <c r="T53" s="100">
        <v>12478.25</v>
      </c>
      <c r="U53" s="100">
        <v>200592.16</v>
      </c>
      <c r="V53" s="100">
        <v>15814.05</v>
      </c>
      <c r="W53" s="100">
        <v>197817.1</v>
      </c>
      <c r="X53" s="100">
        <v>13022.08</v>
      </c>
      <c r="Y53" s="100">
        <v>192678.49</v>
      </c>
      <c r="Z53" s="100">
        <v>15895.22</v>
      </c>
      <c r="AA53" s="100">
        <v>181943.83</v>
      </c>
      <c r="AB53" s="100">
        <v>16240.42</v>
      </c>
      <c r="AC53" s="100">
        <v>184165.57</v>
      </c>
      <c r="AD53" s="100">
        <v>17462.54</v>
      </c>
      <c r="AE53" s="100">
        <v>188959.19</v>
      </c>
      <c r="AF53" s="100">
        <v>11656.41</v>
      </c>
      <c r="AG53" s="100">
        <v>180022.72</v>
      </c>
      <c r="AH53" s="100">
        <v>14932.51</v>
      </c>
      <c r="AI53" s="100">
        <v>177754.96</v>
      </c>
      <c r="AJ53" s="100">
        <v>15480.37</v>
      </c>
      <c r="AK53" s="100">
        <v>181142.25</v>
      </c>
      <c r="AL53" s="100">
        <v>18512.12</v>
      </c>
      <c r="AM53" s="100">
        <v>188758.45</v>
      </c>
      <c r="AN53" s="100">
        <v>16675.9</v>
      </c>
      <c r="AO53" s="100">
        <v>183014.35</v>
      </c>
      <c r="AP53" s="100">
        <v>9905.49</v>
      </c>
      <c r="AQ53" s="100">
        <v>178075.36</v>
      </c>
      <c r="AR53" s="100">
        <v>12514.25</v>
      </c>
      <c r="AS53" s="100">
        <v>178111.36</v>
      </c>
      <c r="AT53" s="100">
        <v>9920.03</v>
      </c>
      <c r="AU53" s="100">
        <v>172217.34</v>
      </c>
      <c r="AV53" s="100">
        <v>13865.28</v>
      </c>
      <c r="AW53" s="100">
        <v>173060.54</v>
      </c>
      <c r="AX53" s="100">
        <v>29219.3</v>
      </c>
      <c r="AY53" s="100">
        <v>186384.62</v>
      </c>
      <c r="AZ53" s="100">
        <v>22511.91</v>
      </c>
      <c r="BA53" s="100">
        <v>192656.11</v>
      </c>
      <c r="BB53" s="100">
        <v>11199.07</v>
      </c>
      <c r="BC53" s="100">
        <v>186392.64</v>
      </c>
      <c r="BD53" s="100">
        <v>14582.33</v>
      </c>
      <c r="BE53" s="100">
        <v>189318.56</v>
      </c>
      <c r="BF53" s="100">
        <v>10900.41</v>
      </c>
      <c r="BG53" s="100">
        <v>185286.46</v>
      </c>
      <c r="BH53" s="100">
        <v>20066.06</v>
      </c>
      <c r="BI53" s="100">
        <v>189872.15</v>
      </c>
      <c r="BJ53" s="100">
        <v>22153.28</v>
      </c>
      <c r="BK53" s="100">
        <v>193513.31</v>
      </c>
      <c r="BL53" s="100">
        <v>16069.94</v>
      </c>
      <c r="BM53" s="100">
        <v>192907.35</v>
      </c>
      <c r="BN53" s="100">
        <v>18324.29</v>
      </c>
      <c r="BO53" s="100">
        <v>201326.15</v>
      </c>
      <c r="BP53" s="100">
        <v>30726.21</v>
      </c>
      <c r="BQ53" s="100">
        <v>219538.11</v>
      </c>
      <c r="BR53" s="100">
        <v>89781.15</v>
      </c>
      <c r="BS53" s="100">
        <v>299399.23000000004</v>
      </c>
      <c r="BT53" s="100">
        <v>15784.27</v>
      </c>
      <c r="BU53" s="100">
        <v>301318.22</v>
      </c>
      <c r="BV53" s="100">
        <v>12496</v>
      </c>
      <c r="BW53" s="100">
        <v>284594.92</v>
      </c>
      <c r="BX53" s="100">
        <v>15045.21</v>
      </c>
      <c r="BY53" s="100">
        <v>277128.22000000003</v>
      </c>
      <c r="BZ53" s="100">
        <v>9892.85</v>
      </c>
      <c r="CA53" s="100">
        <v>275822</v>
      </c>
      <c r="CB53" s="100">
        <v>17250.17</v>
      </c>
      <c r="CC53" s="100">
        <v>278489.83999999997</v>
      </c>
      <c r="CD53" s="100">
        <v>11417.35</v>
      </c>
      <c r="CE53" s="100">
        <v>279006.78</v>
      </c>
      <c r="CF53" s="100">
        <v>15470.96</v>
      </c>
      <c r="CG53" s="100">
        <v>274411.68</v>
      </c>
      <c r="CH53" s="100">
        <v>12001.77</v>
      </c>
      <c r="CI53" s="100">
        <v>264260.17</v>
      </c>
      <c r="CJ53" s="100">
        <v>28967.06</v>
      </c>
      <c r="CK53" s="100">
        <v>277157.29</v>
      </c>
      <c r="CL53" s="100">
        <v>14868.53</v>
      </c>
      <c r="CM53" s="100">
        <v>273701.53</v>
      </c>
      <c r="CN53" s="100">
        <v>13173.2</v>
      </c>
      <c r="CO53" s="100">
        <v>256148.52000000002</v>
      </c>
      <c r="CP53" s="100">
        <v>23440.940000000002</v>
      </c>
      <c r="CQ53" s="100">
        <v>189808.30999999997</v>
      </c>
      <c r="CR53" s="100">
        <v>22621.26</v>
      </c>
      <c r="CS53" s="100">
        <v>196645.3</v>
      </c>
      <c r="CT53" s="100">
        <v>26593.740000000005</v>
      </c>
      <c r="CU53" s="100">
        <v>210743.03999999998</v>
      </c>
      <c r="CV53" s="100">
        <v>25561.860000000004</v>
      </c>
      <c r="CW53" s="100">
        <v>221259.68999999997</v>
      </c>
      <c r="CX53" s="100">
        <v>16731.24</v>
      </c>
      <c r="CY53" s="100">
        <v>228098.08000000002</v>
      </c>
      <c r="CZ53" s="100">
        <v>25095.83</v>
      </c>
      <c r="DA53" s="100">
        <v>235943.74</v>
      </c>
      <c r="DB53" s="100">
        <v>17526.579999999998</v>
      </c>
      <c r="DC53" s="100">
        <v>242052.97</v>
      </c>
      <c r="DD53" s="100">
        <v>17712.240000000005</v>
      </c>
      <c r="DE53" s="100">
        <v>244294.25000000003</v>
      </c>
      <c r="DF53" s="100">
        <v>20124.09</v>
      </c>
      <c r="DG53" s="100">
        <v>252416.57000000004</v>
      </c>
      <c r="DH53" s="100">
        <v>20892.170000000002</v>
      </c>
      <c r="DI53" s="100">
        <v>244341.68000000002</v>
      </c>
      <c r="DJ53" s="100">
        <v>20368.23</v>
      </c>
      <c r="DK53" s="100">
        <v>249841.38000000006</v>
      </c>
      <c r="DL53" s="100">
        <v>19099.940000000002</v>
      </c>
      <c r="DM53" s="100">
        <v>255768.12000000005</v>
      </c>
      <c r="DN53" s="100">
        <v>18581.25</v>
      </c>
      <c r="DO53" s="100">
        <v>250908.43000000005</v>
      </c>
      <c r="DP53" s="100">
        <v>18104.81</v>
      </c>
      <c r="DQ53" s="100">
        <v>246391.97999999998</v>
      </c>
      <c r="DR53" s="100">
        <v>17225.29</v>
      </c>
      <c r="DS53" s="100">
        <v>237023.53</v>
      </c>
      <c r="DT53" s="100">
        <v>26143.4</v>
      </c>
      <c r="DU53" s="100">
        <v>237605.06999999995</v>
      </c>
      <c r="DV53" s="100">
        <v>16642.940000000006</v>
      </c>
      <c r="DW53" s="100">
        <v>237516.77000000002</v>
      </c>
      <c r="DX53" s="100">
        <v>25365.960000000003</v>
      </c>
      <c r="DY53" s="100">
        <v>237786.90000000005</v>
      </c>
      <c r="DZ53" s="100">
        <v>17438.280000000002</v>
      </c>
      <c r="EA53" s="100">
        <v>237698.60000000003</v>
      </c>
      <c r="EB53" s="100">
        <v>18305.550000000003</v>
      </c>
      <c r="EC53" s="100">
        <v>238291.91000000003</v>
      </c>
      <c r="ED53" s="100">
        <v>20382.45</v>
      </c>
      <c r="EE53" s="100">
        <v>238550.27000000005</v>
      </c>
      <c r="EF53" s="100">
        <v>21138.800000000003</v>
      </c>
      <c r="EG53" s="100">
        <v>238796.90000000002</v>
      </c>
      <c r="EH53" s="100">
        <v>20638.36</v>
      </c>
      <c r="EI53" s="100">
        <v>239067.03000000003</v>
      </c>
      <c r="EJ53" s="100">
        <v>19023.390000000003</v>
      </c>
      <c r="EK53" s="100">
        <v>238990.48</v>
      </c>
      <c r="EL53" s="100">
        <v>19162.789999999997</v>
      </c>
      <c r="EM53" s="100">
        <v>239572.02</v>
      </c>
      <c r="EN53" s="100">
        <v>18363.17</v>
      </c>
      <c r="EO53" s="100">
        <v>239830.38</v>
      </c>
      <c r="EP53" s="100">
        <v>17148.73</v>
      </c>
      <c r="EQ53" s="100">
        <v>239753.81999999998</v>
      </c>
      <c r="ER53" s="100">
        <v>26383.750000000004</v>
      </c>
      <c r="ES53" s="100">
        <v>239994.16999999998</v>
      </c>
      <c r="ET53" s="100">
        <v>16861.410000000003</v>
      </c>
      <c r="EU53" s="100">
        <v>240212.63999999996</v>
      </c>
      <c r="EV53" s="100">
        <v>25047.200000000004</v>
      </c>
      <c r="EW53" s="100">
        <v>239893.87999999998</v>
      </c>
      <c r="EX53" s="100">
        <v>18591.020000000004</v>
      </c>
      <c r="EY53" s="100">
        <v>241046.62</v>
      </c>
      <c r="EZ53" s="100">
        <v>19491.06</v>
      </c>
      <c r="FA53" s="100">
        <v>242232.13</v>
      </c>
      <c r="FB53" s="100">
        <v>20622.800000000003</v>
      </c>
      <c r="FC53" s="100">
        <v>242472.48000000004</v>
      </c>
      <c r="FD53" s="100">
        <v>22302.480000000007</v>
      </c>
      <c r="FE53" s="100">
        <v>243636.1600000001</v>
      </c>
      <c r="FF53" s="100">
        <v>22057.450000000004</v>
      </c>
      <c r="FG53" s="100">
        <v>245055.25000000003</v>
      </c>
      <c r="FH53" s="100">
        <v>36394.07</v>
      </c>
      <c r="FI53" s="100">
        <v>262425.93</v>
      </c>
      <c r="FJ53" s="100">
        <v>28903.140000000003</v>
      </c>
      <c r="FK53" s="100">
        <v>272166.28</v>
      </c>
      <c r="FL53" s="100">
        <v>24303.520000000004</v>
      </c>
      <c r="FM53" s="100">
        <v>278106.63000000006</v>
      </c>
      <c r="FN53" s="100">
        <v>23078.130000000005</v>
      </c>
      <c r="FO53" s="100">
        <v>284036.0300000001</v>
      </c>
      <c r="FP53" s="100">
        <v>26911.425000000003</v>
      </c>
      <c r="FQ53" s="100">
        <v>284563.7050000001</v>
      </c>
      <c r="FR53" s="100">
        <v>17198.638200000005</v>
      </c>
      <c r="FS53" s="100">
        <v>284900.9332000001</v>
      </c>
      <c r="FT53" s="100">
        <v>25548.144000000004</v>
      </c>
      <c r="FU53" s="100">
        <v>285401.87720000005</v>
      </c>
      <c r="FV53" s="100">
        <v>18962.840400000005</v>
      </c>
      <c r="FW53" s="100">
        <v>285773.6976000001</v>
      </c>
      <c r="FX53" s="100">
        <v>19880.881200000003</v>
      </c>
      <c r="FY53" s="100">
        <v>286163.5188</v>
      </c>
      <c r="FZ53" s="100">
        <v>21035.256000000005</v>
      </c>
      <c r="GA53" s="100">
        <v>286575.9748</v>
      </c>
      <c r="GB53" s="100">
        <v>22748.52960000001</v>
      </c>
      <c r="GC53" s="100">
        <v>287022.02440000005</v>
      </c>
      <c r="GD53" s="100">
        <v>22498.599000000006</v>
      </c>
      <c r="GE53" s="100">
        <v>287463.1734000001</v>
      </c>
      <c r="GF53" s="100">
        <v>37121.9514</v>
      </c>
      <c r="GG53" s="100">
        <v>288191.0548000001</v>
      </c>
      <c r="GH53" s="100">
        <v>29481.202800000003</v>
      </c>
      <c r="GI53" s="100">
        <v>288769.11760000006</v>
      </c>
      <c r="GJ53" s="100">
        <v>24789.590400000005</v>
      </c>
      <c r="GK53" s="100">
        <v>289255.1880000001</v>
      </c>
      <c r="GL53" s="100">
        <v>23539.692600000006</v>
      </c>
      <c r="GM53" s="100">
        <v>289716.7506</v>
      </c>
      <c r="GN53" s="100">
        <v>27449.653500000004</v>
      </c>
      <c r="GO53" s="100">
        <v>290254.97910000006</v>
      </c>
      <c r="GP53" s="100">
        <v>17542.610964000007</v>
      </c>
      <c r="GQ53" s="100">
        <v>290598.95186400006</v>
      </c>
      <c r="GR53" s="100">
        <v>26059.106880000003</v>
      </c>
      <c r="GS53" s="100">
        <v>291109.91474400007</v>
      </c>
      <c r="GT53" s="100">
        <v>19342.097208000007</v>
      </c>
      <c r="GU53" s="100">
        <v>291489.17155200004</v>
      </c>
      <c r="GV53" s="100">
        <v>20278.498824000002</v>
      </c>
      <c r="GW53" s="100">
        <v>291886.78917600005</v>
      </c>
      <c r="GX53" s="100">
        <v>21455.961120000004</v>
      </c>
      <c r="GY53" s="100">
        <v>292307.49429600005</v>
      </c>
      <c r="GZ53" s="100">
        <v>23203.50019200001</v>
      </c>
      <c r="HA53" s="100">
        <v>292762.46488800005</v>
      </c>
      <c r="HB53" s="100">
        <v>22948.570980000008</v>
      </c>
      <c r="HC53" s="100">
        <v>293212.4368680001</v>
      </c>
      <c r="HD53" s="100">
        <v>37864.390428</v>
      </c>
      <c r="HE53" s="100">
        <v>293954.87589600007</v>
      </c>
      <c r="HF53" s="100">
        <v>30070.826856000003</v>
      </c>
      <c r="HG53" s="100">
        <v>294544.49995200004</v>
      </c>
      <c r="HH53" s="100">
        <v>25285.382208000006</v>
      </c>
      <c r="HI53" s="100">
        <v>295040.2917600001</v>
      </c>
      <c r="HJ53" s="100">
        <v>24010.486452000005</v>
      </c>
      <c r="HK53" s="100">
        <v>295511.0856120001</v>
      </c>
      <c r="HM53" t="str">
        <f t="shared" si="2"/>
        <v>552</v>
      </c>
      <c r="HS53" t="b">
        <f t="shared" si="0"/>
        <v>1</v>
      </c>
      <c r="HT53" s="94" t="s">
        <v>358</v>
      </c>
    </row>
    <row r="54" spans="1:228" ht="12.75">
      <c r="A54" t="str">
        <f t="shared" si="1"/>
        <v>INC147110</v>
      </c>
      <c r="B54" s="103" t="s">
        <v>359</v>
      </c>
      <c r="C54" s="100" t="s">
        <v>548</v>
      </c>
      <c r="D54" s="100">
        <v>217915583.48</v>
      </c>
      <c r="E54" s="100">
        <v>2958930826.28</v>
      </c>
      <c r="F54" s="100">
        <v>205700219.18</v>
      </c>
      <c r="G54" s="100">
        <v>2968388321.01</v>
      </c>
      <c r="H54" s="100">
        <v>211344027.37</v>
      </c>
      <c r="I54" s="100">
        <v>2956539493.64</v>
      </c>
      <c r="J54" s="100">
        <v>202773056.18</v>
      </c>
      <c r="K54" s="100">
        <v>2908957710.34</v>
      </c>
      <c r="L54" s="100">
        <v>223307305.52</v>
      </c>
      <c r="M54" s="100">
        <v>2904279352.42</v>
      </c>
      <c r="N54" s="100">
        <v>222671541.66</v>
      </c>
      <c r="O54" s="100">
        <v>2841581093.93</v>
      </c>
      <c r="P54" s="100">
        <v>252279386.09</v>
      </c>
      <c r="Q54" s="100">
        <v>2801380881.72</v>
      </c>
      <c r="R54" s="100">
        <v>254566034.35</v>
      </c>
      <c r="S54" s="100">
        <v>2762610510.74</v>
      </c>
      <c r="T54" s="100">
        <v>236896202.62</v>
      </c>
      <c r="U54" s="100">
        <v>2735767629.97</v>
      </c>
      <c r="V54" s="100">
        <v>238254566.4</v>
      </c>
      <c r="W54" s="100">
        <v>2721053248.73</v>
      </c>
      <c r="X54" s="100">
        <v>208558777.36</v>
      </c>
      <c r="Y54" s="100">
        <v>2707163949.01</v>
      </c>
      <c r="Z54" s="100">
        <v>220578374.58</v>
      </c>
      <c r="AA54" s="100">
        <v>2694845074.79</v>
      </c>
      <c r="AB54" s="100">
        <v>189664432.43</v>
      </c>
      <c r="AC54" s="100">
        <v>2666593923.74</v>
      </c>
      <c r="AD54" s="100">
        <v>175186138.69</v>
      </c>
      <c r="AE54" s="100">
        <v>2636079843.25</v>
      </c>
      <c r="AF54" s="100">
        <v>200001631.09</v>
      </c>
      <c r="AG54" s="100">
        <v>2624737446.97</v>
      </c>
      <c r="AH54" s="100">
        <v>201333571.72</v>
      </c>
      <c r="AI54" s="100">
        <v>2623297962.51</v>
      </c>
      <c r="AJ54" s="100">
        <v>206071511.41</v>
      </c>
      <c r="AK54" s="100">
        <v>2606062168.4</v>
      </c>
      <c r="AL54" s="100">
        <v>211686405.49</v>
      </c>
      <c r="AM54" s="100">
        <v>2595077032.23</v>
      </c>
      <c r="AN54" s="100">
        <v>210213783.29</v>
      </c>
      <c r="AO54" s="100">
        <v>2553011429.43</v>
      </c>
      <c r="AP54" s="100">
        <v>219135564.16</v>
      </c>
      <c r="AQ54" s="100">
        <v>2517580959.24</v>
      </c>
      <c r="AR54" s="100">
        <v>196739264.1</v>
      </c>
      <c r="AS54" s="100">
        <v>2477424020.72</v>
      </c>
      <c r="AT54" s="100">
        <v>205170410.27</v>
      </c>
      <c r="AU54" s="100">
        <v>2444339864.59</v>
      </c>
      <c r="AV54" s="100">
        <v>181008838.91</v>
      </c>
      <c r="AW54" s="100">
        <v>2416789926.14</v>
      </c>
      <c r="AX54" s="100">
        <v>185914995.54</v>
      </c>
      <c r="AY54" s="100">
        <v>2382126547.1</v>
      </c>
      <c r="AZ54" s="100">
        <v>191523147.64</v>
      </c>
      <c r="BA54" s="100">
        <v>2383985262.31</v>
      </c>
      <c r="BB54" s="100">
        <v>198797391.71</v>
      </c>
      <c r="BC54" s="100">
        <v>2407596515.33</v>
      </c>
      <c r="BD54" s="100">
        <v>306121745.23</v>
      </c>
      <c r="BE54" s="100">
        <v>2513716629.47</v>
      </c>
      <c r="BF54" s="100">
        <v>286813315.65</v>
      </c>
      <c r="BG54" s="100">
        <v>2599196373.4</v>
      </c>
      <c r="BH54" s="100">
        <v>269932452.67</v>
      </c>
      <c r="BI54" s="100">
        <v>2663057314.66</v>
      </c>
      <c r="BJ54" s="100">
        <v>251923754.88</v>
      </c>
      <c r="BK54" s="100">
        <v>2703294664.05</v>
      </c>
      <c r="BL54" s="100">
        <v>275787244.14</v>
      </c>
      <c r="BM54" s="100">
        <v>2768868124.9</v>
      </c>
      <c r="BN54" s="100">
        <v>285798999.96</v>
      </c>
      <c r="BO54" s="100">
        <v>2835531560.6999993</v>
      </c>
      <c r="BP54" s="100">
        <v>257057083.62</v>
      </c>
      <c r="BQ54" s="100">
        <v>2895849380.22</v>
      </c>
      <c r="BR54" s="100">
        <v>250358833.86</v>
      </c>
      <c r="BS54" s="100">
        <v>2941037803.81</v>
      </c>
      <c r="BT54" s="100">
        <v>193676783.19</v>
      </c>
      <c r="BU54" s="100">
        <v>2953705748.09</v>
      </c>
      <c r="BV54" s="100">
        <v>209016943.39</v>
      </c>
      <c r="BW54" s="100">
        <v>2976807695.94</v>
      </c>
      <c r="BX54" s="100">
        <v>201327712.79</v>
      </c>
      <c r="BY54" s="100">
        <v>2986612261.09</v>
      </c>
      <c r="BZ54" s="100">
        <v>181379955</v>
      </c>
      <c r="CA54" s="100">
        <v>2969194824.38</v>
      </c>
      <c r="CB54" s="100">
        <v>217540001.2</v>
      </c>
      <c r="CC54" s="100">
        <v>2880613080.35</v>
      </c>
      <c r="CD54" s="100">
        <v>232976284.42</v>
      </c>
      <c r="CE54" s="100">
        <v>2826776049.12</v>
      </c>
      <c r="CF54" s="100">
        <v>228721779.02</v>
      </c>
      <c r="CG54" s="100">
        <v>2785565375.47</v>
      </c>
      <c r="CH54" s="100">
        <v>235543097.62</v>
      </c>
      <c r="CI54" s="100">
        <v>2769184718.21</v>
      </c>
      <c r="CJ54" s="100">
        <v>241194966.52</v>
      </c>
      <c r="CK54" s="100">
        <v>2734592440.59</v>
      </c>
      <c r="CL54" s="100">
        <v>243186665.79</v>
      </c>
      <c r="CM54" s="100">
        <v>2691980106.42</v>
      </c>
      <c r="CN54" s="100">
        <v>232751535.51</v>
      </c>
      <c r="CO54" s="100">
        <v>2667674558.3100004</v>
      </c>
      <c r="CP54" s="100">
        <v>237360842.18280122</v>
      </c>
      <c r="CQ54" s="100">
        <v>2654676566.6328015</v>
      </c>
      <c r="CR54" s="100">
        <v>198781428.3057703</v>
      </c>
      <c r="CS54" s="100">
        <v>2659781211.748572</v>
      </c>
      <c r="CT54" s="100">
        <v>177016525.81105796</v>
      </c>
      <c r="CU54" s="100">
        <v>2627780794.169629</v>
      </c>
      <c r="CV54" s="100">
        <v>127127962.84976844</v>
      </c>
      <c r="CW54" s="100">
        <v>2553581044.229398</v>
      </c>
      <c r="CX54" s="100">
        <v>116554729.98735115</v>
      </c>
      <c r="CY54" s="100">
        <v>2488755819.2167487</v>
      </c>
      <c r="CZ54" s="100">
        <v>130759784.07284732</v>
      </c>
      <c r="DA54" s="100">
        <v>2401975602.0895963</v>
      </c>
      <c r="DB54" s="100">
        <v>177278796.53007898</v>
      </c>
      <c r="DC54" s="100">
        <v>2346278114.199675</v>
      </c>
      <c r="DD54" s="100">
        <v>197626715.14976755</v>
      </c>
      <c r="DE54" s="100">
        <v>2315183050.329443</v>
      </c>
      <c r="DF54" s="100">
        <v>197707132.29474154</v>
      </c>
      <c r="DG54" s="100">
        <v>2277347085.0041847</v>
      </c>
      <c r="DH54" s="100">
        <v>209486025.65282598</v>
      </c>
      <c r="DI54" s="100">
        <v>2245638144.137011</v>
      </c>
      <c r="DJ54" s="100">
        <v>213297271.63425317</v>
      </c>
      <c r="DK54" s="100">
        <v>2215748749.981264</v>
      </c>
      <c r="DL54" s="100">
        <v>194659944.85158563</v>
      </c>
      <c r="DM54" s="100">
        <v>2177657159.3228493</v>
      </c>
      <c r="DN54" s="100">
        <v>198701435.91044766</v>
      </c>
      <c r="DO54" s="100">
        <v>2138997753.0504959</v>
      </c>
      <c r="DP54" s="100">
        <v>149873804.07238537</v>
      </c>
      <c r="DQ54" s="100">
        <v>2090090128.8171108</v>
      </c>
      <c r="DR54" s="100">
        <v>150591188.62821564</v>
      </c>
      <c r="DS54" s="100">
        <v>2063664791.6342685</v>
      </c>
      <c r="DT54" s="100">
        <v>155268299.71741176</v>
      </c>
      <c r="DU54" s="100">
        <v>2091805128.5019119</v>
      </c>
      <c r="DV54" s="100">
        <v>141553750.1710841</v>
      </c>
      <c r="DW54" s="100">
        <v>2116804148.6856449</v>
      </c>
      <c r="DX54" s="100">
        <v>171179366.25044876</v>
      </c>
      <c r="DY54" s="100">
        <v>2157223730.8632464</v>
      </c>
      <c r="DZ54" s="100">
        <v>169022402.56188935</v>
      </c>
      <c r="EA54" s="100">
        <v>2148967336.8950567</v>
      </c>
      <c r="EB54" s="100">
        <v>211214201.52510893</v>
      </c>
      <c r="EC54" s="100">
        <v>2162554823.270398</v>
      </c>
      <c r="ED54" s="100">
        <v>219927854.3433777</v>
      </c>
      <c r="EE54" s="100">
        <v>2184775545.319034</v>
      </c>
      <c r="EF54" s="100">
        <v>232783128.5880728</v>
      </c>
      <c r="EG54" s="100">
        <v>2208072648.2542806</v>
      </c>
      <c r="EH54" s="100">
        <v>237679565.50768337</v>
      </c>
      <c r="EI54" s="100">
        <v>2232454942.127711</v>
      </c>
      <c r="EJ54" s="100">
        <v>219144063.28851897</v>
      </c>
      <c r="EK54" s="100">
        <v>2256939060.5646443</v>
      </c>
      <c r="EL54" s="100">
        <v>215361272.56097916</v>
      </c>
      <c r="EM54" s="100">
        <v>2273598897.2151756</v>
      </c>
      <c r="EN54" s="100">
        <v>170733172.3941559</v>
      </c>
      <c r="EO54" s="100">
        <v>2294458265.5369463</v>
      </c>
      <c r="EP54" s="100">
        <v>179979210.99135205</v>
      </c>
      <c r="EQ54" s="100">
        <v>2323846287.9000826</v>
      </c>
      <c r="ER54" s="100">
        <v>186166911.2164883</v>
      </c>
      <c r="ES54" s="100">
        <v>2354744899.399159</v>
      </c>
      <c r="ET54" s="100">
        <v>171918461.39408046</v>
      </c>
      <c r="EU54" s="100">
        <v>2385109610.622155</v>
      </c>
      <c r="EV54" s="100">
        <v>196602435.5746701</v>
      </c>
      <c r="EW54" s="100">
        <v>2410532679.946377</v>
      </c>
      <c r="EX54" s="100">
        <v>195395198.97228</v>
      </c>
      <c r="EY54" s="100">
        <v>2436905476.3567677</v>
      </c>
      <c r="EZ54" s="100">
        <v>211236329.61963397</v>
      </c>
      <c r="FA54" s="100">
        <v>2436927604.4512925</v>
      </c>
      <c r="FB54" s="100">
        <v>218092417.0158073</v>
      </c>
      <c r="FC54" s="100">
        <v>2435092167.1237226</v>
      </c>
      <c r="FD54" s="100">
        <v>236323383.03535014</v>
      </c>
      <c r="FE54" s="100">
        <v>2438632421.5709996</v>
      </c>
      <c r="FF54" s="100">
        <v>240653555.86309242</v>
      </c>
      <c r="FG54" s="100">
        <v>2441606411.926409</v>
      </c>
      <c r="FH54" s="100">
        <v>233249616.74395552</v>
      </c>
      <c r="FI54" s="100">
        <v>2455711965.3818455</v>
      </c>
      <c r="FJ54" s="100">
        <v>220748112.5032701</v>
      </c>
      <c r="FK54" s="100">
        <v>2461098805.3241363</v>
      </c>
      <c r="FL54" s="100">
        <v>176301645.54720694</v>
      </c>
      <c r="FM54" s="100">
        <v>2466667278.477187</v>
      </c>
      <c r="FN54" s="100">
        <v>184098700.9434477</v>
      </c>
      <c r="FO54" s="100">
        <v>2470786768.429283</v>
      </c>
      <c r="FP54" s="100">
        <v>213320060.29759076</v>
      </c>
      <c r="FQ54" s="100">
        <v>2497939917.5103855</v>
      </c>
      <c r="FR54" s="100">
        <v>185896654.7461065</v>
      </c>
      <c r="FS54" s="100">
        <v>2511918110.8624115</v>
      </c>
      <c r="FT54" s="100">
        <v>214168716.25946072</v>
      </c>
      <c r="FU54" s="100">
        <v>2529484391.547202</v>
      </c>
      <c r="FV54" s="100">
        <v>232458788.4752304</v>
      </c>
      <c r="FW54" s="100">
        <v>2566547981.050153</v>
      </c>
      <c r="FX54" s="100">
        <v>262270276.81567043</v>
      </c>
      <c r="FY54" s="100">
        <v>2617581928.246189</v>
      </c>
      <c r="FZ54" s="100">
        <v>268050569.27872738</v>
      </c>
      <c r="GA54" s="100">
        <v>2667540080.509109</v>
      </c>
      <c r="GB54" s="100">
        <v>295767922.9225287</v>
      </c>
      <c r="GC54" s="100">
        <v>2726984620.3962874</v>
      </c>
      <c r="GD54" s="100">
        <v>283287740.0175816</v>
      </c>
      <c r="GE54" s="100">
        <v>2769618804.5507765</v>
      </c>
      <c r="GF54" s="100">
        <v>271792646.8625378</v>
      </c>
      <c r="GG54" s="100">
        <v>2808161834.6693587</v>
      </c>
      <c r="GH54" s="100">
        <v>248703543.11373413</v>
      </c>
      <c r="GI54" s="100">
        <v>2836117265.279823</v>
      </c>
      <c r="GJ54" s="100">
        <v>213283207.10322574</v>
      </c>
      <c r="GK54" s="100">
        <v>2873098826.8358417</v>
      </c>
      <c r="GL54" s="100">
        <v>215864810.1598525</v>
      </c>
      <c r="GM54" s="100">
        <v>2904864936.052247</v>
      </c>
      <c r="GN54" s="100">
        <v>220468276.51584336</v>
      </c>
      <c r="GO54" s="100">
        <v>2912013152.270499</v>
      </c>
      <c r="GP54" s="100">
        <v>199093955.3088507</v>
      </c>
      <c r="GQ54" s="100">
        <v>2925210452.833244</v>
      </c>
      <c r="GR54" s="100">
        <v>234872197.3766915</v>
      </c>
      <c r="GS54" s="100">
        <v>2945913933.9504743</v>
      </c>
      <c r="GT54" s="100">
        <v>247827715.4223278</v>
      </c>
      <c r="GU54" s="100">
        <v>2961282860.897572</v>
      </c>
      <c r="GV54" s="100">
        <v>274617283.8831837</v>
      </c>
      <c r="GW54" s="100">
        <v>2973629867.965085</v>
      </c>
      <c r="GX54" s="100">
        <v>283456290.7864457</v>
      </c>
      <c r="GY54" s="100">
        <v>2989035589.472803</v>
      </c>
      <c r="GZ54" s="100">
        <v>311933902.83709544</v>
      </c>
      <c r="HA54" s="100">
        <v>3005201569.38737</v>
      </c>
      <c r="HB54" s="100">
        <v>299212890.5675516</v>
      </c>
      <c r="HC54" s="100">
        <v>3021126719.9373403</v>
      </c>
      <c r="HD54" s="100">
        <v>273190147.7801637</v>
      </c>
      <c r="HE54" s="100">
        <v>3022524220.854966</v>
      </c>
      <c r="HF54" s="100">
        <v>261700368.96595758</v>
      </c>
      <c r="HG54" s="100">
        <v>3035521046.707189</v>
      </c>
      <c r="HH54" s="100">
        <v>238684160.72415623</v>
      </c>
      <c r="HI54" s="100">
        <v>3060922000.3281198</v>
      </c>
      <c r="HJ54" s="100">
        <v>230500428.87418818</v>
      </c>
      <c r="HK54" s="100">
        <v>3075557619.0424557</v>
      </c>
      <c r="HM54" t="str">
        <f t="shared" si="2"/>
        <v>547</v>
      </c>
      <c r="HS54" t="b">
        <f t="shared" si="0"/>
        <v>1</v>
      </c>
      <c r="HT54" s="94" t="s">
        <v>359</v>
      </c>
    </row>
    <row r="55" spans="1:228" ht="12.75">
      <c r="A55" t="str">
        <f t="shared" si="1"/>
        <v>INC147200</v>
      </c>
      <c r="B55" s="103" t="s">
        <v>360</v>
      </c>
      <c r="C55" s="100" t="s">
        <v>548</v>
      </c>
      <c r="D55" s="100">
        <v>141105.1</v>
      </c>
      <c r="E55" s="100">
        <v>1675330.85</v>
      </c>
      <c r="F55" s="100">
        <v>135243.47</v>
      </c>
      <c r="G55" s="100">
        <v>1684497.23</v>
      </c>
      <c r="H55" s="100">
        <v>188157.03</v>
      </c>
      <c r="I55" s="100">
        <v>1696716.66</v>
      </c>
      <c r="J55" s="100">
        <v>288380.2</v>
      </c>
      <c r="K55" s="100">
        <v>1893803.03</v>
      </c>
      <c r="L55" s="100">
        <v>300288.17</v>
      </c>
      <c r="M55" s="100">
        <v>2051646.56</v>
      </c>
      <c r="N55" s="100">
        <v>365494.43</v>
      </c>
      <c r="O55" s="100">
        <v>2245725.39</v>
      </c>
      <c r="P55" s="100">
        <v>249544.83</v>
      </c>
      <c r="Q55" s="100">
        <v>2376796.67</v>
      </c>
      <c r="R55" s="100">
        <v>252497.19</v>
      </c>
      <c r="S55" s="100">
        <v>2460650.54</v>
      </c>
      <c r="T55" s="100">
        <v>-460618.82</v>
      </c>
      <c r="U55" s="100">
        <v>1837362.25</v>
      </c>
      <c r="V55" s="100">
        <v>153481.57</v>
      </c>
      <c r="W55" s="100">
        <v>1884921.77</v>
      </c>
      <c r="X55" s="100">
        <v>201036.59</v>
      </c>
      <c r="Y55" s="100">
        <v>1962734.25</v>
      </c>
      <c r="Z55" s="100">
        <v>227281.99</v>
      </c>
      <c r="AA55" s="100">
        <v>2041891.75</v>
      </c>
      <c r="AB55" s="100">
        <v>185892.82</v>
      </c>
      <c r="AC55" s="100">
        <v>2086679.47</v>
      </c>
      <c r="AD55" s="100">
        <v>164643.55</v>
      </c>
      <c r="AE55" s="100">
        <v>2116079.55</v>
      </c>
      <c r="AF55" s="100">
        <v>185196.93</v>
      </c>
      <c r="AG55" s="100">
        <v>2113119.45</v>
      </c>
      <c r="AH55" s="100">
        <v>107157.81</v>
      </c>
      <c r="AI55" s="100">
        <v>1931897.06</v>
      </c>
      <c r="AJ55" s="100">
        <v>201573.07</v>
      </c>
      <c r="AK55" s="100">
        <v>1833181.96</v>
      </c>
      <c r="AL55" s="100">
        <v>156490.44</v>
      </c>
      <c r="AM55" s="100">
        <v>1624177.97</v>
      </c>
      <c r="AN55" s="100">
        <v>218418.93</v>
      </c>
      <c r="AO55" s="100">
        <v>1593052.07</v>
      </c>
      <c r="AP55" s="100">
        <v>178969</v>
      </c>
      <c r="AQ55" s="100">
        <v>1519523.88</v>
      </c>
      <c r="AR55" s="100">
        <v>168787.96</v>
      </c>
      <c r="AS55" s="100">
        <v>2148930.66</v>
      </c>
      <c r="AT55" s="100">
        <v>233228.37</v>
      </c>
      <c r="AU55" s="100">
        <v>2228677.46</v>
      </c>
      <c r="AV55" s="100">
        <v>200424.44</v>
      </c>
      <c r="AW55" s="100">
        <v>2228065.31</v>
      </c>
      <c r="AX55" s="100">
        <v>184847.46</v>
      </c>
      <c r="AY55" s="100">
        <v>2185630.78</v>
      </c>
      <c r="AZ55" s="100">
        <v>204869.24</v>
      </c>
      <c r="BA55" s="100">
        <v>2204607.2</v>
      </c>
      <c r="BB55" s="100">
        <v>238539.02</v>
      </c>
      <c r="BC55" s="100">
        <v>2278502.67</v>
      </c>
      <c r="BD55" s="100">
        <v>377415.37</v>
      </c>
      <c r="BE55" s="100">
        <v>2470721.11</v>
      </c>
      <c r="BF55" s="100">
        <v>210969.27</v>
      </c>
      <c r="BG55" s="100">
        <v>2574532.57</v>
      </c>
      <c r="BH55" s="100">
        <v>367433.21</v>
      </c>
      <c r="BI55" s="100">
        <v>2740392.71</v>
      </c>
      <c r="BJ55" s="100">
        <v>389946.47</v>
      </c>
      <c r="BK55" s="100">
        <v>2973848.74</v>
      </c>
      <c r="BL55" s="100">
        <v>395658.8</v>
      </c>
      <c r="BM55" s="100">
        <v>3151088.61</v>
      </c>
      <c r="BN55" s="100">
        <v>665669.84</v>
      </c>
      <c r="BO55" s="100">
        <v>3637789.4499999997</v>
      </c>
      <c r="BP55" s="100">
        <v>390802.29</v>
      </c>
      <c r="BQ55" s="100">
        <v>3859803.78</v>
      </c>
      <c r="BR55" s="100">
        <v>389431.31</v>
      </c>
      <c r="BS55" s="100">
        <v>4016006.72</v>
      </c>
      <c r="BT55" s="100">
        <v>283461.76</v>
      </c>
      <c r="BU55" s="100">
        <v>4099044.04</v>
      </c>
      <c r="BV55" s="100">
        <v>419076.84</v>
      </c>
      <c r="BW55" s="100">
        <v>4333273.42</v>
      </c>
      <c r="BX55" s="100">
        <v>344228.74</v>
      </c>
      <c r="BY55" s="100">
        <v>4472632.919999999</v>
      </c>
      <c r="BZ55" s="100">
        <v>354597.38</v>
      </c>
      <c r="CA55" s="100">
        <v>4588691.279999999</v>
      </c>
      <c r="CB55" s="100">
        <v>399374.7</v>
      </c>
      <c r="CC55" s="100">
        <v>4610650.609999999</v>
      </c>
      <c r="CD55" s="100">
        <v>375945.71</v>
      </c>
      <c r="CE55" s="100">
        <v>4775627.05</v>
      </c>
      <c r="CF55" s="100">
        <v>427144.91</v>
      </c>
      <c r="CG55" s="100">
        <v>4835338.75</v>
      </c>
      <c r="CH55" s="100">
        <v>390387.01</v>
      </c>
      <c r="CI55" s="100">
        <v>4835779.29</v>
      </c>
      <c r="CJ55" s="100">
        <v>386553.2</v>
      </c>
      <c r="CK55" s="100">
        <v>4826673.6899999995</v>
      </c>
      <c r="CL55" s="100">
        <v>370266.33</v>
      </c>
      <c r="CM55" s="100">
        <v>4531270.179999999</v>
      </c>
      <c r="CN55" s="100">
        <v>455832.57</v>
      </c>
      <c r="CO55" s="100">
        <v>4596300.459999999</v>
      </c>
      <c r="CP55" s="100">
        <v>340715.45000000007</v>
      </c>
      <c r="CQ55" s="100">
        <v>4547584.6</v>
      </c>
      <c r="CR55" s="100">
        <v>329292.0600000001</v>
      </c>
      <c r="CS55" s="100">
        <v>4593414.9</v>
      </c>
      <c r="CT55" s="100">
        <v>352138.1400000001</v>
      </c>
      <c r="CU55" s="100">
        <v>4526476.200000001</v>
      </c>
      <c r="CV55" s="100">
        <v>340758.10000000015</v>
      </c>
      <c r="CW55" s="100">
        <v>4523005.5600000005</v>
      </c>
      <c r="CX55" s="100">
        <v>346934.29000000015</v>
      </c>
      <c r="CY55" s="100">
        <v>4515342.470000001</v>
      </c>
      <c r="CZ55" s="100">
        <v>368300.72000000015</v>
      </c>
      <c r="DA55" s="100">
        <v>4484268.490000001</v>
      </c>
      <c r="DB55" s="100">
        <v>344660.78000000014</v>
      </c>
      <c r="DC55" s="100">
        <v>4452983.560000001</v>
      </c>
      <c r="DD55" s="100">
        <v>430449.2700000002</v>
      </c>
      <c r="DE55" s="100">
        <v>4456287.920000001</v>
      </c>
      <c r="DF55" s="100">
        <v>356480.7600000002</v>
      </c>
      <c r="DG55" s="100">
        <v>4422381.670000001</v>
      </c>
      <c r="DH55" s="100">
        <v>344660.78000000014</v>
      </c>
      <c r="DI55" s="100">
        <v>4380489.250000001</v>
      </c>
      <c r="DJ55" s="100">
        <v>368300.72000000015</v>
      </c>
      <c r="DK55" s="100">
        <v>4378523.6400000015</v>
      </c>
      <c r="DL55" s="100">
        <v>388980.7600000002</v>
      </c>
      <c r="DM55" s="100">
        <v>4311671.830000002</v>
      </c>
      <c r="DN55" s="100">
        <v>344660.78000000014</v>
      </c>
      <c r="DO55" s="100">
        <v>4315617.160000002</v>
      </c>
      <c r="DP55" s="100">
        <v>361047.49000000017</v>
      </c>
      <c r="DQ55" s="100">
        <v>4347372.590000002</v>
      </c>
      <c r="DR55" s="100">
        <v>356480.7600000002</v>
      </c>
      <c r="DS55" s="100">
        <v>4351715.210000002</v>
      </c>
      <c r="DT55" s="100">
        <v>343966.23</v>
      </c>
      <c r="DU55" s="100">
        <v>4354923.340000003</v>
      </c>
      <c r="DV55" s="100">
        <v>349887.14999999985</v>
      </c>
      <c r="DW55" s="100">
        <v>4357876.200000002</v>
      </c>
      <c r="DX55" s="100">
        <v>371799.60999999987</v>
      </c>
      <c r="DY55" s="100">
        <v>4361375.090000002</v>
      </c>
      <c r="DZ55" s="100">
        <v>347590.89999999985</v>
      </c>
      <c r="EA55" s="100">
        <v>4364305.210000002</v>
      </c>
      <c r="EB55" s="100">
        <v>450934.2399999999</v>
      </c>
      <c r="EC55" s="100">
        <v>4384790.180000001</v>
      </c>
      <c r="ED55" s="100">
        <v>359802.3499999998</v>
      </c>
      <c r="EE55" s="100">
        <v>4388111.7700000005</v>
      </c>
      <c r="EF55" s="100">
        <v>347805.0599999999</v>
      </c>
      <c r="EG55" s="100">
        <v>4391256.05</v>
      </c>
      <c r="EH55" s="100">
        <v>393889.60999999987</v>
      </c>
      <c r="EI55" s="100">
        <v>4416844.9399999995</v>
      </c>
      <c r="EJ55" s="100">
        <v>359588.1899999999</v>
      </c>
      <c r="EK55" s="100">
        <v>4387452.369999999</v>
      </c>
      <c r="EL55" s="100">
        <v>348019.21999999986</v>
      </c>
      <c r="EM55" s="100">
        <v>4390810.809999999</v>
      </c>
      <c r="EN55" s="100">
        <v>364483.25999999983</v>
      </c>
      <c r="EO55" s="100">
        <v>4394246.579999998</v>
      </c>
      <c r="EP55" s="100">
        <v>359588.1899999999</v>
      </c>
      <c r="EQ55" s="100">
        <v>4397354.009999998</v>
      </c>
      <c r="ER55" s="100">
        <v>352284.4700000001</v>
      </c>
      <c r="ES55" s="100">
        <v>4405672.249999998</v>
      </c>
      <c r="ET55" s="100">
        <v>356481.6700000001</v>
      </c>
      <c r="EU55" s="100">
        <v>4412266.769999999</v>
      </c>
      <c r="EV55" s="100">
        <v>383118.71</v>
      </c>
      <c r="EW55" s="100">
        <v>4423585.869999998</v>
      </c>
      <c r="EX55" s="100">
        <v>383881.6700000001</v>
      </c>
      <c r="EY55" s="100">
        <v>4459876.64</v>
      </c>
      <c r="EZ55" s="100">
        <v>433809.7800000001</v>
      </c>
      <c r="FA55" s="100">
        <v>4442752.18</v>
      </c>
      <c r="FB55" s="100">
        <v>368640.5900000001</v>
      </c>
      <c r="FC55" s="100">
        <v>4451590.42</v>
      </c>
      <c r="FD55" s="100">
        <v>356481.6700000001</v>
      </c>
      <c r="FE55" s="100">
        <v>4460267.029999999</v>
      </c>
      <c r="FF55" s="100">
        <v>380799.5</v>
      </c>
      <c r="FG55" s="100">
        <v>4447176.92</v>
      </c>
      <c r="FH55" s="100">
        <v>368640.5900000001</v>
      </c>
      <c r="FI55" s="100">
        <v>4456229.32</v>
      </c>
      <c r="FJ55" s="100">
        <v>356481.6700000001</v>
      </c>
      <c r="FK55" s="100">
        <v>4464691.7700000005</v>
      </c>
      <c r="FL55" s="100">
        <v>373443.20000000007</v>
      </c>
      <c r="FM55" s="100">
        <v>4473651.710000001</v>
      </c>
      <c r="FN55" s="100">
        <v>368640.5900000001</v>
      </c>
      <c r="FO55" s="100">
        <v>4482704.11</v>
      </c>
      <c r="FP55" s="100">
        <v>359330.1594000001</v>
      </c>
      <c r="FQ55" s="100">
        <v>4489749.799400001</v>
      </c>
      <c r="FR55" s="100">
        <v>363611.3034000001</v>
      </c>
      <c r="FS55" s="100">
        <v>4496879.4328000005</v>
      </c>
      <c r="FT55" s="100">
        <v>390781.08420000004</v>
      </c>
      <c r="FU55" s="100">
        <v>4504541.807</v>
      </c>
      <c r="FV55" s="100">
        <v>391559.3034000001</v>
      </c>
      <c r="FW55" s="100">
        <v>4512219.440400001</v>
      </c>
      <c r="FX55" s="100">
        <v>442485.9756000001</v>
      </c>
      <c r="FY55" s="100">
        <v>4520895.636</v>
      </c>
      <c r="FZ55" s="100">
        <v>376013.4018000001</v>
      </c>
      <c r="GA55" s="100">
        <v>4528268.4478</v>
      </c>
      <c r="GB55" s="100">
        <v>363611.3034000001</v>
      </c>
      <c r="GC55" s="100">
        <v>4535398.081200001</v>
      </c>
      <c r="GD55" s="100">
        <v>388415.49</v>
      </c>
      <c r="GE55" s="100">
        <v>4543014.071200001</v>
      </c>
      <c r="GF55" s="100">
        <v>376013.4018000001</v>
      </c>
      <c r="GG55" s="100">
        <v>4550386.883000001</v>
      </c>
      <c r="GH55" s="100">
        <v>363611.3034000001</v>
      </c>
      <c r="GI55" s="100">
        <v>4557516.516400001</v>
      </c>
      <c r="GJ55" s="100">
        <v>380912.0640000001</v>
      </c>
      <c r="GK55" s="100">
        <v>4564985.3804</v>
      </c>
      <c r="GL55" s="100">
        <v>376013.4018000001</v>
      </c>
      <c r="GM55" s="100">
        <v>4572358.1922</v>
      </c>
      <c r="GN55" s="100">
        <v>366516.76258800016</v>
      </c>
      <c r="GO55" s="100">
        <v>4579544.795388</v>
      </c>
      <c r="GP55" s="100">
        <v>370883.5294680001</v>
      </c>
      <c r="GQ55" s="100">
        <v>4586817.021456001</v>
      </c>
      <c r="GR55" s="100">
        <v>398596.70588400005</v>
      </c>
      <c r="GS55" s="100">
        <v>4594632.643140001</v>
      </c>
      <c r="GT55" s="100">
        <v>399390.4894680001</v>
      </c>
      <c r="GU55" s="100">
        <v>4602463.8292080015</v>
      </c>
      <c r="GV55" s="100">
        <v>451335.6951120001</v>
      </c>
      <c r="GW55" s="100">
        <v>4611313.548720001</v>
      </c>
      <c r="GX55" s="100">
        <v>383533.66983600013</v>
      </c>
      <c r="GY55" s="100">
        <v>4618833.816756001</v>
      </c>
      <c r="GZ55" s="100">
        <v>370883.5294680001</v>
      </c>
      <c r="HA55" s="100">
        <v>4626106.042824002</v>
      </c>
      <c r="HB55" s="100">
        <v>396183.7998</v>
      </c>
      <c r="HC55" s="100">
        <v>4633874.352624002</v>
      </c>
      <c r="HD55" s="100">
        <v>383533.66983600013</v>
      </c>
      <c r="HE55" s="100">
        <v>4641394.620660001</v>
      </c>
      <c r="HF55" s="100">
        <v>370883.5294680001</v>
      </c>
      <c r="HG55" s="100">
        <v>4648666.846728001</v>
      </c>
      <c r="HH55" s="100">
        <v>388530.3052800001</v>
      </c>
      <c r="HI55" s="100">
        <v>4656285.0880080005</v>
      </c>
      <c r="HJ55" s="100">
        <v>383533.66983600013</v>
      </c>
      <c r="HK55" s="100">
        <v>4663805.356044001</v>
      </c>
      <c r="HM55" t="str">
        <f t="shared" si="2"/>
        <v>547</v>
      </c>
      <c r="HS55" t="b">
        <f t="shared" si="0"/>
        <v>1</v>
      </c>
      <c r="HT55" s="94" t="s">
        <v>360</v>
      </c>
    </row>
    <row r="56" spans="1:228" ht="12.75">
      <c r="A56" t="str">
        <f t="shared" si="1"/>
        <v>INC148000</v>
      </c>
      <c r="B56" s="103" t="s">
        <v>361</v>
      </c>
      <c r="C56" s="100" t="s">
        <v>549</v>
      </c>
      <c r="D56" s="100">
        <v>1440666.73</v>
      </c>
      <c r="E56" s="100">
        <v>16590630.93</v>
      </c>
      <c r="F56" s="100">
        <v>1354037.4</v>
      </c>
      <c r="G56" s="100">
        <v>16799441.34</v>
      </c>
      <c r="H56" s="100">
        <v>1572161.3</v>
      </c>
      <c r="I56" s="100">
        <v>17048749.49</v>
      </c>
      <c r="J56" s="100">
        <v>1527880.61</v>
      </c>
      <c r="K56" s="100">
        <v>17207820.89</v>
      </c>
      <c r="L56" s="100">
        <v>1765463.45</v>
      </c>
      <c r="M56" s="100">
        <v>17745022.43</v>
      </c>
      <c r="N56" s="100">
        <v>3049698.31</v>
      </c>
      <c r="O56" s="100">
        <v>19275561.71</v>
      </c>
      <c r="P56" s="100">
        <v>1564824.21</v>
      </c>
      <c r="Q56" s="100">
        <v>19508819.63</v>
      </c>
      <c r="R56" s="100">
        <v>1430272.61</v>
      </c>
      <c r="S56" s="100">
        <v>19453801.13</v>
      </c>
      <c r="T56" s="100">
        <v>1233547.58</v>
      </c>
      <c r="U56" s="100">
        <v>19366686.46</v>
      </c>
      <c r="V56" s="100">
        <v>1782734</v>
      </c>
      <c r="W56" s="100">
        <v>19795018.48</v>
      </c>
      <c r="X56" s="100">
        <v>1551861.14</v>
      </c>
      <c r="Y56" s="100">
        <v>20031547.82</v>
      </c>
      <c r="Z56" s="100">
        <v>2420673.43</v>
      </c>
      <c r="AA56" s="100">
        <v>20693820.77</v>
      </c>
      <c r="AB56" s="100">
        <v>1675585.09</v>
      </c>
      <c r="AC56" s="100">
        <v>20928739.13</v>
      </c>
      <c r="AD56" s="100">
        <v>1752866.97</v>
      </c>
      <c r="AE56" s="100">
        <v>21327568.7</v>
      </c>
      <c r="AF56" s="100">
        <v>1684841.29</v>
      </c>
      <c r="AG56" s="100">
        <v>21440248.69</v>
      </c>
      <c r="AH56" s="100">
        <v>1927777.34</v>
      </c>
      <c r="AI56" s="100">
        <v>21840145.42</v>
      </c>
      <c r="AJ56" s="100">
        <v>1736050.17</v>
      </c>
      <c r="AK56" s="100">
        <v>21810732.14</v>
      </c>
      <c r="AL56" s="100">
        <v>1854169.16</v>
      </c>
      <c r="AM56" s="100">
        <v>20615202.99</v>
      </c>
      <c r="AN56" s="100">
        <v>1826010.18</v>
      </c>
      <c r="AO56" s="100">
        <v>20876388.96</v>
      </c>
      <c r="AP56" s="100">
        <v>1738668.33</v>
      </c>
      <c r="AQ56" s="100">
        <v>21184784.68</v>
      </c>
      <c r="AR56" s="100">
        <v>2207624.5</v>
      </c>
      <c r="AS56" s="100">
        <v>22158861.6</v>
      </c>
      <c r="AT56" s="100">
        <v>1738480.49</v>
      </c>
      <c r="AU56" s="100">
        <v>22114608.09</v>
      </c>
      <c r="AV56" s="100">
        <v>1462782.12</v>
      </c>
      <c r="AW56" s="100">
        <v>22025529.07</v>
      </c>
      <c r="AX56" s="100">
        <v>2352336.84</v>
      </c>
      <c r="AY56" s="100">
        <v>21957192.48</v>
      </c>
      <c r="AZ56" s="100">
        <v>1850064.26</v>
      </c>
      <c r="BA56" s="100">
        <v>22131671.65</v>
      </c>
      <c r="BB56" s="100">
        <v>1686393.1</v>
      </c>
      <c r="BC56" s="100">
        <v>22065197.78</v>
      </c>
      <c r="BD56" s="100">
        <v>1804796.26</v>
      </c>
      <c r="BE56" s="100">
        <v>22185152.75</v>
      </c>
      <c r="BF56" s="100">
        <v>1881214.87</v>
      </c>
      <c r="BG56" s="100">
        <v>22138590.28</v>
      </c>
      <c r="BH56" s="100">
        <v>1625496.08</v>
      </c>
      <c r="BI56" s="100">
        <v>22028036.19</v>
      </c>
      <c r="BJ56" s="100">
        <v>1610317.81</v>
      </c>
      <c r="BK56" s="100">
        <v>21784184.84</v>
      </c>
      <c r="BL56" s="100">
        <v>1958048.11</v>
      </c>
      <c r="BM56" s="100">
        <v>21916222.77</v>
      </c>
      <c r="BN56" s="100">
        <v>1814817.22</v>
      </c>
      <c r="BO56" s="100">
        <v>21992371.659999996</v>
      </c>
      <c r="BP56" s="100">
        <v>1946124.63</v>
      </c>
      <c r="BQ56" s="100">
        <v>21730871.79</v>
      </c>
      <c r="BR56" s="100">
        <v>1519777.04</v>
      </c>
      <c r="BS56" s="100">
        <v>21512168.340000004</v>
      </c>
      <c r="BT56" s="100">
        <v>1507703.8</v>
      </c>
      <c r="BU56" s="100">
        <v>21557090.02</v>
      </c>
      <c r="BV56" s="100">
        <v>2525137.4</v>
      </c>
      <c r="BW56" s="100">
        <v>21729890.580000006</v>
      </c>
      <c r="BX56" s="100">
        <v>1662561.76</v>
      </c>
      <c r="BY56" s="100">
        <v>21542388.080000002</v>
      </c>
      <c r="BZ56" s="100">
        <v>1621548.48</v>
      </c>
      <c r="CA56" s="100">
        <v>21477543.46</v>
      </c>
      <c r="CB56" s="100">
        <v>1705228.25</v>
      </c>
      <c r="CC56" s="100">
        <v>21377975.45</v>
      </c>
      <c r="CD56" s="100">
        <v>1800539.5</v>
      </c>
      <c r="CE56" s="100">
        <v>21297300.08</v>
      </c>
      <c r="CF56" s="100">
        <v>1606491.77</v>
      </c>
      <c r="CG56" s="100">
        <v>21278295.769999996</v>
      </c>
      <c r="CH56" s="100">
        <v>1538310.25</v>
      </c>
      <c r="CI56" s="100">
        <v>21206288.209999997</v>
      </c>
      <c r="CJ56" s="100">
        <v>2141664.67</v>
      </c>
      <c r="CK56" s="100">
        <v>21389904.77</v>
      </c>
      <c r="CL56" s="100">
        <v>2151486.16</v>
      </c>
      <c r="CM56" s="100">
        <v>21726573.709999997</v>
      </c>
      <c r="CN56" s="100">
        <v>2589653.74</v>
      </c>
      <c r="CO56" s="100">
        <v>22370102.82</v>
      </c>
      <c r="CP56" s="100">
        <v>1439952.1599999995</v>
      </c>
      <c r="CQ56" s="100">
        <v>22290277.94</v>
      </c>
      <c r="CR56" s="100">
        <v>1420727.6099999996</v>
      </c>
      <c r="CS56" s="100">
        <v>22203301.75</v>
      </c>
      <c r="CT56" s="100">
        <v>1335196.45</v>
      </c>
      <c r="CU56" s="100">
        <v>21013360.8</v>
      </c>
      <c r="CV56" s="100">
        <v>1553203.3100000005</v>
      </c>
      <c r="CW56" s="100">
        <v>20904002.349999998</v>
      </c>
      <c r="CX56" s="100">
        <v>1567277.4600000004</v>
      </c>
      <c r="CY56" s="100">
        <v>20849731.330000002</v>
      </c>
      <c r="CZ56" s="100">
        <v>1553021.3900000006</v>
      </c>
      <c r="DA56" s="100">
        <v>20697524.470000003</v>
      </c>
      <c r="DB56" s="100">
        <v>1569634.2100000004</v>
      </c>
      <c r="DC56" s="100">
        <v>20466619.180000003</v>
      </c>
      <c r="DD56" s="100">
        <v>1682805.0799999996</v>
      </c>
      <c r="DE56" s="100">
        <v>20542932.490000002</v>
      </c>
      <c r="DF56" s="100">
        <v>1639649.2999999998</v>
      </c>
      <c r="DG56" s="100">
        <v>20644271.54</v>
      </c>
      <c r="DH56" s="100">
        <v>1651641.5500000003</v>
      </c>
      <c r="DI56" s="100">
        <v>20154248.42</v>
      </c>
      <c r="DJ56" s="100">
        <v>1640772.12</v>
      </c>
      <c r="DK56" s="100">
        <v>19643534.380000003</v>
      </c>
      <c r="DL56" s="100">
        <v>1627124.4899999998</v>
      </c>
      <c r="DM56" s="100">
        <v>18681005.130000003</v>
      </c>
      <c r="DN56" s="100">
        <v>1697103.3900000001</v>
      </c>
      <c r="DO56" s="100">
        <v>18938156.360000003</v>
      </c>
      <c r="DP56" s="100">
        <v>1663444.6500000004</v>
      </c>
      <c r="DQ56" s="100">
        <v>19180873.400000002</v>
      </c>
      <c r="DR56" s="100">
        <v>1652568.5800000003</v>
      </c>
      <c r="DS56" s="100">
        <v>19498245.53</v>
      </c>
      <c r="DT56" s="100">
        <v>1602588.9200000002</v>
      </c>
      <c r="DU56" s="100">
        <v>19547631.140000008</v>
      </c>
      <c r="DV56" s="100">
        <v>1558555.1800000002</v>
      </c>
      <c r="DW56" s="100">
        <v>19538908.860000003</v>
      </c>
      <c r="DX56" s="100">
        <v>1618907.4599999995</v>
      </c>
      <c r="DY56" s="100">
        <v>19604794.93</v>
      </c>
      <c r="DZ56" s="100">
        <v>1580047.0499999998</v>
      </c>
      <c r="EA56" s="100">
        <v>19615207.77</v>
      </c>
      <c r="EB56" s="100">
        <v>1674441.6600000006</v>
      </c>
      <c r="EC56" s="100">
        <v>19606844.35</v>
      </c>
      <c r="ED56" s="100">
        <v>1637772.7000000007</v>
      </c>
      <c r="EE56" s="100">
        <v>19604967.750000004</v>
      </c>
      <c r="EF56" s="100">
        <v>1645947.4700000007</v>
      </c>
      <c r="EG56" s="100">
        <v>19599273.67</v>
      </c>
      <c r="EH56" s="100">
        <v>1650407.4300000002</v>
      </c>
      <c r="EI56" s="100">
        <v>19608908.98</v>
      </c>
      <c r="EJ56" s="100">
        <v>1701753.1400000013</v>
      </c>
      <c r="EK56" s="100">
        <v>19683537.630000003</v>
      </c>
      <c r="EL56" s="100">
        <v>1713963.1700000002</v>
      </c>
      <c r="EM56" s="100">
        <v>19700397.410000004</v>
      </c>
      <c r="EN56" s="100">
        <v>1674435.8900000008</v>
      </c>
      <c r="EO56" s="100">
        <v>19711388.650000006</v>
      </c>
      <c r="EP56" s="100">
        <v>1641974.3099999996</v>
      </c>
      <c r="EQ56" s="100">
        <v>19700794.380000006</v>
      </c>
      <c r="ER56" s="100">
        <v>1613325.2199999995</v>
      </c>
      <c r="ES56" s="100">
        <v>19711530.680000003</v>
      </c>
      <c r="ET56" s="100">
        <v>1567521.55</v>
      </c>
      <c r="EU56" s="100">
        <v>19720497.050000004</v>
      </c>
      <c r="EV56" s="100">
        <v>1615996.3699999992</v>
      </c>
      <c r="EW56" s="100">
        <v>19717585.960000005</v>
      </c>
      <c r="EX56" s="100">
        <v>1583120.6600000004</v>
      </c>
      <c r="EY56" s="100">
        <v>19720659.57</v>
      </c>
      <c r="EZ56" s="100">
        <v>1662717.7200000011</v>
      </c>
      <c r="FA56" s="100">
        <v>19708935.63</v>
      </c>
      <c r="FB56" s="100">
        <v>1626953.6600000008</v>
      </c>
      <c r="FC56" s="100">
        <v>19698116.590000004</v>
      </c>
      <c r="FD56" s="100">
        <v>1648394.6400000001</v>
      </c>
      <c r="FE56" s="100">
        <v>19700563.76</v>
      </c>
      <c r="FF56" s="100">
        <v>1642246.9900000012</v>
      </c>
      <c r="FG56" s="100">
        <v>19692403.320000004</v>
      </c>
      <c r="FH56" s="100">
        <v>1623261.1400000013</v>
      </c>
      <c r="FI56" s="100">
        <v>19613911.320000008</v>
      </c>
      <c r="FJ56" s="100">
        <v>1726769.7000000004</v>
      </c>
      <c r="FK56" s="100">
        <v>19626717.850000005</v>
      </c>
      <c r="FL56" s="100">
        <v>1682793.62</v>
      </c>
      <c r="FM56" s="100">
        <v>19635075.580000002</v>
      </c>
      <c r="FN56" s="100">
        <v>1647931.4700000007</v>
      </c>
      <c r="FO56" s="100">
        <v>19641032.740000002</v>
      </c>
      <c r="FP56" s="100">
        <v>1645591.7243999995</v>
      </c>
      <c r="FQ56" s="100">
        <v>19673299.244400006</v>
      </c>
      <c r="FR56" s="100">
        <v>1598871.9810000001</v>
      </c>
      <c r="FS56" s="100">
        <v>19704649.675400004</v>
      </c>
      <c r="FT56" s="100">
        <v>1648316.297399999</v>
      </c>
      <c r="FU56" s="100">
        <v>19736969.602800004</v>
      </c>
      <c r="FV56" s="100">
        <v>1614783.0732000005</v>
      </c>
      <c r="FW56" s="100">
        <v>19768632.016000006</v>
      </c>
      <c r="FX56" s="100">
        <v>1695972.0744000012</v>
      </c>
      <c r="FY56" s="100">
        <v>19801886.370400004</v>
      </c>
      <c r="FZ56" s="100">
        <v>1659492.7332000008</v>
      </c>
      <c r="GA56" s="100">
        <v>19834425.443600003</v>
      </c>
      <c r="GB56" s="100">
        <v>1681362.5328000002</v>
      </c>
      <c r="GC56" s="100">
        <v>19867393.336400006</v>
      </c>
      <c r="GD56" s="100">
        <v>1675091.9298000012</v>
      </c>
      <c r="GE56" s="100">
        <v>19900238.276200004</v>
      </c>
      <c r="GF56" s="100">
        <v>1655726.3628000014</v>
      </c>
      <c r="GG56" s="100">
        <v>19932703.499</v>
      </c>
      <c r="GH56" s="100">
        <v>1761305.0940000005</v>
      </c>
      <c r="GI56" s="100">
        <v>19967238.893000007</v>
      </c>
      <c r="GJ56" s="100">
        <v>1716449.4924</v>
      </c>
      <c r="GK56" s="100">
        <v>20000894.765400007</v>
      </c>
      <c r="GL56" s="100">
        <v>1680890.0994000006</v>
      </c>
      <c r="GM56" s="100">
        <v>20033853.394800004</v>
      </c>
      <c r="GN56" s="100">
        <v>1678503.5588879995</v>
      </c>
      <c r="GO56" s="100">
        <v>20066765.229288004</v>
      </c>
      <c r="GP56" s="100">
        <v>1630849.4206200002</v>
      </c>
      <c r="GQ56" s="100">
        <v>20098742.668908007</v>
      </c>
      <c r="GR56" s="100">
        <v>1681282.623347999</v>
      </c>
      <c r="GS56" s="100">
        <v>20131708.994856007</v>
      </c>
      <c r="GT56" s="100">
        <v>1647078.7346640006</v>
      </c>
      <c r="GU56" s="100">
        <v>20164004.65632001</v>
      </c>
      <c r="GV56" s="100">
        <v>1729891.5158880013</v>
      </c>
      <c r="GW56" s="100">
        <v>20197924.097808007</v>
      </c>
      <c r="GX56" s="100">
        <v>1692682.5878640008</v>
      </c>
      <c r="GY56" s="100">
        <v>20231113.952472005</v>
      </c>
      <c r="GZ56" s="100">
        <v>1714989.7834560003</v>
      </c>
      <c r="HA56" s="100">
        <v>20264741.203128006</v>
      </c>
      <c r="HB56" s="100">
        <v>1708593.7683960013</v>
      </c>
      <c r="HC56" s="100">
        <v>20298243.041724008</v>
      </c>
      <c r="HD56" s="100">
        <v>1688840.8900560015</v>
      </c>
      <c r="HE56" s="100">
        <v>20331357.56898001</v>
      </c>
      <c r="HF56" s="100">
        <v>1796531.1958800005</v>
      </c>
      <c r="HG56" s="100">
        <v>20366583.67086001</v>
      </c>
      <c r="HH56" s="100">
        <v>1750778.482248</v>
      </c>
      <c r="HI56" s="100">
        <v>20400912.660708003</v>
      </c>
      <c r="HJ56" s="100">
        <v>1714507.9013880007</v>
      </c>
      <c r="HK56" s="100">
        <v>20434530.462696005</v>
      </c>
      <c r="HM56" t="str">
        <f t="shared" si="2"/>
        <v>548</v>
      </c>
      <c r="HS56" t="b">
        <f t="shared" si="0"/>
        <v>1</v>
      </c>
      <c r="HT56" s="94" t="s">
        <v>361</v>
      </c>
    </row>
    <row r="57" spans="1:228" ht="12.75">
      <c r="A57" t="str">
        <f t="shared" si="1"/>
        <v>INC149000</v>
      </c>
      <c r="B57" s="103" t="s">
        <v>362</v>
      </c>
      <c r="C57" s="100" t="s">
        <v>550</v>
      </c>
      <c r="D57" s="100">
        <v>2291654.99</v>
      </c>
      <c r="E57" s="100">
        <v>28213190.21</v>
      </c>
      <c r="F57" s="100">
        <v>2150330.58</v>
      </c>
      <c r="G57" s="100">
        <v>28044836.82</v>
      </c>
      <c r="H57" s="100">
        <v>2366221.39</v>
      </c>
      <c r="I57" s="100">
        <v>28064209.87</v>
      </c>
      <c r="J57" s="100">
        <v>2428965.56</v>
      </c>
      <c r="K57" s="100">
        <v>27863248.14</v>
      </c>
      <c r="L57" s="100">
        <v>2403216.72</v>
      </c>
      <c r="M57" s="100">
        <v>27811256.37</v>
      </c>
      <c r="N57" s="100">
        <v>1981479.01</v>
      </c>
      <c r="O57" s="100">
        <v>26721637.51</v>
      </c>
      <c r="P57" s="100">
        <v>2203037.67</v>
      </c>
      <c r="Q57" s="100">
        <v>26970852.99</v>
      </c>
      <c r="R57" s="100">
        <v>2378343.39</v>
      </c>
      <c r="S57" s="100">
        <v>27023352.07</v>
      </c>
      <c r="T57" s="100">
        <v>2841091.78</v>
      </c>
      <c r="U57" s="100">
        <v>27573251.28</v>
      </c>
      <c r="V57" s="100">
        <v>2674221.96</v>
      </c>
      <c r="W57" s="100">
        <v>28326230.35</v>
      </c>
      <c r="X57" s="100">
        <v>2555847.65</v>
      </c>
      <c r="Y57" s="100">
        <v>28791083.17</v>
      </c>
      <c r="Z57" s="100">
        <v>3123957.48</v>
      </c>
      <c r="AA57" s="100">
        <v>29398368.18</v>
      </c>
      <c r="AB57" s="100">
        <v>2333974.65</v>
      </c>
      <c r="AC57" s="100">
        <v>29440687.84</v>
      </c>
      <c r="AD57" s="100">
        <v>2016287.72</v>
      </c>
      <c r="AE57" s="100">
        <v>29306644.98</v>
      </c>
      <c r="AF57" s="100">
        <v>2017837.18</v>
      </c>
      <c r="AG57" s="100">
        <v>28958260.77</v>
      </c>
      <c r="AH57" s="100">
        <v>2192525.05</v>
      </c>
      <c r="AI57" s="100">
        <v>28721820.26</v>
      </c>
      <c r="AJ57" s="100">
        <v>2441496.71</v>
      </c>
      <c r="AK57" s="100">
        <v>28760100.25</v>
      </c>
      <c r="AL57" s="100">
        <v>2114486.02</v>
      </c>
      <c r="AM57" s="100">
        <v>28893107.26</v>
      </c>
      <c r="AN57" s="100">
        <v>2279962.43</v>
      </c>
      <c r="AO57" s="100">
        <v>28970032.02</v>
      </c>
      <c r="AP57" s="100">
        <v>2186960.92</v>
      </c>
      <c r="AQ57" s="100">
        <v>28778649.55</v>
      </c>
      <c r="AR57" s="100">
        <v>2258862.79</v>
      </c>
      <c r="AS57" s="100">
        <v>28196420.56</v>
      </c>
      <c r="AT57" s="100">
        <v>2353655.31</v>
      </c>
      <c r="AU57" s="100">
        <v>27875853.91</v>
      </c>
      <c r="AV57" s="100">
        <v>2217858.35</v>
      </c>
      <c r="AW57" s="100">
        <v>27537864.61</v>
      </c>
      <c r="AX57" s="100">
        <v>3080812.28</v>
      </c>
      <c r="AY57" s="100">
        <v>27494719.41</v>
      </c>
      <c r="AZ57" s="100">
        <v>2304493.67</v>
      </c>
      <c r="BA57" s="100">
        <v>27465238.43</v>
      </c>
      <c r="BB57" s="100">
        <v>1880045.71</v>
      </c>
      <c r="BC57" s="100">
        <v>27328996.42</v>
      </c>
      <c r="BD57" s="100">
        <v>2220428.75</v>
      </c>
      <c r="BE57" s="100">
        <v>27531587.99</v>
      </c>
      <c r="BF57" s="100">
        <v>2248121.24</v>
      </c>
      <c r="BG57" s="100">
        <v>27587184.18</v>
      </c>
      <c r="BH57" s="100">
        <v>2090847.1</v>
      </c>
      <c r="BI57" s="100">
        <v>27236534.57</v>
      </c>
      <c r="BJ57" s="100">
        <v>2099256.83</v>
      </c>
      <c r="BK57" s="100">
        <v>27221305.38</v>
      </c>
      <c r="BL57" s="100">
        <v>2106427.39</v>
      </c>
      <c r="BM57" s="100">
        <v>27047770.34</v>
      </c>
      <c r="BN57" s="100">
        <v>2215932.4</v>
      </c>
      <c r="BO57" s="100">
        <v>27076741.820000004</v>
      </c>
      <c r="BP57" s="100">
        <v>2391399.93</v>
      </c>
      <c r="BQ57" s="100">
        <v>27209278.960000005</v>
      </c>
      <c r="BR57" s="100">
        <v>2372511.79</v>
      </c>
      <c r="BS57" s="100">
        <v>27228135.440000005</v>
      </c>
      <c r="BT57" s="100">
        <v>2175504.57</v>
      </c>
      <c r="BU57" s="100">
        <v>27185781.660000004</v>
      </c>
      <c r="BV57" s="100">
        <v>3201939.79</v>
      </c>
      <c r="BW57" s="100">
        <v>27306909.17</v>
      </c>
      <c r="BX57" s="100">
        <v>2254963.6</v>
      </c>
      <c r="BY57" s="100">
        <v>27257379.1</v>
      </c>
      <c r="BZ57" s="100">
        <v>1883094.72</v>
      </c>
      <c r="CA57" s="100">
        <v>27260428.11</v>
      </c>
      <c r="CB57" s="100">
        <v>2269897.8</v>
      </c>
      <c r="CC57" s="100">
        <v>27309897.160000004</v>
      </c>
      <c r="CD57" s="100">
        <v>2224554.65</v>
      </c>
      <c r="CE57" s="100">
        <v>27286330.57</v>
      </c>
      <c r="CF57" s="100">
        <v>2138662.1</v>
      </c>
      <c r="CG57" s="100">
        <v>27334145.57</v>
      </c>
      <c r="CH57" s="100">
        <v>2094067.31</v>
      </c>
      <c r="CI57" s="100">
        <v>27328956.049999997</v>
      </c>
      <c r="CJ57" s="100">
        <v>2491350.11</v>
      </c>
      <c r="CK57" s="100">
        <v>27713878.769999996</v>
      </c>
      <c r="CL57" s="100">
        <v>2439841.17</v>
      </c>
      <c r="CM57" s="100">
        <v>27937787.54</v>
      </c>
      <c r="CN57" s="100">
        <v>2362889.63</v>
      </c>
      <c r="CO57" s="100">
        <v>27909277.24</v>
      </c>
      <c r="CP57" s="100">
        <v>2650063.2100000014</v>
      </c>
      <c r="CQ57" s="100">
        <v>28186828.66</v>
      </c>
      <c r="CR57" s="100">
        <v>2466912.170000001</v>
      </c>
      <c r="CS57" s="100">
        <v>28478236.26</v>
      </c>
      <c r="CT57" s="100">
        <v>2456521.22</v>
      </c>
      <c r="CU57" s="100">
        <v>27732817.69</v>
      </c>
      <c r="CV57" s="100">
        <v>2366941.2199999965</v>
      </c>
      <c r="CW57" s="100">
        <v>27844795.31</v>
      </c>
      <c r="CX57" s="100">
        <v>2218539.4599999986</v>
      </c>
      <c r="CY57" s="100">
        <v>28180240.049999997</v>
      </c>
      <c r="CZ57" s="100">
        <v>2283519.979999997</v>
      </c>
      <c r="DA57" s="100">
        <v>28193862.229999993</v>
      </c>
      <c r="DB57" s="100">
        <v>2263739.249999998</v>
      </c>
      <c r="DC57" s="100">
        <v>28233046.829999994</v>
      </c>
      <c r="DD57" s="100">
        <v>2358228.7199999974</v>
      </c>
      <c r="DE57" s="100">
        <v>28452613.449999984</v>
      </c>
      <c r="DF57" s="100">
        <v>2413250.6399999973</v>
      </c>
      <c r="DG57" s="100">
        <v>28771796.779999986</v>
      </c>
      <c r="DH57" s="100">
        <v>2316611.569999999</v>
      </c>
      <c r="DI57" s="100">
        <v>28597058.239999987</v>
      </c>
      <c r="DJ57" s="100">
        <v>2391702.0299999984</v>
      </c>
      <c r="DK57" s="100">
        <v>28548919.099999983</v>
      </c>
      <c r="DL57" s="100">
        <v>2344104.189999998</v>
      </c>
      <c r="DM57" s="100">
        <v>28530133.659999978</v>
      </c>
      <c r="DN57" s="100">
        <v>2318839.0699999984</v>
      </c>
      <c r="DO57" s="100">
        <v>28198909.519999977</v>
      </c>
      <c r="DP57" s="100">
        <v>2319249.959999999</v>
      </c>
      <c r="DQ57" s="100">
        <v>28051247.309999973</v>
      </c>
      <c r="DR57" s="100">
        <v>2415296.759999998</v>
      </c>
      <c r="DS57" s="100">
        <v>28010022.84999997</v>
      </c>
      <c r="DT57" s="100">
        <v>2494813.3300000005</v>
      </c>
      <c r="DU57" s="100">
        <v>28137894.959999982</v>
      </c>
      <c r="DV57" s="100">
        <v>2307368.5700000003</v>
      </c>
      <c r="DW57" s="100">
        <v>28226724.069999985</v>
      </c>
      <c r="DX57" s="100">
        <v>2463576.6000000006</v>
      </c>
      <c r="DY57" s="100">
        <v>28406780.68999999</v>
      </c>
      <c r="DZ57" s="100">
        <v>2350471.66</v>
      </c>
      <c r="EA57" s="100">
        <v>28493513.09999999</v>
      </c>
      <c r="EB57" s="100">
        <v>2519470.850000002</v>
      </c>
      <c r="EC57" s="100">
        <v>28654755.22999999</v>
      </c>
      <c r="ED57" s="100">
        <v>2511475.660000001</v>
      </c>
      <c r="EE57" s="100">
        <v>28752980.249999996</v>
      </c>
      <c r="EF57" s="100">
        <v>2429637.8600000003</v>
      </c>
      <c r="EG57" s="100">
        <v>28866006.539999995</v>
      </c>
      <c r="EH57" s="100">
        <v>2525845.030000001</v>
      </c>
      <c r="EI57" s="100">
        <v>29000149.54</v>
      </c>
      <c r="EJ57" s="100">
        <v>2486386.7000000007</v>
      </c>
      <c r="EK57" s="100">
        <v>29142432.050000004</v>
      </c>
      <c r="EL57" s="100">
        <v>2486305.600000002</v>
      </c>
      <c r="EM57" s="100">
        <v>29309898.580000006</v>
      </c>
      <c r="EN57" s="100">
        <v>2449999.8900000006</v>
      </c>
      <c r="EO57" s="100">
        <v>29440648.51000001</v>
      </c>
      <c r="EP57" s="100">
        <v>2384618.8800000004</v>
      </c>
      <c r="EQ57" s="100">
        <v>29409970.63000001</v>
      </c>
      <c r="ER57" s="100">
        <v>2596903.919999999</v>
      </c>
      <c r="ES57" s="100">
        <v>29512061.220000006</v>
      </c>
      <c r="ET57" s="100">
        <v>2353686.020000002</v>
      </c>
      <c r="EU57" s="100">
        <v>29558378.67000001</v>
      </c>
      <c r="EV57" s="100">
        <v>2488173.639999998</v>
      </c>
      <c r="EW57" s="100">
        <v>29582975.710000005</v>
      </c>
      <c r="EX57" s="100">
        <v>2437049.549999997</v>
      </c>
      <c r="EY57" s="100">
        <v>29669553.6</v>
      </c>
      <c r="EZ57" s="100">
        <v>2798340.5300000003</v>
      </c>
      <c r="FA57" s="100">
        <v>29948423.28</v>
      </c>
      <c r="FB57" s="100">
        <v>2556255.409999998</v>
      </c>
      <c r="FC57" s="100">
        <v>29993203.029999994</v>
      </c>
      <c r="FD57" s="100">
        <v>2580910.7999999984</v>
      </c>
      <c r="FE57" s="100">
        <v>30144475.969999995</v>
      </c>
      <c r="FF57" s="100">
        <v>2609562.61</v>
      </c>
      <c r="FG57" s="100">
        <v>30228193.549999993</v>
      </c>
      <c r="FH57" s="100">
        <v>2444221.5300000007</v>
      </c>
      <c r="FI57" s="100">
        <v>30186028.379999995</v>
      </c>
      <c r="FJ57" s="100">
        <v>2654834.379999998</v>
      </c>
      <c r="FK57" s="100">
        <v>30354557.15999999</v>
      </c>
      <c r="FL57" s="100">
        <v>2573950.6999999974</v>
      </c>
      <c r="FM57" s="100">
        <v>30478507.969999988</v>
      </c>
      <c r="FN57" s="100">
        <v>2514286.15</v>
      </c>
      <c r="FO57" s="100">
        <v>30608175.239999987</v>
      </c>
      <c r="FP57" s="100">
        <v>2648841.998399999</v>
      </c>
      <c r="FQ57" s="100">
        <v>30660113.318399988</v>
      </c>
      <c r="FR57" s="100">
        <v>2400759.740400002</v>
      </c>
      <c r="FS57" s="100">
        <v>30707187.038799986</v>
      </c>
      <c r="FT57" s="100">
        <v>2537937.112799998</v>
      </c>
      <c r="FU57" s="100">
        <v>30756950.511599988</v>
      </c>
      <c r="FV57" s="100">
        <v>2485790.540999997</v>
      </c>
      <c r="FW57" s="100">
        <v>30805691.502599988</v>
      </c>
      <c r="FX57" s="100">
        <v>2854307.3406</v>
      </c>
      <c r="FY57" s="100">
        <v>30861658.313199986</v>
      </c>
      <c r="FZ57" s="100">
        <v>2607380.518199998</v>
      </c>
      <c r="GA57" s="100">
        <v>30912783.421399985</v>
      </c>
      <c r="GB57" s="100">
        <v>2632529.0159999984</v>
      </c>
      <c r="GC57" s="100">
        <v>30964401.63739999</v>
      </c>
      <c r="GD57" s="100">
        <v>2661753.8622</v>
      </c>
      <c r="GE57" s="100">
        <v>31016592.88959999</v>
      </c>
      <c r="GF57" s="100">
        <v>2493105.960600001</v>
      </c>
      <c r="GG57" s="100">
        <v>31065477.320199985</v>
      </c>
      <c r="GH57" s="100">
        <v>2707931.067599998</v>
      </c>
      <c r="GI57" s="100">
        <v>31118574.007799983</v>
      </c>
      <c r="GJ57" s="100">
        <v>2625429.7139999974</v>
      </c>
      <c r="GK57" s="100">
        <v>31170053.021799985</v>
      </c>
      <c r="GL57" s="100">
        <v>2564571.873</v>
      </c>
      <c r="GM57" s="100">
        <v>31220338.744799986</v>
      </c>
      <c r="GN57" s="100">
        <v>2701818.838367999</v>
      </c>
      <c r="GO57" s="100">
        <v>31273315.584767986</v>
      </c>
      <c r="GP57" s="100">
        <v>2448774.935208002</v>
      </c>
      <c r="GQ57" s="100">
        <v>31321330.77957599</v>
      </c>
      <c r="GR57" s="100">
        <v>2588695.855055998</v>
      </c>
      <c r="GS57" s="100">
        <v>31372089.52183199</v>
      </c>
      <c r="GT57" s="100">
        <v>2535506.3518199967</v>
      </c>
      <c r="GU57" s="100">
        <v>31421805.332651988</v>
      </c>
      <c r="GV57" s="100">
        <v>2911393.487412</v>
      </c>
      <c r="GW57" s="100">
        <v>31478891.479463987</v>
      </c>
      <c r="GX57" s="100">
        <v>2659528.128563998</v>
      </c>
      <c r="GY57" s="100">
        <v>31531039.08982799</v>
      </c>
      <c r="GZ57" s="100">
        <v>2685179.5963199986</v>
      </c>
      <c r="HA57" s="100">
        <v>31583689.67014799</v>
      </c>
      <c r="HB57" s="100">
        <v>2714988.939444</v>
      </c>
      <c r="HC57" s="100">
        <v>31636924.747391988</v>
      </c>
      <c r="HD57" s="100">
        <v>2542968.079812001</v>
      </c>
      <c r="HE57" s="100">
        <v>31686786.866603985</v>
      </c>
      <c r="HF57" s="100">
        <v>2762089.688951998</v>
      </c>
      <c r="HG57" s="100">
        <v>31740945.487955987</v>
      </c>
      <c r="HH57" s="100">
        <v>2677938.308279997</v>
      </c>
      <c r="HI57" s="100">
        <v>31793454.08223599</v>
      </c>
      <c r="HJ57" s="100">
        <v>2615863.3104600003</v>
      </c>
      <c r="HK57" s="100">
        <v>31844745.519695982</v>
      </c>
      <c r="HM57" t="str">
        <f t="shared" si="2"/>
        <v>549</v>
      </c>
      <c r="HS57" t="b">
        <f t="shared" si="0"/>
        <v>1</v>
      </c>
      <c r="HT57" s="94" t="s">
        <v>362</v>
      </c>
    </row>
    <row r="58" spans="1:228" ht="12.75">
      <c r="A58" t="str">
        <f t="shared" si="1"/>
        <v>INC149100</v>
      </c>
      <c r="B58" s="103" t="s">
        <v>363</v>
      </c>
      <c r="C58" s="100" t="s">
        <v>550</v>
      </c>
      <c r="D58" s="100">
        <v>219547.8</v>
      </c>
      <c r="E58" s="100">
        <v>1677745.11</v>
      </c>
      <c r="F58" s="100">
        <v>145593.28</v>
      </c>
      <c r="G58" s="100">
        <v>1757109.75</v>
      </c>
      <c r="H58" s="100">
        <v>262468.24</v>
      </c>
      <c r="I58" s="100">
        <v>1868637.21</v>
      </c>
      <c r="J58" s="100">
        <v>417348.68</v>
      </c>
      <c r="K58" s="100">
        <v>2160893.88</v>
      </c>
      <c r="L58" s="100">
        <v>-178706.54</v>
      </c>
      <c r="M58" s="100">
        <v>1858596.86</v>
      </c>
      <c r="N58" s="100">
        <v>193147.78</v>
      </c>
      <c r="O58" s="100">
        <v>1899271.9</v>
      </c>
      <c r="P58" s="100">
        <v>165965.79</v>
      </c>
      <c r="Q58" s="100">
        <v>1946563.61</v>
      </c>
      <c r="R58" s="100">
        <v>23469.13</v>
      </c>
      <c r="S58" s="100">
        <v>1847827.41</v>
      </c>
      <c r="T58" s="100">
        <v>131358.28</v>
      </c>
      <c r="U58" s="100">
        <v>1849014.43</v>
      </c>
      <c r="V58" s="100">
        <v>175312.06</v>
      </c>
      <c r="W58" s="100">
        <v>1935924.11</v>
      </c>
      <c r="X58" s="100">
        <v>187919.13</v>
      </c>
      <c r="Y58" s="100">
        <v>2006887.7</v>
      </c>
      <c r="Z58" s="100">
        <v>157488.92</v>
      </c>
      <c r="AA58" s="100">
        <v>1900912.55</v>
      </c>
      <c r="AB58" s="100">
        <v>183999.74</v>
      </c>
      <c r="AC58" s="100">
        <v>1865364.49</v>
      </c>
      <c r="AD58" s="100">
        <v>119520.8</v>
      </c>
      <c r="AE58" s="100">
        <v>1839292.01</v>
      </c>
      <c r="AF58" s="100">
        <v>186943.63</v>
      </c>
      <c r="AG58" s="100">
        <v>1763767.4</v>
      </c>
      <c r="AH58" s="100">
        <v>160297.91</v>
      </c>
      <c r="AI58" s="100">
        <v>1506716.63</v>
      </c>
      <c r="AJ58" s="100">
        <v>207528.12</v>
      </c>
      <c r="AK58" s="100">
        <v>1892951.29</v>
      </c>
      <c r="AL58" s="100">
        <v>133651.75</v>
      </c>
      <c r="AM58" s="100">
        <v>1833455.26</v>
      </c>
      <c r="AN58" s="100">
        <v>199536.91</v>
      </c>
      <c r="AO58" s="100">
        <v>1867026.38</v>
      </c>
      <c r="AP58" s="100">
        <v>136633.05</v>
      </c>
      <c r="AQ58" s="100">
        <v>1980190.3</v>
      </c>
      <c r="AR58" s="100">
        <v>106758.96</v>
      </c>
      <c r="AS58" s="100">
        <v>1955590.98</v>
      </c>
      <c r="AT58" s="100">
        <v>146363.69</v>
      </c>
      <c r="AU58" s="100">
        <v>1926642.61</v>
      </c>
      <c r="AV58" s="100">
        <v>121437.85</v>
      </c>
      <c r="AW58" s="100">
        <v>1860161.33</v>
      </c>
      <c r="AX58" s="100">
        <v>208924.52</v>
      </c>
      <c r="AY58" s="100">
        <v>1911596.93</v>
      </c>
      <c r="AZ58" s="100">
        <v>176181.62</v>
      </c>
      <c r="BA58" s="100">
        <v>1903778.81</v>
      </c>
      <c r="BB58" s="100">
        <v>107533.44</v>
      </c>
      <c r="BC58" s="100">
        <v>1891791.45</v>
      </c>
      <c r="BD58" s="100">
        <v>93377.57</v>
      </c>
      <c r="BE58" s="100">
        <v>1798225.39</v>
      </c>
      <c r="BF58" s="100">
        <v>82238.32</v>
      </c>
      <c r="BG58" s="100">
        <v>1720165.8</v>
      </c>
      <c r="BH58" s="100">
        <v>89268.55</v>
      </c>
      <c r="BI58" s="100">
        <v>1601906.23</v>
      </c>
      <c r="BJ58" s="100">
        <v>221663.26</v>
      </c>
      <c r="BK58" s="100">
        <v>1689917.74</v>
      </c>
      <c r="BL58" s="100">
        <v>113969.56</v>
      </c>
      <c r="BM58" s="100">
        <v>1604350.39</v>
      </c>
      <c r="BN58" s="100">
        <v>120941.26</v>
      </c>
      <c r="BO58" s="100">
        <v>1588658.5999999999</v>
      </c>
      <c r="BP58" s="100">
        <v>92344.24</v>
      </c>
      <c r="BQ58" s="100">
        <v>1574243.8800000004</v>
      </c>
      <c r="BR58" s="100">
        <v>86457.26</v>
      </c>
      <c r="BS58" s="100">
        <v>1514337.4500000002</v>
      </c>
      <c r="BT58" s="100">
        <v>158185.41</v>
      </c>
      <c r="BU58" s="100">
        <v>1551085.0100000002</v>
      </c>
      <c r="BV58" s="100">
        <v>111608.8</v>
      </c>
      <c r="BW58" s="100">
        <v>1453769.29</v>
      </c>
      <c r="BX58" s="100">
        <v>179061.91</v>
      </c>
      <c r="BY58" s="100">
        <v>1456649.58</v>
      </c>
      <c r="BZ58" s="100">
        <v>248225.67</v>
      </c>
      <c r="CA58" s="100">
        <v>1597341.8100000003</v>
      </c>
      <c r="CB58" s="100">
        <v>249746.91</v>
      </c>
      <c r="CC58" s="100">
        <v>1753711.1500000004</v>
      </c>
      <c r="CD58" s="100">
        <v>130220.91</v>
      </c>
      <c r="CE58" s="100">
        <v>1801693.7400000002</v>
      </c>
      <c r="CF58" s="100">
        <v>177323.35</v>
      </c>
      <c r="CG58" s="100">
        <v>1889748.54</v>
      </c>
      <c r="CH58" s="100">
        <v>119738.48</v>
      </c>
      <c r="CI58" s="100">
        <v>1787823.76</v>
      </c>
      <c r="CJ58" s="100">
        <v>147650.06</v>
      </c>
      <c r="CK58" s="100">
        <v>1821504.26</v>
      </c>
      <c r="CL58" s="100">
        <v>175256.37</v>
      </c>
      <c r="CM58" s="100">
        <v>1875819.3699999999</v>
      </c>
      <c r="CN58" s="100">
        <v>147951.06</v>
      </c>
      <c r="CO58" s="100">
        <v>1931426.1899999997</v>
      </c>
      <c r="CP58" s="100">
        <v>204453.87</v>
      </c>
      <c r="CQ58" s="100">
        <v>2049422.7999999998</v>
      </c>
      <c r="CR58" s="100">
        <v>204813.59</v>
      </c>
      <c r="CS58" s="100">
        <v>2096050.9799999997</v>
      </c>
      <c r="CT58" s="100">
        <v>337541.5300000001</v>
      </c>
      <c r="CU58" s="100">
        <v>2321983.71</v>
      </c>
      <c r="CV58" s="100">
        <v>206089.66999999993</v>
      </c>
      <c r="CW58" s="100">
        <v>2349011.4699999997</v>
      </c>
      <c r="CX58" s="100">
        <v>153089.36000000002</v>
      </c>
      <c r="CY58" s="100">
        <v>2253875.16</v>
      </c>
      <c r="CZ58" s="100">
        <v>216469.6399999999</v>
      </c>
      <c r="DA58" s="100">
        <v>2220597.8900000006</v>
      </c>
      <c r="DB58" s="100">
        <v>169903.15000000005</v>
      </c>
      <c r="DC58" s="100">
        <v>2260280.1300000004</v>
      </c>
      <c r="DD58" s="100">
        <v>166705.82000000004</v>
      </c>
      <c r="DE58" s="100">
        <v>2249662.6</v>
      </c>
      <c r="DF58" s="100">
        <v>162297.44000000003</v>
      </c>
      <c r="DG58" s="100">
        <v>2292221.5600000005</v>
      </c>
      <c r="DH58" s="100">
        <v>156601.80000000005</v>
      </c>
      <c r="DI58" s="100">
        <v>2301173.3000000003</v>
      </c>
      <c r="DJ58" s="100">
        <v>181975.84000000003</v>
      </c>
      <c r="DK58" s="100">
        <v>2307892.77</v>
      </c>
      <c r="DL58" s="100">
        <v>185637.84</v>
      </c>
      <c r="DM58" s="100">
        <v>2345579.5500000003</v>
      </c>
      <c r="DN58" s="100">
        <v>177599.17000000004</v>
      </c>
      <c r="DO58" s="100">
        <v>2318724.85</v>
      </c>
      <c r="DP58" s="100">
        <v>196501.9</v>
      </c>
      <c r="DQ58" s="100">
        <v>2310413.16</v>
      </c>
      <c r="DR58" s="100">
        <v>185953.42000000004</v>
      </c>
      <c r="DS58" s="100">
        <v>2158825.0500000003</v>
      </c>
      <c r="DT58" s="100">
        <v>159953.47000000003</v>
      </c>
      <c r="DU58" s="100">
        <v>2112688.85</v>
      </c>
      <c r="DV58" s="100">
        <v>132592.18</v>
      </c>
      <c r="DW58" s="100">
        <v>2092191.6700000002</v>
      </c>
      <c r="DX58" s="100">
        <v>191671.94999999998</v>
      </c>
      <c r="DY58" s="100">
        <v>2067393.9800000004</v>
      </c>
      <c r="DZ58" s="100">
        <v>128751.22000000003</v>
      </c>
      <c r="EA58" s="100">
        <v>2026242.0500000003</v>
      </c>
      <c r="EB58" s="100">
        <v>138029.67</v>
      </c>
      <c r="EC58" s="100">
        <v>1997565.9000000001</v>
      </c>
      <c r="ED58" s="100">
        <v>283294.95999999996</v>
      </c>
      <c r="EE58" s="100">
        <v>2118563.42</v>
      </c>
      <c r="EF58" s="100">
        <v>127372.67</v>
      </c>
      <c r="EG58" s="100">
        <v>2089334.29</v>
      </c>
      <c r="EH58" s="100">
        <v>151437.24000000005</v>
      </c>
      <c r="EI58" s="100">
        <v>2058795.6899999997</v>
      </c>
      <c r="EJ58" s="100">
        <v>146739.77</v>
      </c>
      <c r="EK58" s="100">
        <v>2019897.6199999996</v>
      </c>
      <c r="EL58" s="100">
        <v>128619.93</v>
      </c>
      <c r="EM58" s="100">
        <v>1970918.38</v>
      </c>
      <c r="EN58" s="100">
        <v>127568.67000000001</v>
      </c>
      <c r="EO58" s="100">
        <v>1901985.15</v>
      </c>
      <c r="EP58" s="100">
        <v>135088.11</v>
      </c>
      <c r="EQ58" s="100">
        <v>1851119.8399999999</v>
      </c>
      <c r="ER58" s="100">
        <v>197176.37000000005</v>
      </c>
      <c r="ES58" s="100">
        <v>1888342.74</v>
      </c>
      <c r="ET58" s="100">
        <v>137109.29</v>
      </c>
      <c r="EU58" s="100">
        <v>1892859.8499999999</v>
      </c>
      <c r="EV58" s="100">
        <v>176229.87999999998</v>
      </c>
      <c r="EW58" s="100">
        <v>1877417.7799999998</v>
      </c>
      <c r="EX58" s="100">
        <v>147362.51000000004</v>
      </c>
      <c r="EY58" s="100">
        <v>1896029.0699999998</v>
      </c>
      <c r="EZ58" s="100">
        <v>158043.76000000004</v>
      </c>
      <c r="FA58" s="100">
        <v>1916043.16</v>
      </c>
      <c r="FB58" s="100">
        <v>191818.10000000003</v>
      </c>
      <c r="FC58" s="100">
        <v>1824566.2999999998</v>
      </c>
      <c r="FD58" s="100">
        <v>153209.79</v>
      </c>
      <c r="FE58" s="100">
        <v>1850403.42</v>
      </c>
      <c r="FF58" s="100">
        <v>175252.59000000003</v>
      </c>
      <c r="FG58" s="100">
        <v>1874218.7700000003</v>
      </c>
      <c r="FH58" s="100">
        <v>194354.61000000004</v>
      </c>
      <c r="FI58" s="100">
        <v>1921833.61</v>
      </c>
      <c r="FJ58" s="100">
        <v>165678.83000000005</v>
      </c>
      <c r="FK58" s="100">
        <v>1958892.5100000002</v>
      </c>
      <c r="FL58" s="100">
        <v>167860.95000000004</v>
      </c>
      <c r="FM58" s="100">
        <v>1999184.7900000005</v>
      </c>
      <c r="FN58" s="100">
        <v>172457.36000000004</v>
      </c>
      <c r="FO58" s="100">
        <v>2036554.0400000005</v>
      </c>
      <c r="FP58" s="100">
        <v>201119.89740000005</v>
      </c>
      <c r="FQ58" s="100">
        <v>2040497.5674000005</v>
      </c>
      <c r="FR58" s="100">
        <v>139851.47580000001</v>
      </c>
      <c r="FS58" s="100">
        <v>2043239.7532000004</v>
      </c>
      <c r="FT58" s="100">
        <v>179754.47759999998</v>
      </c>
      <c r="FU58" s="100">
        <v>2046764.3508000004</v>
      </c>
      <c r="FV58" s="100">
        <v>150309.76020000005</v>
      </c>
      <c r="FW58" s="100">
        <v>2049711.6010000005</v>
      </c>
      <c r="FX58" s="100">
        <v>161204.63520000005</v>
      </c>
      <c r="FY58" s="100">
        <v>2052872.4762000004</v>
      </c>
      <c r="FZ58" s="100">
        <v>195654.46200000003</v>
      </c>
      <c r="GA58" s="100">
        <v>2056708.8382000003</v>
      </c>
      <c r="GB58" s="100">
        <v>156273.98580000002</v>
      </c>
      <c r="GC58" s="100">
        <v>2059773.0340000005</v>
      </c>
      <c r="GD58" s="100">
        <v>178757.64180000004</v>
      </c>
      <c r="GE58" s="100">
        <v>2063278.0858000005</v>
      </c>
      <c r="GF58" s="100">
        <v>198241.70220000006</v>
      </c>
      <c r="GG58" s="100">
        <v>2067165.1780000008</v>
      </c>
      <c r="GH58" s="100">
        <v>168992.40660000005</v>
      </c>
      <c r="GI58" s="100">
        <v>2070478.7546000006</v>
      </c>
      <c r="GJ58" s="100">
        <v>171218.16900000005</v>
      </c>
      <c r="GK58" s="100">
        <v>2073835.9736000008</v>
      </c>
      <c r="GL58" s="100">
        <v>175906.50720000005</v>
      </c>
      <c r="GM58" s="100">
        <v>2077285.120800001</v>
      </c>
      <c r="GN58" s="100">
        <v>205142.29534800004</v>
      </c>
      <c r="GO58" s="100">
        <v>2081307.5187480007</v>
      </c>
      <c r="GP58" s="100">
        <v>142648.50531600002</v>
      </c>
      <c r="GQ58" s="100">
        <v>2084104.548264001</v>
      </c>
      <c r="GR58" s="100">
        <v>183349.56715199997</v>
      </c>
      <c r="GS58" s="100">
        <v>2087699.637816001</v>
      </c>
      <c r="GT58" s="100">
        <v>153315.95540400007</v>
      </c>
      <c r="GU58" s="100">
        <v>2090705.8330200007</v>
      </c>
      <c r="GV58" s="100">
        <v>164428.72790400006</v>
      </c>
      <c r="GW58" s="100">
        <v>2093929.9257240004</v>
      </c>
      <c r="GX58" s="100">
        <v>199567.55124000003</v>
      </c>
      <c r="GY58" s="100">
        <v>2097843.014964001</v>
      </c>
      <c r="GZ58" s="100">
        <v>159399.46551600003</v>
      </c>
      <c r="HA58" s="100">
        <v>2100968.4946800005</v>
      </c>
      <c r="HB58" s="100">
        <v>182332.79463600004</v>
      </c>
      <c r="HC58" s="100">
        <v>2104543.6475160006</v>
      </c>
      <c r="HD58" s="100">
        <v>202206.53624400008</v>
      </c>
      <c r="HE58" s="100">
        <v>2108508.4815600007</v>
      </c>
      <c r="HF58" s="100">
        <v>172372.25473200006</v>
      </c>
      <c r="HG58" s="100">
        <v>2111888.3296920005</v>
      </c>
      <c r="HH58" s="100">
        <v>174642.53238000005</v>
      </c>
      <c r="HI58" s="100">
        <v>2115312.6930720005</v>
      </c>
      <c r="HJ58" s="100">
        <v>179424.63734400005</v>
      </c>
      <c r="HK58" s="100">
        <v>2118830.8232160006</v>
      </c>
      <c r="HM58" t="str">
        <f t="shared" si="2"/>
        <v>549</v>
      </c>
      <c r="HS58" t="b">
        <f t="shared" si="0"/>
        <v>1</v>
      </c>
      <c r="HT58" s="94" t="s">
        <v>363</v>
      </c>
    </row>
    <row r="59" spans="1:228" ht="12.75">
      <c r="A59" t="str">
        <f t="shared" si="1"/>
        <v>INC149111</v>
      </c>
      <c r="B59" s="103" t="s">
        <v>364</v>
      </c>
      <c r="C59" s="100" t="s">
        <v>550</v>
      </c>
      <c r="D59" s="100">
        <v>349193.28</v>
      </c>
      <c r="E59" s="100">
        <v>4077547.81</v>
      </c>
      <c r="F59" s="100">
        <v>349193.28</v>
      </c>
      <c r="G59" s="100">
        <v>4426741.09</v>
      </c>
      <c r="H59" s="100">
        <v>349193.28</v>
      </c>
      <c r="I59" s="100">
        <v>4420934.38</v>
      </c>
      <c r="J59" s="100">
        <v>358443.28</v>
      </c>
      <c r="K59" s="100">
        <v>4391748.55</v>
      </c>
      <c r="L59" s="100">
        <v>358443.28</v>
      </c>
      <c r="M59" s="100">
        <v>4362562.72</v>
      </c>
      <c r="N59" s="100">
        <v>358443.28</v>
      </c>
      <c r="O59" s="100">
        <v>4333376.89</v>
      </c>
      <c r="P59" s="100">
        <v>358443.28</v>
      </c>
      <c r="Q59" s="100">
        <v>4304191.06</v>
      </c>
      <c r="R59" s="100">
        <v>358443.28</v>
      </c>
      <c r="S59" s="100">
        <v>4275005.23</v>
      </c>
      <c r="T59" s="100">
        <v>358443.3</v>
      </c>
      <c r="U59" s="100">
        <v>4245819.38</v>
      </c>
      <c r="V59" s="100">
        <v>349058.28</v>
      </c>
      <c r="W59" s="100">
        <v>4245684.38</v>
      </c>
      <c r="X59" s="100">
        <v>349058.28</v>
      </c>
      <c r="Y59" s="100">
        <v>4245549.38</v>
      </c>
      <c r="Z59" s="100">
        <v>349058.28</v>
      </c>
      <c r="AA59" s="100">
        <v>4245414.38</v>
      </c>
      <c r="AB59" s="100">
        <v>349058.28</v>
      </c>
      <c r="AC59" s="100">
        <v>4245279.38</v>
      </c>
      <c r="AD59" s="100">
        <v>349058</v>
      </c>
      <c r="AE59" s="100">
        <v>4245144.1</v>
      </c>
      <c r="AF59" s="100">
        <v>349058.57</v>
      </c>
      <c r="AG59" s="100">
        <v>4245009.39</v>
      </c>
      <c r="AH59" s="100">
        <v>358683.28</v>
      </c>
      <c r="AI59" s="100">
        <v>4245249.39</v>
      </c>
      <c r="AJ59" s="100">
        <v>358683.28</v>
      </c>
      <c r="AK59" s="100">
        <v>4245489.39</v>
      </c>
      <c r="AL59" s="100">
        <v>358683.28</v>
      </c>
      <c r="AM59" s="100">
        <v>4245729.39</v>
      </c>
      <c r="AN59" s="100">
        <v>358683.28</v>
      </c>
      <c r="AO59" s="100">
        <v>4245969.39</v>
      </c>
      <c r="AP59" s="100">
        <v>358683.28</v>
      </c>
      <c r="AQ59" s="100">
        <v>4246209.39</v>
      </c>
      <c r="AR59" s="100">
        <v>358683.29</v>
      </c>
      <c r="AS59" s="100">
        <v>4246449.38</v>
      </c>
      <c r="AT59" s="100">
        <v>348588.48</v>
      </c>
      <c r="AU59" s="100">
        <v>4245979.58</v>
      </c>
      <c r="AV59" s="100">
        <v>348588.48</v>
      </c>
      <c r="AW59" s="100">
        <v>4245509.78</v>
      </c>
      <c r="AX59" s="100">
        <v>348588.48</v>
      </c>
      <c r="AY59" s="100">
        <v>4245039.98</v>
      </c>
      <c r="AZ59" s="100">
        <v>348588.48</v>
      </c>
      <c r="BA59" s="100">
        <v>4244570.18</v>
      </c>
      <c r="BB59" s="100">
        <v>348588.48</v>
      </c>
      <c r="BC59" s="100">
        <v>4244100.66</v>
      </c>
      <c r="BD59" s="100">
        <v>348588.52</v>
      </c>
      <c r="BE59" s="100">
        <v>4243630.61</v>
      </c>
      <c r="BF59" s="100">
        <v>358671.82</v>
      </c>
      <c r="BG59" s="100">
        <v>4243619.15</v>
      </c>
      <c r="BH59" s="100">
        <v>358671.82</v>
      </c>
      <c r="BI59" s="100">
        <v>4243607.69</v>
      </c>
      <c r="BJ59" s="100">
        <v>358671.82</v>
      </c>
      <c r="BK59" s="100">
        <v>4243596.23</v>
      </c>
      <c r="BL59" s="100">
        <v>358671.82</v>
      </c>
      <c r="BM59" s="100">
        <v>4243584.77</v>
      </c>
      <c r="BN59" s="100">
        <v>358671.82</v>
      </c>
      <c r="BO59" s="100">
        <v>4243573.31</v>
      </c>
      <c r="BP59" s="100">
        <v>358671.82</v>
      </c>
      <c r="BQ59" s="100">
        <v>4243561.84</v>
      </c>
      <c r="BR59" s="100">
        <v>348294.74</v>
      </c>
      <c r="BS59" s="100">
        <v>4243268.1</v>
      </c>
      <c r="BT59" s="100">
        <v>348294.74</v>
      </c>
      <c r="BU59" s="100">
        <v>4242974.359999999</v>
      </c>
      <c r="BV59" s="100">
        <v>348294.74</v>
      </c>
      <c r="BW59" s="100">
        <v>4242680.619999999</v>
      </c>
      <c r="BX59" s="100">
        <v>348294.73</v>
      </c>
      <c r="BY59" s="100">
        <v>4242386.869999999</v>
      </c>
      <c r="BZ59" s="100">
        <v>348294.74</v>
      </c>
      <c r="CA59" s="100">
        <v>4242093.129999999</v>
      </c>
      <c r="CB59" s="100">
        <v>348294.74</v>
      </c>
      <c r="CC59" s="100">
        <v>4241799.35</v>
      </c>
      <c r="CD59" s="100">
        <v>358878.07</v>
      </c>
      <c r="CE59" s="100">
        <v>4242005.6</v>
      </c>
      <c r="CF59" s="100">
        <v>358878.07</v>
      </c>
      <c r="CG59" s="100">
        <v>4242211.85</v>
      </c>
      <c r="CH59" s="100">
        <v>358878.07</v>
      </c>
      <c r="CI59" s="100">
        <v>4242418.100000001</v>
      </c>
      <c r="CJ59" s="100">
        <v>358878.07</v>
      </c>
      <c r="CK59" s="100">
        <v>4242624.35</v>
      </c>
      <c r="CL59" s="100">
        <v>358878.07</v>
      </c>
      <c r="CM59" s="100">
        <v>4242830.600000001</v>
      </c>
      <c r="CN59" s="100">
        <v>84515.07</v>
      </c>
      <c r="CO59" s="100">
        <v>3968673.8500000006</v>
      </c>
      <c r="CP59" s="100">
        <v>348294.010416667</v>
      </c>
      <c r="CQ59" s="100">
        <v>3968673.1204166673</v>
      </c>
      <c r="CR59" s="100">
        <v>348294.010416667</v>
      </c>
      <c r="CS59" s="100">
        <v>3968672.390833334</v>
      </c>
      <c r="CT59" s="100">
        <v>348294.010416667</v>
      </c>
      <c r="CU59" s="100">
        <v>3968671.6612500013</v>
      </c>
      <c r="CV59" s="100">
        <v>348294.010416667</v>
      </c>
      <c r="CW59" s="100">
        <v>3968670.9416666673</v>
      </c>
      <c r="CX59" s="100">
        <v>348294.010416667</v>
      </c>
      <c r="CY59" s="100">
        <v>3968670.212083334</v>
      </c>
      <c r="CZ59" s="100">
        <v>348294.010416667</v>
      </c>
      <c r="DA59" s="100">
        <v>3968669.482500001</v>
      </c>
      <c r="DB59" s="100">
        <v>359460.677083333</v>
      </c>
      <c r="DC59" s="100">
        <v>3969252.089583334</v>
      </c>
      <c r="DD59" s="100">
        <v>359460.677083333</v>
      </c>
      <c r="DE59" s="100">
        <v>3969834.6966666672</v>
      </c>
      <c r="DF59" s="100">
        <v>359460.677083333</v>
      </c>
      <c r="DG59" s="100">
        <v>3970417.3037500004</v>
      </c>
      <c r="DH59" s="100">
        <v>359460.677083333</v>
      </c>
      <c r="DI59" s="100">
        <v>3970999.9108333336</v>
      </c>
      <c r="DJ59" s="100">
        <v>359460.677083333</v>
      </c>
      <c r="DK59" s="100">
        <v>3971582.517916667</v>
      </c>
      <c r="DL59" s="100">
        <v>359460.677083333</v>
      </c>
      <c r="DM59" s="100">
        <v>4246528.125</v>
      </c>
      <c r="DN59" s="100">
        <v>347770.677083333</v>
      </c>
      <c r="DO59" s="100">
        <v>4246004.791666666</v>
      </c>
      <c r="DP59" s="100">
        <v>347770.677083333</v>
      </c>
      <c r="DQ59" s="100">
        <v>4245481.458333332</v>
      </c>
      <c r="DR59" s="100">
        <v>347770.677083333</v>
      </c>
      <c r="DS59" s="100">
        <v>4244958.124999998</v>
      </c>
      <c r="DT59" s="100">
        <v>347770.677083333</v>
      </c>
      <c r="DU59" s="100">
        <v>4244434.791666664</v>
      </c>
      <c r="DV59" s="100">
        <v>347770.677083333</v>
      </c>
      <c r="DW59" s="100">
        <v>4243911.45833333</v>
      </c>
      <c r="DX59" s="100">
        <v>347770.677083333</v>
      </c>
      <c r="DY59" s="100">
        <v>4243388.124999996</v>
      </c>
      <c r="DZ59" s="100">
        <v>359354.010416667</v>
      </c>
      <c r="EA59" s="100">
        <v>4243281.45833333</v>
      </c>
      <c r="EB59" s="100">
        <v>359354.010416667</v>
      </c>
      <c r="EC59" s="100">
        <v>4243174.791666664</v>
      </c>
      <c r="ED59" s="100">
        <v>359354.010416667</v>
      </c>
      <c r="EE59" s="100">
        <v>4243068.124999998</v>
      </c>
      <c r="EF59" s="100">
        <v>359354.010416667</v>
      </c>
      <c r="EG59" s="100">
        <v>4242961.458333332</v>
      </c>
      <c r="EH59" s="100">
        <v>359354.010416667</v>
      </c>
      <c r="EI59" s="100">
        <v>4242854.791666666</v>
      </c>
      <c r="EJ59" s="100">
        <v>359354.010416667</v>
      </c>
      <c r="EK59" s="100">
        <v>4242748.125</v>
      </c>
      <c r="EL59" s="100">
        <v>347905.677083333</v>
      </c>
      <c r="EM59" s="100">
        <v>4242883.125</v>
      </c>
      <c r="EN59" s="100">
        <v>347905.677083333</v>
      </c>
      <c r="EO59" s="100">
        <v>4243018.125</v>
      </c>
      <c r="EP59" s="100">
        <v>347905.677083333</v>
      </c>
      <c r="EQ59" s="100">
        <v>4243153.125</v>
      </c>
      <c r="ER59" s="100">
        <v>347905.677083333</v>
      </c>
      <c r="ES59" s="100">
        <v>4243288.125</v>
      </c>
      <c r="ET59" s="100">
        <v>347905.677083333</v>
      </c>
      <c r="EU59" s="100">
        <v>4243423.125</v>
      </c>
      <c r="EV59" s="100">
        <v>347905.677083333</v>
      </c>
      <c r="EW59" s="100">
        <v>4243558.125</v>
      </c>
      <c r="EX59" s="100">
        <v>359989.010416667</v>
      </c>
      <c r="EY59" s="100">
        <v>4244193.125</v>
      </c>
      <c r="EZ59" s="100">
        <v>359989.010416667</v>
      </c>
      <c r="FA59" s="100">
        <v>4244828.125</v>
      </c>
      <c r="FB59" s="100">
        <v>359989.010416667</v>
      </c>
      <c r="FC59" s="100">
        <v>4245463.125</v>
      </c>
      <c r="FD59" s="100">
        <v>359989.010416667</v>
      </c>
      <c r="FE59" s="100">
        <v>4246098.125</v>
      </c>
      <c r="FF59" s="100">
        <v>359989.010416667</v>
      </c>
      <c r="FG59" s="100">
        <v>4246733.125</v>
      </c>
      <c r="FH59" s="100">
        <v>359989.010416667</v>
      </c>
      <c r="FI59" s="100">
        <v>4247368.125</v>
      </c>
      <c r="FJ59" s="100">
        <v>347612.96875</v>
      </c>
      <c r="FK59" s="100">
        <v>4247075.416666667</v>
      </c>
      <c r="FL59" s="100">
        <v>347612.96875</v>
      </c>
      <c r="FM59" s="100">
        <v>4246782.708333334</v>
      </c>
      <c r="FN59" s="100">
        <v>347612.96875</v>
      </c>
      <c r="FO59" s="100">
        <v>4246490.000000001</v>
      </c>
      <c r="FP59" s="100">
        <v>347612.96875</v>
      </c>
      <c r="FQ59" s="100">
        <v>4246197.291666668</v>
      </c>
      <c r="FR59" s="100">
        <v>347612.96875</v>
      </c>
      <c r="FS59" s="100">
        <v>4245904.583333335</v>
      </c>
      <c r="FT59" s="100">
        <v>347612.96875</v>
      </c>
      <c r="FU59" s="100">
        <v>4245611.875000002</v>
      </c>
      <c r="FV59" s="100">
        <v>360237.96875</v>
      </c>
      <c r="FW59" s="100">
        <v>4245860.833333335</v>
      </c>
      <c r="FX59" s="100">
        <v>360237.96875</v>
      </c>
      <c r="FY59" s="100">
        <v>4246109.791666668</v>
      </c>
      <c r="FZ59" s="100">
        <v>360237.96875</v>
      </c>
      <c r="GA59" s="100">
        <v>4246358.750000001</v>
      </c>
      <c r="GB59" s="100">
        <v>360237.96875</v>
      </c>
      <c r="GC59" s="100">
        <v>4246607.708333334</v>
      </c>
      <c r="GD59" s="100">
        <v>360237.96875</v>
      </c>
      <c r="GE59" s="100">
        <v>4246856.666666667</v>
      </c>
      <c r="GF59" s="100">
        <v>360237.96875</v>
      </c>
      <c r="GG59" s="100">
        <v>4247105.625</v>
      </c>
      <c r="GH59" s="100">
        <v>346903.4375</v>
      </c>
      <c r="GI59" s="100">
        <v>4246396.09375</v>
      </c>
      <c r="GJ59" s="100">
        <v>346903.4375</v>
      </c>
      <c r="GK59" s="100">
        <v>4245686.5625</v>
      </c>
      <c r="GL59" s="100">
        <v>346903.4375</v>
      </c>
      <c r="GM59" s="100">
        <v>4244977.03125</v>
      </c>
      <c r="GN59" s="100">
        <v>346903.4375</v>
      </c>
      <c r="GO59" s="100">
        <v>4244267.5</v>
      </c>
      <c r="GP59" s="100">
        <v>346903.4375</v>
      </c>
      <c r="GQ59" s="100">
        <v>4243557.96875</v>
      </c>
      <c r="GR59" s="100">
        <v>346903.4375</v>
      </c>
      <c r="GS59" s="100">
        <v>4242848.4375</v>
      </c>
      <c r="GT59" s="100">
        <v>360153.4375</v>
      </c>
      <c r="GU59" s="100">
        <v>4242763.90625</v>
      </c>
      <c r="GV59" s="100">
        <v>360153.4375</v>
      </c>
      <c r="GW59" s="100">
        <v>4242679.375</v>
      </c>
      <c r="GX59" s="100">
        <v>360153.4375</v>
      </c>
      <c r="GY59" s="100">
        <v>4242594.84375</v>
      </c>
      <c r="GZ59" s="100">
        <v>360153.4375</v>
      </c>
      <c r="HA59" s="100">
        <v>4242510.3125</v>
      </c>
      <c r="HB59" s="100">
        <v>360153.4375</v>
      </c>
      <c r="HC59" s="100">
        <v>4242425.78125</v>
      </c>
      <c r="HD59" s="100">
        <v>360153.4375</v>
      </c>
      <c r="HE59" s="100">
        <v>4242341.25</v>
      </c>
      <c r="HF59" s="100">
        <v>346613.854166667</v>
      </c>
      <c r="HG59" s="100">
        <v>4242051.666666667</v>
      </c>
      <c r="HH59" s="100">
        <v>346613.854166667</v>
      </c>
      <c r="HI59" s="100">
        <v>4241762.083333334</v>
      </c>
      <c r="HJ59" s="100">
        <v>346613.854166667</v>
      </c>
      <c r="HK59" s="100">
        <v>4241472.500000001</v>
      </c>
      <c r="HM59" t="str">
        <f t="shared" si="2"/>
        <v>549</v>
      </c>
      <c r="HS59" t="b">
        <f t="shared" si="0"/>
        <v>1</v>
      </c>
      <c r="HT59" s="94" t="s">
        <v>364</v>
      </c>
    </row>
    <row r="60" spans="1:228" ht="12.75">
      <c r="A60" t="str">
        <f t="shared" si="1"/>
        <v>INC149900</v>
      </c>
      <c r="B60" s="103" t="s">
        <v>365</v>
      </c>
      <c r="C60" s="100" t="s">
        <v>550</v>
      </c>
      <c r="D60" s="100">
        <v>13767.86</v>
      </c>
      <c r="E60" s="100">
        <v>745592.64</v>
      </c>
      <c r="F60" s="100">
        <v>22849.91</v>
      </c>
      <c r="G60" s="100">
        <v>708079.21</v>
      </c>
      <c r="H60" s="100">
        <v>18247.69</v>
      </c>
      <c r="I60" s="100">
        <v>445235.56</v>
      </c>
      <c r="J60" s="100">
        <v>19210.26</v>
      </c>
      <c r="K60" s="100">
        <v>411906.31</v>
      </c>
      <c r="L60" s="100">
        <v>77272.71</v>
      </c>
      <c r="M60" s="100">
        <v>453964.83</v>
      </c>
      <c r="N60" s="100">
        <v>66539.63</v>
      </c>
      <c r="O60" s="100">
        <v>507475.73</v>
      </c>
      <c r="P60" s="100">
        <v>50802.77</v>
      </c>
      <c r="Q60" s="100">
        <v>549704.49</v>
      </c>
      <c r="R60" s="100">
        <v>111353.79</v>
      </c>
      <c r="S60" s="100">
        <v>639241.09</v>
      </c>
      <c r="T60" s="100">
        <v>95960.47</v>
      </c>
      <c r="U60" s="100">
        <v>702918.47</v>
      </c>
      <c r="V60" s="100">
        <v>19658.48</v>
      </c>
      <c r="W60" s="100">
        <v>675930.7</v>
      </c>
      <c r="X60" s="100">
        <v>15076.55</v>
      </c>
      <c r="Y60" s="100">
        <v>623693.59</v>
      </c>
      <c r="Z60" s="100">
        <v>139066.3</v>
      </c>
      <c r="AA60" s="100">
        <v>649806.42</v>
      </c>
      <c r="AB60" s="100">
        <v>31863.11</v>
      </c>
      <c r="AC60" s="100">
        <v>667901.67</v>
      </c>
      <c r="AD60" s="100">
        <v>337783.57</v>
      </c>
      <c r="AE60" s="100">
        <v>982835.33</v>
      </c>
      <c r="AF60" s="100">
        <v>658968.66</v>
      </c>
      <c r="AG60" s="100">
        <v>1623556.3</v>
      </c>
      <c r="AH60" s="100">
        <v>370970.46</v>
      </c>
      <c r="AI60" s="100">
        <v>1975316.5</v>
      </c>
      <c r="AJ60" s="100">
        <v>276545</v>
      </c>
      <c r="AK60" s="100">
        <v>2174588.79</v>
      </c>
      <c r="AL60" s="100">
        <v>519346.05</v>
      </c>
      <c r="AM60" s="100">
        <v>2627395.21</v>
      </c>
      <c r="AN60" s="100">
        <v>-119666.93</v>
      </c>
      <c r="AO60" s="100">
        <v>2456925.51</v>
      </c>
      <c r="AP60" s="100">
        <v>1094541.58</v>
      </c>
      <c r="AQ60" s="100">
        <v>3440113.3</v>
      </c>
      <c r="AR60" s="100">
        <v>546116.43</v>
      </c>
      <c r="AS60" s="100">
        <v>3890269.26</v>
      </c>
      <c r="AT60" s="100">
        <v>428054.7</v>
      </c>
      <c r="AU60" s="100">
        <v>4298665.48</v>
      </c>
      <c r="AV60" s="100">
        <v>471089.48</v>
      </c>
      <c r="AW60" s="100">
        <v>4754678.41</v>
      </c>
      <c r="AX60" s="100">
        <v>340758.7</v>
      </c>
      <c r="AY60" s="100">
        <v>4956370.81</v>
      </c>
      <c r="AZ60" s="100">
        <v>65220.44</v>
      </c>
      <c r="BA60" s="100">
        <v>4989728.14</v>
      </c>
      <c r="BB60" s="100">
        <v>82519.94</v>
      </c>
      <c r="BC60" s="100">
        <v>4734464.51</v>
      </c>
      <c r="BD60" s="100">
        <v>233418.3</v>
      </c>
      <c r="BE60" s="100">
        <v>4308914.15</v>
      </c>
      <c r="BF60" s="100">
        <v>78556.86</v>
      </c>
      <c r="BG60" s="100">
        <v>4016500.55</v>
      </c>
      <c r="BH60" s="100">
        <v>202654.66</v>
      </c>
      <c r="BI60" s="100">
        <v>3942610.21</v>
      </c>
      <c r="BJ60" s="100">
        <v>214927.02</v>
      </c>
      <c r="BK60" s="100">
        <v>3638191.18</v>
      </c>
      <c r="BL60" s="100">
        <v>110416.38</v>
      </c>
      <c r="BM60" s="100">
        <v>3868274.49</v>
      </c>
      <c r="BN60" s="100">
        <v>154255.27</v>
      </c>
      <c r="BO60" s="100">
        <v>2927988.18</v>
      </c>
      <c r="BP60" s="100">
        <v>385489.76</v>
      </c>
      <c r="BQ60" s="100">
        <v>2767361.5100000002</v>
      </c>
      <c r="BR60" s="100">
        <v>851322.73</v>
      </c>
      <c r="BS60" s="100">
        <v>3190629.54</v>
      </c>
      <c r="BT60" s="100">
        <v>1482642.44</v>
      </c>
      <c r="BU60" s="100">
        <v>4202182.499999999</v>
      </c>
      <c r="BV60" s="100">
        <v>532056.31</v>
      </c>
      <c r="BW60" s="100">
        <v>4393480.110000001</v>
      </c>
      <c r="BX60" s="100">
        <v>498227.53</v>
      </c>
      <c r="BY60" s="100">
        <v>4826487.200000001</v>
      </c>
      <c r="BZ60" s="100">
        <v>225353.47</v>
      </c>
      <c r="CA60" s="100">
        <v>4969320.73</v>
      </c>
      <c r="CB60" s="100">
        <v>163081.88</v>
      </c>
      <c r="CC60" s="100">
        <v>4898984.31</v>
      </c>
      <c r="CD60" s="100">
        <v>156624.88</v>
      </c>
      <c r="CE60" s="100">
        <v>4977052.329999999</v>
      </c>
      <c r="CF60" s="100">
        <v>140646.1</v>
      </c>
      <c r="CG60" s="100">
        <v>4915043.769999999</v>
      </c>
      <c r="CH60" s="100">
        <v>105722.55</v>
      </c>
      <c r="CI60" s="100">
        <v>4805839.3</v>
      </c>
      <c r="CJ60" s="100">
        <v>120625.39</v>
      </c>
      <c r="CK60" s="100">
        <v>4816048.309999999</v>
      </c>
      <c r="CL60" s="100">
        <v>148358.59</v>
      </c>
      <c r="CM60" s="100">
        <v>4810151.63</v>
      </c>
      <c r="CN60" s="100">
        <v>194858.66</v>
      </c>
      <c r="CO60" s="100">
        <v>4619520.53</v>
      </c>
      <c r="CP60" s="100">
        <v>432069.54999999993</v>
      </c>
      <c r="CQ60" s="100">
        <v>4200267.35</v>
      </c>
      <c r="CR60" s="100">
        <v>208897.66</v>
      </c>
      <c r="CS60" s="100">
        <v>2926522.57</v>
      </c>
      <c r="CT60" s="100">
        <v>79496.78</v>
      </c>
      <c r="CU60" s="100">
        <v>2473963.04</v>
      </c>
      <c r="CV60" s="100">
        <v>147172.1</v>
      </c>
      <c r="CW60" s="100">
        <v>2122907.6100000003</v>
      </c>
      <c r="CX60" s="100">
        <v>179436.77000000002</v>
      </c>
      <c r="CY60" s="100">
        <v>2076990.9100000001</v>
      </c>
      <c r="CZ60" s="100">
        <v>196692.62999999998</v>
      </c>
      <c r="DA60" s="100">
        <v>2110601.66</v>
      </c>
      <c r="DB60" s="100">
        <v>285370.48</v>
      </c>
      <c r="DC60" s="100">
        <v>2239347.26</v>
      </c>
      <c r="DD60" s="100">
        <v>534943.06</v>
      </c>
      <c r="DE60" s="100">
        <v>2633644.2199999997</v>
      </c>
      <c r="DF60" s="100">
        <v>566906.93</v>
      </c>
      <c r="DG60" s="100">
        <v>3094828.6</v>
      </c>
      <c r="DH60" s="100">
        <v>159280.08000000002</v>
      </c>
      <c r="DI60" s="100">
        <v>3133483.29</v>
      </c>
      <c r="DJ60" s="100">
        <v>227900.66</v>
      </c>
      <c r="DK60" s="100">
        <v>3213025.36</v>
      </c>
      <c r="DL60" s="100">
        <v>264242.41</v>
      </c>
      <c r="DM60" s="100">
        <v>3282409.11</v>
      </c>
      <c r="DN60" s="100">
        <v>179155.21999999997</v>
      </c>
      <c r="DO60" s="100">
        <v>3029494.78</v>
      </c>
      <c r="DP60" s="100">
        <v>172799.58000000002</v>
      </c>
      <c r="DQ60" s="100">
        <v>2993396.6999999997</v>
      </c>
      <c r="DR60" s="100">
        <v>129922.62</v>
      </c>
      <c r="DS60" s="100">
        <v>3043822.54</v>
      </c>
      <c r="DT60" s="100">
        <v>115767.89000000001</v>
      </c>
      <c r="DU60" s="100">
        <v>3012418.33</v>
      </c>
      <c r="DV60" s="100">
        <v>89221.54000000001</v>
      </c>
      <c r="DW60" s="100">
        <v>2922203.1</v>
      </c>
      <c r="DX60" s="100">
        <v>136703.26</v>
      </c>
      <c r="DY60" s="100">
        <v>2862213.73</v>
      </c>
      <c r="DZ60" s="100">
        <v>94853.2</v>
      </c>
      <c r="EA60" s="100">
        <v>2671696.45</v>
      </c>
      <c r="EB60" s="100">
        <v>122374.08000000002</v>
      </c>
      <c r="EC60" s="100">
        <v>2259127.47</v>
      </c>
      <c r="ED60" s="100">
        <v>95978.86000000002</v>
      </c>
      <c r="EE60" s="100">
        <v>1788199.4</v>
      </c>
      <c r="EF60" s="100">
        <v>85184.59</v>
      </c>
      <c r="EG60" s="100">
        <v>1714103.91</v>
      </c>
      <c r="EH60" s="100">
        <v>91599.04999999999</v>
      </c>
      <c r="EI60" s="100">
        <v>1577802.3</v>
      </c>
      <c r="EJ60" s="100">
        <v>165990.86000000002</v>
      </c>
      <c r="EK60" s="100">
        <v>1479550.75</v>
      </c>
      <c r="EL60" s="100">
        <v>85773.79999999999</v>
      </c>
      <c r="EM60" s="100">
        <v>1386169.33</v>
      </c>
      <c r="EN60" s="100">
        <v>90494.98999999999</v>
      </c>
      <c r="EO60" s="100">
        <v>1303864.7400000002</v>
      </c>
      <c r="EP60" s="100">
        <v>96395.48</v>
      </c>
      <c r="EQ60" s="100">
        <v>1270337.6</v>
      </c>
      <c r="ER60" s="100">
        <v>115661.27</v>
      </c>
      <c r="ES60" s="100">
        <v>1270230.98</v>
      </c>
      <c r="ET60" s="100">
        <v>88430.58999999998</v>
      </c>
      <c r="EU60" s="100">
        <v>1269440.03</v>
      </c>
      <c r="EV60" s="100">
        <v>156138.86000000002</v>
      </c>
      <c r="EW60" s="100">
        <v>1288875.63</v>
      </c>
      <c r="EX60" s="100">
        <v>190038.76999999996</v>
      </c>
      <c r="EY60" s="100">
        <v>1384061.2000000002</v>
      </c>
      <c r="EZ60" s="100">
        <v>97675.22</v>
      </c>
      <c r="FA60" s="100">
        <v>1359362.3400000003</v>
      </c>
      <c r="FB60" s="100">
        <v>94619.9</v>
      </c>
      <c r="FC60" s="100">
        <v>1358003.3800000001</v>
      </c>
      <c r="FD60" s="100">
        <v>85081.40999999999</v>
      </c>
      <c r="FE60" s="100">
        <v>1357900.2000000002</v>
      </c>
      <c r="FF60" s="100">
        <v>90874.84000000001</v>
      </c>
      <c r="FG60" s="100">
        <v>1357175.99</v>
      </c>
      <c r="FH60" s="100">
        <v>164632.52000000002</v>
      </c>
      <c r="FI60" s="100">
        <v>1355817.65</v>
      </c>
      <c r="FJ60" s="100">
        <v>85686.23</v>
      </c>
      <c r="FK60" s="100">
        <v>1355730.0799999998</v>
      </c>
      <c r="FL60" s="100">
        <v>89738.34999999999</v>
      </c>
      <c r="FM60" s="100">
        <v>1354973.4400000002</v>
      </c>
      <c r="FN60" s="100">
        <v>95672.93</v>
      </c>
      <c r="FO60" s="100">
        <v>1354250.8900000001</v>
      </c>
      <c r="FP60" s="100">
        <v>117974.4954</v>
      </c>
      <c r="FQ60" s="100">
        <v>1356564.1154</v>
      </c>
      <c r="FR60" s="100">
        <v>90199.20179999998</v>
      </c>
      <c r="FS60" s="100">
        <v>1358332.7272</v>
      </c>
      <c r="FT60" s="100">
        <v>159261.63720000003</v>
      </c>
      <c r="FU60" s="100">
        <v>1361455.5044</v>
      </c>
      <c r="FV60" s="100">
        <v>193839.54539999997</v>
      </c>
      <c r="FW60" s="100">
        <v>1365256.2797999997</v>
      </c>
      <c r="FX60" s="100">
        <v>99628.7244</v>
      </c>
      <c r="FY60" s="100">
        <v>1367209.7842</v>
      </c>
      <c r="FZ60" s="100">
        <v>96512.298</v>
      </c>
      <c r="GA60" s="100">
        <v>1369102.1822000002</v>
      </c>
      <c r="GB60" s="100">
        <v>86783.0382</v>
      </c>
      <c r="GC60" s="100">
        <v>1370803.8104</v>
      </c>
      <c r="GD60" s="100">
        <v>92692.33680000002</v>
      </c>
      <c r="GE60" s="100">
        <v>1372621.3072000002</v>
      </c>
      <c r="GF60" s="100">
        <v>167925.17040000003</v>
      </c>
      <c r="GG60" s="100">
        <v>1375913.9575999998</v>
      </c>
      <c r="GH60" s="100">
        <v>87399.9546</v>
      </c>
      <c r="GI60" s="100">
        <v>1377627.6822</v>
      </c>
      <c r="GJ60" s="100">
        <v>91533.117</v>
      </c>
      <c r="GK60" s="100">
        <v>1379422.4491999997</v>
      </c>
      <c r="GL60" s="100">
        <v>97586.38859999999</v>
      </c>
      <c r="GM60" s="100">
        <v>1381335.9077999997</v>
      </c>
      <c r="GN60" s="100">
        <v>120333.985308</v>
      </c>
      <c r="GO60" s="100">
        <v>1383695.397708</v>
      </c>
      <c r="GP60" s="100">
        <v>92003.18583599998</v>
      </c>
      <c r="GQ60" s="100">
        <v>1385499.381744</v>
      </c>
      <c r="GR60" s="100">
        <v>162446.86994400003</v>
      </c>
      <c r="GS60" s="100">
        <v>1388684.614488</v>
      </c>
      <c r="GT60" s="100">
        <v>197716.33630799997</v>
      </c>
      <c r="GU60" s="100">
        <v>1392561.405396</v>
      </c>
      <c r="GV60" s="100">
        <v>101621.298888</v>
      </c>
      <c r="GW60" s="100">
        <v>1394553.9798839998</v>
      </c>
      <c r="GX60" s="100">
        <v>98442.54396</v>
      </c>
      <c r="GY60" s="100">
        <v>1396484.2258439998</v>
      </c>
      <c r="GZ60" s="100">
        <v>88518.698964</v>
      </c>
      <c r="HA60" s="100">
        <v>1398219.886608</v>
      </c>
      <c r="HB60" s="100">
        <v>94546.18353600003</v>
      </c>
      <c r="HC60" s="100">
        <v>1400073.733344</v>
      </c>
      <c r="HD60" s="100">
        <v>171283.67380800002</v>
      </c>
      <c r="HE60" s="100">
        <v>1403432.2367520002</v>
      </c>
      <c r="HF60" s="100">
        <v>89147.953692</v>
      </c>
      <c r="HG60" s="100">
        <v>1405180.235844</v>
      </c>
      <c r="HH60" s="100">
        <v>93363.77934</v>
      </c>
      <c r="HI60" s="100">
        <v>1407010.8981839998</v>
      </c>
      <c r="HJ60" s="100">
        <v>99538.11637199999</v>
      </c>
      <c r="HK60" s="100">
        <v>1408962.6259559998</v>
      </c>
      <c r="HM60" t="str">
        <f t="shared" si="2"/>
        <v>549</v>
      </c>
      <c r="HS60" t="b">
        <f t="shared" si="0"/>
        <v>1</v>
      </c>
      <c r="HT60" s="94" t="s">
        <v>365</v>
      </c>
    </row>
    <row r="61" spans="1:228" ht="12.75">
      <c r="A61" t="str">
        <f t="shared" si="1"/>
        <v>INC151000</v>
      </c>
      <c r="B61" s="103" t="s">
        <v>366</v>
      </c>
      <c r="C61" s="100" t="s">
        <v>551</v>
      </c>
      <c r="D61" s="100">
        <v>561794.29</v>
      </c>
      <c r="E61" s="100">
        <v>7354513.54</v>
      </c>
      <c r="F61" s="100">
        <v>692183.53</v>
      </c>
      <c r="G61" s="100">
        <v>7601822.58</v>
      </c>
      <c r="H61" s="100">
        <v>508506.51</v>
      </c>
      <c r="I61" s="100">
        <v>6379177.36</v>
      </c>
      <c r="J61" s="100">
        <v>597267.19</v>
      </c>
      <c r="K61" s="100">
        <v>6486794.23</v>
      </c>
      <c r="L61" s="100">
        <v>567988.12</v>
      </c>
      <c r="M61" s="100">
        <v>6601442.29</v>
      </c>
      <c r="N61" s="100">
        <v>388553.13</v>
      </c>
      <c r="O61" s="100">
        <v>6762777.93</v>
      </c>
      <c r="P61" s="100">
        <v>584391.9</v>
      </c>
      <c r="Q61" s="100">
        <v>6542481.99</v>
      </c>
      <c r="R61" s="100">
        <v>526968.95</v>
      </c>
      <c r="S61" s="100">
        <v>6598422.51</v>
      </c>
      <c r="T61" s="100">
        <v>471719.65</v>
      </c>
      <c r="U61" s="100">
        <v>6476283.17</v>
      </c>
      <c r="V61" s="100">
        <v>511669.89</v>
      </c>
      <c r="W61" s="100">
        <v>6427489.33</v>
      </c>
      <c r="X61" s="100">
        <v>610237.01</v>
      </c>
      <c r="Y61" s="100">
        <v>6533605.95</v>
      </c>
      <c r="Z61" s="100">
        <v>699805.9</v>
      </c>
      <c r="AA61" s="100">
        <v>6721086.07</v>
      </c>
      <c r="AB61" s="100">
        <v>702070.79</v>
      </c>
      <c r="AC61" s="100">
        <v>6861362.57</v>
      </c>
      <c r="AD61" s="100">
        <v>508167.7</v>
      </c>
      <c r="AE61" s="100">
        <v>6677346.74</v>
      </c>
      <c r="AF61" s="100">
        <v>560212.58</v>
      </c>
      <c r="AG61" s="100">
        <v>6729052.81</v>
      </c>
      <c r="AH61" s="100">
        <v>632407.43</v>
      </c>
      <c r="AI61" s="100">
        <v>6764193.05</v>
      </c>
      <c r="AJ61" s="100">
        <v>723015.23</v>
      </c>
      <c r="AK61" s="100">
        <v>6919220.16</v>
      </c>
      <c r="AL61" s="100">
        <v>578043.64</v>
      </c>
      <c r="AM61" s="100">
        <v>7108710.67</v>
      </c>
      <c r="AN61" s="100">
        <v>626945.34</v>
      </c>
      <c r="AO61" s="100">
        <v>7151264.11</v>
      </c>
      <c r="AP61" s="100">
        <v>618562.22</v>
      </c>
      <c r="AQ61" s="100">
        <v>7242857.38</v>
      </c>
      <c r="AR61" s="100">
        <v>563407.32</v>
      </c>
      <c r="AS61" s="100">
        <v>7334545.05</v>
      </c>
      <c r="AT61" s="100">
        <v>631324.14</v>
      </c>
      <c r="AU61" s="100">
        <v>7454199.3</v>
      </c>
      <c r="AV61" s="100">
        <v>580012.57</v>
      </c>
      <c r="AW61" s="100">
        <v>7423974.86</v>
      </c>
      <c r="AX61" s="100">
        <v>799096.96</v>
      </c>
      <c r="AY61" s="100">
        <v>7523265.92</v>
      </c>
      <c r="AZ61" s="100">
        <v>726989.04</v>
      </c>
      <c r="BA61" s="100">
        <v>7548184.17</v>
      </c>
      <c r="BB61" s="100">
        <v>552514.1</v>
      </c>
      <c r="BC61" s="100">
        <v>7592530.57</v>
      </c>
      <c r="BD61" s="100">
        <v>728695.59</v>
      </c>
      <c r="BE61" s="100">
        <v>7761013.58</v>
      </c>
      <c r="BF61" s="100">
        <v>746292.59</v>
      </c>
      <c r="BG61" s="100">
        <v>7874898.74</v>
      </c>
      <c r="BH61" s="100">
        <v>568689.19</v>
      </c>
      <c r="BI61" s="100">
        <v>7720572.7</v>
      </c>
      <c r="BJ61" s="100">
        <v>742821.35</v>
      </c>
      <c r="BK61" s="100">
        <v>7885350.41</v>
      </c>
      <c r="BL61" s="100">
        <v>727108.33</v>
      </c>
      <c r="BM61" s="100">
        <v>7985513.4</v>
      </c>
      <c r="BN61" s="100">
        <v>735039.58</v>
      </c>
      <c r="BO61" s="100">
        <v>8101990.76</v>
      </c>
      <c r="BP61" s="100">
        <v>735215.85</v>
      </c>
      <c r="BQ61" s="100">
        <v>8273799.289999999</v>
      </c>
      <c r="BR61" s="100">
        <v>730155.84</v>
      </c>
      <c r="BS61" s="100">
        <v>8372630.99</v>
      </c>
      <c r="BT61" s="100">
        <v>651942.74</v>
      </c>
      <c r="BU61" s="100">
        <v>8444561.16</v>
      </c>
      <c r="BV61" s="100">
        <v>973179.59</v>
      </c>
      <c r="BW61" s="100">
        <v>8618643.79</v>
      </c>
      <c r="BX61" s="100">
        <v>659759.49</v>
      </c>
      <c r="BY61" s="100">
        <v>8551414.239999998</v>
      </c>
      <c r="BZ61" s="100">
        <v>588975.94</v>
      </c>
      <c r="CA61" s="100">
        <v>8587876.079999998</v>
      </c>
      <c r="CB61" s="100">
        <v>664718.29</v>
      </c>
      <c r="CC61" s="100">
        <v>8523898.78</v>
      </c>
      <c r="CD61" s="100">
        <v>659505.67</v>
      </c>
      <c r="CE61" s="100">
        <v>8437111.86</v>
      </c>
      <c r="CF61" s="100">
        <v>678030.33</v>
      </c>
      <c r="CG61" s="100">
        <v>8546453</v>
      </c>
      <c r="CH61" s="100">
        <v>631534.18</v>
      </c>
      <c r="CI61" s="100">
        <v>8435165.83</v>
      </c>
      <c r="CJ61" s="100">
        <v>753810.16</v>
      </c>
      <c r="CK61" s="100">
        <v>8461867.659999998</v>
      </c>
      <c r="CL61" s="100">
        <v>705536.83</v>
      </c>
      <c r="CM61" s="100">
        <v>8432364.91</v>
      </c>
      <c r="CN61" s="100">
        <v>677557.12</v>
      </c>
      <c r="CO61" s="100">
        <v>8374706.18</v>
      </c>
      <c r="CP61" s="100">
        <v>731292.2999999992</v>
      </c>
      <c r="CQ61" s="100">
        <v>8375842.640000001</v>
      </c>
      <c r="CR61" s="100">
        <v>658878.4299999997</v>
      </c>
      <c r="CS61" s="100">
        <v>8382778.33</v>
      </c>
      <c r="CT61" s="100">
        <v>614901.8499999995</v>
      </c>
      <c r="CU61" s="100">
        <v>8024500.59</v>
      </c>
      <c r="CV61" s="100">
        <v>813321.5800000009</v>
      </c>
      <c r="CW61" s="100">
        <v>8178062.68</v>
      </c>
      <c r="CX61" s="100">
        <v>805870.12</v>
      </c>
      <c r="CY61" s="100">
        <v>8394956.86</v>
      </c>
      <c r="CZ61" s="100">
        <v>791638.9600000001</v>
      </c>
      <c r="DA61" s="100">
        <v>8521877.53</v>
      </c>
      <c r="DB61" s="100">
        <v>803385.4800000007</v>
      </c>
      <c r="DC61" s="100">
        <v>8665757.34</v>
      </c>
      <c r="DD61" s="100">
        <v>856891.7100000008</v>
      </c>
      <c r="DE61" s="100">
        <v>8844618.72</v>
      </c>
      <c r="DF61" s="100">
        <v>857239.7700000007</v>
      </c>
      <c r="DG61" s="100">
        <v>9070324.31</v>
      </c>
      <c r="DH61" s="100">
        <v>842600.8600000006</v>
      </c>
      <c r="DI61" s="100">
        <v>9159115.010000002</v>
      </c>
      <c r="DJ61" s="100">
        <v>846957.7300000003</v>
      </c>
      <c r="DK61" s="100">
        <v>9300535.910000002</v>
      </c>
      <c r="DL61" s="100">
        <v>858768.7700000011</v>
      </c>
      <c r="DM61" s="100">
        <v>9481747.560000004</v>
      </c>
      <c r="DN61" s="100">
        <v>828349.6100000007</v>
      </c>
      <c r="DO61" s="100">
        <v>9578804.870000005</v>
      </c>
      <c r="DP61" s="100">
        <v>860487.4200000007</v>
      </c>
      <c r="DQ61" s="100">
        <v>9780413.860000005</v>
      </c>
      <c r="DR61" s="100">
        <v>867142.8400000015</v>
      </c>
      <c r="DS61" s="100">
        <v>10032654.850000005</v>
      </c>
      <c r="DT61" s="100">
        <v>872757.5500000009</v>
      </c>
      <c r="DU61" s="100">
        <v>10092090.820000008</v>
      </c>
      <c r="DV61" s="100">
        <v>806618.0000000008</v>
      </c>
      <c r="DW61" s="100">
        <v>10092838.700000009</v>
      </c>
      <c r="DX61" s="100">
        <v>865076.8900000002</v>
      </c>
      <c r="DY61" s="100">
        <v>10166276.630000008</v>
      </c>
      <c r="DZ61" s="100">
        <v>815986.9600000014</v>
      </c>
      <c r="EA61" s="100">
        <v>10178878.11000001</v>
      </c>
      <c r="EB61" s="100">
        <v>875317.7800000006</v>
      </c>
      <c r="EC61" s="100">
        <v>10197304.18000001</v>
      </c>
      <c r="ED61" s="100">
        <v>832760.1900000013</v>
      </c>
      <c r="EE61" s="100">
        <v>10172824.60000001</v>
      </c>
      <c r="EF61" s="100">
        <v>855920.8200000006</v>
      </c>
      <c r="EG61" s="100">
        <v>10186144.560000012</v>
      </c>
      <c r="EH61" s="100">
        <v>861967.7000000002</v>
      </c>
      <c r="EI61" s="100">
        <v>10201154.530000012</v>
      </c>
      <c r="EJ61" s="100">
        <v>933480.8700000009</v>
      </c>
      <c r="EK61" s="100">
        <v>10275866.63000001</v>
      </c>
      <c r="EL61" s="100">
        <v>853137.2900000012</v>
      </c>
      <c r="EM61" s="100">
        <v>10300654.310000012</v>
      </c>
      <c r="EN61" s="100">
        <v>878162.8400000007</v>
      </c>
      <c r="EO61" s="100">
        <v>10318329.73000001</v>
      </c>
      <c r="EP61" s="100">
        <v>858303.9900000008</v>
      </c>
      <c r="EQ61" s="100">
        <v>10309490.880000008</v>
      </c>
      <c r="ER61" s="100">
        <v>898611.74</v>
      </c>
      <c r="ES61" s="100">
        <v>10335345.070000008</v>
      </c>
      <c r="ET61" s="100">
        <v>820606.11</v>
      </c>
      <c r="EU61" s="100">
        <v>10349333.180000007</v>
      </c>
      <c r="EV61" s="100">
        <v>871249.8500000002</v>
      </c>
      <c r="EW61" s="100">
        <v>10355506.140000008</v>
      </c>
      <c r="EX61" s="100">
        <v>828001.4000000005</v>
      </c>
      <c r="EY61" s="100">
        <v>10367520.580000008</v>
      </c>
      <c r="EZ61" s="100">
        <v>888719.5000000002</v>
      </c>
      <c r="FA61" s="100">
        <v>10380922.300000006</v>
      </c>
      <c r="FB61" s="100">
        <v>868636.1000000006</v>
      </c>
      <c r="FC61" s="100">
        <v>10416798.210000005</v>
      </c>
      <c r="FD61" s="100">
        <v>924751.6800000003</v>
      </c>
      <c r="FE61" s="100">
        <v>10485629.070000008</v>
      </c>
      <c r="FF61" s="100">
        <v>894365.5099999998</v>
      </c>
      <c r="FG61" s="100">
        <v>10518026.880000006</v>
      </c>
      <c r="FH61" s="100">
        <v>881608.8500000007</v>
      </c>
      <c r="FI61" s="100">
        <v>10466154.860000005</v>
      </c>
      <c r="FJ61" s="100">
        <v>932217.08</v>
      </c>
      <c r="FK61" s="100">
        <v>10545234.650000002</v>
      </c>
      <c r="FL61" s="100">
        <v>947290.1800000003</v>
      </c>
      <c r="FM61" s="100">
        <v>10614361.990000002</v>
      </c>
      <c r="FN61" s="100">
        <v>944339.600000001</v>
      </c>
      <c r="FO61" s="100">
        <v>10700397.600000003</v>
      </c>
      <c r="FP61" s="100">
        <v>916583.9748</v>
      </c>
      <c r="FQ61" s="100">
        <v>10718369.834800003</v>
      </c>
      <c r="FR61" s="100">
        <v>837018.2322</v>
      </c>
      <c r="FS61" s="100">
        <v>10734781.957000002</v>
      </c>
      <c r="FT61" s="100">
        <v>888674.8470000002</v>
      </c>
      <c r="FU61" s="100">
        <v>10752206.954000004</v>
      </c>
      <c r="FV61" s="100">
        <v>844561.4280000005</v>
      </c>
      <c r="FW61" s="100">
        <v>10768766.982000005</v>
      </c>
      <c r="FX61" s="100">
        <v>906493.8900000002</v>
      </c>
      <c r="FY61" s="100">
        <v>10786541.372000005</v>
      </c>
      <c r="FZ61" s="100">
        <v>886008.8220000006</v>
      </c>
      <c r="GA61" s="100">
        <v>10803914.094000004</v>
      </c>
      <c r="GB61" s="100">
        <v>943246.7136000003</v>
      </c>
      <c r="GC61" s="100">
        <v>10822409.127600005</v>
      </c>
      <c r="GD61" s="100">
        <v>912252.8201999998</v>
      </c>
      <c r="GE61" s="100">
        <v>10840296.437800005</v>
      </c>
      <c r="GF61" s="100">
        <v>899241.0270000007</v>
      </c>
      <c r="GG61" s="100">
        <v>10857928.614800004</v>
      </c>
      <c r="GH61" s="100">
        <v>950861.4216</v>
      </c>
      <c r="GI61" s="100">
        <v>10876572.956400003</v>
      </c>
      <c r="GJ61" s="100">
        <v>966235.9836000003</v>
      </c>
      <c r="GK61" s="100">
        <v>10895518.760000004</v>
      </c>
      <c r="GL61" s="100">
        <v>963226.392000001</v>
      </c>
      <c r="GM61" s="100">
        <v>10914405.552000005</v>
      </c>
      <c r="GN61" s="100">
        <v>934915.654296</v>
      </c>
      <c r="GO61" s="100">
        <v>10932737.231496006</v>
      </c>
      <c r="GP61" s="100">
        <v>853758.5968439999</v>
      </c>
      <c r="GQ61" s="100">
        <v>10949477.596140005</v>
      </c>
      <c r="GR61" s="100">
        <v>906448.3439400002</v>
      </c>
      <c r="GS61" s="100">
        <v>10967251.093080005</v>
      </c>
      <c r="GT61" s="100">
        <v>861452.6565600006</v>
      </c>
      <c r="GU61" s="100">
        <v>10984142.321640003</v>
      </c>
      <c r="GV61" s="100">
        <v>924623.7678000003</v>
      </c>
      <c r="GW61" s="100">
        <v>11002272.199440002</v>
      </c>
      <c r="GX61" s="100">
        <v>903728.9984400007</v>
      </c>
      <c r="GY61" s="100">
        <v>11019992.375880005</v>
      </c>
      <c r="GZ61" s="100">
        <v>962111.6478720002</v>
      </c>
      <c r="HA61" s="100">
        <v>11038857.310152004</v>
      </c>
      <c r="HB61" s="100">
        <v>930497.8766039999</v>
      </c>
      <c r="HC61" s="100">
        <v>11057102.366556002</v>
      </c>
      <c r="HD61" s="100">
        <v>917225.8475400007</v>
      </c>
      <c r="HE61" s="100">
        <v>11075087.187096003</v>
      </c>
      <c r="HF61" s="100">
        <v>969878.650032</v>
      </c>
      <c r="HG61" s="100">
        <v>11094104.415528003</v>
      </c>
      <c r="HH61" s="100">
        <v>985560.7032720003</v>
      </c>
      <c r="HI61" s="100">
        <v>11113429.135200003</v>
      </c>
      <c r="HJ61" s="100">
        <v>982490.919840001</v>
      </c>
      <c r="HK61" s="100">
        <v>11132693.663040007</v>
      </c>
      <c r="HM61" t="str">
        <f t="shared" si="2"/>
        <v>551</v>
      </c>
      <c r="HS61" t="b">
        <f t="shared" si="0"/>
        <v>1</v>
      </c>
      <c r="HT61" s="94" t="s">
        <v>366</v>
      </c>
    </row>
    <row r="62" spans="1:228" ht="12.75">
      <c r="A62" t="str">
        <f t="shared" si="1"/>
        <v>INC151100</v>
      </c>
      <c r="B62" s="103" t="s">
        <v>367</v>
      </c>
      <c r="C62" s="100" t="s">
        <v>547</v>
      </c>
      <c r="D62" s="100">
        <v>12691.5</v>
      </c>
      <c r="E62" s="100">
        <v>230378.19</v>
      </c>
      <c r="F62" s="100">
        <v>10803.03</v>
      </c>
      <c r="G62" s="100">
        <v>219043.35</v>
      </c>
      <c r="H62" s="100">
        <v>16467.16</v>
      </c>
      <c r="I62" s="100">
        <v>211698.92</v>
      </c>
      <c r="J62" s="100">
        <v>11731.19</v>
      </c>
      <c r="K62" s="100">
        <v>197015.37</v>
      </c>
      <c r="L62" s="100">
        <v>11519.77</v>
      </c>
      <c r="M62" s="100">
        <v>186860.02</v>
      </c>
      <c r="N62" s="100">
        <v>9952.24</v>
      </c>
      <c r="O62" s="100">
        <v>176259.95</v>
      </c>
      <c r="P62" s="100">
        <v>18161.42</v>
      </c>
      <c r="Q62" s="100">
        <v>179975.93</v>
      </c>
      <c r="R62" s="100">
        <v>12954.4</v>
      </c>
      <c r="S62" s="100">
        <v>175917.15</v>
      </c>
      <c r="T62" s="100">
        <v>10747.68</v>
      </c>
      <c r="U62" s="100">
        <v>170276.28</v>
      </c>
      <c r="V62" s="100">
        <v>14738.19</v>
      </c>
      <c r="W62" s="100">
        <v>169483.44</v>
      </c>
      <c r="X62" s="100">
        <v>12143.71</v>
      </c>
      <c r="Y62" s="100">
        <v>164764.08</v>
      </c>
      <c r="Z62" s="100">
        <v>15414.77</v>
      </c>
      <c r="AA62" s="100">
        <v>157325.06</v>
      </c>
      <c r="AB62" s="100">
        <v>15688.46</v>
      </c>
      <c r="AC62" s="100">
        <v>160322.02</v>
      </c>
      <c r="AD62" s="100">
        <v>16904.96</v>
      </c>
      <c r="AE62" s="100">
        <v>166423.95</v>
      </c>
      <c r="AF62" s="100">
        <v>10872.15</v>
      </c>
      <c r="AG62" s="100">
        <v>160828.94</v>
      </c>
      <c r="AH62" s="100">
        <v>9527.06</v>
      </c>
      <c r="AI62" s="100">
        <v>158624.81</v>
      </c>
      <c r="AJ62" s="100">
        <v>10567.17</v>
      </c>
      <c r="AK62" s="100">
        <v>157672.21</v>
      </c>
      <c r="AL62" s="100">
        <v>13612.01</v>
      </c>
      <c r="AM62" s="100">
        <v>161331.98</v>
      </c>
      <c r="AN62" s="100">
        <v>10187.65</v>
      </c>
      <c r="AO62" s="100">
        <v>153358.21</v>
      </c>
      <c r="AP62" s="100">
        <v>7598.54</v>
      </c>
      <c r="AQ62" s="100">
        <v>148002.35</v>
      </c>
      <c r="AR62" s="100">
        <v>10690.46</v>
      </c>
      <c r="AS62" s="100">
        <v>147945.13</v>
      </c>
      <c r="AT62" s="100">
        <v>6800.5</v>
      </c>
      <c r="AU62" s="100">
        <v>140007.44</v>
      </c>
      <c r="AV62" s="100">
        <v>10135.69</v>
      </c>
      <c r="AW62" s="100">
        <v>137999.42</v>
      </c>
      <c r="AX62" s="100">
        <v>27409.81</v>
      </c>
      <c r="AY62" s="100">
        <v>149994.46</v>
      </c>
      <c r="AZ62" s="100">
        <v>19702.39</v>
      </c>
      <c r="BA62" s="100">
        <v>154008.39</v>
      </c>
      <c r="BB62" s="100">
        <v>9467.52</v>
      </c>
      <c r="BC62" s="100">
        <v>146570.95</v>
      </c>
      <c r="BD62" s="100">
        <v>12997.16</v>
      </c>
      <c r="BE62" s="100">
        <v>148695.96</v>
      </c>
      <c r="BF62" s="100">
        <v>8947.47</v>
      </c>
      <c r="BG62" s="100">
        <v>148116.37</v>
      </c>
      <c r="BH62" s="100">
        <v>19246.1</v>
      </c>
      <c r="BI62" s="100">
        <v>156795.3</v>
      </c>
      <c r="BJ62" s="100">
        <v>19258.03</v>
      </c>
      <c r="BK62" s="100">
        <v>162441.32</v>
      </c>
      <c r="BL62" s="100">
        <v>13421.87</v>
      </c>
      <c r="BM62" s="100">
        <v>165675.54</v>
      </c>
      <c r="BN62" s="100">
        <v>16524.64</v>
      </c>
      <c r="BO62" s="100">
        <v>174601.64</v>
      </c>
      <c r="BP62" s="100">
        <v>10325.94</v>
      </c>
      <c r="BQ62" s="100">
        <v>174237.12000000002</v>
      </c>
      <c r="BR62" s="100">
        <v>10352.34</v>
      </c>
      <c r="BS62" s="100">
        <v>177788.96000000002</v>
      </c>
      <c r="BT62" s="100">
        <v>13299.46</v>
      </c>
      <c r="BU62" s="100">
        <v>180952.72999999998</v>
      </c>
      <c r="BV62" s="100">
        <v>12151.41</v>
      </c>
      <c r="BW62" s="100">
        <v>165694.33000000002</v>
      </c>
      <c r="BX62" s="100">
        <v>14637.59</v>
      </c>
      <c r="BY62" s="100">
        <v>160629.53</v>
      </c>
      <c r="BZ62" s="100">
        <v>9823.73</v>
      </c>
      <c r="CA62" s="100">
        <v>160985.74</v>
      </c>
      <c r="CB62" s="100">
        <v>17128.36</v>
      </c>
      <c r="CC62" s="100">
        <v>165116.94</v>
      </c>
      <c r="CD62" s="100">
        <v>11149.96</v>
      </c>
      <c r="CE62" s="100">
        <v>167319.43000000002</v>
      </c>
      <c r="CF62" s="100">
        <v>15202.6</v>
      </c>
      <c r="CG62" s="100">
        <v>163275.93</v>
      </c>
      <c r="CH62" s="100">
        <v>11897.75</v>
      </c>
      <c r="CI62" s="100">
        <v>155915.64999999997</v>
      </c>
      <c r="CJ62" s="100">
        <v>28722.37</v>
      </c>
      <c r="CK62" s="100">
        <v>171216.14999999997</v>
      </c>
      <c r="CL62" s="100">
        <v>14598.54</v>
      </c>
      <c r="CM62" s="100">
        <v>169290.05</v>
      </c>
      <c r="CN62" s="100">
        <v>12044.41</v>
      </c>
      <c r="CO62" s="100">
        <v>171008.52</v>
      </c>
      <c r="CP62" s="100">
        <v>22585.21</v>
      </c>
      <c r="CQ62" s="100">
        <v>183241.39</v>
      </c>
      <c r="CR62" s="100">
        <v>21756.239999999998</v>
      </c>
      <c r="CS62" s="100">
        <v>191698.17</v>
      </c>
      <c r="CT62" s="100">
        <v>25632.890000000003</v>
      </c>
      <c r="CU62" s="100">
        <v>205179.65000000002</v>
      </c>
      <c r="CV62" s="100">
        <v>24635.110000000004</v>
      </c>
      <c r="CW62" s="100">
        <v>215177.17</v>
      </c>
      <c r="CX62" s="100">
        <v>15853.14</v>
      </c>
      <c r="CY62" s="100">
        <v>221206.58000000002</v>
      </c>
      <c r="CZ62" s="100">
        <v>24101.390000000003</v>
      </c>
      <c r="DA62" s="100">
        <v>228179.61</v>
      </c>
      <c r="DB62" s="100">
        <v>16624.749999999996</v>
      </c>
      <c r="DC62" s="100">
        <v>233654.4</v>
      </c>
      <c r="DD62" s="100">
        <v>16746.989999999998</v>
      </c>
      <c r="DE62" s="100">
        <v>235198.78999999998</v>
      </c>
      <c r="DF62" s="100">
        <v>19201.88</v>
      </c>
      <c r="DG62" s="100">
        <v>242502.91999999998</v>
      </c>
      <c r="DH62" s="100">
        <v>19912.810000000005</v>
      </c>
      <c r="DI62" s="100">
        <v>233693.36000000002</v>
      </c>
      <c r="DJ62" s="100">
        <v>19401.190000000002</v>
      </c>
      <c r="DK62" s="100">
        <v>238496.01</v>
      </c>
      <c r="DL62" s="100">
        <v>18124.690000000002</v>
      </c>
      <c r="DM62" s="100">
        <v>244576.29000000004</v>
      </c>
      <c r="DN62" s="100">
        <v>17674.880000000005</v>
      </c>
      <c r="DO62" s="100">
        <v>239665.96000000005</v>
      </c>
      <c r="DP62" s="100">
        <v>17169.39</v>
      </c>
      <c r="DQ62" s="100">
        <v>235079.11000000007</v>
      </c>
      <c r="DR62" s="100">
        <v>16299.32</v>
      </c>
      <c r="DS62" s="100">
        <v>225745.54</v>
      </c>
      <c r="DT62" s="100">
        <v>25218.43</v>
      </c>
      <c r="DU62" s="100">
        <v>226328.86000000004</v>
      </c>
      <c r="DV62" s="100">
        <v>15764.569999999998</v>
      </c>
      <c r="DW62" s="100">
        <v>226240.29</v>
      </c>
      <c r="DX62" s="100">
        <v>24372.310000000005</v>
      </c>
      <c r="DY62" s="100">
        <v>226511.21000000002</v>
      </c>
      <c r="DZ62" s="100">
        <v>16536.179999999997</v>
      </c>
      <c r="EA62" s="100">
        <v>226422.64</v>
      </c>
      <c r="EB62" s="100">
        <v>17342.069999999996</v>
      </c>
      <c r="EC62" s="100">
        <v>227017.72000000003</v>
      </c>
      <c r="ED62" s="100">
        <v>19461.020000000004</v>
      </c>
      <c r="EE62" s="100">
        <v>227276.86</v>
      </c>
      <c r="EF62" s="100">
        <v>20160.18</v>
      </c>
      <c r="EG62" s="100">
        <v>227524.23000000004</v>
      </c>
      <c r="EH62" s="100">
        <v>19672.110000000004</v>
      </c>
      <c r="EI62" s="100">
        <v>227795.15000000002</v>
      </c>
      <c r="EJ62" s="100">
        <v>18047.88</v>
      </c>
      <c r="EK62" s="100">
        <v>227718.34000000003</v>
      </c>
      <c r="EL62" s="100">
        <v>18258.200000000004</v>
      </c>
      <c r="EM62" s="100">
        <v>228301.65999999997</v>
      </c>
      <c r="EN62" s="100">
        <v>17428.529999999995</v>
      </c>
      <c r="EO62" s="100">
        <v>228560.8</v>
      </c>
      <c r="EP62" s="100">
        <v>16222.52</v>
      </c>
      <c r="EQ62" s="100">
        <v>228484</v>
      </c>
      <c r="ER62" s="100">
        <v>25459.47</v>
      </c>
      <c r="ES62" s="100">
        <v>228725.04000000004</v>
      </c>
      <c r="ET62" s="100">
        <v>15983.71</v>
      </c>
      <c r="EU62" s="100">
        <v>228944.18</v>
      </c>
      <c r="EV62" s="100">
        <v>24054.32</v>
      </c>
      <c r="EW62" s="100">
        <v>228626.19</v>
      </c>
      <c r="EX62" s="100">
        <v>17720.64</v>
      </c>
      <c r="EY62" s="100">
        <v>229810.65000000002</v>
      </c>
      <c r="EZ62" s="100">
        <v>18559.4</v>
      </c>
      <c r="FA62" s="100">
        <v>231027.98000000004</v>
      </c>
      <c r="FB62" s="100">
        <v>19702.060000000005</v>
      </c>
      <c r="FC62" s="100">
        <v>231269.02000000002</v>
      </c>
      <c r="FD62" s="100">
        <v>21355.61</v>
      </c>
      <c r="FE62" s="100">
        <v>232464.45</v>
      </c>
      <c r="FF62" s="100">
        <v>21130.77</v>
      </c>
      <c r="FG62" s="100">
        <v>233923.11000000002</v>
      </c>
      <c r="FH62" s="100">
        <v>35450.31</v>
      </c>
      <c r="FI62" s="100">
        <v>251325.53999999998</v>
      </c>
      <c r="FJ62" s="100">
        <v>27999.240000000005</v>
      </c>
      <c r="FK62" s="100">
        <v>261066.58000000002</v>
      </c>
      <c r="FL62" s="100">
        <v>23369.570000000003</v>
      </c>
      <c r="FM62" s="100">
        <v>267007.62000000005</v>
      </c>
      <c r="FN62" s="100">
        <v>22152.620000000006</v>
      </c>
      <c r="FO62" s="100">
        <v>272937.72000000003</v>
      </c>
      <c r="FP62" s="100">
        <v>25968.6594</v>
      </c>
      <c r="FQ62" s="100">
        <v>273446.9094</v>
      </c>
      <c r="FR62" s="100">
        <v>16303.384199999999</v>
      </c>
      <c r="FS62" s="100">
        <v>273766.5836</v>
      </c>
      <c r="FT62" s="100">
        <v>24535.4064</v>
      </c>
      <c r="FU62" s="100">
        <v>274247.67</v>
      </c>
      <c r="FV62" s="100">
        <v>18075.0528</v>
      </c>
      <c r="FW62" s="100">
        <v>274602.08280000003</v>
      </c>
      <c r="FX62" s="100">
        <v>18930.588000000003</v>
      </c>
      <c r="FY62" s="100">
        <v>274973.2708</v>
      </c>
      <c r="FZ62" s="100">
        <v>20096.101200000005</v>
      </c>
      <c r="GA62" s="100">
        <v>275367.31200000003</v>
      </c>
      <c r="GB62" s="100">
        <v>21782.7222</v>
      </c>
      <c r="GC62" s="100">
        <v>275794.42420000007</v>
      </c>
      <c r="GD62" s="100">
        <v>21553.3854</v>
      </c>
      <c r="GE62" s="100">
        <v>276217.0396</v>
      </c>
      <c r="GF62" s="100">
        <v>36159.3162</v>
      </c>
      <c r="GG62" s="100">
        <v>276926.0458</v>
      </c>
      <c r="GH62" s="100">
        <v>28559.224800000007</v>
      </c>
      <c r="GI62" s="100">
        <v>277486.03060000006</v>
      </c>
      <c r="GJ62" s="100">
        <v>23836.961400000004</v>
      </c>
      <c r="GK62" s="100">
        <v>277953.422</v>
      </c>
      <c r="GL62" s="100">
        <v>22595.672400000007</v>
      </c>
      <c r="GM62" s="100">
        <v>278396.4744</v>
      </c>
      <c r="GN62" s="100">
        <v>26488.032588000002</v>
      </c>
      <c r="GO62" s="100">
        <v>278915.847588</v>
      </c>
      <c r="GP62" s="100">
        <v>16629.451884</v>
      </c>
      <c r="GQ62" s="100">
        <v>279241.915272</v>
      </c>
      <c r="GR62" s="100">
        <v>25026.114528000002</v>
      </c>
      <c r="GS62" s="100">
        <v>279732.62340000004</v>
      </c>
      <c r="GT62" s="100">
        <v>18436.553856000002</v>
      </c>
      <c r="GU62" s="100">
        <v>280094.124456</v>
      </c>
      <c r="GV62" s="100">
        <v>19309.199760000003</v>
      </c>
      <c r="GW62" s="100">
        <v>280472.73621600005</v>
      </c>
      <c r="GX62" s="100">
        <v>20498.023224000004</v>
      </c>
      <c r="GY62" s="100">
        <v>280874.65824</v>
      </c>
      <c r="GZ62" s="100">
        <v>22218.376644</v>
      </c>
      <c r="HA62" s="100">
        <v>281310.312684</v>
      </c>
      <c r="HB62" s="100">
        <v>21984.453107999998</v>
      </c>
      <c r="HC62" s="100">
        <v>281741.380392</v>
      </c>
      <c r="HD62" s="100">
        <v>36882.502524</v>
      </c>
      <c r="HE62" s="100">
        <v>282464.56671600003</v>
      </c>
      <c r="HF62" s="100">
        <v>29130.40929600001</v>
      </c>
      <c r="HG62" s="100">
        <v>283035.7512120001</v>
      </c>
      <c r="HH62" s="100">
        <v>24313.700628000006</v>
      </c>
      <c r="HI62" s="100">
        <v>283512.4904400001</v>
      </c>
      <c r="HJ62" s="100">
        <v>23047.585848000006</v>
      </c>
      <c r="HK62" s="100">
        <v>283964.40388800006</v>
      </c>
      <c r="HM62" t="str">
        <f t="shared" si="2"/>
        <v>552</v>
      </c>
      <c r="HS62" t="b">
        <f t="shared" si="0"/>
        <v>1</v>
      </c>
      <c r="HT62" s="94" t="s">
        <v>367</v>
      </c>
    </row>
    <row r="63" spans="1:228" ht="12.75">
      <c r="A63" t="str">
        <f t="shared" si="1"/>
        <v>INC152000</v>
      </c>
      <c r="B63" s="103" t="s">
        <v>368</v>
      </c>
      <c r="C63" s="100" t="s">
        <v>547</v>
      </c>
      <c r="D63" s="100">
        <v>523774.53</v>
      </c>
      <c r="E63" s="100">
        <v>7864533.66</v>
      </c>
      <c r="F63" s="100">
        <v>457734.3</v>
      </c>
      <c r="G63" s="100">
        <v>7933562.49</v>
      </c>
      <c r="H63" s="100">
        <v>942201.5</v>
      </c>
      <c r="I63" s="100">
        <v>8415310.07</v>
      </c>
      <c r="J63" s="100">
        <v>1042784.69</v>
      </c>
      <c r="K63" s="100">
        <v>8697679.01</v>
      </c>
      <c r="L63" s="100">
        <v>816217.72</v>
      </c>
      <c r="M63" s="100">
        <v>9140706.95</v>
      </c>
      <c r="N63" s="100">
        <v>82377.12</v>
      </c>
      <c r="O63" s="100">
        <v>8688084.28</v>
      </c>
      <c r="P63" s="100">
        <v>608816.21</v>
      </c>
      <c r="Q63" s="100">
        <v>8764343.93</v>
      </c>
      <c r="R63" s="100">
        <v>608209.09</v>
      </c>
      <c r="S63" s="100">
        <v>8900049.4</v>
      </c>
      <c r="T63" s="100">
        <v>577922.88</v>
      </c>
      <c r="U63" s="100">
        <v>8927275.57</v>
      </c>
      <c r="V63" s="100">
        <v>630164.89</v>
      </c>
      <c r="W63" s="100">
        <v>8748134.16</v>
      </c>
      <c r="X63" s="100">
        <v>618474.91</v>
      </c>
      <c r="Y63" s="100">
        <v>8327130.14</v>
      </c>
      <c r="Z63" s="100">
        <v>1348509.15</v>
      </c>
      <c r="AA63" s="100">
        <v>8257186.99</v>
      </c>
      <c r="AB63" s="100">
        <v>456701.52</v>
      </c>
      <c r="AC63" s="100">
        <v>8190113.98</v>
      </c>
      <c r="AD63" s="100">
        <v>477774.14</v>
      </c>
      <c r="AE63" s="100">
        <v>8210153.82</v>
      </c>
      <c r="AF63" s="100">
        <v>814009.11</v>
      </c>
      <c r="AG63" s="100">
        <v>8081961.43</v>
      </c>
      <c r="AH63" s="100">
        <v>1226570.89</v>
      </c>
      <c r="AI63" s="100">
        <v>8265747.63</v>
      </c>
      <c r="AJ63" s="100">
        <v>981497.92</v>
      </c>
      <c r="AK63" s="100">
        <v>8431027.83</v>
      </c>
      <c r="AL63" s="100">
        <v>553163.29</v>
      </c>
      <c r="AM63" s="100">
        <v>8901814</v>
      </c>
      <c r="AN63" s="100">
        <v>591965.69</v>
      </c>
      <c r="AO63" s="100">
        <v>8884963.48</v>
      </c>
      <c r="AP63" s="100">
        <v>794709.64</v>
      </c>
      <c r="AQ63" s="100">
        <v>9071464.03</v>
      </c>
      <c r="AR63" s="100">
        <v>424044.15</v>
      </c>
      <c r="AS63" s="100">
        <v>8917585.3</v>
      </c>
      <c r="AT63" s="100">
        <v>1223224.6</v>
      </c>
      <c r="AU63" s="100">
        <v>9510645.01</v>
      </c>
      <c r="AV63" s="100">
        <v>869094.38</v>
      </c>
      <c r="AW63" s="100">
        <v>9761264.48</v>
      </c>
      <c r="AX63" s="100">
        <v>1121052.19</v>
      </c>
      <c r="AY63" s="100">
        <v>9533807.52</v>
      </c>
      <c r="AZ63" s="100">
        <v>478902.33</v>
      </c>
      <c r="BA63" s="100">
        <v>9556008.33</v>
      </c>
      <c r="BB63" s="100">
        <v>1140151.71</v>
      </c>
      <c r="BC63" s="100">
        <v>10218385.9</v>
      </c>
      <c r="BD63" s="100">
        <v>1410366.81</v>
      </c>
      <c r="BE63" s="100">
        <v>10814743.6</v>
      </c>
      <c r="BF63" s="100">
        <v>982597.97</v>
      </c>
      <c r="BG63" s="100">
        <v>10570770.68</v>
      </c>
      <c r="BH63" s="100">
        <v>846548.57</v>
      </c>
      <c r="BI63" s="100">
        <v>10435821.33</v>
      </c>
      <c r="BJ63" s="100">
        <v>1502647.78</v>
      </c>
      <c r="BK63" s="100">
        <v>11385305.82</v>
      </c>
      <c r="BL63" s="100">
        <v>1232538.52</v>
      </c>
      <c r="BM63" s="100">
        <v>12025878.65</v>
      </c>
      <c r="BN63" s="100">
        <v>911098.85</v>
      </c>
      <c r="BO63" s="100">
        <v>12142267.86</v>
      </c>
      <c r="BP63" s="100">
        <v>1012517.86</v>
      </c>
      <c r="BQ63" s="100">
        <v>12730741.57</v>
      </c>
      <c r="BR63" s="100">
        <v>1194456.55</v>
      </c>
      <c r="BS63" s="100">
        <v>12701973.520000001</v>
      </c>
      <c r="BT63" s="100">
        <v>1638812.48</v>
      </c>
      <c r="BU63" s="100">
        <v>13471691.620000001</v>
      </c>
      <c r="BV63" s="100">
        <v>1865184.8</v>
      </c>
      <c r="BW63" s="100">
        <v>14215824.230000002</v>
      </c>
      <c r="BX63" s="100">
        <v>746217.34</v>
      </c>
      <c r="BY63" s="100">
        <v>14483139.240000002</v>
      </c>
      <c r="BZ63" s="100">
        <v>999642.25</v>
      </c>
      <c r="CA63" s="100">
        <v>14342629.78</v>
      </c>
      <c r="CB63" s="100">
        <v>794235.5</v>
      </c>
      <c r="CC63" s="100">
        <v>13726498.469999999</v>
      </c>
      <c r="CD63" s="100">
        <v>1039845.75</v>
      </c>
      <c r="CE63" s="100">
        <v>13783746.249999998</v>
      </c>
      <c r="CF63" s="100">
        <v>1221903.66</v>
      </c>
      <c r="CG63" s="100">
        <v>14159101.339999998</v>
      </c>
      <c r="CH63" s="100">
        <v>701423.35</v>
      </c>
      <c r="CI63" s="100">
        <v>13357876.909999998</v>
      </c>
      <c r="CJ63" s="100">
        <v>1109757.33</v>
      </c>
      <c r="CK63" s="100">
        <v>13235095.72</v>
      </c>
      <c r="CL63" s="100">
        <v>970039.36</v>
      </c>
      <c r="CM63" s="100">
        <v>13294036.23</v>
      </c>
      <c r="CN63" s="100">
        <v>1251789.87</v>
      </c>
      <c r="CO63" s="100">
        <v>13533308.240000002</v>
      </c>
      <c r="CP63" s="100">
        <v>1071090.3499999994</v>
      </c>
      <c r="CQ63" s="100">
        <v>13409942.040000001</v>
      </c>
      <c r="CR63" s="100">
        <v>1301013.19</v>
      </c>
      <c r="CS63" s="100">
        <v>13072142.75</v>
      </c>
      <c r="CT63" s="100">
        <v>937480.1600000007</v>
      </c>
      <c r="CU63" s="100">
        <v>12144438.11</v>
      </c>
      <c r="CV63" s="100">
        <v>1012884.0600000005</v>
      </c>
      <c r="CW63" s="100">
        <v>12411104.83</v>
      </c>
      <c r="CX63" s="100">
        <v>1255842.88</v>
      </c>
      <c r="CY63" s="100">
        <v>12667305.46</v>
      </c>
      <c r="CZ63" s="100">
        <v>1165888.2700000003</v>
      </c>
      <c r="DA63" s="100">
        <v>13038958.230000002</v>
      </c>
      <c r="DB63" s="100">
        <v>909497.2700000006</v>
      </c>
      <c r="DC63" s="100">
        <v>12908609.75</v>
      </c>
      <c r="DD63" s="100">
        <v>1464067.8600000003</v>
      </c>
      <c r="DE63" s="100">
        <v>13150773.950000003</v>
      </c>
      <c r="DF63" s="100">
        <v>1219039.8300000005</v>
      </c>
      <c r="DG63" s="100">
        <v>13668390.430000002</v>
      </c>
      <c r="DH63" s="100">
        <v>1077022.24</v>
      </c>
      <c r="DI63" s="100">
        <v>13635655.34</v>
      </c>
      <c r="DJ63" s="100">
        <v>1070840.63</v>
      </c>
      <c r="DK63" s="100">
        <v>13736456.610000003</v>
      </c>
      <c r="DL63" s="100">
        <v>961878.7500000006</v>
      </c>
      <c r="DM63" s="100">
        <v>13446545.490000002</v>
      </c>
      <c r="DN63" s="100">
        <v>1207787.0799999998</v>
      </c>
      <c r="DO63" s="100">
        <v>13583242.220000003</v>
      </c>
      <c r="DP63" s="100">
        <v>1221528.1900000013</v>
      </c>
      <c r="DQ63" s="100">
        <v>13503757.220000004</v>
      </c>
      <c r="DR63" s="100">
        <v>971623.4200000007</v>
      </c>
      <c r="DS63" s="100">
        <v>13537900.480000006</v>
      </c>
      <c r="DT63" s="100">
        <v>1020072.7699999991</v>
      </c>
      <c r="DU63" s="100">
        <v>13545089.190000005</v>
      </c>
      <c r="DV63" s="100">
        <v>1075816.619999999</v>
      </c>
      <c r="DW63" s="100">
        <v>13365062.930000002</v>
      </c>
      <c r="DX63" s="100">
        <v>2437600.329999997</v>
      </c>
      <c r="DY63" s="100">
        <v>14636774.99</v>
      </c>
      <c r="DZ63" s="100">
        <v>1443306.7800000003</v>
      </c>
      <c r="EA63" s="100">
        <v>15170584.499999996</v>
      </c>
      <c r="EB63" s="100">
        <v>1478393.2699999993</v>
      </c>
      <c r="EC63" s="100">
        <v>15184909.909999996</v>
      </c>
      <c r="ED63" s="100">
        <v>1211852.8899999992</v>
      </c>
      <c r="EE63" s="100">
        <v>15177722.969999997</v>
      </c>
      <c r="EF63" s="100">
        <v>958073.7699999992</v>
      </c>
      <c r="EG63" s="100">
        <v>15058774.499999996</v>
      </c>
      <c r="EH63" s="100">
        <v>993636.4699999989</v>
      </c>
      <c r="EI63" s="100">
        <v>14981570.339999994</v>
      </c>
      <c r="EJ63" s="100">
        <v>1386920.2699999996</v>
      </c>
      <c r="EK63" s="100">
        <v>15406611.859999994</v>
      </c>
      <c r="EL63" s="100">
        <v>1045110.2899999988</v>
      </c>
      <c r="EM63" s="100">
        <v>15243935.069999991</v>
      </c>
      <c r="EN63" s="100">
        <v>1082434.2099999983</v>
      </c>
      <c r="EO63" s="100">
        <v>15104841.08999999</v>
      </c>
      <c r="EP63" s="100">
        <v>860446.5899999993</v>
      </c>
      <c r="EQ63" s="100">
        <v>14993664.259999987</v>
      </c>
      <c r="ER63" s="100">
        <v>1175645.56</v>
      </c>
      <c r="ES63" s="100">
        <v>15149237.04999999</v>
      </c>
      <c r="ET63" s="100">
        <v>1778587.31</v>
      </c>
      <c r="EU63" s="100">
        <v>15852007.739999989</v>
      </c>
      <c r="EV63" s="100">
        <v>2786360.1099999966</v>
      </c>
      <c r="EW63" s="100">
        <v>16200767.519999988</v>
      </c>
      <c r="EX63" s="100">
        <v>2326123.219999999</v>
      </c>
      <c r="EY63" s="100">
        <v>17083583.95999999</v>
      </c>
      <c r="EZ63" s="100">
        <v>1523575.7699999986</v>
      </c>
      <c r="FA63" s="100">
        <v>17128766.45999999</v>
      </c>
      <c r="FB63" s="100">
        <v>1225073.050000001</v>
      </c>
      <c r="FC63" s="100">
        <v>17141986.61999999</v>
      </c>
      <c r="FD63" s="100">
        <v>2083064.2199999997</v>
      </c>
      <c r="FE63" s="100">
        <v>18266977.069999993</v>
      </c>
      <c r="FF63" s="100">
        <v>1068454.4999999995</v>
      </c>
      <c r="FG63" s="100">
        <v>18341795.09999999</v>
      </c>
      <c r="FH63" s="100">
        <v>1041665.0900000004</v>
      </c>
      <c r="FI63" s="100">
        <v>17996539.91999999</v>
      </c>
      <c r="FJ63" s="100">
        <v>1121430.9499999995</v>
      </c>
      <c r="FK63" s="100">
        <v>18072860.57999999</v>
      </c>
      <c r="FL63" s="100">
        <v>1157852.07</v>
      </c>
      <c r="FM63" s="100">
        <v>18148278.439999994</v>
      </c>
      <c r="FN63" s="100">
        <v>881521.5599999999</v>
      </c>
      <c r="FO63" s="100">
        <v>18169353.409999993</v>
      </c>
      <c r="FP63" s="100">
        <v>1199158.4712</v>
      </c>
      <c r="FQ63" s="100">
        <v>18192866.321199995</v>
      </c>
      <c r="FR63" s="100">
        <v>1814159.0562</v>
      </c>
      <c r="FS63" s="100">
        <v>18228438.067399994</v>
      </c>
      <c r="FT63" s="100">
        <v>2842087.312199997</v>
      </c>
      <c r="FU63" s="100">
        <v>18284165.269599997</v>
      </c>
      <c r="FV63" s="100">
        <v>2372645.6843999987</v>
      </c>
      <c r="FW63" s="100">
        <v>18330687.733999997</v>
      </c>
      <c r="FX63" s="100">
        <v>1554047.2853999985</v>
      </c>
      <c r="FY63" s="100">
        <v>18361159.249399994</v>
      </c>
      <c r="FZ63" s="100">
        <v>1249574.511000001</v>
      </c>
      <c r="GA63" s="100">
        <v>18385660.710399996</v>
      </c>
      <c r="GB63" s="100">
        <v>2124725.5044</v>
      </c>
      <c r="GC63" s="100">
        <v>18427321.994799994</v>
      </c>
      <c r="GD63" s="100">
        <v>1089823.5899999996</v>
      </c>
      <c r="GE63" s="100">
        <v>18448691.084799998</v>
      </c>
      <c r="GF63" s="100">
        <v>1062498.3918000006</v>
      </c>
      <c r="GG63" s="100">
        <v>18469524.386599995</v>
      </c>
      <c r="GH63" s="100">
        <v>1143859.5689999994</v>
      </c>
      <c r="GI63" s="100">
        <v>18491953.005599994</v>
      </c>
      <c r="GJ63" s="100">
        <v>1181009.1114</v>
      </c>
      <c r="GK63" s="100">
        <v>18515110.046999995</v>
      </c>
      <c r="GL63" s="100">
        <v>899151.9911999999</v>
      </c>
      <c r="GM63" s="100">
        <v>18532740.478199996</v>
      </c>
      <c r="GN63" s="100">
        <v>1223141.640624</v>
      </c>
      <c r="GO63" s="100">
        <v>18556723.647623993</v>
      </c>
      <c r="GP63" s="100">
        <v>1850442.237324</v>
      </c>
      <c r="GQ63" s="100">
        <v>18593006.828747995</v>
      </c>
      <c r="GR63" s="100">
        <v>2898929.0584439966</v>
      </c>
      <c r="GS63" s="100">
        <v>18649848.574991997</v>
      </c>
      <c r="GT63" s="100">
        <v>2420098.5980879986</v>
      </c>
      <c r="GU63" s="100">
        <v>18697301.488679998</v>
      </c>
      <c r="GV63" s="100">
        <v>1585128.2311079986</v>
      </c>
      <c r="GW63" s="100">
        <v>18728382.434387997</v>
      </c>
      <c r="GX63" s="100">
        <v>1274566.0012200011</v>
      </c>
      <c r="GY63" s="100">
        <v>18753373.924607996</v>
      </c>
      <c r="GZ63" s="100">
        <v>2167220.014488</v>
      </c>
      <c r="HA63" s="100">
        <v>18795868.434695996</v>
      </c>
      <c r="HB63" s="100">
        <v>1111620.0617999996</v>
      </c>
      <c r="HC63" s="100">
        <v>18817664.906495996</v>
      </c>
      <c r="HD63" s="100">
        <v>1083748.3596360006</v>
      </c>
      <c r="HE63" s="100">
        <v>18838914.874331992</v>
      </c>
      <c r="HF63" s="100">
        <v>1166736.7603799994</v>
      </c>
      <c r="HG63" s="100">
        <v>18861792.065711994</v>
      </c>
      <c r="HH63" s="100">
        <v>1204629.2936280002</v>
      </c>
      <c r="HI63" s="100">
        <v>18885412.247939993</v>
      </c>
      <c r="HJ63" s="100">
        <v>917135.0310239999</v>
      </c>
      <c r="HK63" s="100">
        <v>18903395.287763998</v>
      </c>
      <c r="HM63" t="str">
        <f t="shared" si="2"/>
        <v>552</v>
      </c>
      <c r="HS63" t="b">
        <f t="shared" si="0"/>
        <v>1</v>
      </c>
      <c r="HT63" s="94" t="s">
        <v>368</v>
      </c>
    </row>
    <row r="64" spans="1:228" ht="12.75">
      <c r="A64" t="str">
        <f t="shared" si="1"/>
        <v>INC152100</v>
      </c>
      <c r="B64" s="103" t="s">
        <v>369</v>
      </c>
      <c r="C64" s="100" t="s">
        <v>547</v>
      </c>
      <c r="D64" s="100">
        <v>13833.64</v>
      </c>
      <c r="E64" s="100">
        <v>187164.77</v>
      </c>
      <c r="F64" s="100">
        <v>9495.53</v>
      </c>
      <c r="G64" s="100">
        <v>182419.09</v>
      </c>
      <c r="H64" s="100">
        <v>15205.3</v>
      </c>
      <c r="I64" s="100">
        <v>183510.92</v>
      </c>
      <c r="J64" s="100">
        <v>13699.79</v>
      </c>
      <c r="K64" s="100">
        <v>180605.09</v>
      </c>
      <c r="L64" s="100">
        <v>420364.95</v>
      </c>
      <c r="M64" s="100">
        <v>582026.89</v>
      </c>
      <c r="N64" s="100">
        <v>32986.68</v>
      </c>
      <c r="O64" s="100">
        <v>597009.22</v>
      </c>
      <c r="P64" s="100">
        <v>19142.1</v>
      </c>
      <c r="Q64" s="100">
        <v>633791.03</v>
      </c>
      <c r="R64" s="100">
        <v>13946.31</v>
      </c>
      <c r="S64" s="100">
        <v>604047.76</v>
      </c>
      <c r="T64" s="100">
        <v>11331.84</v>
      </c>
      <c r="U64" s="100">
        <v>599936.05</v>
      </c>
      <c r="V64" s="100">
        <v>13613.8</v>
      </c>
      <c r="W64" s="100">
        <v>596511.54</v>
      </c>
      <c r="X64" s="100">
        <v>13520.64</v>
      </c>
      <c r="Y64" s="100">
        <v>595269.19</v>
      </c>
      <c r="Z64" s="100">
        <v>16083.73</v>
      </c>
      <c r="AA64" s="100">
        <v>593224.31</v>
      </c>
      <c r="AB64" s="100">
        <v>26057.41</v>
      </c>
      <c r="AC64" s="100">
        <v>605448.08</v>
      </c>
      <c r="AD64" s="100">
        <v>42231.12</v>
      </c>
      <c r="AE64" s="100">
        <v>638183.67</v>
      </c>
      <c r="AF64" s="100">
        <v>17941.18</v>
      </c>
      <c r="AG64" s="100">
        <v>640919.55</v>
      </c>
      <c r="AH64" s="100">
        <v>10329.33</v>
      </c>
      <c r="AI64" s="100">
        <v>637549.09</v>
      </c>
      <c r="AJ64" s="100">
        <v>24226.91</v>
      </c>
      <c r="AK64" s="100">
        <v>241411.05</v>
      </c>
      <c r="AL64" s="100">
        <v>16842.3</v>
      </c>
      <c r="AM64" s="100">
        <v>225266.67</v>
      </c>
      <c r="AN64" s="100">
        <v>8955.23</v>
      </c>
      <c r="AO64" s="100">
        <v>215079.8</v>
      </c>
      <c r="AP64" s="100">
        <v>8579.03</v>
      </c>
      <c r="AQ64" s="100">
        <v>209712.52</v>
      </c>
      <c r="AR64" s="100">
        <v>10156.09</v>
      </c>
      <c r="AS64" s="100">
        <v>208536.77</v>
      </c>
      <c r="AT64" s="100">
        <v>8294.07</v>
      </c>
      <c r="AU64" s="100">
        <v>203217.04</v>
      </c>
      <c r="AV64" s="100">
        <v>9122.08</v>
      </c>
      <c r="AW64" s="100">
        <v>198818.48</v>
      </c>
      <c r="AX64" s="100">
        <v>32234.02</v>
      </c>
      <c r="AY64" s="100">
        <v>214968.77</v>
      </c>
      <c r="AZ64" s="100">
        <v>18562.35</v>
      </c>
      <c r="BA64" s="100">
        <v>207473.71</v>
      </c>
      <c r="BB64" s="100">
        <v>14284.31</v>
      </c>
      <c r="BC64" s="100">
        <v>179526.9</v>
      </c>
      <c r="BD64" s="100">
        <v>63510.85</v>
      </c>
      <c r="BE64" s="100">
        <v>225096.57</v>
      </c>
      <c r="BF64" s="100">
        <v>169095.38</v>
      </c>
      <c r="BG64" s="100">
        <v>383862.62</v>
      </c>
      <c r="BH64" s="100">
        <v>44041.79</v>
      </c>
      <c r="BI64" s="100">
        <v>403677.5</v>
      </c>
      <c r="BJ64" s="100">
        <v>41814.05</v>
      </c>
      <c r="BK64" s="100">
        <v>428649.25</v>
      </c>
      <c r="BL64" s="100">
        <v>30258.85</v>
      </c>
      <c r="BM64" s="100">
        <v>449952.87</v>
      </c>
      <c r="BN64" s="100">
        <v>30453.75</v>
      </c>
      <c r="BO64" s="100">
        <v>471827.59</v>
      </c>
      <c r="BP64" s="100">
        <v>23057.35</v>
      </c>
      <c r="BQ64" s="100">
        <v>484728.85000000003</v>
      </c>
      <c r="BR64" s="100">
        <v>22145.06</v>
      </c>
      <c r="BS64" s="100">
        <v>498579.83999999997</v>
      </c>
      <c r="BT64" s="100">
        <v>26804.73</v>
      </c>
      <c r="BU64" s="100">
        <v>516262.48999999993</v>
      </c>
      <c r="BV64" s="100">
        <v>25266.07</v>
      </c>
      <c r="BW64" s="100">
        <v>509294.54</v>
      </c>
      <c r="BX64" s="100">
        <v>25177.81</v>
      </c>
      <c r="BY64" s="100">
        <v>515909.99999999994</v>
      </c>
      <c r="BZ64" s="100">
        <v>28210.72</v>
      </c>
      <c r="CA64" s="100">
        <v>529836.41</v>
      </c>
      <c r="CB64" s="100">
        <v>116014.94</v>
      </c>
      <c r="CC64" s="100">
        <v>582340.5</v>
      </c>
      <c r="CD64" s="100">
        <v>149135.59</v>
      </c>
      <c r="CE64" s="100">
        <v>562380.71</v>
      </c>
      <c r="CF64" s="100">
        <v>26767.65</v>
      </c>
      <c r="CG64" s="100">
        <v>545106.57</v>
      </c>
      <c r="CH64" s="100">
        <v>23070.45</v>
      </c>
      <c r="CI64" s="100">
        <v>526362.97</v>
      </c>
      <c r="CJ64" s="100">
        <v>42702.23</v>
      </c>
      <c r="CK64" s="100">
        <v>538806.3499999999</v>
      </c>
      <c r="CL64" s="100">
        <v>25678.99</v>
      </c>
      <c r="CM64" s="100">
        <v>534031.5900000001</v>
      </c>
      <c r="CN64" s="100">
        <v>21867.66</v>
      </c>
      <c r="CO64" s="100">
        <v>532841.9</v>
      </c>
      <c r="CP64" s="100">
        <v>27550.379999999997</v>
      </c>
      <c r="CQ64" s="100">
        <v>538247.22</v>
      </c>
      <c r="CR64" s="100">
        <v>26538.25</v>
      </c>
      <c r="CS64" s="100">
        <v>537980.74</v>
      </c>
      <c r="CT64" s="100">
        <v>27978.980000000003</v>
      </c>
      <c r="CU64" s="100">
        <v>540693.6500000001</v>
      </c>
      <c r="CV64" s="100">
        <v>28485.909999999993</v>
      </c>
      <c r="CW64" s="100">
        <v>544001.75</v>
      </c>
      <c r="CX64" s="100">
        <v>23920.289999999994</v>
      </c>
      <c r="CY64" s="100">
        <v>539711.3200000001</v>
      </c>
      <c r="CZ64" s="100">
        <v>30253.269999999997</v>
      </c>
      <c r="DA64" s="100">
        <v>453949.65</v>
      </c>
      <c r="DB64" s="100">
        <v>24075.609999999993</v>
      </c>
      <c r="DC64" s="100">
        <v>328889.67</v>
      </c>
      <c r="DD64" s="100">
        <v>24216.059999999998</v>
      </c>
      <c r="DE64" s="100">
        <v>326338.07999999996</v>
      </c>
      <c r="DF64" s="100">
        <v>27036.329999999998</v>
      </c>
      <c r="DG64" s="100">
        <v>330303.95999999996</v>
      </c>
      <c r="DH64" s="100">
        <v>31695.329999999994</v>
      </c>
      <c r="DI64" s="100">
        <v>319297.05999999994</v>
      </c>
      <c r="DJ64" s="100">
        <v>31790.37</v>
      </c>
      <c r="DK64" s="100">
        <v>325408.43999999994</v>
      </c>
      <c r="DL64" s="100">
        <v>25160.559999999998</v>
      </c>
      <c r="DM64" s="100">
        <v>328701.33999999997</v>
      </c>
      <c r="DN64" s="100">
        <v>24947.269999999993</v>
      </c>
      <c r="DO64" s="100">
        <v>326098.22999999986</v>
      </c>
      <c r="DP64" s="100">
        <v>24920.849999999995</v>
      </c>
      <c r="DQ64" s="100">
        <v>324480.8299999999</v>
      </c>
      <c r="DR64" s="100">
        <v>24239.009999999995</v>
      </c>
      <c r="DS64" s="100">
        <v>320740.85999999987</v>
      </c>
      <c r="DT64" s="100">
        <v>29913.819999999992</v>
      </c>
      <c r="DU64" s="100">
        <v>322168.76999999996</v>
      </c>
      <c r="DV64" s="100">
        <v>24855.439999999995</v>
      </c>
      <c r="DW64" s="100">
        <v>323103.9199999999</v>
      </c>
      <c r="DX64" s="100">
        <v>31452.089999999997</v>
      </c>
      <c r="DY64" s="100">
        <v>324302.73999999993</v>
      </c>
      <c r="DZ64" s="100">
        <v>25010.759999999995</v>
      </c>
      <c r="EA64" s="100">
        <v>325237.88999999996</v>
      </c>
      <c r="EB64" s="100">
        <v>25652.609999999997</v>
      </c>
      <c r="EC64" s="100">
        <v>326674.44</v>
      </c>
      <c r="ED64" s="100">
        <v>28226.509999999995</v>
      </c>
      <c r="EE64" s="100">
        <v>327864.62</v>
      </c>
      <c r="EF64" s="100">
        <v>27041.869999999995</v>
      </c>
      <c r="EG64" s="100">
        <v>323211.16</v>
      </c>
      <c r="EH64" s="100">
        <v>27154.189999999995</v>
      </c>
      <c r="EI64" s="100">
        <v>318574.98</v>
      </c>
      <c r="EJ64" s="100">
        <v>26104.369999999995</v>
      </c>
      <c r="EK64" s="100">
        <v>319518.79</v>
      </c>
      <c r="EL64" s="100">
        <v>26375.179999999993</v>
      </c>
      <c r="EM64" s="100">
        <v>320946.69999999995</v>
      </c>
      <c r="EN64" s="100">
        <v>26111.029999999995</v>
      </c>
      <c r="EO64" s="100">
        <v>322136.87999999995</v>
      </c>
      <c r="EP64" s="100">
        <v>25182.82999999999</v>
      </c>
      <c r="EQ64" s="100">
        <v>323080.69999999995</v>
      </c>
      <c r="ER64" s="100">
        <v>30090.699999999997</v>
      </c>
      <c r="ES64" s="100">
        <v>323257.58</v>
      </c>
      <c r="ET64" s="100">
        <v>25016.23999999999</v>
      </c>
      <c r="EU64" s="100">
        <v>323418.38</v>
      </c>
      <c r="EV64" s="100">
        <v>31187.009999999995</v>
      </c>
      <c r="EW64" s="100">
        <v>323153.29999999993</v>
      </c>
      <c r="EX64" s="100">
        <v>25635.389999999992</v>
      </c>
      <c r="EY64" s="100">
        <v>323777.92999999993</v>
      </c>
      <c r="EZ64" s="100">
        <v>56897.35999999999</v>
      </c>
      <c r="FA64" s="100">
        <v>355022.67999999993</v>
      </c>
      <c r="FB64" s="100">
        <v>28527.39</v>
      </c>
      <c r="FC64" s="100">
        <v>355323.55999999994</v>
      </c>
      <c r="FD64" s="100">
        <v>27674.519999999997</v>
      </c>
      <c r="FE64" s="100">
        <v>355956.20999999996</v>
      </c>
      <c r="FF64" s="100">
        <v>27918.899999999994</v>
      </c>
      <c r="FG64" s="100">
        <v>356720.9199999999</v>
      </c>
      <c r="FH64" s="100">
        <v>39532.02</v>
      </c>
      <c r="FI64" s="100">
        <v>370148.56999999995</v>
      </c>
      <c r="FJ64" s="100">
        <v>34052.06</v>
      </c>
      <c r="FK64" s="100">
        <v>377825.4499999999</v>
      </c>
      <c r="FL64" s="100">
        <v>30787.91</v>
      </c>
      <c r="FM64" s="100">
        <v>382502.33</v>
      </c>
      <c r="FN64" s="100">
        <v>29851.659999999993</v>
      </c>
      <c r="FO64" s="100">
        <v>387171.16</v>
      </c>
      <c r="FP64" s="100">
        <v>30692.514</v>
      </c>
      <c r="FQ64" s="100">
        <v>387772.974</v>
      </c>
      <c r="FR64" s="100">
        <v>25516.56479999999</v>
      </c>
      <c r="FS64" s="100">
        <v>388273.29879999993</v>
      </c>
      <c r="FT64" s="100">
        <v>31810.750199999995</v>
      </c>
      <c r="FU64" s="100">
        <v>388897.039</v>
      </c>
      <c r="FV64" s="100">
        <v>26148.097799999992</v>
      </c>
      <c r="FW64" s="100">
        <v>389409.74679999996</v>
      </c>
      <c r="FX64" s="100">
        <v>58035.307199999996</v>
      </c>
      <c r="FY64" s="100">
        <v>390547.694</v>
      </c>
      <c r="FZ64" s="100">
        <v>29097.9378</v>
      </c>
      <c r="GA64" s="100">
        <v>391118.2418000001</v>
      </c>
      <c r="GB64" s="100">
        <v>28228.010399999996</v>
      </c>
      <c r="GC64" s="100">
        <v>391671.73219999997</v>
      </c>
      <c r="GD64" s="100">
        <v>28477.277999999995</v>
      </c>
      <c r="GE64" s="100">
        <v>392230.11019999994</v>
      </c>
      <c r="GF64" s="100">
        <v>40322.6604</v>
      </c>
      <c r="GG64" s="100">
        <v>393020.75059999997</v>
      </c>
      <c r="GH64" s="100">
        <v>34733.1012</v>
      </c>
      <c r="GI64" s="100">
        <v>393701.79179999995</v>
      </c>
      <c r="GJ64" s="100">
        <v>31403.6682</v>
      </c>
      <c r="GK64" s="100">
        <v>394317.54999999993</v>
      </c>
      <c r="GL64" s="100">
        <v>30448.693199999994</v>
      </c>
      <c r="GM64" s="100">
        <v>394914.5832</v>
      </c>
      <c r="GN64" s="100">
        <v>31306.364279999998</v>
      </c>
      <c r="GO64" s="100">
        <v>395528.43347999995</v>
      </c>
      <c r="GP64" s="100">
        <v>26026.89609599999</v>
      </c>
      <c r="GQ64" s="100">
        <v>396038.76477599994</v>
      </c>
      <c r="GR64" s="100">
        <v>32446.965203999996</v>
      </c>
      <c r="GS64" s="100">
        <v>396674.97977999994</v>
      </c>
      <c r="GT64" s="100">
        <v>26671.05975599999</v>
      </c>
      <c r="GU64" s="100">
        <v>397197.94173599995</v>
      </c>
      <c r="GV64" s="100">
        <v>59196.013344</v>
      </c>
      <c r="GW64" s="100">
        <v>398358.64787999995</v>
      </c>
      <c r="GX64" s="100">
        <v>29679.896556</v>
      </c>
      <c r="GY64" s="100">
        <v>398940.6066359999</v>
      </c>
      <c r="GZ64" s="100">
        <v>28792.570607999995</v>
      </c>
      <c r="HA64" s="100">
        <v>399505.16684399993</v>
      </c>
      <c r="HB64" s="100">
        <v>29046.823559999993</v>
      </c>
      <c r="HC64" s="100">
        <v>400074.71240399993</v>
      </c>
      <c r="HD64" s="100">
        <v>41129.113608</v>
      </c>
      <c r="HE64" s="100">
        <v>400881.1656119999</v>
      </c>
      <c r="HF64" s="100">
        <v>35427.763223999995</v>
      </c>
      <c r="HG64" s="100">
        <v>401575.82763599994</v>
      </c>
      <c r="HH64" s="100">
        <v>32031.741564</v>
      </c>
      <c r="HI64" s="100">
        <v>402203.9009999999</v>
      </c>
      <c r="HJ64" s="100">
        <v>31057.667063999994</v>
      </c>
      <c r="HK64" s="100">
        <v>402812.8748639999</v>
      </c>
      <c r="HM64" t="str">
        <f t="shared" si="2"/>
        <v>552</v>
      </c>
      <c r="HS64" t="b">
        <f t="shared" si="0"/>
        <v>1</v>
      </c>
      <c r="HT64" s="94" t="s">
        <v>369</v>
      </c>
    </row>
    <row r="65" spans="1:228" ht="12.75">
      <c r="A65" t="str">
        <f t="shared" si="1"/>
        <v>INC153000</v>
      </c>
      <c r="B65" s="103" t="s">
        <v>370</v>
      </c>
      <c r="C65" s="100" t="s">
        <v>552</v>
      </c>
      <c r="D65" s="100">
        <v>2080904.6</v>
      </c>
      <c r="E65" s="100">
        <v>57014375.35</v>
      </c>
      <c r="F65" s="100">
        <v>3073691.67</v>
      </c>
      <c r="G65" s="100">
        <v>56961853.96</v>
      </c>
      <c r="H65" s="100">
        <v>7658395.64</v>
      </c>
      <c r="I65" s="100">
        <v>60655902.74</v>
      </c>
      <c r="J65" s="100">
        <v>7524594.13</v>
      </c>
      <c r="K65" s="100">
        <v>60364902.27</v>
      </c>
      <c r="L65" s="100">
        <v>4073311.21</v>
      </c>
      <c r="M65" s="100">
        <v>53995158.1</v>
      </c>
      <c r="N65" s="100">
        <v>2584884.49</v>
      </c>
      <c r="O65" s="100">
        <v>50254693.29</v>
      </c>
      <c r="P65" s="100">
        <v>2572540.67</v>
      </c>
      <c r="Q65" s="100">
        <v>50099298.19</v>
      </c>
      <c r="R65" s="100">
        <v>3156574.7</v>
      </c>
      <c r="S65" s="100">
        <v>44704227.62</v>
      </c>
      <c r="T65" s="100">
        <v>3253301.24</v>
      </c>
      <c r="U65" s="100">
        <v>50595085.74</v>
      </c>
      <c r="V65" s="100">
        <v>4317647.44</v>
      </c>
      <c r="W65" s="100">
        <v>51288684.09</v>
      </c>
      <c r="X65" s="100">
        <v>5710702.46</v>
      </c>
      <c r="Y65" s="100">
        <v>51378555.43</v>
      </c>
      <c r="Z65" s="100">
        <v>5658160.29</v>
      </c>
      <c r="AA65" s="100">
        <v>51664708.54</v>
      </c>
      <c r="AB65" s="100">
        <v>2348537.27</v>
      </c>
      <c r="AC65" s="100">
        <v>51932341.21</v>
      </c>
      <c r="AD65" s="100">
        <v>2168868.56</v>
      </c>
      <c r="AE65" s="100">
        <v>51027518.1</v>
      </c>
      <c r="AF65" s="100">
        <v>4753250.09</v>
      </c>
      <c r="AG65" s="100">
        <v>48122372.55</v>
      </c>
      <c r="AH65" s="100">
        <v>7177482.14</v>
      </c>
      <c r="AI65" s="100">
        <v>47775260.56</v>
      </c>
      <c r="AJ65" s="100">
        <v>4454009.99</v>
      </c>
      <c r="AK65" s="100">
        <v>48155959.34</v>
      </c>
      <c r="AL65" s="100">
        <v>3375361.4</v>
      </c>
      <c r="AM65" s="100">
        <v>48946436.25</v>
      </c>
      <c r="AN65" s="100">
        <v>2847348.14</v>
      </c>
      <c r="AO65" s="100">
        <v>49221243.72</v>
      </c>
      <c r="AP65" s="100">
        <v>3183876.61</v>
      </c>
      <c r="AQ65" s="100">
        <v>49248545.63</v>
      </c>
      <c r="AR65" s="100">
        <v>3888554.75</v>
      </c>
      <c r="AS65" s="100">
        <v>49883799.14</v>
      </c>
      <c r="AT65" s="100">
        <v>5505834.15</v>
      </c>
      <c r="AU65" s="100">
        <v>51071985.85</v>
      </c>
      <c r="AV65" s="100">
        <v>5120867.04</v>
      </c>
      <c r="AW65" s="100">
        <v>50482150.43</v>
      </c>
      <c r="AX65" s="100">
        <v>4739610.55</v>
      </c>
      <c r="AY65" s="100">
        <v>49563600.69</v>
      </c>
      <c r="AZ65" s="100">
        <v>2829071.45</v>
      </c>
      <c r="BA65" s="100">
        <v>50044134.87</v>
      </c>
      <c r="BB65" s="100">
        <v>3061879.5</v>
      </c>
      <c r="BC65" s="100">
        <v>50937145.81</v>
      </c>
      <c r="BD65" s="100">
        <v>4411887.98</v>
      </c>
      <c r="BE65" s="100">
        <v>50595783.7</v>
      </c>
      <c r="BF65" s="100">
        <v>2898141.82</v>
      </c>
      <c r="BG65" s="100">
        <v>46316443.38</v>
      </c>
      <c r="BH65" s="100">
        <v>3514766.97</v>
      </c>
      <c r="BI65" s="100">
        <v>45377200.36</v>
      </c>
      <c r="BJ65" s="100">
        <v>4710098.95</v>
      </c>
      <c r="BK65" s="100">
        <v>46711937.91</v>
      </c>
      <c r="BL65" s="100">
        <v>3418070.98</v>
      </c>
      <c r="BM65" s="100">
        <v>47282660.75</v>
      </c>
      <c r="BN65" s="100">
        <v>4169254.96</v>
      </c>
      <c r="BO65" s="100">
        <v>48268039.099999994</v>
      </c>
      <c r="BP65" s="100">
        <v>2637495.22</v>
      </c>
      <c r="BQ65" s="100">
        <v>47016979.56999999</v>
      </c>
      <c r="BR65" s="100">
        <v>6360628.38</v>
      </c>
      <c r="BS65" s="100">
        <v>47871773.8</v>
      </c>
      <c r="BT65" s="100">
        <v>5299606</v>
      </c>
      <c r="BU65" s="100">
        <v>48050512.76</v>
      </c>
      <c r="BV65" s="100">
        <v>4902320.34</v>
      </c>
      <c r="BW65" s="100">
        <v>48213222.55</v>
      </c>
      <c r="BX65" s="100">
        <v>3073751.78</v>
      </c>
      <c r="BY65" s="100">
        <v>48457902.879999995</v>
      </c>
      <c r="BZ65" s="100">
        <v>3445323.49</v>
      </c>
      <c r="CA65" s="100">
        <v>48841346.870000005</v>
      </c>
      <c r="CB65" s="100">
        <v>3064815.19</v>
      </c>
      <c r="CC65" s="100">
        <v>47494274.08</v>
      </c>
      <c r="CD65" s="100">
        <v>4098683.74</v>
      </c>
      <c r="CE65" s="100">
        <v>48694815.99999999</v>
      </c>
      <c r="CF65" s="100">
        <v>4373147.45</v>
      </c>
      <c r="CG65" s="100">
        <v>49553196.480000004</v>
      </c>
      <c r="CH65" s="100">
        <v>3153412.72</v>
      </c>
      <c r="CI65" s="100">
        <v>47996510.25</v>
      </c>
      <c r="CJ65" s="100">
        <v>2649662.49</v>
      </c>
      <c r="CK65" s="100">
        <v>47228101.760000005</v>
      </c>
      <c r="CL65" s="100">
        <v>2958296.71</v>
      </c>
      <c r="CM65" s="100">
        <v>46017143.51</v>
      </c>
      <c r="CN65" s="100">
        <v>5281739.05</v>
      </c>
      <c r="CO65" s="100">
        <v>48661387.34000001</v>
      </c>
      <c r="CP65" s="100">
        <v>5373051.899999998</v>
      </c>
      <c r="CQ65" s="100">
        <v>47673810.86</v>
      </c>
      <c r="CR65" s="100">
        <v>5906478.180000001</v>
      </c>
      <c r="CS65" s="100">
        <v>48280683.03999999</v>
      </c>
      <c r="CT65" s="100">
        <v>4800416.599999996</v>
      </c>
      <c r="CU65" s="100">
        <v>48178779.300000004</v>
      </c>
      <c r="CV65" s="100">
        <v>3872452.5900000036</v>
      </c>
      <c r="CW65" s="100">
        <v>48977480.11000001</v>
      </c>
      <c r="CX65" s="100">
        <v>4054167.6100000027</v>
      </c>
      <c r="CY65" s="100">
        <v>49586324.230000004</v>
      </c>
      <c r="CZ65" s="100">
        <v>5797457.430000006</v>
      </c>
      <c r="DA65" s="100">
        <v>52318966.47000001</v>
      </c>
      <c r="DB65" s="100">
        <v>2880350.180000002</v>
      </c>
      <c r="DC65" s="100">
        <v>51100632.91000001</v>
      </c>
      <c r="DD65" s="100">
        <v>4077364.0500000035</v>
      </c>
      <c r="DE65" s="100">
        <v>50804849.51000001</v>
      </c>
      <c r="DF65" s="100">
        <v>3515864.5100000026</v>
      </c>
      <c r="DG65" s="100">
        <v>51167301.30000001</v>
      </c>
      <c r="DH65" s="100">
        <v>3444401.620000004</v>
      </c>
      <c r="DI65" s="100">
        <v>51962040.430000015</v>
      </c>
      <c r="DJ65" s="100">
        <v>2553521.4400000004</v>
      </c>
      <c r="DK65" s="100">
        <v>51557265.16000002</v>
      </c>
      <c r="DL65" s="100">
        <v>2635866.3800000013</v>
      </c>
      <c r="DM65" s="100">
        <v>48911392.490000024</v>
      </c>
      <c r="DN65" s="100">
        <v>3840230.0700000026</v>
      </c>
      <c r="DO65" s="100">
        <v>47378570.660000026</v>
      </c>
      <c r="DP65" s="100">
        <v>7499111.370000002</v>
      </c>
      <c r="DQ65" s="100">
        <v>48971203.850000024</v>
      </c>
      <c r="DR65" s="100">
        <v>3494949.500000002</v>
      </c>
      <c r="DS65" s="100">
        <v>47665736.75000003</v>
      </c>
      <c r="DT65" s="100">
        <v>5914694.729999994</v>
      </c>
      <c r="DU65" s="100">
        <v>49707978.89000002</v>
      </c>
      <c r="DV65" s="100">
        <v>6596061.179999999</v>
      </c>
      <c r="DW65" s="100">
        <v>52249872.46000002</v>
      </c>
      <c r="DX65" s="100">
        <v>12440714.130000006</v>
      </c>
      <c r="DY65" s="100">
        <v>58893129.16000002</v>
      </c>
      <c r="DZ65" s="100">
        <v>8700854.920000007</v>
      </c>
      <c r="EA65" s="100">
        <v>64713633.90000003</v>
      </c>
      <c r="EB65" s="100">
        <v>8696712.83</v>
      </c>
      <c r="EC65" s="100">
        <v>69332982.68000002</v>
      </c>
      <c r="ED65" s="100">
        <v>2599944.1499999985</v>
      </c>
      <c r="EE65" s="100">
        <v>68417062.32000001</v>
      </c>
      <c r="EF65" s="100">
        <v>2479311.8599999994</v>
      </c>
      <c r="EG65" s="100">
        <v>67451972.56000002</v>
      </c>
      <c r="EH65" s="100">
        <v>2489267.0899999975</v>
      </c>
      <c r="EI65" s="100">
        <v>67387718.21000001</v>
      </c>
      <c r="EJ65" s="100">
        <v>1990766.6300000001</v>
      </c>
      <c r="EK65" s="100">
        <v>66742618.460000016</v>
      </c>
      <c r="EL65" s="100">
        <v>4624417.149999997</v>
      </c>
      <c r="EM65" s="100">
        <v>67526805.54</v>
      </c>
      <c r="EN65" s="100">
        <v>4071943.0899999966</v>
      </c>
      <c r="EO65" s="100">
        <v>64099637.260000005</v>
      </c>
      <c r="EP65" s="100">
        <v>2251904.6099999994</v>
      </c>
      <c r="EQ65" s="100">
        <v>62856592.370000005</v>
      </c>
      <c r="ER65" s="100">
        <v>4226920.579999998</v>
      </c>
      <c r="ES65" s="100">
        <v>61168818.220000006</v>
      </c>
      <c r="ET65" s="100">
        <v>9769348.60000002</v>
      </c>
      <c r="EU65" s="100">
        <v>64342105.640000015</v>
      </c>
      <c r="EV65" s="100">
        <v>9020258.980000004</v>
      </c>
      <c r="EW65" s="100">
        <v>60921650.49000002</v>
      </c>
      <c r="EX65" s="100">
        <v>5283395.089999996</v>
      </c>
      <c r="EY65" s="100">
        <v>57504190.66000001</v>
      </c>
      <c r="EZ65" s="100">
        <v>4025052.4199999995</v>
      </c>
      <c r="FA65" s="100">
        <v>52832530.25000001</v>
      </c>
      <c r="FB65" s="100">
        <v>3039745.4399999995</v>
      </c>
      <c r="FC65" s="100">
        <v>53272331.54000001</v>
      </c>
      <c r="FD65" s="100">
        <v>2516549.0699999994</v>
      </c>
      <c r="FE65" s="100">
        <v>53309568.750000015</v>
      </c>
      <c r="FF65" s="100">
        <v>2459818.779999999</v>
      </c>
      <c r="FG65" s="100">
        <v>53280120.44000001</v>
      </c>
      <c r="FH65" s="100">
        <v>2224779.75</v>
      </c>
      <c r="FI65" s="100">
        <v>53514133.56000002</v>
      </c>
      <c r="FJ65" s="100">
        <v>3122170.469999999</v>
      </c>
      <c r="FK65" s="100">
        <v>52011886.88000001</v>
      </c>
      <c r="FL65" s="100">
        <v>3965837.6299999985</v>
      </c>
      <c r="FM65" s="100">
        <v>51905781.42000002</v>
      </c>
      <c r="FN65" s="100">
        <v>2335677.779999999</v>
      </c>
      <c r="FO65" s="100">
        <v>51989554.59000002</v>
      </c>
      <c r="FP65" s="100">
        <v>4311458.991599998</v>
      </c>
      <c r="FQ65" s="100">
        <v>52074093.00160001</v>
      </c>
      <c r="FR65" s="100">
        <v>9964735.572000021</v>
      </c>
      <c r="FS65" s="100">
        <v>52269479.973600015</v>
      </c>
      <c r="FT65" s="100">
        <v>9200664.159600005</v>
      </c>
      <c r="FU65" s="100">
        <v>52449885.153200015</v>
      </c>
      <c r="FV65" s="100">
        <v>5389062.991799996</v>
      </c>
      <c r="FW65" s="100">
        <v>52555553.055000015</v>
      </c>
      <c r="FX65" s="100">
        <v>4105553.4683999997</v>
      </c>
      <c r="FY65" s="100">
        <v>52636054.103400014</v>
      </c>
      <c r="FZ65" s="100">
        <v>3100540.3487999993</v>
      </c>
      <c r="GA65" s="100">
        <v>52696849.01220002</v>
      </c>
      <c r="GB65" s="100">
        <v>2566880.0513999993</v>
      </c>
      <c r="GC65" s="100">
        <v>52747179.99360002</v>
      </c>
      <c r="GD65" s="100">
        <v>2509015.155599999</v>
      </c>
      <c r="GE65" s="100">
        <v>52796376.36920001</v>
      </c>
      <c r="GF65" s="100">
        <v>2269275.345</v>
      </c>
      <c r="GG65" s="100">
        <v>52840871.96420001</v>
      </c>
      <c r="GH65" s="100">
        <v>3184613.879399999</v>
      </c>
      <c r="GI65" s="100">
        <v>52903315.37360001</v>
      </c>
      <c r="GJ65" s="100">
        <v>4045154.3825999987</v>
      </c>
      <c r="GK65" s="100">
        <v>52982632.12620001</v>
      </c>
      <c r="GL65" s="100">
        <v>2382391.335599999</v>
      </c>
      <c r="GM65" s="100">
        <v>53029345.681800015</v>
      </c>
      <c r="GN65" s="100">
        <v>4397688.171431999</v>
      </c>
      <c r="GO65" s="100">
        <v>53115574.86163201</v>
      </c>
      <c r="GP65" s="100">
        <v>10164030.283440022</v>
      </c>
      <c r="GQ65" s="100">
        <v>53314869.573072016</v>
      </c>
      <c r="GR65" s="100">
        <v>9384677.442792004</v>
      </c>
      <c r="GS65" s="100">
        <v>53498882.85626401</v>
      </c>
      <c r="GT65" s="100">
        <v>5496844.251635997</v>
      </c>
      <c r="GU65" s="100">
        <v>53606664.11610001</v>
      </c>
      <c r="GV65" s="100">
        <v>4187664.537768</v>
      </c>
      <c r="GW65" s="100">
        <v>53688775.18546801</v>
      </c>
      <c r="GX65" s="100">
        <v>3162551.155775999</v>
      </c>
      <c r="GY65" s="100">
        <v>53750785.99244401</v>
      </c>
      <c r="GZ65" s="100">
        <v>2618217.6524279993</v>
      </c>
      <c r="HA65" s="100">
        <v>53802123.59347201</v>
      </c>
      <c r="HB65" s="100">
        <v>2559195.458711999</v>
      </c>
      <c r="HC65" s="100">
        <v>53852303.89658402</v>
      </c>
      <c r="HD65" s="100">
        <v>2314660.8519</v>
      </c>
      <c r="HE65" s="100">
        <v>53897689.40348402</v>
      </c>
      <c r="HF65" s="100">
        <v>3248306.156987999</v>
      </c>
      <c r="HG65" s="100">
        <v>53961381.68107202</v>
      </c>
      <c r="HH65" s="100">
        <v>4126057.470251999</v>
      </c>
      <c r="HI65" s="100">
        <v>54042284.76872401</v>
      </c>
      <c r="HJ65" s="100">
        <v>2430039.162311999</v>
      </c>
      <c r="HK65" s="100">
        <v>54089932.595436014</v>
      </c>
      <c r="HM65" t="str">
        <f t="shared" si="2"/>
        <v>553</v>
      </c>
      <c r="HS65" t="b">
        <f t="shared" si="0"/>
        <v>1</v>
      </c>
      <c r="HT65" s="94" t="s">
        <v>370</v>
      </c>
    </row>
    <row r="66" spans="1:228" ht="12.75">
      <c r="A66" t="str">
        <f t="shared" si="1"/>
        <v>INC153100</v>
      </c>
      <c r="B66" s="103" t="s">
        <v>371</v>
      </c>
      <c r="C66" s="100" t="s">
        <v>552</v>
      </c>
      <c r="D66" s="100">
        <v>469972.09</v>
      </c>
      <c r="E66" s="100">
        <v>5386498.16</v>
      </c>
      <c r="F66" s="100">
        <v>237462.75</v>
      </c>
      <c r="G66" s="100">
        <v>5501431.37</v>
      </c>
      <c r="H66" s="100">
        <v>239480.23</v>
      </c>
      <c r="I66" s="100">
        <v>5639321.53</v>
      </c>
      <c r="J66" s="100">
        <v>203287.53</v>
      </c>
      <c r="K66" s="100">
        <v>5343654.36</v>
      </c>
      <c r="L66" s="100">
        <v>356520.09</v>
      </c>
      <c r="M66" s="100">
        <v>5603743.7</v>
      </c>
      <c r="N66" s="100">
        <v>395926.36</v>
      </c>
      <c r="O66" s="100">
        <v>2515972.06</v>
      </c>
      <c r="P66" s="100">
        <v>440818.24</v>
      </c>
      <c r="Q66" s="100">
        <v>1386026.33</v>
      </c>
      <c r="R66" s="100">
        <v>305977.03</v>
      </c>
      <c r="S66" s="100">
        <v>5977719.37</v>
      </c>
      <c r="T66" s="100">
        <v>505098.98</v>
      </c>
      <c r="U66" s="100">
        <v>662219.46</v>
      </c>
      <c r="V66" s="100">
        <v>350536.41</v>
      </c>
      <c r="W66" s="100">
        <v>105602.09</v>
      </c>
      <c r="X66" s="100">
        <v>390369.33</v>
      </c>
      <c r="Y66" s="100">
        <v>-222425.7</v>
      </c>
      <c r="Z66" s="100">
        <v>979718.43</v>
      </c>
      <c r="AA66" s="100">
        <v>4875167.47</v>
      </c>
      <c r="AB66" s="100">
        <v>373378.11</v>
      </c>
      <c r="AC66" s="100">
        <v>4778573.49</v>
      </c>
      <c r="AD66" s="100">
        <v>379753.72</v>
      </c>
      <c r="AE66" s="100">
        <v>4920864.46</v>
      </c>
      <c r="AF66" s="100">
        <v>298961.09</v>
      </c>
      <c r="AG66" s="100">
        <v>4980345.32</v>
      </c>
      <c r="AH66" s="100">
        <v>403507.21</v>
      </c>
      <c r="AI66" s="100">
        <v>5180565</v>
      </c>
      <c r="AJ66" s="100">
        <v>281204.05</v>
      </c>
      <c r="AK66" s="100">
        <v>5105248.96</v>
      </c>
      <c r="AL66" s="100">
        <v>238946.21</v>
      </c>
      <c r="AM66" s="100">
        <v>4948268.81</v>
      </c>
      <c r="AN66" s="100">
        <v>361124.64</v>
      </c>
      <c r="AO66" s="100">
        <v>4868575.21</v>
      </c>
      <c r="AP66" s="100">
        <v>254195.37</v>
      </c>
      <c r="AQ66" s="100">
        <v>4816793.55</v>
      </c>
      <c r="AR66" s="100">
        <v>85196.76</v>
      </c>
      <c r="AS66" s="100">
        <v>4396891.33</v>
      </c>
      <c r="AT66" s="100">
        <v>271694.39</v>
      </c>
      <c r="AU66" s="100">
        <v>4318049.31</v>
      </c>
      <c r="AV66" s="100">
        <v>280001.83</v>
      </c>
      <c r="AW66" s="100">
        <v>4207681.81</v>
      </c>
      <c r="AX66" s="100">
        <v>404637.17</v>
      </c>
      <c r="AY66" s="100">
        <v>3632600.55</v>
      </c>
      <c r="AZ66" s="100">
        <v>480739.64</v>
      </c>
      <c r="BA66" s="100">
        <v>3739962.08</v>
      </c>
      <c r="BB66" s="100">
        <v>308520.75</v>
      </c>
      <c r="BC66" s="100">
        <v>3668729.11</v>
      </c>
      <c r="BD66" s="100">
        <v>338031.8</v>
      </c>
      <c r="BE66" s="100">
        <v>3707799.82</v>
      </c>
      <c r="BF66" s="100">
        <v>373105.99</v>
      </c>
      <c r="BG66" s="100">
        <v>3677398.6</v>
      </c>
      <c r="BH66" s="100">
        <v>291411.26</v>
      </c>
      <c r="BI66" s="100">
        <v>3687605.81</v>
      </c>
      <c r="BJ66" s="100">
        <v>387084.05</v>
      </c>
      <c r="BK66" s="100">
        <v>3835743.65</v>
      </c>
      <c r="BL66" s="100">
        <v>362835.84</v>
      </c>
      <c r="BM66" s="100">
        <v>3837454.85</v>
      </c>
      <c r="BN66" s="100">
        <v>206102.38</v>
      </c>
      <c r="BO66" s="100">
        <v>3789361.8600000003</v>
      </c>
      <c r="BP66" s="100">
        <v>122510.3</v>
      </c>
      <c r="BQ66" s="100">
        <v>3826675.4000000004</v>
      </c>
      <c r="BR66" s="100">
        <v>324461</v>
      </c>
      <c r="BS66" s="100">
        <v>3879442.0100000002</v>
      </c>
      <c r="BT66" s="100">
        <v>296915.43</v>
      </c>
      <c r="BU66" s="100">
        <v>3896355.61</v>
      </c>
      <c r="BV66" s="100">
        <v>564441.11</v>
      </c>
      <c r="BW66" s="100">
        <v>4056159.5500000003</v>
      </c>
      <c r="BX66" s="100">
        <v>434412.2</v>
      </c>
      <c r="BY66" s="100">
        <v>4009832.1099999994</v>
      </c>
      <c r="BZ66" s="100">
        <v>274124.16</v>
      </c>
      <c r="CA66" s="100">
        <v>3975435.5199999996</v>
      </c>
      <c r="CB66" s="100">
        <v>347900.75</v>
      </c>
      <c r="CC66" s="100">
        <v>3985304.469999999</v>
      </c>
      <c r="CD66" s="100">
        <v>366165.05</v>
      </c>
      <c r="CE66" s="100">
        <v>3978363.5299999993</v>
      </c>
      <c r="CF66" s="100">
        <v>289077.22</v>
      </c>
      <c r="CG66" s="100">
        <v>3976029.4899999993</v>
      </c>
      <c r="CH66" s="100">
        <v>347846.69</v>
      </c>
      <c r="CI66" s="100">
        <v>3936792.1299999994</v>
      </c>
      <c r="CJ66" s="100">
        <v>406434.7</v>
      </c>
      <c r="CK66" s="100">
        <v>3980390.9899999998</v>
      </c>
      <c r="CL66" s="100">
        <v>272360.52</v>
      </c>
      <c r="CM66" s="100">
        <v>4046649.13</v>
      </c>
      <c r="CN66" s="100">
        <v>408540.33</v>
      </c>
      <c r="CO66" s="100">
        <v>4332679.16</v>
      </c>
      <c r="CP66" s="100">
        <v>332682.37000000005</v>
      </c>
      <c r="CQ66" s="100">
        <v>4340900.53</v>
      </c>
      <c r="CR66" s="100">
        <v>330678.73000000004</v>
      </c>
      <c r="CS66" s="100">
        <v>4374663.830000001</v>
      </c>
      <c r="CT66" s="100">
        <v>346791.88</v>
      </c>
      <c r="CU66" s="100">
        <v>4157014.6000000006</v>
      </c>
      <c r="CV66" s="100">
        <v>393832.81</v>
      </c>
      <c r="CW66" s="100">
        <v>4116435.21</v>
      </c>
      <c r="CX66" s="100">
        <v>304460.5300000001</v>
      </c>
      <c r="CY66" s="100">
        <v>4146771.58</v>
      </c>
      <c r="CZ66" s="100">
        <v>324139.93000000005</v>
      </c>
      <c r="DA66" s="100">
        <v>4123010.7600000007</v>
      </c>
      <c r="DB66" s="100">
        <v>308630.9700000001</v>
      </c>
      <c r="DC66" s="100">
        <v>4065476.6800000006</v>
      </c>
      <c r="DD66" s="100">
        <v>311289.6700000001</v>
      </c>
      <c r="DE66" s="100">
        <v>4087689.130000001</v>
      </c>
      <c r="DF66" s="100">
        <v>317693.6000000001</v>
      </c>
      <c r="DG66" s="100">
        <v>4057536.040000001</v>
      </c>
      <c r="DH66" s="100">
        <v>394842.68</v>
      </c>
      <c r="DI66" s="100">
        <v>4045944.0200000005</v>
      </c>
      <c r="DJ66" s="100">
        <v>316306.5400000001</v>
      </c>
      <c r="DK66" s="100">
        <v>4089890.040000001</v>
      </c>
      <c r="DL66" s="100">
        <v>317479.99000000005</v>
      </c>
      <c r="DM66" s="100">
        <v>3998829.700000001</v>
      </c>
      <c r="DN66" s="100">
        <v>309048.8600000001</v>
      </c>
      <c r="DO66" s="100">
        <v>3975196.190000001</v>
      </c>
      <c r="DP66" s="100">
        <v>432653.8100000001</v>
      </c>
      <c r="DQ66" s="100">
        <v>4077171.270000001</v>
      </c>
      <c r="DR66" s="100">
        <v>332427.2800000001</v>
      </c>
      <c r="DS66" s="100">
        <v>4062806.670000001</v>
      </c>
      <c r="DT66" s="100">
        <v>382730.14999999997</v>
      </c>
      <c r="DU66" s="100">
        <v>4051704.010000001</v>
      </c>
      <c r="DV66" s="100">
        <v>295480.5900000001</v>
      </c>
      <c r="DW66" s="100">
        <v>4042724.0700000008</v>
      </c>
      <c r="DX66" s="100">
        <v>313784.99</v>
      </c>
      <c r="DY66" s="100">
        <v>4032369.130000001</v>
      </c>
      <c r="DZ66" s="100">
        <v>293431.0300000001</v>
      </c>
      <c r="EA66" s="100">
        <v>4017169.1900000004</v>
      </c>
      <c r="EB66" s="100">
        <v>305350.19</v>
      </c>
      <c r="EC66" s="100">
        <v>4011229.710000001</v>
      </c>
      <c r="ED66" s="100">
        <v>307195.50000000006</v>
      </c>
      <c r="EE66" s="100">
        <v>4000731.610000001</v>
      </c>
      <c r="EF66" s="100">
        <v>378581.37999999995</v>
      </c>
      <c r="EG66" s="100">
        <v>3984470.3100000005</v>
      </c>
      <c r="EH66" s="100">
        <v>311571.60000000003</v>
      </c>
      <c r="EI66" s="100">
        <v>3979735.370000001</v>
      </c>
      <c r="EJ66" s="100">
        <v>302423.25000000006</v>
      </c>
      <c r="EK66" s="100">
        <v>3964678.630000001</v>
      </c>
      <c r="EL66" s="100">
        <v>302966.20000000007</v>
      </c>
      <c r="EM66" s="100">
        <v>3958595.9700000007</v>
      </c>
      <c r="EN66" s="100">
        <v>422155.7100000001</v>
      </c>
      <c r="EO66" s="100">
        <v>3948097.8700000006</v>
      </c>
      <c r="EP66" s="100">
        <v>376451.89</v>
      </c>
      <c r="EQ66" s="100">
        <v>3992122.48</v>
      </c>
      <c r="ER66" s="100">
        <v>406022.30000000005</v>
      </c>
      <c r="ES66" s="100">
        <v>4015414.63</v>
      </c>
      <c r="ET66" s="100">
        <v>317761.0300000001</v>
      </c>
      <c r="EU66" s="100">
        <v>4037695.0700000003</v>
      </c>
      <c r="EV66" s="100">
        <v>338038.05</v>
      </c>
      <c r="EW66" s="100">
        <v>4061948.1300000004</v>
      </c>
      <c r="EX66" s="100">
        <v>324676.82000000007</v>
      </c>
      <c r="EY66" s="100">
        <v>4093193.9200000004</v>
      </c>
      <c r="EZ66" s="100">
        <v>338390.99</v>
      </c>
      <c r="FA66" s="100">
        <v>4126234.72</v>
      </c>
      <c r="FB66" s="100">
        <v>365411.5900000001</v>
      </c>
      <c r="FC66" s="100">
        <v>4184450.8100000005</v>
      </c>
      <c r="FD66" s="100">
        <v>398029.19000000006</v>
      </c>
      <c r="FE66" s="100">
        <v>4203898.62</v>
      </c>
      <c r="FF66" s="100">
        <v>339028.33</v>
      </c>
      <c r="FG66" s="100">
        <v>4231355.3500000015</v>
      </c>
      <c r="FH66" s="100">
        <v>328507.1500000001</v>
      </c>
      <c r="FI66" s="100">
        <v>4257439.25</v>
      </c>
      <c r="FJ66" s="100">
        <v>342062.15</v>
      </c>
      <c r="FK66" s="100">
        <v>4296535.200000001</v>
      </c>
      <c r="FL66" s="100">
        <v>334923.4000000002</v>
      </c>
      <c r="FM66" s="100">
        <v>4209302.890000001</v>
      </c>
      <c r="FN66" s="100">
        <v>343907.13</v>
      </c>
      <c r="FO66" s="100">
        <v>4176758.130000001</v>
      </c>
      <c r="FP66" s="100">
        <v>414142.74600000004</v>
      </c>
      <c r="FQ66" s="100">
        <v>4184878.5760000013</v>
      </c>
      <c r="FR66" s="100">
        <v>324116.2506000001</v>
      </c>
      <c r="FS66" s="100">
        <v>4191233.796600001</v>
      </c>
      <c r="FT66" s="100">
        <v>344798.811</v>
      </c>
      <c r="FU66" s="100">
        <v>4197994.557600001</v>
      </c>
      <c r="FV66" s="100">
        <v>331170.35640000005</v>
      </c>
      <c r="FW66" s="100">
        <v>4204488.0940000005</v>
      </c>
      <c r="FX66" s="100">
        <v>345158.8098</v>
      </c>
      <c r="FY66" s="100">
        <v>4211255.9138</v>
      </c>
      <c r="FZ66" s="100">
        <v>372719.8218000001</v>
      </c>
      <c r="GA66" s="100">
        <v>4218564.1456</v>
      </c>
      <c r="GB66" s="100">
        <v>405989.7738000001</v>
      </c>
      <c r="GC66" s="100">
        <v>4226524.729400001</v>
      </c>
      <c r="GD66" s="100">
        <v>345808.89660000004</v>
      </c>
      <c r="GE66" s="100">
        <v>4233305.296</v>
      </c>
      <c r="GF66" s="100">
        <v>335077.29300000006</v>
      </c>
      <c r="GG66" s="100">
        <v>4239875.439000001</v>
      </c>
      <c r="GH66" s="100">
        <v>348903.39300000004</v>
      </c>
      <c r="GI66" s="100">
        <v>4246716.682000001</v>
      </c>
      <c r="GJ66" s="100">
        <v>341621.8680000002</v>
      </c>
      <c r="GK66" s="100">
        <v>4253415.15</v>
      </c>
      <c r="GL66" s="100">
        <v>350785.2726</v>
      </c>
      <c r="GM66" s="100">
        <v>4260293.2926</v>
      </c>
      <c r="GN66" s="100">
        <v>422425.60092000006</v>
      </c>
      <c r="GO66" s="100">
        <v>4268576.14752</v>
      </c>
      <c r="GP66" s="100">
        <v>330598.5756120001</v>
      </c>
      <c r="GQ66" s="100">
        <v>4275058.472532</v>
      </c>
      <c r="GR66" s="100">
        <v>351694.78722</v>
      </c>
      <c r="GS66" s="100">
        <v>4281954.448752001</v>
      </c>
      <c r="GT66" s="100">
        <v>337793.76352800004</v>
      </c>
      <c r="GU66" s="100">
        <v>4288577.855880001</v>
      </c>
      <c r="GV66" s="100">
        <v>352061.985996</v>
      </c>
      <c r="GW66" s="100">
        <v>4295481.032076001</v>
      </c>
      <c r="GX66" s="100">
        <v>380174.2182360001</v>
      </c>
      <c r="GY66" s="100">
        <v>4302935.428512001</v>
      </c>
      <c r="GZ66" s="100">
        <v>414109.5692760001</v>
      </c>
      <c r="HA66" s="100">
        <v>4311055.223988</v>
      </c>
      <c r="HB66" s="100">
        <v>352725.07453200006</v>
      </c>
      <c r="HC66" s="100">
        <v>4317971.401920001</v>
      </c>
      <c r="HD66" s="100">
        <v>341778.8388600001</v>
      </c>
      <c r="HE66" s="100">
        <v>4324672.94778</v>
      </c>
      <c r="HF66" s="100">
        <v>355881.46086000005</v>
      </c>
      <c r="HG66" s="100">
        <v>4331651.01564</v>
      </c>
      <c r="HH66" s="100">
        <v>348454.3053600002</v>
      </c>
      <c r="HI66" s="100">
        <v>4338483.453000001</v>
      </c>
      <c r="HJ66" s="100">
        <v>357800.97805200005</v>
      </c>
      <c r="HK66" s="100">
        <v>4345499.1584520005</v>
      </c>
      <c r="HM66" t="str">
        <f t="shared" si="2"/>
        <v>553</v>
      </c>
      <c r="HS66" t="b">
        <f t="shared" si="0"/>
        <v>1</v>
      </c>
      <c r="HT66" s="94" t="s">
        <v>371</v>
      </c>
    </row>
    <row r="67" spans="1:228" ht="12.75">
      <c r="A67" t="str">
        <f t="shared" si="1"/>
        <v>INC154000</v>
      </c>
      <c r="B67" s="103" t="s">
        <v>372</v>
      </c>
      <c r="C67" s="100" t="s">
        <v>553</v>
      </c>
      <c r="D67" s="100">
        <v>207967.33</v>
      </c>
      <c r="E67" s="100">
        <v>2693983.7</v>
      </c>
      <c r="F67" s="100">
        <v>259563.54</v>
      </c>
      <c r="G67" s="100">
        <v>2769448.68</v>
      </c>
      <c r="H67" s="100">
        <v>379766.91</v>
      </c>
      <c r="I67" s="100">
        <v>2951004.65</v>
      </c>
      <c r="J67" s="100">
        <v>391526.8</v>
      </c>
      <c r="K67" s="100">
        <v>3112302.15</v>
      </c>
      <c r="L67" s="100">
        <v>296438.95</v>
      </c>
      <c r="M67" s="100">
        <v>3234839.88</v>
      </c>
      <c r="N67" s="100">
        <v>126674.63</v>
      </c>
      <c r="O67" s="100">
        <v>3130286.6</v>
      </c>
      <c r="P67" s="100">
        <v>207300.88</v>
      </c>
      <c r="Q67" s="100">
        <v>3139607.86</v>
      </c>
      <c r="R67" s="100">
        <v>219975.31</v>
      </c>
      <c r="S67" s="100">
        <v>3140811.8</v>
      </c>
      <c r="T67" s="100">
        <v>285231.77</v>
      </c>
      <c r="U67" s="100">
        <v>3109279.34</v>
      </c>
      <c r="V67" s="100">
        <v>326837.37</v>
      </c>
      <c r="W67" s="100">
        <v>3197507.14</v>
      </c>
      <c r="X67" s="100">
        <v>332052.42</v>
      </c>
      <c r="Y67" s="100">
        <v>3323670.79</v>
      </c>
      <c r="Z67" s="100">
        <v>367621.44</v>
      </c>
      <c r="AA67" s="100">
        <v>3400957.35</v>
      </c>
      <c r="AB67" s="100">
        <v>265009.38</v>
      </c>
      <c r="AC67" s="100">
        <v>3457999.4</v>
      </c>
      <c r="AD67" s="100">
        <v>216322.12</v>
      </c>
      <c r="AE67" s="100">
        <v>3414757.98</v>
      </c>
      <c r="AF67" s="100">
        <v>371152.6</v>
      </c>
      <c r="AG67" s="100">
        <v>3406143.67</v>
      </c>
      <c r="AH67" s="100">
        <v>546483.23</v>
      </c>
      <c r="AI67" s="100">
        <v>3561100.1</v>
      </c>
      <c r="AJ67" s="100">
        <v>829564.9</v>
      </c>
      <c r="AK67" s="100">
        <v>4094226.05</v>
      </c>
      <c r="AL67" s="100">
        <v>247826.83</v>
      </c>
      <c r="AM67" s="100">
        <v>4215378.25</v>
      </c>
      <c r="AN67" s="100">
        <v>322014.24</v>
      </c>
      <c r="AO67" s="100">
        <v>4330091.61</v>
      </c>
      <c r="AP67" s="100">
        <v>318572.66</v>
      </c>
      <c r="AQ67" s="100">
        <v>4428688.96</v>
      </c>
      <c r="AR67" s="100">
        <v>257662.23</v>
      </c>
      <c r="AS67" s="100">
        <v>4401119.42</v>
      </c>
      <c r="AT67" s="100">
        <v>428691.51</v>
      </c>
      <c r="AU67" s="100">
        <v>4502973.56</v>
      </c>
      <c r="AV67" s="100">
        <v>334765.64</v>
      </c>
      <c r="AW67" s="100">
        <v>4505686.78</v>
      </c>
      <c r="AX67" s="100">
        <v>425478.59</v>
      </c>
      <c r="AY67" s="100">
        <v>4563543.93</v>
      </c>
      <c r="AZ67" s="100">
        <v>278549.81</v>
      </c>
      <c r="BA67" s="100">
        <v>4577084.36</v>
      </c>
      <c r="BB67" s="100">
        <v>259065.96</v>
      </c>
      <c r="BC67" s="100">
        <v>4619828.2</v>
      </c>
      <c r="BD67" s="100">
        <v>341900.47</v>
      </c>
      <c r="BE67" s="100">
        <v>4590576.07</v>
      </c>
      <c r="BF67" s="100">
        <v>386226.89</v>
      </c>
      <c r="BG67" s="100">
        <v>4430319.73</v>
      </c>
      <c r="BH67" s="100">
        <v>359111.31</v>
      </c>
      <c r="BI67" s="100">
        <v>3959866.14</v>
      </c>
      <c r="BJ67" s="100">
        <v>391424.94</v>
      </c>
      <c r="BK67" s="100">
        <v>4103464.25</v>
      </c>
      <c r="BL67" s="100">
        <v>376898.92</v>
      </c>
      <c r="BM67" s="100">
        <v>4158348.93</v>
      </c>
      <c r="BN67" s="100">
        <v>433355.01</v>
      </c>
      <c r="BO67" s="100">
        <v>4273131.28</v>
      </c>
      <c r="BP67" s="100">
        <v>384689.84</v>
      </c>
      <c r="BQ67" s="100">
        <v>4400158.89</v>
      </c>
      <c r="BR67" s="100">
        <v>415403.95</v>
      </c>
      <c r="BS67" s="100">
        <v>4386871.33</v>
      </c>
      <c r="BT67" s="100">
        <v>499843.57</v>
      </c>
      <c r="BU67" s="100">
        <v>4551949.260000001</v>
      </c>
      <c r="BV67" s="100">
        <v>631094.27</v>
      </c>
      <c r="BW67" s="100">
        <v>4757564.9399999995</v>
      </c>
      <c r="BX67" s="100">
        <v>355349.6</v>
      </c>
      <c r="BY67" s="100">
        <v>4834364.7299999995</v>
      </c>
      <c r="BZ67" s="100">
        <v>351582.57</v>
      </c>
      <c r="CA67" s="100">
        <v>4926881.339999999</v>
      </c>
      <c r="CB67" s="100">
        <v>416615.93</v>
      </c>
      <c r="CC67" s="100">
        <v>5001596.8</v>
      </c>
      <c r="CD67" s="100">
        <v>419397.12</v>
      </c>
      <c r="CE67" s="100">
        <v>5034767.03</v>
      </c>
      <c r="CF67" s="100">
        <v>449464.02</v>
      </c>
      <c r="CG67" s="100">
        <v>5125119.74</v>
      </c>
      <c r="CH67" s="100">
        <v>461553.57</v>
      </c>
      <c r="CI67" s="100">
        <v>5195248.37</v>
      </c>
      <c r="CJ67" s="100">
        <v>423827.59</v>
      </c>
      <c r="CK67" s="100">
        <v>5242177.04</v>
      </c>
      <c r="CL67" s="100">
        <v>439933.14</v>
      </c>
      <c r="CM67" s="100">
        <v>5248755.17</v>
      </c>
      <c r="CN67" s="100">
        <v>540767.62</v>
      </c>
      <c r="CO67" s="100">
        <v>5404832.950000001</v>
      </c>
      <c r="CP67" s="100">
        <v>549554.47</v>
      </c>
      <c r="CQ67" s="100">
        <v>5538983.470000001</v>
      </c>
      <c r="CR67" s="100">
        <v>623834.2099999995</v>
      </c>
      <c r="CS67" s="100">
        <v>5662974.109999999</v>
      </c>
      <c r="CT67" s="100">
        <v>426823.0799999998</v>
      </c>
      <c r="CU67" s="100">
        <v>5458702.919999999</v>
      </c>
      <c r="CV67" s="100">
        <v>458392.51999999955</v>
      </c>
      <c r="CW67" s="100">
        <v>5561745.839999999</v>
      </c>
      <c r="CX67" s="100">
        <v>587263.4199999996</v>
      </c>
      <c r="CY67" s="100">
        <v>5797426.689999999</v>
      </c>
      <c r="CZ67" s="100">
        <v>606535.2699999999</v>
      </c>
      <c r="DA67" s="100">
        <v>5987346.029999998</v>
      </c>
      <c r="DB67" s="100">
        <v>494865.2499999996</v>
      </c>
      <c r="DC67" s="100">
        <v>6062814.159999998</v>
      </c>
      <c r="DD67" s="100">
        <v>567512.8099999999</v>
      </c>
      <c r="DE67" s="100">
        <v>6180862.949999997</v>
      </c>
      <c r="DF67" s="100">
        <v>582240.18</v>
      </c>
      <c r="DG67" s="100">
        <v>6301549.559999997</v>
      </c>
      <c r="DH67" s="100">
        <v>579953.7699999996</v>
      </c>
      <c r="DI67" s="100">
        <v>6457675.739999997</v>
      </c>
      <c r="DJ67" s="100">
        <v>541801.3099999996</v>
      </c>
      <c r="DK67" s="100">
        <v>6559543.909999996</v>
      </c>
      <c r="DL67" s="100">
        <v>551709.3299999998</v>
      </c>
      <c r="DM67" s="100">
        <v>6570485.619999996</v>
      </c>
      <c r="DN67" s="100">
        <v>559561.1399999997</v>
      </c>
      <c r="DO67" s="100">
        <v>6580492.289999997</v>
      </c>
      <c r="DP67" s="100">
        <v>848571.4400000003</v>
      </c>
      <c r="DQ67" s="100">
        <v>6805229.519999999</v>
      </c>
      <c r="DR67" s="100">
        <v>551835.74</v>
      </c>
      <c r="DS67" s="100">
        <v>6930242.179999997</v>
      </c>
      <c r="DT67" s="100">
        <v>696646.5900000002</v>
      </c>
      <c r="DU67" s="100">
        <v>7168496.249999998</v>
      </c>
      <c r="DV67" s="100">
        <v>674760.6300000001</v>
      </c>
      <c r="DW67" s="100">
        <v>7255993.459999998</v>
      </c>
      <c r="DX67" s="100">
        <v>893851.8799999999</v>
      </c>
      <c r="DY67" s="100">
        <v>7543310.069999998</v>
      </c>
      <c r="DZ67" s="100">
        <v>809992.4600000002</v>
      </c>
      <c r="EA67" s="100">
        <v>7858437.279999999</v>
      </c>
      <c r="EB67" s="100">
        <v>986636.4000000003</v>
      </c>
      <c r="EC67" s="100">
        <v>8277560.869999999</v>
      </c>
      <c r="ED67" s="100">
        <v>520400.16000000003</v>
      </c>
      <c r="EE67" s="100">
        <v>8215720.85</v>
      </c>
      <c r="EF67" s="100">
        <v>512121.8799999999</v>
      </c>
      <c r="EG67" s="100">
        <v>8147888.96</v>
      </c>
      <c r="EH67" s="100">
        <v>506700.45999999996</v>
      </c>
      <c r="EI67" s="100">
        <v>8112788.11</v>
      </c>
      <c r="EJ67" s="100">
        <v>598287.9099999999</v>
      </c>
      <c r="EK67" s="100">
        <v>8159366.69</v>
      </c>
      <c r="EL67" s="100">
        <v>491102.08</v>
      </c>
      <c r="EM67" s="100">
        <v>8090907.630000001</v>
      </c>
      <c r="EN67" s="100">
        <v>663416.5800000008</v>
      </c>
      <c r="EO67" s="100">
        <v>7905752.7700000005</v>
      </c>
      <c r="EP67" s="100">
        <v>479289.2700000001</v>
      </c>
      <c r="EQ67" s="100">
        <v>7833206.300000001</v>
      </c>
      <c r="ER67" s="100">
        <v>542618.0000000001</v>
      </c>
      <c r="ES67" s="100">
        <v>7679177.710000001</v>
      </c>
      <c r="ET67" s="100">
        <v>809556.9400000006</v>
      </c>
      <c r="EU67" s="100">
        <v>7813974.020000002</v>
      </c>
      <c r="EV67" s="100">
        <v>615046.1200000002</v>
      </c>
      <c r="EW67" s="100">
        <v>7535168.260000003</v>
      </c>
      <c r="EX67" s="100">
        <v>687756.54</v>
      </c>
      <c r="EY67" s="100">
        <v>7412932.340000002</v>
      </c>
      <c r="EZ67" s="100">
        <v>610112.3599999996</v>
      </c>
      <c r="FA67" s="100">
        <v>7036408.300000002</v>
      </c>
      <c r="FB67" s="100">
        <v>554547.7700000006</v>
      </c>
      <c r="FC67" s="100">
        <v>7070555.910000003</v>
      </c>
      <c r="FD67" s="100">
        <v>538772.34</v>
      </c>
      <c r="FE67" s="100">
        <v>7097206.370000003</v>
      </c>
      <c r="FF67" s="100">
        <v>502807.5799999999</v>
      </c>
      <c r="FG67" s="100">
        <v>7093313.490000002</v>
      </c>
      <c r="FH67" s="100">
        <v>479632.4599999999</v>
      </c>
      <c r="FI67" s="100">
        <v>6974658.040000002</v>
      </c>
      <c r="FJ67" s="100">
        <v>587510.4999999995</v>
      </c>
      <c r="FK67" s="100">
        <v>7071066.460000002</v>
      </c>
      <c r="FL67" s="100">
        <v>538148.0600000002</v>
      </c>
      <c r="FM67" s="100">
        <v>6945797.94</v>
      </c>
      <c r="FN67" s="100">
        <v>487855.21</v>
      </c>
      <c r="FO67" s="100">
        <v>6954363.88</v>
      </c>
      <c r="FP67" s="100">
        <v>553470.3600000001</v>
      </c>
      <c r="FQ67" s="100">
        <v>6965216.24</v>
      </c>
      <c r="FR67" s="100">
        <v>825748.0788000007</v>
      </c>
      <c r="FS67" s="100">
        <v>6981407.378800001</v>
      </c>
      <c r="FT67" s="100">
        <v>627347.0424000003</v>
      </c>
      <c r="FU67" s="100">
        <v>6993708.301200001</v>
      </c>
      <c r="FV67" s="100">
        <v>701511.6708000001</v>
      </c>
      <c r="FW67" s="100">
        <v>7007463.432000001</v>
      </c>
      <c r="FX67" s="100">
        <v>622314.6071999996</v>
      </c>
      <c r="FY67" s="100">
        <v>7019665.679200001</v>
      </c>
      <c r="FZ67" s="100">
        <v>565638.7254000006</v>
      </c>
      <c r="GA67" s="100">
        <v>7030756.634600001</v>
      </c>
      <c r="GB67" s="100">
        <v>549547.7868</v>
      </c>
      <c r="GC67" s="100">
        <v>7041532.0814000005</v>
      </c>
      <c r="GD67" s="100">
        <v>512863.7315999999</v>
      </c>
      <c r="GE67" s="100">
        <v>7051588.233000002</v>
      </c>
      <c r="GF67" s="100">
        <v>489225.1091999999</v>
      </c>
      <c r="GG67" s="100">
        <v>7061180.882200001</v>
      </c>
      <c r="GH67" s="100">
        <v>599260.7099999995</v>
      </c>
      <c r="GI67" s="100">
        <v>7072931.092200002</v>
      </c>
      <c r="GJ67" s="100">
        <v>548911.0212000002</v>
      </c>
      <c r="GK67" s="100">
        <v>7083694.053400002</v>
      </c>
      <c r="GL67" s="100">
        <v>497612.3142</v>
      </c>
      <c r="GM67" s="100">
        <v>7093451.157600001</v>
      </c>
      <c r="GN67" s="100">
        <v>564539.7672000001</v>
      </c>
      <c r="GO67" s="100">
        <v>7104520.564800002</v>
      </c>
      <c r="GP67" s="100">
        <v>842263.0403760007</v>
      </c>
      <c r="GQ67" s="100">
        <v>7121035.526376002</v>
      </c>
      <c r="GR67" s="100">
        <v>639893.9832480003</v>
      </c>
      <c r="GS67" s="100">
        <v>7133582.467224001</v>
      </c>
      <c r="GT67" s="100">
        <v>715541.9042160001</v>
      </c>
      <c r="GU67" s="100">
        <v>7147612.70064</v>
      </c>
      <c r="GV67" s="100">
        <v>634760.8993439996</v>
      </c>
      <c r="GW67" s="100">
        <v>7160058.992784001</v>
      </c>
      <c r="GX67" s="100">
        <v>576951.4999080006</v>
      </c>
      <c r="GY67" s="100">
        <v>7171371.767292</v>
      </c>
      <c r="GZ67" s="100">
        <v>560538.742536</v>
      </c>
      <c r="HA67" s="100">
        <v>7182362.7230279995</v>
      </c>
      <c r="HB67" s="100">
        <v>523121.0062319999</v>
      </c>
      <c r="HC67" s="100">
        <v>7192619.997660001</v>
      </c>
      <c r="HD67" s="100">
        <v>499009.6113839999</v>
      </c>
      <c r="HE67" s="100">
        <v>7202404.499844</v>
      </c>
      <c r="HF67" s="100">
        <v>611245.9241999995</v>
      </c>
      <c r="HG67" s="100">
        <v>7214389.714044001</v>
      </c>
      <c r="HH67" s="100">
        <v>559889.2416240002</v>
      </c>
      <c r="HI67" s="100">
        <v>7225367.934468</v>
      </c>
      <c r="HJ67" s="100">
        <v>507564.560484</v>
      </c>
      <c r="HK67" s="100">
        <v>7235320.180752</v>
      </c>
      <c r="HM67" t="str">
        <f t="shared" si="2"/>
        <v>554</v>
      </c>
      <c r="HS67" t="b">
        <f t="shared" si="0"/>
        <v>1</v>
      </c>
      <c r="HT67" s="94" t="s">
        <v>372</v>
      </c>
    </row>
    <row r="68" spans="1:228" ht="12.75">
      <c r="A68" t="str">
        <f t="shared" si="1"/>
        <v>INC154100</v>
      </c>
      <c r="B68" s="103" t="s">
        <v>373</v>
      </c>
      <c r="C68" s="100" t="s">
        <v>553</v>
      </c>
      <c r="D68" s="100">
        <v>3631.17</v>
      </c>
      <c r="E68" s="100">
        <v>33696.61</v>
      </c>
      <c r="F68" s="100">
        <v>2860.69</v>
      </c>
      <c r="G68" s="100">
        <v>35433.02</v>
      </c>
      <c r="H68" s="100">
        <v>4008.4</v>
      </c>
      <c r="I68" s="100">
        <v>38486.25</v>
      </c>
      <c r="J68" s="100">
        <v>3364.66</v>
      </c>
      <c r="K68" s="100">
        <v>40209.62</v>
      </c>
      <c r="L68" s="100">
        <v>3146.64</v>
      </c>
      <c r="M68" s="100">
        <v>41126.4</v>
      </c>
      <c r="N68" s="100">
        <v>2951.78</v>
      </c>
      <c r="O68" s="100">
        <v>41912.63</v>
      </c>
      <c r="P68" s="100">
        <v>5191.84</v>
      </c>
      <c r="Q68" s="100">
        <v>43954.66</v>
      </c>
      <c r="R68" s="100">
        <v>3757.41</v>
      </c>
      <c r="S68" s="100">
        <v>44120.11</v>
      </c>
      <c r="T68" s="100">
        <v>3010.61</v>
      </c>
      <c r="U68" s="100">
        <v>43606.24</v>
      </c>
      <c r="V68" s="100">
        <v>3538.07</v>
      </c>
      <c r="W68" s="100">
        <v>43701.07</v>
      </c>
      <c r="X68" s="100">
        <v>3592.69</v>
      </c>
      <c r="Y68" s="100">
        <v>43570.47</v>
      </c>
      <c r="Z68" s="100">
        <v>4301.14</v>
      </c>
      <c r="AA68" s="100">
        <v>43355.1</v>
      </c>
      <c r="AB68" s="100">
        <v>4154.81</v>
      </c>
      <c r="AC68" s="100">
        <v>43878.74</v>
      </c>
      <c r="AD68" s="100">
        <v>4186.53</v>
      </c>
      <c r="AE68" s="100">
        <v>45204.58</v>
      </c>
      <c r="AF68" s="100">
        <v>4442.9</v>
      </c>
      <c r="AG68" s="100">
        <v>45639.08</v>
      </c>
      <c r="AH68" s="100">
        <v>2757.25</v>
      </c>
      <c r="AI68" s="100">
        <v>45031.67</v>
      </c>
      <c r="AJ68" s="100">
        <v>2422.55</v>
      </c>
      <c r="AK68" s="100">
        <v>44307.58</v>
      </c>
      <c r="AL68" s="100">
        <v>3642.21</v>
      </c>
      <c r="AM68" s="100">
        <v>44998.01</v>
      </c>
      <c r="AN68" s="100">
        <v>2334.48</v>
      </c>
      <c r="AO68" s="100">
        <v>42140.65</v>
      </c>
      <c r="AP68" s="100">
        <v>2312.58</v>
      </c>
      <c r="AQ68" s="100">
        <v>40695.82</v>
      </c>
      <c r="AR68" s="100">
        <v>2666.62</v>
      </c>
      <c r="AS68" s="100">
        <v>40351.83</v>
      </c>
      <c r="AT68" s="100">
        <v>2206.88</v>
      </c>
      <c r="AU68" s="100">
        <v>39020.64</v>
      </c>
      <c r="AV68" s="100">
        <v>2399.67</v>
      </c>
      <c r="AW68" s="100">
        <v>37827.62</v>
      </c>
      <c r="AX68" s="100">
        <v>8599.25</v>
      </c>
      <c r="AY68" s="100">
        <v>42125.73</v>
      </c>
      <c r="AZ68" s="100">
        <v>5077.85</v>
      </c>
      <c r="BA68" s="100">
        <v>43048.77</v>
      </c>
      <c r="BB68" s="100">
        <v>2239.73</v>
      </c>
      <c r="BC68" s="100">
        <v>41101.97</v>
      </c>
      <c r="BD68" s="100">
        <v>3462.07</v>
      </c>
      <c r="BE68" s="100">
        <v>40121.14</v>
      </c>
      <c r="BF68" s="100">
        <v>2265.54</v>
      </c>
      <c r="BG68" s="100">
        <v>39629.43</v>
      </c>
      <c r="BH68" s="100">
        <v>5998.51</v>
      </c>
      <c r="BI68" s="100">
        <v>43205.39</v>
      </c>
      <c r="BJ68" s="100">
        <v>5960.99</v>
      </c>
      <c r="BK68" s="100">
        <v>45524.17</v>
      </c>
      <c r="BL68" s="100">
        <v>3509.44</v>
      </c>
      <c r="BM68" s="100">
        <v>46699.13</v>
      </c>
      <c r="BN68" s="100">
        <v>4829.75</v>
      </c>
      <c r="BO68" s="100">
        <v>49216.3</v>
      </c>
      <c r="BP68" s="100">
        <v>2819.69</v>
      </c>
      <c r="BQ68" s="100">
        <v>49369.37</v>
      </c>
      <c r="BR68" s="100">
        <v>2635</v>
      </c>
      <c r="BS68" s="100">
        <v>49797.490000000005</v>
      </c>
      <c r="BT68" s="100">
        <v>159182.94</v>
      </c>
      <c r="BU68" s="100">
        <v>206580.76000000004</v>
      </c>
      <c r="BV68" s="100">
        <v>4310010.41</v>
      </c>
      <c r="BW68" s="100">
        <v>4507991.920000002</v>
      </c>
      <c r="BX68" s="100">
        <v>-61833.33</v>
      </c>
      <c r="BY68" s="100">
        <v>4441080.740000002</v>
      </c>
      <c r="BZ68" s="100">
        <v>64693.26</v>
      </c>
      <c r="CA68" s="100">
        <v>4503534.270000001</v>
      </c>
      <c r="CB68" s="100">
        <v>4886.04</v>
      </c>
      <c r="CC68" s="100">
        <v>4504958.240000001</v>
      </c>
      <c r="CD68" s="100">
        <v>3040.25</v>
      </c>
      <c r="CE68" s="100">
        <v>4505732.950000001</v>
      </c>
      <c r="CF68" s="100">
        <v>4326.69</v>
      </c>
      <c r="CG68" s="100">
        <v>4504061.130000002</v>
      </c>
      <c r="CH68" s="100">
        <v>2727.59</v>
      </c>
      <c r="CI68" s="100">
        <v>4500827.730000001</v>
      </c>
      <c r="CJ68" s="100">
        <v>7375.79</v>
      </c>
      <c r="CK68" s="100">
        <v>4504694.080000001</v>
      </c>
      <c r="CL68" s="100">
        <v>3676.66</v>
      </c>
      <c r="CM68" s="100">
        <v>4503540.990000001</v>
      </c>
      <c r="CN68" s="100">
        <v>3041.31</v>
      </c>
      <c r="CO68" s="100">
        <v>4503762.61</v>
      </c>
      <c r="CP68" s="100">
        <v>3011.4700000000003</v>
      </c>
      <c r="CQ68" s="100">
        <v>4504139.080000001</v>
      </c>
      <c r="CR68" s="100">
        <v>2911.420000000001</v>
      </c>
      <c r="CS68" s="100">
        <v>4347867.5600000005</v>
      </c>
      <c r="CT68" s="100">
        <v>3250.9300000000003</v>
      </c>
      <c r="CU68" s="100">
        <v>41108.08</v>
      </c>
      <c r="CV68" s="100">
        <v>2961.45</v>
      </c>
      <c r="CW68" s="100">
        <v>105902.86</v>
      </c>
      <c r="CX68" s="100">
        <v>2060.31</v>
      </c>
      <c r="CY68" s="100">
        <v>43269.91</v>
      </c>
      <c r="CZ68" s="100">
        <v>3342.1</v>
      </c>
      <c r="DA68" s="100">
        <v>41725.97000000001</v>
      </c>
      <c r="DB68" s="100">
        <v>2102.81</v>
      </c>
      <c r="DC68" s="100">
        <v>40788.53</v>
      </c>
      <c r="DD68" s="100">
        <v>2147.0299999999997</v>
      </c>
      <c r="DE68" s="100">
        <v>38608.87000000001</v>
      </c>
      <c r="DF68" s="100">
        <v>2422.24</v>
      </c>
      <c r="DG68" s="100">
        <v>38303.520000000004</v>
      </c>
      <c r="DH68" s="100">
        <v>2513.8599999999997</v>
      </c>
      <c r="DI68" s="100">
        <v>33441.590000000004</v>
      </c>
      <c r="DJ68" s="100">
        <v>2442.1800000000003</v>
      </c>
      <c r="DK68" s="100">
        <v>32207.110000000004</v>
      </c>
      <c r="DL68" s="100">
        <v>2341.9300000000003</v>
      </c>
      <c r="DM68" s="100">
        <v>31507.730000000003</v>
      </c>
      <c r="DN68" s="100">
        <v>2282.7200000000003</v>
      </c>
      <c r="DO68" s="100">
        <v>30778.980000000003</v>
      </c>
      <c r="DP68" s="100">
        <v>2268.71</v>
      </c>
      <c r="DQ68" s="100">
        <v>30136.270000000004</v>
      </c>
      <c r="DR68" s="100">
        <v>2123.45</v>
      </c>
      <c r="DS68" s="100">
        <v>29008.790000000005</v>
      </c>
      <c r="DT68" s="100">
        <v>3044.5699999999997</v>
      </c>
      <c r="DU68" s="100">
        <v>29091.910000000003</v>
      </c>
      <c r="DV68" s="100">
        <v>2047.7799999999997</v>
      </c>
      <c r="DW68" s="100">
        <v>29079.38</v>
      </c>
      <c r="DX68" s="100">
        <v>3380.7100000000005</v>
      </c>
      <c r="DY68" s="100">
        <v>29117.99</v>
      </c>
      <c r="DZ68" s="100">
        <v>2090.2799999999997</v>
      </c>
      <c r="EA68" s="100">
        <v>29105.46</v>
      </c>
      <c r="EB68" s="100">
        <v>2231.8</v>
      </c>
      <c r="EC68" s="100">
        <v>29190.230000000003</v>
      </c>
      <c r="ED68" s="100">
        <v>2459.19</v>
      </c>
      <c r="EE68" s="100">
        <v>29227.18</v>
      </c>
      <c r="EF68" s="100">
        <v>2549.13</v>
      </c>
      <c r="EG68" s="100">
        <v>29262.45</v>
      </c>
      <c r="EH68" s="100">
        <v>2480.79</v>
      </c>
      <c r="EI68" s="100">
        <v>29301.06</v>
      </c>
      <c r="EJ68" s="100">
        <v>2331.0299999999997</v>
      </c>
      <c r="EK68" s="100">
        <v>29290.159999999996</v>
      </c>
      <c r="EL68" s="100">
        <v>2365.84</v>
      </c>
      <c r="EM68" s="100">
        <v>29373.28</v>
      </c>
      <c r="EN68" s="100">
        <v>2305.66</v>
      </c>
      <c r="EO68" s="100">
        <v>29410.23</v>
      </c>
      <c r="EP68" s="100">
        <v>2112.5699999999997</v>
      </c>
      <c r="EQ68" s="100">
        <v>29399.349999999995</v>
      </c>
      <c r="ER68" s="100">
        <v>3078.92</v>
      </c>
      <c r="ES68" s="100">
        <v>29433.699999999997</v>
      </c>
      <c r="ET68" s="100">
        <v>2079.0299999999997</v>
      </c>
      <c r="EU68" s="100">
        <v>29464.949999999997</v>
      </c>
      <c r="EV68" s="100">
        <v>3326.6500000000005</v>
      </c>
      <c r="EW68" s="100">
        <v>29410.89</v>
      </c>
      <c r="EX68" s="100">
        <v>2177.38</v>
      </c>
      <c r="EY68" s="100">
        <v>29497.989999999998</v>
      </c>
      <c r="EZ68" s="100">
        <v>2323.59</v>
      </c>
      <c r="FA68" s="100">
        <v>29589.780000000002</v>
      </c>
      <c r="FB68" s="100">
        <v>2493.54</v>
      </c>
      <c r="FC68" s="100">
        <v>29624.13</v>
      </c>
      <c r="FD68" s="100">
        <v>2637.78</v>
      </c>
      <c r="FE68" s="100">
        <v>29712.78</v>
      </c>
      <c r="FF68" s="100">
        <v>2586.52</v>
      </c>
      <c r="FG68" s="100">
        <v>29818.510000000002</v>
      </c>
      <c r="FH68" s="100">
        <v>4978.68</v>
      </c>
      <c r="FI68" s="100">
        <v>32466.160000000003</v>
      </c>
      <c r="FJ68" s="100">
        <v>3900.19</v>
      </c>
      <c r="FK68" s="100">
        <v>34000.51000000001</v>
      </c>
      <c r="FL68" s="100">
        <v>3240.01</v>
      </c>
      <c r="FM68" s="100">
        <v>34934.86</v>
      </c>
      <c r="FN68" s="100">
        <v>3045.3900000000003</v>
      </c>
      <c r="FO68" s="100">
        <v>35867.68</v>
      </c>
      <c r="FP68" s="100">
        <v>3140.4984</v>
      </c>
      <c r="FQ68" s="100">
        <v>35929.2584</v>
      </c>
      <c r="FR68" s="100">
        <v>2120.6106</v>
      </c>
      <c r="FS68" s="100">
        <v>35970.839</v>
      </c>
      <c r="FT68" s="100">
        <v>3393.1830000000004</v>
      </c>
      <c r="FU68" s="100">
        <v>36037.371999999996</v>
      </c>
      <c r="FV68" s="100">
        <v>2220.9276</v>
      </c>
      <c r="FW68" s="100">
        <v>36080.919599999994</v>
      </c>
      <c r="FX68" s="100">
        <v>2370.0618000000004</v>
      </c>
      <c r="FY68" s="100">
        <v>36127.3914</v>
      </c>
      <c r="FZ68" s="100">
        <v>2543.4108</v>
      </c>
      <c r="GA68" s="100">
        <v>36177.2622</v>
      </c>
      <c r="GB68" s="100">
        <v>2690.5356</v>
      </c>
      <c r="GC68" s="100">
        <v>36230.017799999994</v>
      </c>
      <c r="GD68" s="100">
        <v>2638.2504</v>
      </c>
      <c r="GE68" s="100">
        <v>36281.7482</v>
      </c>
      <c r="GF68" s="100">
        <v>5078.2536</v>
      </c>
      <c r="GG68" s="100">
        <v>36381.321800000005</v>
      </c>
      <c r="GH68" s="100">
        <v>3978.1938</v>
      </c>
      <c r="GI68" s="100">
        <v>36459.325600000004</v>
      </c>
      <c r="GJ68" s="100">
        <v>3304.8102000000003</v>
      </c>
      <c r="GK68" s="100">
        <v>36524.1258</v>
      </c>
      <c r="GL68" s="100">
        <v>3106.2978000000003</v>
      </c>
      <c r="GM68" s="100">
        <v>36585.033599999995</v>
      </c>
      <c r="GN68" s="100">
        <v>3203.308368</v>
      </c>
      <c r="GO68" s="100">
        <v>36647.843568</v>
      </c>
      <c r="GP68" s="100">
        <v>2163.022812</v>
      </c>
      <c r="GQ68" s="100">
        <v>36690.25578</v>
      </c>
      <c r="GR68" s="100">
        <v>3461.0466600000004</v>
      </c>
      <c r="GS68" s="100">
        <v>36758.11944000001</v>
      </c>
      <c r="GT68" s="100">
        <v>2265.346152</v>
      </c>
      <c r="GU68" s="100">
        <v>36802.537992000005</v>
      </c>
      <c r="GV68" s="100">
        <v>2417.4630360000006</v>
      </c>
      <c r="GW68" s="100">
        <v>36849.939228</v>
      </c>
      <c r="GX68" s="100">
        <v>2594.279016</v>
      </c>
      <c r="GY68" s="100">
        <v>36900.807444000005</v>
      </c>
      <c r="GZ68" s="100">
        <v>2744.346312</v>
      </c>
      <c r="HA68" s="100">
        <v>36954.618156000004</v>
      </c>
      <c r="HB68" s="100">
        <v>2691.0154079999998</v>
      </c>
      <c r="HC68" s="100">
        <v>37007.383164</v>
      </c>
      <c r="HD68" s="100">
        <v>5179.818672</v>
      </c>
      <c r="HE68" s="100">
        <v>37108.948236000004</v>
      </c>
      <c r="HF68" s="100">
        <v>4057.757676</v>
      </c>
      <c r="HG68" s="100">
        <v>37188.512112000004</v>
      </c>
      <c r="HH68" s="100">
        <v>3370.9064040000003</v>
      </c>
      <c r="HI68" s="100">
        <v>37254.608316000005</v>
      </c>
      <c r="HJ68" s="100">
        <v>3168.423756</v>
      </c>
      <c r="HK68" s="100">
        <v>37316.734272</v>
      </c>
      <c r="HM68" t="str">
        <f t="shared" si="2"/>
        <v>554</v>
      </c>
      <c r="HS68" t="b">
        <f aca="true" t="shared" si="3" ref="HS68:HS131">HT68=B68</f>
        <v>1</v>
      </c>
      <c r="HT68" s="94" t="s">
        <v>373</v>
      </c>
    </row>
    <row r="69" spans="1:228" ht="12.75">
      <c r="A69" t="str">
        <f t="shared" si="1"/>
        <v>INC155110</v>
      </c>
      <c r="B69" s="103" t="s">
        <v>374</v>
      </c>
      <c r="C69" s="100" t="s">
        <v>554</v>
      </c>
      <c r="D69" s="100">
        <v>13446605.55</v>
      </c>
      <c r="E69" s="100">
        <v>467444009.45</v>
      </c>
      <c r="F69" s="100">
        <v>6899892.84</v>
      </c>
      <c r="G69" s="100">
        <v>446506277.2</v>
      </c>
      <c r="H69" s="100">
        <v>23240323.07</v>
      </c>
      <c r="I69" s="100">
        <v>438887286.03</v>
      </c>
      <c r="J69" s="100">
        <v>33741295.55</v>
      </c>
      <c r="K69" s="100">
        <v>419728679.8</v>
      </c>
      <c r="L69" s="100">
        <v>34484336.16</v>
      </c>
      <c r="M69" s="100">
        <v>390165684.67</v>
      </c>
      <c r="N69" s="100">
        <v>28647117.63</v>
      </c>
      <c r="O69" s="100">
        <v>355458830.91</v>
      </c>
      <c r="P69" s="100">
        <v>43379014.16</v>
      </c>
      <c r="Q69" s="100">
        <v>343484538.99</v>
      </c>
      <c r="R69" s="100">
        <v>54671649.05</v>
      </c>
      <c r="S69" s="100">
        <v>338697582.24</v>
      </c>
      <c r="T69" s="100">
        <v>37398244.54</v>
      </c>
      <c r="U69" s="100">
        <v>328922563.2</v>
      </c>
      <c r="V69" s="100">
        <v>22013964.68</v>
      </c>
      <c r="W69" s="100">
        <v>326290125.92</v>
      </c>
      <c r="X69" s="100">
        <v>9894049.71</v>
      </c>
      <c r="Y69" s="100">
        <v>320257706.52</v>
      </c>
      <c r="Z69" s="100">
        <v>12402550.03</v>
      </c>
      <c r="AA69" s="100">
        <v>320219042.97</v>
      </c>
      <c r="AB69" s="100">
        <v>9373051.21</v>
      </c>
      <c r="AC69" s="100">
        <v>316145488.63</v>
      </c>
      <c r="AD69" s="100">
        <v>7647619.19</v>
      </c>
      <c r="AE69" s="100">
        <v>316893214.98</v>
      </c>
      <c r="AF69" s="100">
        <v>9257319.78</v>
      </c>
      <c r="AG69" s="100">
        <v>302910211.69</v>
      </c>
      <c r="AH69" s="100">
        <v>25577090.2</v>
      </c>
      <c r="AI69" s="100">
        <v>294746006.34</v>
      </c>
      <c r="AJ69" s="100">
        <v>26308041.52</v>
      </c>
      <c r="AK69" s="100">
        <v>286569711.7</v>
      </c>
      <c r="AL69" s="100">
        <v>34542541.82</v>
      </c>
      <c r="AM69" s="100">
        <v>292465135.89</v>
      </c>
      <c r="AN69" s="100">
        <v>29481404.13</v>
      </c>
      <c r="AO69" s="100">
        <v>278567525.86</v>
      </c>
      <c r="AP69" s="100">
        <v>33435723.16</v>
      </c>
      <c r="AQ69" s="100">
        <v>257331599.97</v>
      </c>
      <c r="AR69" s="100">
        <v>29497715.26</v>
      </c>
      <c r="AS69" s="100">
        <v>249431070.69</v>
      </c>
      <c r="AT69" s="100">
        <v>27475122.62</v>
      </c>
      <c r="AU69" s="100">
        <v>254892228.63</v>
      </c>
      <c r="AV69" s="100">
        <v>19292528.41</v>
      </c>
      <c r="AW69" s="100">
        <v>264290707.33</v>
      </c>
      <c r="AX69" s="100">
        <v>13019678.93</v>
      </c>
      <c r="AY69" s="100">
        <v>264907836.23</v>
      </c>
      <c r="AZ69" s="100">
        <v>18729068.56</v>
      </c>
      <c r="BA69" s="100">
        <v>274263853.58</v>
      </c>
      <c r="BB69" s="100">
        <v>15982916.65</v>
      </c>
      <c r="BC69" s="100">
        <v>282599151.04</v>
      </c>
      <c r="BD69" s="100">
        <v>22315171.92</v>
      </c>
      <c r="BE69" s="100">
        <v>295657003.18</v>
      </c>
      <c r="BF69" s="100">
        <v>20558601.3</v>
      </c>
      <c r="BG69" s="100">
        <v>290638514.28</v>
      </c>
      <c r="BH69" s="100">
        <v>24376564.53</v>
      </c>
      <c r="BI69" s="100">
        <v>288707037.29</v>
      </c>
      <c r="BJ69" s="100">
        <v>34387921.74</v>
      </c>
      <c r="BK69" s="100">
        <v>288552417.21</v>
      </c>
      <c r="BL69" s="100">
        <v>39581417.37</v>
      </c>
      <c r="BM69" s="100">
        <v>298652430.45</v>
      </c>
      <c r="BN69" s="100">
        <v>47648257.32</v>
      </c>
      <c r="BO69" s="100">
        <v>312864964.61</v>
      </c>
      <c r="BP69" s="100">
        <v>30774254.29</v>
      </c>
      <c r="BQ69" s="100">
        <v>314141503.64000005</v>
      </c>
      <c r="BR69" s="100">
        <v>25525637.37</v>
      </c>
      <c r="BS69" s="100">
        <v>312192018.39000005</v>
      </c>
      <c r="BT69" s="100">
        <v>23316161.26</v>
      </c>
      <c r="BU69" s="100">
        <v>316215651.24</v>
      </c>
      <c r="BV69" s="100">
        <v>9828813.33</v>
      </c>
      <c r="BW69" s="100">
        <v>313024785.64</v>
      </c>
      <c r="BX69" s="100">
        <v>8526168.37</v>
      </c>
      <c r="BY69" s="100">
        <v>302821885.45</v>
      </c>
      <c r="BZ69" s="100">
        <v>9886562.48</v>
      </c>
      <c r="CA69" s="100">
        <v>296725531.28000003</v>
      </c>
      <c r="CB69" s="100">
        <v>12010837.66</v>
      </c>
      <c r="CC69" s="100">
        <v>286421197.02</v>
      </c>
      <c r="CD69" s="100">
        <v>18819764.74</v>
      </c>
      <c r="CE69" s="100">
        <v>284682360.46000004</v>
      </c>
      <c r="CF69" s="100">
        <v>29209243.13</v>
      </c>
      <c r="CG69" s="100">
        <v>289515039.06</v>
      </c>
      <c r="CH69" s="100">
        <v>34840487.63</v>
      </c>
      <c r="CI69" s="100">
        <v>289967604.95</v>
      </c>
      <c r="CJ69" s="100">
        <v>32534416.01</v>
      </c>
      <c r="CK69" s="100">
        <v>282920603.59</v>
      </c>
      <c r="CL69" s="100">
        <v>40073057.2</v>
      </c>
      <c r="CM69" s="100">
        <v>275345403.47</v>
      </c>
      <c r="CN69" s="100">
        <v>32410178.78</v>
      </c>
      <c r="CO69" s="100">
        <v>276981327.96</v>
      </c>
      <c r="CP69" s="100">
        <v>31158406.41</v>
      </c>
      <c r="CQ69" s="100">
        <v>282614097</v>
      </c>
      <c r="CR69" s="100">
        <v>17552983.08</v>
      </c>
      <c r="CS69" s="100">
        <v>276850918.82</v>
      </c>
      <c r="CT69" s="100">
        <v>16310066.89</v>
      </c>
      <c r="CU69" s="100">
        <v>283332172.38</v>
      </c>
      <c r="CV69" s="100">
        <v>12958742.36</v>
      </c>
      <c r="CW69" s="100">
        <v>287764746.37</v>
      </c>
      <c r="CX69" s="100">
        <v>9884000.97</v>
      </c>
      <c r="CY69" s="100">
        <v>287762184.86</v>
      </c>
      <c r="CZ69" s="100">
        <v>12022181.33</v>
      </c>
      <c r="DA69" s="100">
        <v>287773528.53</v>
      </c>
      <c r="DB69" s="100">
        <v>17754789.23</v>
      </c>
      <c r="DC69" s="100">
        <v>286708553.02</v>
      </c>
      <c r="DD69" s="100">
        <v>21459179.830000002</v>
      </c>
      <c r="DE69" s="100">
        <v>278958489.71999997</v>
      </c>
      <c r="DF69" s="100">
        <v>20893941.62</v>
      </c>
      <c r="DG69" s="100">
        <v>265011943.70999998</v>
      </c>
      <c r="DH69" s="100">
        <v>26977133.98</v>
      </c>
      <c r="DI69" s="100">
        <v>259454661.68</v>
      </c>
      <c r="DJ69" s="100">
        <v>27797093.490000002</v>
      </c>
      <c r="DK69" s="100">
        <v>247178697.96999997</v>
      </c>
      <c r="DL69" s="100">
        <v>23418376.529999997</v>
      </c>
      <c r="DM69" s="100">
        <v>238186895.72</v>
      </c>
      <c r="DN69" s="100">
        <v>17468974.32</v>
      </c>
      <c r="DO69" s="100">
        <v>224497463.63</v>
      </c>
      <c r="DP69" s="100">
        <v>9939665.55</v>
      </c>
      <c r="DQ69" s="100">
        <v>216884146.10000002</v>
      </c>
      <c r="DR69" s="100">
        <v>9535609.36</v>
      </c>
      <c r="DS69" s="100">
        <v>210109688.57</v>
      </c>
      <c r="DT69" s="100">
        <v>11862690.86</v>
      </c>
      <c r="DU69" s="100">
        <v>209013637.07000002</v>
      </c>
      <c r="DV69" s="100">
        <v>8844331.780000001</v>
      </c>
      <c r="DW69" s="100">
        <v>207973967.88</v>
      </c>
      <c r="DX69" s="100">
        <v>9174663.64</v>
      </c>
      <c r="DY69" s="100">
        <v>205126450.19</v>
      </c>
      <c r="DZ69" s="100">
        <v>17350098.17</v>
      </c>
      <c r="EA69" s="100">
        <v>204721759.13000003</v>
      </c>
      <c r="EB69" s="100">
        <v>16713794.120000001</v>
      </c>
      <c r="EC69" s="100">
        <v>199976373.42000002</v>
      </c>
      <c r="ED69" s="100">
        <v>17222531.14</v>
      </c>
      <c r="EE69" s="100">
        <v>196304962.94</v>
      </c>
      <c r="EF69" s="100">
        <v>22872896.87</v>
      </c>
      <c r="EG69" s="100">
        <v>192200725.83</v>
      </c>
      <c r="EH69" s="100">
        <v>23523944.94</v>
      </c>
      <c r="EI69" s="100">
        <v>187927577.28</v>
      </c>
      <c r="EJ69" s="100">
        <v>20289744.96</v>
      </c>
      <c r="EK69" s="100">
        <v>184798945.71000004</v>
      </c>
      <c r="EL69" s="100">
        <v>20235751.02</v>
      </c>
      <c r="EM69" s="100">
        <v>187565722.41000003</v>
      </c>
      <c r="EN69" s="100">
        <v>16767337.05</v>
      </c>
      <c r="EO69" s="100">
        <v>194393393.90999997</v>
      </c>
      <c r="EP69" s="100">
        <v>16395227.94</v>
      </c>
      <c r="EQ69" s="100">
        <v>201253012.49</v>
      </c>
      <c r="ER69" s="100">
        <v>15486262.870000001</v>
      </c>
      <c r="ES69" s="100">
        <v>204876584.50000003</v>
      </c>
      <c r="ET69" s="100">
        <v>13671599.47</v>
      </c>
      <c r="EU69" s="100">
        <v>209703852.19</v>
      </c>
      <c r="EV69" s="100">
        <v>13522749</v>
      </c>
      <c r="EW69" s="100">
        <v>214051937.55</v>
      </c>
      <c r="EX69" s="100">
        <v>14285305.990000002</v>
      </c>
      <c r="EY69" s="100">
        <v>210987145.37</v>
      </c>
      <c r="EZ69" s="100">
        <v>20423645.11</v>
      </c>
      <c r="FA69" s="100">
        <v>214696996.36</v>
      </c>
      <c r="FB69" s="100">
        <v>17996271.01</v>
      </c>
      <c r="FC69" s="100">
        <v>215470736.23000002</v>
      </c>
      <c r="FD69" s="100">
        <v>21020145.47</v>
      </c>
      <c r="FE69" s="100">
        <v>213617984.83000004</v>
      </c>
      <c r="FF69" s="100">
        <v>19601028.660000004</v>
      </c>
      <c r="FG69" s="100">
        <v>209695068.55000004</v>
      </c>
      <c r="FH69" s="100">
        <v>19082396.27</v>
      </c>
      <c r="FI69" s="100">
        <v>208487719.86000004</v>
      </c>
      <c r="FJ69" s="100">
        <v>19173399.909999996</v>
      </c>
      <c r="FK69" s="100">
        <v>207425368.75000003</v>
      </c>
      <c r="FL69" s="100">
        <v>16379907.98</v>
      </c>
      <c r="FM69" s="100">
        <v>207037939.68</v>
      </c>
      <c r="FN69" s="100">
        <v>16283667.819999998</v>
      </c>
      <c r="FO69" s="100">
        <v>206926379.56</v>
      </c>
      <c r="FP69" s="100">
        <v>16255103.36</v>
      </c>
      <c r="FQ69" s="100">
        <v>207695220.04999998</v>
      </c>
      <c r="FR69" s="100">
        <v>15580733.57</v>
      </c>
      <c r="FS69" s="100">
        <v>209604354.14999998</v>
      </c>
      <c r="FT69" s="100">
        <v>15524728.08</v>
      </c>
      <c r="FU69" s="100">
        <v>211606333.23000002</v>
      </c>
      <c r="FV69" s="100">
        <v>13753343.43</v>
      </c>
      <c r="FW69" s="100">
        <v>211074370.66999996</v>
      </c>
      <c r="FX69" s="100">
        <v>14623312.32</v>
      </c>
      <c r="FY69" s="100">
        <v>205274037.87999997</v>
      </c>
      <c r="FZ69" s="100">
        <v>12777013.56</v>
      </c>
      <c r="GA69" s="100">
        <v>200054780.43</v>
      </c>
      <c r="GB69" s="100">
        <v>14192410.37</v>
      </c>
      <c r="GC69" s="100">
        <v>193227045.33</v>
      </c>
      <c r="GD69" s="100">
        <v>14362936.53</v>
      </c>
      <c r="GE69" s="100">
        <v>187988953.20000002</v>
      </c>
      <c r="GF69" s="100">
        <v>13103680.63</v>
      </c>
      <c r="GG69" s="100">
        <v>182010237.56</v>
      </c>
      <c r="GH69" s="100">
        <v>12428616.09</v>
      </c>
      <c r="GI69" s="100">
        <v>175265453.73999998</v>
      </c>
      <c r="GJ69" s="100">
        <v>11474599.76</v>
      </c>
      <c r="GK69" s="100">
        <v>170360145.51999998</v>
      </c>
      <c r="GL69" s="100">
        <v>10285511.32</v>
      </c>
      <c r="GM69" s="100">
        <v>164361989.02000004</v>
      </c>
      <c r="GN69" s="100">
        <v>10974848.27</v>
      </c>
      <c r="GO69" s="100">
        <v>159081733.93</v>
      </c>
      <c r="GP69" s="100">
        <v>10385813.87</v>
      </c>
      <c r="GQ69" s="100">
        <v>153886814.23000002</v>
      </c>
      <c r="GR69" s="100">
        <v>11278373.9</v>
      </c>
      <c r="GS69" s="100">
        <v>149640460.05</v>
      </c>
      <c r="GT69" s="100">
        <v>9139370.79</v>
      </c>
      <c r="GU69" s="100">
        <v>145026487.41</v>
      </c>
      <c r="GV69" s="100">
        <v>14342530.16</v>
      </c>
      <c r="GW69" s="100">
        <v>144745705.25</v>
      </c>
      <c r="GX69" s="100">
        <v>12530087.77</v>
      </c>
      <c r="GY69" s="100">
        <v>144498779.45999998</v>
      </c>
      <c r="GZ69" s="100">
        <v>15174843.23</v>
      </c>
      <c r="HA69" s="100">
        <v>145481212.32</v>
      </c>
      <c r="HB69" s="100">
        <v>15830969.68</v>
      </c>
      <c r="HC69" s="100">
        <v>146949245.47000003</v>
      </c>
      <c r="HD69" s="100">
        <v>14274680.01</v>
      </c>
      <c r="HE69" s="100">
        <v>148120244.85</v>
      </c>
      <c r="HF69" s="100">
        <v>12758679.71</v>
      </c>
      <c r="HG69" s="100">
        <v>148450308.47</v>
      </c>
      <c r="HH69" s="100">
        <v>10867208.69</v>
      </c>
      <c r="HI69" s="100">
        <v>147842917.4</v>
      </c>
      <c r="HJ69" s="100">
        <v>10729934.51</v>
      </c>
      <c r="HK69" s="100">
        <v>148287340.59</v>
      </c>
      <c r="HM69" t="str">
        <f t="shared" si="2"/>
        <v>555</v>
      </c>
      <c r="HS69" t="b">
        <f t="shared" si="3"/>
        <v>1</v>
      </c>
      <c r="HT69" s="94" t="s">
        <v>374</v>
      </c>
    </row>
    <row r="70" spans="1:228" ht="12.75">
      <c r="A70" t="str">
        <f aca="true" t="shared" si="4" ref="A70:A133">LEFT(B70,9)</f>
        <v>INC155111</v>
      </c>
      <c r="B70" s="103" t="s">
        <v>375</v>
      </c>
      <c r="C70" s="100" t="s">
        <v>554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4494078</v>
      </c>
      <c r="BA70" s="100">
        <v>4494078</v>
      </c>
      <c r="BB70" s="100">
        <v>4494078</v>
      </c>
      <c r="BC70" s="100">
        <v>8988156</v>
      </c>
      <c r="BD70" s="100">
        <v>4494078</v>
      </c>
      <c r="BE70" s="100">
        <v>13482234</v>
      </c>
      <c r="BF70" s="100">
        <v>4494078</v>
      </c>
      <c r="BG70" s="100">
        <v>17976312</v>
      </c>
      <c r="BH70" s="100">
        <v>4494078</v>
      </c>
      <c r="BI70" s="100">
        <v>22470390</v>
      </c>
      <c r="BJ70" s="100">
        <v>4494078</v>
      </c>
      <c r="BK70" s="100">
        <v>26964468</v>
      </c>
      <c r="BL70" s="100">
        <v>4494078</v>
      </c>
      <c r="BM70" s="100">
        <v>31458546</v>
      </c>
      <c r="BN70" s="100">
        <v>4494078</v>
      </c>
      <c r="BO70" s="100">
        <v>35952624</v>
      </c>
      <c r="BP70" s="100">
        <v>4494078</v>
      </c>
      <c r="BQ70" s="100">
        <v>40446702</v>
      </c>
      <c r="BR70" s="100">
        <v>4494078</v>
      </c>
      <c r="BS70" s="100">
        <v>44940780</v>
      </c>
      <c r="BT70" s="100">
        <v>4494078</v>
      </c>
      <c r="BU70" s="100">
        <v>49434858</v>
      </c>
      <c r="BV70" s="100">
        <v>4494078</v>
      </c>
      <c r="BW70" s="100">
        <v>53928936</v>
      </c>
      <c r="BX70" s="100">
        <v>0</v>
      </c>
      <c r="BY70" s="100">
        <v>49434858</v>
      </c>
      <c r="BZ70" s="100">
        <v>0</v>
      </c>
      <c r="CA70" s="100">
        <v>44940780</v>
      </c>
      <c r="CB70" s="100">
        <v>0</v>
      </c>
      <c r="CC70" s="100">
        <v>40446702</v>
      </c>
      <c r="CD70" s="100">
        <v>0</v>
      </c>
      <c r="CE70" s="100">
        <v>35952624</v>
      </c>
      <c r="CF70" s="100">
        <v>0</v>
      </c>
      <c r="CG70" s="100">
        <v>31458546</v>
      </c>
      <c r="CH70" s="100">
        <v>0</v>
      </c>
      <c r="CI70" s="100">
        <v>26964468</v>
      </c>
      <c r="CJ70" s="100">
        <v>0</v>
      </c>
      <c r="CK70" s="100">
        <v>22470390</v>
      </c>
      <c r="CL70" s="100">
        <v>0</v>
      </c>
      <c r="CM70" s="100">
        <v>17976312</v>
      </c>
      <c r="CN70" s="100">
        <v>0</v>
      </c>
      <c r="CO70" s="100">
        <v>13482234</v>
      </c>
      <c r="CP70" s="100">
        <v>0</v>
      </c>
      <c r="CQ70" s="100">
        <v>8988156</v>
      </c>
      <c r="CR70" s="100">
        <v>0</v>
      </c>
      <c r="CS70" s="100">
        <v>4494078</v>
      </c>
      <c r="CT70" s="100">
        <v>0</v>
      </c>
      <c r="CU70" s="100">
        <v>0</v>
      </c>
      <c r="CV70" s="100">
        <v>0</v>
      </c>
      <c r="CW70" s="100">
        <v>0</v>
      </c>
      <c r="CX70" s="100">
        <v>0</v>
      </c>
      <c r="CY70" s="100">
        <v>0</v>
      </c>
      <c r="CZ70" s="100">
        <v>0</v>
      </c>
      <c r="DA70" s="100">
        <v>0</v>
      </c>
      <c r="DB70" s="100">
        <v>0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100">
        <v>0</v>
      </c>
      <c r="DJ70" s="100">
        <v>0</v>
      </c>
      <c r="DK70" s="100">
        <v>0</v>
      </c>
      <c r="DL70" s="100">
        <v>0</v>
      </c>
      <c r="DM70" s="100">
        <v>0</v>
      </c>
      <c r="DN70" s="100">
        <v>0</v>
      </c>
      <c r="DO70" s="100">
        <v>0</v>
      </c>
      <c r="DP70" s="100">
        <v>0</v>
      </c>
      <c r="DQ70" s="100">
        <v>0</v>
      </c>
      <c r="DR70" s="100">
        <v>0</v>
      </c>
      <c r="DS70" s="100">
        <v>0</v>
      </c>
      <c r="DT70" s="100">
        <v>0</v>
      </c>
      <c r="DU70" s="100">
        <v>0</v>
      </c>
      <c r="DV70" s="100">
        <v>0</v>
      </c>
      <c r="DW70" s="100">
        <v>0</v>
      </c>
      <c r="DX70" s="100">
        <v>0</v>
      </c>
      <c r="DY70" s="100">
        <v>0</v>
      </c>
      <c r="DZ70" s="100">
        <v>0</v>
      </c>
      <c r="EA70" s="100">
        <v>0</v>
      </c>
      <c r="EB70" s="100">
        <v>0</v>
      </c>
      <c r="EC70" s="100">
        <v>0</v>
      </c>
      <c r="ED70" s="100">
        <v>0</v>
      </c>
      <c r="EE70" s="100">
        <v>0</v>
      </c>
      <c r="EF70" s="100">
        <v>0</v>
      </c>
      <c r="EG70" s="100">
        <v>0</v>
      </c>
      <c r="EH70" s="100">
        <v>0</v>
      </c>
      <c r="EI70" s="100">
        <v>0</v>
      </c>
      <c r="EJ70" s="100">
        <v>0</v>
      </c>
      <c r="EK70" s="100">
        <v>0</v>
      </c>
      <c r="EL70" s="100">
        <v>0</v>
      </c>
      <c r="EM70" s="100">
        <v>0</v>
      </c>
      <c r="EN70" s="100">
        <v>0</v>
      </c>
      <c r="EO70" s="100">
        <v>0</v>
      </c>
      <c r="EP70" s="100">
        <v>0</v>
      </c>
      <c r="EQ70" s="100">
        <v>0</v>
      </c>
      <c r="ER70" s="100">
        <v>0</v>
      </c>
      <c r="ES70" s="100">
        <v>0</v>
      </c>
      <c r="ET70" s="100">
        <v>0</v>
      </c>
      <c r="EU70" s="100">
        <v>0</v>
      </c>
      <c r="EV70" s="100">
        <v>0</v>
      </c>
      <c r="EW70" s="100">
        <v>0</v>
      </c>
      <c r="EX70" s="100">
        <v>0</v>
      </c>
      <c r="EY70" s="100">
        <v>0</v>
      </c>
      <c r="EZ70" s="100">
        <v>0</v>
      </c>
      <c r="FA70" s="100">
        <v>0</v>
      </c>
      <c r="FB70" s="100">
        <v>0</v>
      </c>
      <c r="FC70" s="100">
        <v>0</v>
      </c>
      <c r="FD70" s="100">
        <v>0</v>
      </c>
      <c r="FE70" s="100">
        <v>0</v>
      </c>
      <c r="FF70" s="100">
        <v>0</v>
      </c>
      <c r="FG70" s="100">
        <v>0</v>
      </c>
      <c r="FH70" s="100">
        <v>0</v>
      </c>
      <c r="FI70" s="100">
        <v>0</v>
      </c>
      <c r="FJ70" s="100">
        <v>0</v>
      </c>
      <c r="FK70" s="100">
        <v>0</v>
      </c>
      <c r="FL70" s="100">
        <v>0</v>
      </c>
      <c r="FM70" s="100">
        <v>0</v>
      </c>
      <c r="FN70" s="100">
        <v>0</v>
      </c>
      <c r="FO70" s="100">
        <v>0</v>
      </c>
      <c r="FP70" s="100">
        <v>0</v>
      </c>
      <c r="FQ70" s="100">
        <v>0</v>
      </c>
      <c r="FR70" s="100">
        <v>0</v>
      </c>
      <c r="FS70" s="100">
        <v>0</v>
      </c>
      <c r="FT70" s="100">
        <v>0</v>
      </c>
      <c r="FU70" s="100">
        <v>0</v>
      </c>
      <c r="FV70" s="100">
        <v>0</v>
      </c>
      <c r="FW70" s="100">
        <v>0</v>
      </c>
      <c r="FX70" s="100">
        <v>0</v>
      </c>
      <c r="FY70" s="100">
        <v>0</v>
      </c>
      <c r="FZ70" s="100">
        <v>0</v>
      </c>
      <c r="GA70" s="100">
        <v>0</v>
      </c>
      <c r="GB70" s="100">
        <v>0</v>
      </c>
      <c r="GC70" s="100">
        <v>0</v>
      </c>
      <c r="GD70" s="100">
        <v>0</v>
      </c>
      <c r="GE70" s="100">
        <v>0</v>
      </c>
      <c r="GF70" s="100">
        <v>0</v>
      </c>
      <c r="GG70" s="100">
        <v>0</v>
      </c>
      <c r="GH70" s="100">
        <v>0</v>
      </c>
      <c r="GI70" s="100">
        <v>0</v>
      </c>
      <c r="GJ70" s="100">
        <v>0</v>
      </c>
      <c r="GK70" s="100">
        <v>0</v>
      </c>
      <c r="GL70" s="100">
        <v>0</v>
      </c>
      <c r="GM70" s="100">
        <v>0</v>
      </c>
      <c r="GN70" s="100">
        <v>0</v>
      </c>
      <c r="GO70" s="100">
        <v>0</v>
      </c>
      <c r="GP70" s="100">
        <v>0</v>
      </c>
      <c r="GQ70" s="100">
        <v>0</v>
      </c>
      <c r="GR70" s="100">
        <v>0</v>
      </c>
      <c r="GS70" s="100">
        <v>0</v>
      </c>
      <c r="GT70" s="100">
        <v>0</v>
      </c>
      <c r="GU70" s="100">
        <v>0</v>
      </c>
      <c r="GV70" s="100">
        <v>0</v>
      </c>
      <c r="GW70" s="100">
        <v>0</v>
      </c>
      <c r="GX70" s="100">
        <v>0</v>
      </c>
      <c r="GY70" s="100">
        <v>0</v>
      </c>
      <c r="GZ70" s="100">
        <v>0</v>
      </c>
      <c r="HA70" s="100">
        <v>0</v>
      </c>
      <c r="HB70" s="100">
        <v>0</v>
      </c>
      <c r="HC70" s="100">
        <v>0</v>
      </c>
      <c r="HD70" s="100">
        <v>0</v>
      </c>
      <c r="HE70" s="100">
        <v>0</v>
      </c>
      <c r="HF70" s="100">
        <v>0</v>
      </c>
      <c r="HG70" s="100">
        <v>0</v>
      </c>
      <c r="HH70" s="100">
        <v>0</v>
      </c>
      <c r="HI70" s="100">
        <v>0</v>
      </c>
      <c r="HJ70" s="100">
        <v>0</v>
      </c>
      <c r="HK70" s="100">
        <v>0</v>
      </c>
      <c r="HM70" t="str">
        <f aca="true" t="shared" si="5" ref="HM70:HM133">LEFT(C70,3)</f>
        <v>555</v>
      </c>
      <c r="HS70" t="b">
        <f t="shared" si="3"/>
        <v>1</v>
      </c>
      <c r="HT70" s="94" t="s">
        <v>375</v>
      </c>
    </row>
    <row r="71" spans="1:228" ht="12.75">
      <c r="A71" t="str">
        <f t="shared" si="4"/>
        <v>INC155112</v>
      </c>
      <c r="B71" s="103" t="s">
        <v>376</v>
      </c>
      <c r="C71" s="100" t="s">
        <v>554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-4494078</v>
      </c>
      <c r="BA71" s="100">
        <v>-4494078</v>
      </c>
      <c r="BB71" s="100">
        <v>-4494078</v>
      </c>
      <c r="BC71" s="100">
        <v>-8988156</v>
      </c>
      <c r="BD71" s="100">
        <v>-4494078</v>
      </c>
      <c r="BE71" s="100">
        <v>-13482234</v>
      </c>
      <c r="BF71" s="100">
        <v>-4494078</v>
      </c>
      <c r="BG71" s="100">
        <v>-17976312</v>
      </c>
      <c r="BH71" s="100">
        <v>-4494078</v>
      </c>
      <c r="BI71" s="100">
        <v>-22470390</v>
      </c>
      <c r="BJ71" s="100">
        <v>-4494078</v>
      </c>
      <c r="BK71" s="100">
        <v>-26964468</v>
      </c>
      <c r="BL71" s="100">
        <v>-4494078</v>
      </c>
      <c r="BM71" s="100">
        <v>-31458546</v>
      </c>
      <c r="BN71" s="100">
        <v>-4494078</v>
      </c>
      <c r="BO71" s="100">
        <v>-35952624</v>
      </c>
      <c r="BP71" s="100">
        <v>-4494078</v>
      </c>
      <c r="BQ71" s="100">
        <v>-40446702</v>
      </c>
      <c r="BR71" s="100">
        <v>-4494078</v>
      </c>
      <c r="BS71" s="100">
        <v>-44940780</v>
      </c>
      <c r="BT71" s="100">
        <v>-4494078</v>
      </c>
      <c r="BU71" s="100">
        <v>-49434858</v>
      </c>
      <c r="BV71" s="100">
        <v>-4494078</v>
      </c>
      <c r="BW71" s="100">
        <v>-53928936</v>
      </c>
      <c r="BX71" s="100">
        <v>0</v>
      </c>
      <c r="BY71" s="100">
        <v>-49434858</v>
      </c>
      <c r="BZ71" s="100">
        <v>0</v>
      </c>
      <c r="CA71" s="100">
        <v>-44940780</v>
      </c>
      <c r="CB71" s="100">
        <v>0</v>
      </c>
      <c r="CC71" s="100">
        <v>-40446702</v>
      </c>
      <c r="CD71" s="100">
        <v>0</v>
      </c>
      <c r="CE71" s="100">
        <v>-35952624</v>
      </c>
      <c r="CF71" s="100">
        <v>0</v>
      </c>
      <c r="CG71" s="100">
        <v>-31458546</v>
      </c>
      <c r="CH71" s="100">
        <v>0</v>
      </c>
      <c r="CI71" s="100">
        <v>-26964468</v>
      </c>
      <c r="CJ71" s="100">
        <v>0</v>
      </c>
      <c r="CK71" s="100">
        <v>-22470390</v>
      </c>
      <c r="CL71" s="100">
        <v>0</v>
      </c>
      <c r="CM71" s="100">
        <v>-17976312</v>
      </c>
      <c r="CN71" s="100">
        <v>0</v>
      </c>
      <c r="CO71" s="100">
        <v>-13482234</v>
      </c>
      <c r="CP71" s="100">
        <v>0</v>
      </c>
      <c r="CQ71" s="100">
        <v>-8988156</v>
      </c>
      <c r="CR71" s="100">
        <v>0</v>
      </c>
      <c r="CS71" s="100">
        <v>-4494078</v>
      </c>
      <c r="CT71" s="100">
        <v>0</v>
      </c>
      <c r="CU71" s="100">
        <v>0</v>
      </c>
      <c r="CV71" s="100">
        <v>0</v>
      </c>
      <c r="CW71" s="100">
        <v>0</v>
      </c>
      <c r="CX71" s="100">
        <v>0</v>
      </c>
      <c r="CY71" s="100">
        <v>0</v>
      </c>
      <c r="CZ71" s="100">
        <v>0</v>
      </c>
      <c r="DA71" s="100">
        <v>0</v>
      </c>
      <c r="DB71" s="100">
        <v>0</v>
      </c>
      <c r="DC71" s="100">
        <v>0</v>
      </c>
      <c r="DD71" s="100">
        <v>0</v>
      </c>
      <c r="DE71" s="100">
        <v>0</v>
      </c>
      <c r="DF71" s="100">
        <v>0</v>
      </c>
      <c r="DG71" s="100">
        <v>0</v>
      </c>
      <c r="DH71" s="100">
        <v>0</v>
      </c>
      <c r="DI71" s="100">
        <v>0</v>
      </c>
      <c r="DJ71" s="100">
        <v>0</v>
      </c>
      <c r="DK71" s="100">
        <v>0</v>
      </c>
      <c r="DL71" s="100">
        <v>0</v>
      </c>
      <c r="DM71" s="100">
        <v>0</v>
      </c>
      <c r="DN71" s="100">
        <v>0</v>
      </c>
      <c r="DO71" s="100">
        <v>0</v>
      </c>
      <c r="DP71" s="100">
        <v>0</v>
      </c>
      <c r="DQ71" s="100">
        <v>0</v>
      </c>
      <c r="DR71" s="100">
        <v>0</v>
      </c>
      <c r="DS71" s="100">
        <v>0</v>
      </c>
      <c r="DT71" s="100">
        <v>0</v>
      </c>
      <c r="DU71" s="100">
        <v>0</v>
      </c>
      <c r="DV71" s="100">
        <v>0</v>
      </c>
      <c r="DW71" s="100">
        <v>0</v>
      </c>
      <c r="DX71" s="100">
        <v>0</v>
      </c>
      <c r="DY71" s="100">
        <v>0</v>
      </c>
      <c r="DZ71" s="100">
        <v>0</v>
      </c>
      <c r="EA71" s="100">
        <v>0</v>
      </c>
      <c r="EB71" s="100">
        <v>0</v>
      </c>
      <c r="EC71" s="100">
        <v>0</v>
      </c>
      <c r="ED71" s="100">
        <v>0</v>
      </c>
      <c r="EE71" s="100">
        <v>0</v>
      </c>
      <c r="EF71" s="100">
        <v>0</v>
      </c>
      <c r="EG71" s="100">
        <v>0</v>
      </c>
      <c r="EH71" s="100">
        <v>0</v>
      </c>
      <c r="EI71" s="100">
        <v>0</v>
      </c>
      <c r="EJ71" s="100">
        <v>0</v>
      </c>
      <c r="EK71" s="100">
        <v>0</v>
      </c>
      <c r="EL71" s="100">
        <v>0</v>
      </c>
      <c r="EM71" s="100">
        <v>0</v>
      </c>
      <c r="EN71" s="100">
        <v>0</v>
      </c>
      <c r="EO71" s="100">
        <v>0</v>
      </c>
      <c r="EP71" s="100">
        <v>0</v>
      </c>
      <c r="EQ71" s="100">
        <v>0</v>
      </c>
      <c r="ER71" s="100">
        <v>0</v>
      </c>
      <c r="ES71" s="100">
        <v>0</v>
      </c>
      <c r="ET71" s="100">
        <v>0</v>
      </c>
      <c r="EU71" s="100">
        <v>0</v>
      </c>
      <c r="EV71" s="100">
        <v>0</v>
      </c>
      <c r="EW71" s="100">
        <v>0</v>
      </c>
      <c r="EX71" s="100">
        <v>0</v>
      </c>
      <c r="EY71" s="100">
        <v>0</v>
      </c>
      <c r="EZ71" s="100">
        <v>0</v>
      </c>
      <c r="FA71" s="100">
        <v>0</v>
      </c>
      <c r="FB71" s="100">
        <v>0</v>
      </c>
      <c r="FC71" s="100">
        <v>0</v>
      </c>
      <c r="FD71" s="100">
        <v>0</v>
      </c>
      <c r="FE71" s="100">
        <v>0</v>
      </c>
      <c r="FF71" s="100">
        <v>0</v>
      </c>
      <c r="FG71" s="100">
        <v>0</v>
      </c>
      <c r="FH71" s="100">
        <v>0</v>
      </c>
      <c r="FI71" s="100">
        <v>0</v>
      </c>
      <c r="FJ71" s="100">
        <v>0</v>
      </c>
      <c r="FK71" s="100">
        <v>0</v>
      </c>
      <c r="FL71" s="100">
        <v>0</v>
      </c>
      <c r="FM71" s="100">
        <v>0</v>
      </c>
      <c r="FN71" s="100">
        <v>0</v>
      </c>
      <c r="FO71" s="100">
        <v>0</v>
      </c>
      <c r="FP71" s="100">
        <v>0</v>
      </c>
      <c r="FQ71" s="100">
        <v>0</v>
      </c>
      <c r="FR71" s="100">
        <v>0</v>
      </c>
      <c r="FS71" s="100">
        <v>0</v>
      </c>
      <c r="FT71" s="100">
        <v>0</v>
      </c>
      <c r="FU71" s="100">
        <v>0</v>
      </c>
      <c r="FV71" s="100">
        <v>0</v>
      </c>
      <c r="FW71" s="100">
        <v>0</v>
      </c>
      <c r="FX71" s="100">
        <v>0</v>
      </c>
      <c r="FY71" s="100">
        <v>0</v>
      </c>
      <c r="FZ71" s="100">
        <v>0</v>
      </c>
      <c r="GA71" s="100">
        <v>0</v>
      </c>
      <c r="GB71" s="100">
        <v>0</v>
      </c>
      <c r="GC71" s="100">
        <v>0</v>
      </c>
      <c r="GD71" s="100">
        <v>0</v>
      </c>
      <c r="GE71" s="100">
        <v>0</v>
      </c>
      <c r="GF71" s="100">
        <v>0</v>
      </c>
      <c r="GG71" s="100">
        <v>0</v>
      </c>
      <c r="GH71" s="100">
        <v>0</v>
      </c>
      <c r="GI71" s="100">
        <v>0</v>
      </c>
      <c r="GJ71" s="100">
        <v>0</v>
      </c>
      <c r="GK71" s="100">
        <v>0</v>
      </c>
      <c r="GL71" s="100">
        <v>0</v>
      </c>
      <c r="GM71" s="100">
        <v>0</v>
      </c>
      <c r="GN71" s="100">
        <v>0</v>
      </c>
      <c r="GO71" s="100">
        <v>0</v>
      </c>
      <c r="GP71" s="100">
        <v>0</v>
      </c>
      <c r="GQ71" s="100">
        <v>0</v>
      </c>
      <c r="GR71" s="100">
        <v>0</v>
      </c>
      <c r="GS71" s="100">
        <v>0</v>
      </c>
      <c r="GT71" s="100">
        <v>0</v>
      </c>
      <c r="GU71" s="100">
        <v>0</v>
      </c>
      <c r="GV71" s="100">
        <v>0</v>
      </c>
      <c r="GW71" s="100">
        <v>0</v>
      </c>
      <c r="GX71" s="100">
        <v>0</v>
      </c>
      <c r="GY71" s="100">
        <v>0</v>
      </c>
      <c r="GZ71" s="100">
        <v>0</v>
      </c>
      <c r="HA71" s="100">
        <v>0</v>
      </c>
      <c r="HB71" s="100">
        <v>0</v>
      </c>
      <c r="HC71" s="100">
        <v>0</v>
      </c>
      <c r="HD71" s="100">
        <v>0</v>
      </c>
      <c r="HE71" s="100">
        <v>0</v>
      </c>
      <c r="HF71" s="100">
        <v>0</v>
      </c>
      <c r="HG71" s="100">
        <v>0</v>
      </c>
      <c r="HH71" s="100">
        <v>0</v>
      </c>
      <c r="HI71" s="100">
        <v>0</v>
      </c>
      <c r="HJ71" s="100">
        <v>0</v>
      </c>
      <c r="HK71" s="100">
        <v>0</v>
      </c>
      <c r="HM71" t="str">
        <f t="shared" si="5"/>
        <v>555</v>
      </c>
      <c r="HS71" t="b">
        <f t="shared" si="3"/>
        <v>1</v>
      </c>
      <c r="HT71" s="94" t="s">
        <v>376</v>
      </c>
    </row>
    <row r="72" spans="1:228" ht="12.75">
      <c r="A72" t="str">
        <f t="shared" si="4"/>
        <v>INC155410</v>
      </c>
      <c r="B72" s="103" t="s">
        <v>377</v>
      </c>
      <c r="C72" s="100" t="s">
        <v>554</v>
      </c>
      <c r="D72" s="100">
        <v>41338022.53</v>
      </c>
      <c r="E72" s="100">
        <v>495424260.35</v>
      </c>
      <c r="F72" s="100">
        <v>43403328.11</v>
      </c>
      <c r="G72" s="100">
        <v>498666966.5</v>
      </c>
      <c r="H72" s="100">
        <v>42302977.4</v>
      </c>
      <c r="I72" s="100">
        <v>497745952.75</v>
      </c>
      <c r="J72" s="100">
        <v>45083239.88</v>
      </c>
      <c r="K72" s="100">
        <v>501907815.6</v>
      </c>
      <c r="L72" s="100">
        <v>42264089.15</v>
      </c>
      <c r="M72" s="100">
        <v>503379467.03</v>
      </c>
      <c r="N72" s="100">
        <v>44258468.04</v>
      </c>
      <c r="O72" s="100">
        <v>506563449.11</v>
      </c>
      <c r="P72" s="100">
        <v>43604688.78</v>
      </c>
      <c r="Q72" s="100">
        <v>509038495.43</v>
      </c>
      <c r="R72" s="100">
        <v>43722287.83</v>
      </c>
      <c r="S72" s="100">
        <v>510970565.23</v>
      </c>
      <c r="T72" s="100">
        <v>43336436.72</v>
      </c>
      <c r="U72" s="100">
        <v>511337254.49</v>
      </c>
      <c r="V72" s="100">
        <v>42271478.67</v>
      </c>
      <c r="W72" s="100">
        <v>513016049.15</v>
      </c>
      <c r="X72" s="100">
        <v>42896590.89</v>
      </c>
      <c r="Y72" s="100">
        <v>515068060.01</v>
      </c>
      <c r="Z72" s="100">
        <v>42232344.75</v>
      </c>
      <c r="AA72" s="100">
        <v>516713952.75</v>
      </c>
      <c r="AB72" s="100">
        <v>41475810.14</v>
      </c>
      <c r="AC72" s="100">
        <v>516851740.36</v>
      </c>
      <c r="AD72" s="100">
        <v>41824156.16</v>
      </c>
      <c r="AE72" s="100">
        <v>515272568.41</v>
      </c>
      <c r="AF72" s="100">
        <v>35037183.31</v>
      </c>
      <c r="AG72" s="100">
        <v>508006774.32</v>
      </c>
      <c r="AH72" s="100">
        <v>38980731.01</v>
      </c>
      <c r="AI72" s="100">
        <v>501904265.45</v>
      </c>
      <c r="AJ72" s="100">
        <v>38354673.79</v>
      </c>
      <c r="AK72" s="100">
        <v>497994850.09</v>
      </c>
      <c r="AL72" s="100">
        <v>38364190.66</v>
      </c>
      <c r="AM72" s="100">
        <v>492100572.71</v>
      </c>
      <c r="AN72" s="100">
        <v>38241995.86</v>
      </c>
      <c r="AO72" s="100">
        <v>486737879.79</v>
      </c>
      <c r="AP72" s="100">
        <v>38373665.35</v>
      </c>
      <c r="AQ72" s="100">
        <v>481389257.31</v>
      </c>
      <c r="AR72" s="100">
        <v>40359070.45</v>
      </c>
      <c r="AS72" s="100">
        <v>478411891.04</v>
      </c>
      <c r="AT72" s="100">
        <v>38998178.95</v>
      </c>
      <c r="AU72" s="100">
        <v>475138591.32</v>
      </c>
      <c r="AV72" s="100">
        <v>38714246.4</v>
      </c>
      <c r="AW72" s="100">
        <v>470956246.83</v>
      </c>
      <c r="AX72" s="100">
        <v>38920154.51</v>
      </c>
      <c r="AY72" s="100">
        <v>467644056.59</v>
      </c>
      <c r="AZ72" s="100">
        <v>38462958.73</v>
      </c>
      <c r="BA72" s="100">
        <v>464631205.18</v>
      </c>
      <c r="BB72" s="100">
        <v>39092401.39</v>
      </c>
      <c r="BC72" s="100">
        <v>461899450.41</v>
      </c>
      <c r="BD72" s="100">
        <v>39218217.29</v>
      </c>
      <c r="BE72" s="100">
        <v>466080484.39</v>
      </c>
      <c r="BF72" s="100">
        <v>39502504.16</v>
      </c>
      <c r="BG72" s="100">
        <v>466602257.54</v>
      </c>
      <c r="BH72" s="100">
        <v>39240826.76</v>
      </c>
      <c r="BI72" s="100">
        <v>467488410.51</v>
      </c>
      <c r="BJ72" s="100">
        <v>38876636.98</v>
      </c>
      <c r="BK72" s="100">
        <v>468000856.83</v>
      </c>
      <c r="BL72" s="100">
        <v>39144946.64</v>
      </c>
      <c r="BM72" s="100">
        <v>468903807.61</v>
      </c>
      <c r="BN72" s="100">
        <v>39251247.26</v>
      </c>
      <c r="BO72" s="100">
        <v>469781389.5199999</v>
      </c>
      <c r="BP72" s="100">
        <v>40961352.84</v>
      </c>
      <c r="BQ72" s="100">
        <v>470383671.90999997</v>
      </c>
      <c r="BR72" s="100">
        <v>37217907.1</v>
      </c>
      <c r="BS72" s="100">
        <v>468603400.05999994</v>
      </c>
      <c r="BT72" s="100">
        <v>36442442.52</v>
      </c>
      <c r="BU72" s="100">
        <v>466331596.18</v>
      </c>
      <c r="BV72" s="100">
        <v>36008559.83</v>
      </c>
      <c r="BW72" s="100">
        <v>463420001.50000006</v>
      </c>
      <c r="BX72" s="100">
        <v>37774374.19</v>
      </c>
      <c r="BY72" s="100">
        <v>462731416.96</v>
      </c>
      <c r="BZ72" s="100">
        <v>36913948.3</v>
      </c>
      <c r="CA72" s="100">
        <v>460552963.87000006</v>
      </c>
      <c r="CB72" s="100">
        <v>38091303.37</v>
      </c>
      <c r="CC72" s="100">
        <v>459426049.95000005</v>
      </c>
      <c r="CD72" s="100">
        <v>37727129.95</v>
      </c>
      <c r="CE72" s="100">
        <v>457650675.74</v>
      </c>
      <c r="CF72" s="100">
        <v>37962817.79</v>
      </c>
      <c r="CG72" s="100">
        <v>456372666.77</v>
      </c>
      <c r="CH72" s="100">
        <v>37594678.94</v>
      </c>
      <c r="CI72" s="100">
        <v>455090708.7299999</v>
      </c>
      <c r="CJ72" s="100">
        <v>36592379.84</v>
      </c>
      <c r="CK72" s="100">
        <v>452538141.92999995</v>
      </c>
      <c r="CL72" s="100">
        <v>38530776.730000004</v>
      </c>
      <c r="CM72" s="100">
        <v>451817671.4</v>
      </c>
      <c r="CN72" s="100">
        <v>32908718.130000003</v>
      </c>
      <c r="CO72" s="100">
        <v>443765036.69</v>
      </c>
      <c r="CP72" s="100">
        <v>27084832.950000003</v>
      </c>
      <c r="CQ72" s="100">
        <v>433631962.53999996</v>
      </c>
      <c r="CR72" s="100">
        <v>27004217.46</v>
      </c>
      <c r="CS72" s="100">
        <v>424193737.48</v>
      </c>
      <c r="CT72" s="100">
        <v>27100425.240000002</v>
      </c>
      <c r="CU72" s="100">
        <v>415285602.89</v>
      </c>
      <c r="CV72" s="100">
        <v>15705722.44</v>
      </c>
      <c r="CW72" s="100">
        <v>393216951.14</v>
      </c>
      <c r="CX72" s="100">
        <v>15661988.549999999</v>
      </c>
      <c r="CY72" s="100">
        <v>371964991.39</v>
      </c>
      <c r="CZ72" s="100">
        <v>15749061.94</v>
      </c>
      <c r="DA72" s="100">
        <v>349622749.96000004</v>
      </c>
      <c r="DB72" s="100">
        <v>15459339.12</v>
      </c>
      <c r="DC72" s="100">
        <v>327354959.13000005</v>
      </c>
      <c r="DD72" s="100">
        <v>15459339.12</v>
      </c>
      <c r="DE72" s="100">
        <v>304851480.46000004</v>
      </c>
      <c r="DF72" s="100">
        <v>13852434.41</v>
      </c>
      <c r="DG72" s="100">
        <v>281109235.93000007</v>
      </c>
      <c r="DH72" s="100">
        <v>13852434.41</v>
      </c>
      <c r="DI72" s="100">
        <v>258369290.5</v>
      </c>
      <c r="DJ72" s="100">
        <v>13852434.41</v>
      </c>
      <c r="DK72" s="100">
        <v>233690948.18</v>
      </c>
      <c r="DL72" s="100">
        <v>13852434.41</v>
      </c>
      <c r="DM72" s="100">
        <v>214634664.46000004</v>
      </c>
      <c r="DN72" s="100">
        <v>13687494.959999999</v>
      </c>
      <c r="DO72" s="100">
        <v>201237326.47000003</v>
      </c>
      <c r="DP72" s="100">
        <v>13687494.959999999</v>
      </c>
      <c r="DQ72" s="100">
        <v>187920603.97</v>
      </c>
      <c r="DR72" s="100">
        <v>13687494.959999999</v>
      </c>
      <c r="DS72" s="100">
        <v>174507673.69</v>
      </c>
      <c r="DT72" s="100">
        <v>13658608.49</v>
      </c>
      <c r="DU72" s="100">
        <v>172460559.74</v>
      </c>
      <c r="DV72" s="100">
        <v>13658608.49</v>
      </c>
      <c r="DW72" s="100">
        <v>170457179.67999998</v>
      </c>
      <c r="DX72" s="100">
        <v>13658608.49</v>
      </c>
      <c r="DY72" s="100">
        <v>168366726.23</v>
      </c>
      <c r="DZ72" s="100">
        <v>13658608.49</v>
      </c>
      <c r="EA72" s="100">
        <v>166565995.6</v>
      </c>
      <c r="EB72" s="100">
        <v>13658608.49</v>
      </c>
      <c r="EC72" s="100">
        <v>164765264.96999997</v>
      </c>
      <c r="ED72" s="100">
        <v>13693626.8</v>
      </c>
      <c r="EE72" s="100">
        <v>164606457.35999998</v>
      </c>
      <c r="EF72" s="100">
        <v>13693626.8</v>
      </c>
      <c r="EG72" s="100">
        <v>164447649.74999997</v>
      </c>
      <c r="EH72" s="100">
        <v>13693626.8</v>
      </c>
      <c r="EI72" s="100">
        <v>164288842.14</v>
      </c>
      <c r="EJ72" s="100">
        <v>13693626.8</v>
      </c>
      <c r="EK72" s="100">
        <v>164130034.53</v>
      </c>
      <c r="EL72" s="100">
        <v>12763290.82</v>
      </c>
      <c r="EM72" s="100">
        <v>163205830.39</v>
      </c>
      <c r="EN72" s="100">
        <v>12763290.82</v>
      </c>
      <c r="EO72" s="100">
        <v>162281626.25</v>
      </c>
      <c r="EP72" s="100">
        <v>12763290.82</v>
      </c>
      <c r="EQ72" s="100">
        <v>161357422.10999998</v>
      </c>
      <c r="ER72" s="100">
        <v>12736614.3</v>
      </c>
      <c r="ES72" s="100">
        <v>160435427.92</v>
      </c>
      <c r="ET72" s="100">
        <v>12736614.3</v>
      </c>
      <c r="EU72" s="100">
        <v>159513433.73</v>
      </c>
      <c r="EV72" s="100">
        <v>12736614.3</v>
      </c>
      <c r="EW72" s="100">
        <v>158591439.54000002</v>
      </c>
      <c r="EX72" s="100">
        <v>12736614.3</v>
      </c>
      <c r="EY72" s="100">
        <v>157669445.35</v>
      </c>
      <c r="EZ72" s="100">
        <v>12736614.3</v>
      </c>
      <c r="FA72" s="100">
        <v>156747451.16</v>
      </c>
      <c r="FB72" s="100">
        <v>12772326.05</v>
      </c>
      <c r="FC72" s="100">
        <v>155826150.41</v>
      </c>
      <c r="FD72" s="100">
        <v>12772326.05</v>
      </c>
      <c r="FE72" s="100">
        <v>154904849.66</v>
      </c>
      <c r="FF72" s="100">
        <v>12772326.05</v>
      </c>
      <c r="FG72" s="100">
        <v>153983548.91</v>
      </c>
      <c r="FH72" s="100">
        <v>12772326.05</v>
      </c>
      <c r="FI72" s="100">
        <v>153062248.15999997</v>
      </c>
      <c r="FJ72" s="100">
        <v>12035294.95</v>
      </c>
      <c r="FK72" s="100">
        <v>152334252.28999996</v>
      </c>
      <c r="FL72" s="100">
        <v>12035294.95</v>
      </c>
      <c r="FM72" s="100">
        <v>151606256.42</v>
      </c>
      <c r="FN72" s="100">
        <v>12035294.95</v>
      </c>
      <c r="FO72" s="100">
        <v>150878260.54999998</v>
      </c>
      <c r="FP72" s="100">
        <v>11805619.37</v>
      </c>
      <c r="FQ72" s="100">
        <v>149947265.62</v>
      </c>
      <c r="FR72" s="100">
        <v>11805619.37</v>
      </c>
      <c r="FS72" s="100">
        <v>149016270.69</v>
      </c>
      <c r="FT72" s="100">
        <v>11805619.37</v>
      </c>
      <c r="FU72" s="100">
        <v>148085275.76000002</v>
      </c>
      <c r="FV72" s="100">
        <v>11805619.37</v>
      </c>
      <c r="FW72" s="100">
        <v>147154280.83</v>
      </c>
      <c r="FX72" s="100">
        <v>9744665.91</v>
      </c>
      <c r="FY72" s="100">
        <v>144162332.44</v>
      </c>
      <c r="FZ72" s="100">
        <v>9787065.91</v>
      </c>
      <c r="GA72" s="100">
        <v>141177072.29999998</v>
      </c>
      <c r="GB72" s="100">
        <v>9787065.91</v>
      </c>
      <c r="GC72" s="100">
        <v>138191812.16</v>
      </c>
      <c r="GD72" s="100">
        <v>9787065.91</v>
      </c>
      <c r="GE72" s="100">
        <v>135206552.02</v>
      </c>
      <c r="GF72" s="100">
        <v>9787065.91</v>
      </c>
      <c r="GG72" s="100">
        <v>132221291.88000001</v>
      </c>
      <c r="GH72" s="100">
        <v>9787065.91</v>
      </c>
      <c r="GI72" s="100">
        <v>129973062.84000002</v>
      </c>
      <c r="GJ72" s="100">
        <v>9787065.91</v>
      </c>
      <c r="GK72" s="100">
        <v>127724833.80000001</v>
      </c>
      <c r="GL72" s="100">
        <v>9787065.91</v>
      </c>
      <c r="GM72" s="100">
        <v>125476604.76</v>
      </c>
      <c r="GN72" s="100">
        <v>9714388.06</v>
      </c>
      <c r="GO72" s="100">
        <v>123385373.45</v>
      </c>
      <c r="GP72" s="100">
        <v>9714388.06</v>
      </c>
      <c r="GQ72" s="100">
        <v>121294142.13999999</v>
      </c>
      <c r="GR72" s="100">
        <v>9714388.06</v>
      </c>
      <c r="GS72" s="100">
        <v>119202910.82999998</v>
      </c>
      <c r="GT72" s="100">
        <v>9714388.06</v>
      </c>
      <c r="GU72" s="100">
        <v>117111679.51999998</v>
      </c>
      <c r="GV72" s="100">
        <v>9714388.06</v>
      </c>
      <c r="GW72" s="100">
        <v>117081401.66999999</v>
      </c>
      <c r="GX72" s="100">
        <v>9758788.06</v>
      </c>
      <c r="GY72" s="100">
        <v>117053123.82</v>
      </c>
      <c r="GZ72" s="100">
        <v>9758788.06</v>
      </c>
      <c r="HA72" s="100">
        <v>117024845.96999998</v>
      </c>
      <c r="HB72" s="100">
        <v>9758788.06</v>
      </c>
      <c r="HC72" s="100">
        <v>116996568.11999999</v>
      </c>
      <c r="HD72" s="100">
        <v>9758788.06</v>
      </c>
      <c r="HE72" s="100">
        <v>116968290.27</v>
      </c>
      <c r="HF72" s="100">
        <v>9758788.06</v>
      </c>
      <c r="HG72" s="100">
        <v>116940012.42</v>
      </c>
      <c r="HH72" s="100">
        <v>9758788.06</v>
      </c>
      <c r="HI72" s="100">
        <v>116911734.57000001</v>
      </c>
      <c r="HJ72" s="100">
        <v>9758788.06</v>
      </c>
      <c r="HK72" s="100">
        <v>116883456.72000001</v>
      </c>
      <c r="HM72" t="str">
        <f t="shared" si="5"/>
        <v>555</v>
      </c>
      <c r="HS72" t="b">
        <f t="shared" si="3"/>
        <v>1</v>
      </c>
      <c r="HT72" s="94" t="s">
        <v>377</v>
      </c>
    </row>
    <row r="73" spans="1:228" ht="12.75">
      <c r="A73" t="str">
        <f t="shared" si="4"/>
        <v>INC156000</v>
      </c>
      <c r="B73" s="103" t="s">
        <v>378</v>
      </c>
      <c r="C73" s="100" t="s">
        <v>555</v>
      </c>
      <c r="D73" s="100">
        <v>293258.28</v>
      </c>
      <c r="E73" s="100">
        <v>2535267.01</v>
      </c>
      <c r="F73" s="100">
        <v>174338.94</v>
      </c>
      <c r="G73" s="100">
        <v>2550742.05</v>
      </c>
      <c r="H73" s="100">
        <v>129872.16</v>
      </c>
      <c r="I73" s="100">
        <v>2317255.91</v>
      </c>
      <c r="J73" s="100">
        <v>168643.39</v>
      </c>
      <c r="K73" s="100">
        <v>2277458.7</v>
      </c>
      <c r="L73" s="100">
        <v>195219.6</v>
      </c>
      <c r="M73" s="100">
        <v>2252234.28</v>
      </c>
      <c r="N73" s="100">
        <v>269303.71</v>
      </c>
      <c r="O73" s="100">
        <v>2400827.01</v>
      </c>
      <c r="P73" s="100">
        <v>354112.96</v>
      </c>
      <c r="Q73" s="100">
        <v>2621795.7</v>
      </c>
      <c r="R73" s="100">
        <v>295806.38</v>
      </c>
      <c r="S73" s="100">
        <v>2754698.71</v>
      </c>
      <c r="T73" s="100">
        <v>303142.25</v>
      </c>
      <c r="U73" s="100">
        <v>2876524.27</v>
      </c>
      <c r="V73" s="100">
        <v>269109.96</v>
      </c>
      <c r="W73" s="100">
        <v>3006167.72</v>
      </c>
      <c r="X73" s="100">
        <v>226299.62</v>
      </c>
      <c r="Y73" s="100">
        <v>3057022.69</v>
      </c>
      <c r="Z73" s="100">
        <v>411679.96</v>
      </c>
      <c r="AA73" s="100">
        <v>3090787.21</v>
      </c>
      <c r="AB73" s="100">
        <v>313606.33</v>
      </c>
      <c r="AC73" s="100">
        <v>3111135.26</v>
      </c>
      <c r="AD73" s="100">
        <v>230896.82</v>
      </c>
      <c r="AE73" s="100">
        <v>3167693.14</v>
      </c>
      <c r="AF73" s="100">
        <v>227700.29</v>
      </c>
      <c r="AG73" s="100">
        <v>3265521.27</v>
      </c>
      <c r="AH73" s="100">
        <v>268623.09</v>
      </c>
      <c r="AI73" s="100">
        <v>3365500.97</v>
      </c>
      <c r="AJ73" s="100">
        <v>287704.11</v>
      </c>
      <c r="AK73" s="100">
        <v>3457985.48</v>
      </c>
      <c r="AL73" s="100">
        <v>240447.82</v>
      </c>
      <c r="AM73" s="100">
        <v>3429129.59</v>
      </c>
      <c r="AN73" s="100">
        <v>240668.54</v>
      </c>
      <c r="AO73" s="100">
        <v>3315685.17</v>
      </c>
      <c r="AP73" s="100">
        <v>216776.14</v>
      </c>
      <c r="AQ73" s="100">
        <v>3236654.93</v>
      </c>
      <c r="AR73" s="100">
        <v>192739</v>
      </c>
      <c r="AS73" s="100">
        <v>3126251.68</v>
      </c>
      <c r="AT73" s="100">
        <v>200185.77</v>
      </c>
      <c r="AU73" s="100">
        <v>3057327.49</v>
      </c>
      <c r="AV73" s="100">
        <v>199752.52</v>
      </c>
      <c r="AW73" s="100">
        <v>3030780.39</v>
      </c>
      <c r="AX73" s="100">
        <v>211747.29</v>
      </c>
      <c r="AY73" s="100">
        <v>2830847.72</v>
      </c>
      <c r="AZ73" s="100">
        <v>215115.02</v>
      </c>
      <c r="BA73" s="100">
        <v>2732356.41</v>
      </c>
      <c r="BB73" s="100">
        <v>184478.89</v>
      </c>
      <c r="BC73" s="100">
        <v>2685938.48</v>
      </c>
      <c r="BD73" s="100">
        <v>183550.12</v>
      </c>
      <c r="BE73" s="100">
        <v>2641788.31</v>
      </c>
      <c r="BF73" s="100">
        <v>177359.87</v>
      </c>
      <c r="BG73" s="100">
        <v>2550525.09</v>
      </c>
      <c r="BH73" s="100">
        <v>194113.52</v>
      </c>
      <c r="BI73" s="100">
        <v>2456934.5</v>
      </c>
      <c r="BJ73" s="100">
        <v>199146.96</v>
      </c>
      <c r="BK73" s="100">
        <v>2415633.64</v>
      </c>
      <c r="BL73" s="100">
        <v>213102.65</v>
      </c>
      <c r="BM73" s="100">
        <v>2388067.75</v>
      </c>
      <c r="BN73" s="100">
        <v>194788.22</v>
      </c>
      <c r="BO73" s="100">
        <v>2366079.83</v>
      </c>
      <c r="BP73" s="100">
        <v>200846.95</v>
      </c>
      <c r="BQ73" s="100">
        <v>2374187.7800000003</v>
      </c>
      <c r="BR73" s="100">
        <v>173802.28</v>
      </c>
      <c r="BS73" s="100">
        <v>2347804.29</v>
      </c>
      <c r="BT73" s="100">
        <v>193690.3</v>
      </c>
      <c r="BU73" s="100">
        <v>2341742.0700000003</v>
      </c>
      <c r="BV73" s="100">
        <v>199246.35</v>
      </c>
      <c r="BW73" s="100">
        <v>2329241.1300000004</v>
      </c>
      <c r="BX73" s="100">
        <v>229278.72</v>
      </c>
      <c r="BY73" s="100">
        <v>2343404.83</v>
      </c>
      <c r="BZ73" s="100">
        <v>193243.77</v>
      </c>
      <c r="CA73" s="100">
        <v>2352169.71</v>
      </c>
      <c r="CB73" s="100">
        <v>213410.25</v>
      </c>
      <c r="CC73" s="100">
        <v>2382029.84</v>
      </c>
      <c r="CD73" s="100">
        <v>192274.1</v>
      </c>
      <c r="CE73" s="100">
        <v>2396944.07</v>
      </c>
      <c r="CF73" s="100">
        <v>194606.35</v>
      </c>
      <c r="CG73" s="100">
        <v>2397436.9</v>
      </c>
      <c r="CH73" s="100">
        <v>190458.17</v>
      </c>
      <c r="CI73" s="100">
        <v>2388748.1100000003</v>
      </c>
      <c r="CJ73" s="100">
        <v>186083.79</v>
      </c>
      <c r="CK73" s="100">
        <v>2361729.2500000005</v>
      </c>
      <c r="CL73" s="100">
        <v>188057.19</v>
      </c>
      <c r="CM73" s="100">
        <v>2354998.22</v>
      </c>
      <c r="CN73" s="100">
        <v>192734.4</v>
      </c>
      <c r="CO73" s="100">
        <v>2346885.67</v>
      </c>
      <c r="CP73" s="100">
        <v>263573.74000000005</v>
      </c>
      <c r="CQ73" s="100">
        <v>2436657.13</v>
      </c>
      <c r="CR73" s="100">
        <v>258840.70000000004</v>
      </c>
      <c r="CS73" s="100">
        <v>2501807.5300000003</v>
      </c>
      <c r="CT73" s="100">
        <v>328847.32000000007</v>
      </c>
      <c r="CU73" s="100">
        <v>2631408.500000001</v>
      </c>
      <c r="CV73" s="100">
        <v>314730.29</v>
      </c>
      <c r="CW73" s="100">
        <v>2716860.0700000003</v>
      </c>
      <c r="CX73" s="100">
        <v>265813.0399999999</v>
      </c>
      <c r="CY73" s="100">
        <v>2789429.34</v>
      </c>
      <c r="CZ73" s="100">
        <v>279821.0399999999</v>
      </c>
      <c r="DA73" s="100">
        <v>2855840.13</v>
      </c>
      <c r="DB73" s="100">
        <v>290063.91</v>
      </c>
      <c r="DC73" s="100">
        <v>2953629.94</v>
      </c>
      <c r="DD73" s="100">
        <v>309574.2899999999</v>
      </c>
      <c r="DE73" s="100">
        <v>3068597.88</v>
      </c>
      <c r="DF73" s="100">
        <v>315586.1999999999</v>
      </c>
      <c r="DG73" s="100">
        <v>3193725.91</v>
      </c>
      <c r="DH73" s="100">
        <v>322911.06999999995</v>
      </c>
      <c r="DI73" s="100">
        <v>3330553.1900000004</v>
      </c>
      <c r="DJ73" s="100">
        <v>319378.5099999999</v>
      </c>
      <c r="DK73" s="100">
        <v>3461874.5100000002</v>
      </c>
      <c r="DL73" s="100">
        <v>281812.4699999999</v>
      </c>
      <c r="DM73" s="100">
        <v>3550952.58</v>
      </c>
      <c r="DN73" s="100">
        <v>280127.54</v>
      </c>
      <c r="DO73" s="100">
        <v>3567506.38</v>
      </c>
      <c r="DP73" s="100">
        <v>276797.11999999994</v>
      </c>
      <c r="DQ73" s="100">
        <v>3585462.8</v>
      </c>
      <c r="DR73" s="100">
        <v>309914.73999999993</v>
      </c>
      <c r="DS73" s="100">
        <v>3566530.2199999997</v>
      </c>
      <c r="DT73" s="100">
        <v>340688.8199999999</v>
      </c>
      <c r="DU73" s="100">
        <v>3592488.7499999995</v>
      </c>
      <c r="DV73" s="100">
        <v>300842.0599999999</v>
      </c>
      <c r="DW73" s="100">
        <v>3627517.769999999</v>
      </c>
      <c r="DX73" s="100">
        <v>320571.47999999986</v>
      </c>
      <c r="DY73" s="100">
        <v>3668268.209999999</v>
      </c>
      <c r="DZ73" s="100">
        <v>314890.11999999976</v>
      </c>
      <c r="EA73" s="100">
        <v>3693094.419999998</v>
      </c>
      <c r="EB73" s="100">
        <v>365868.92999999993</v>
      </c>
      <c r="EC73" s="100">
        <v>3749389.059999998</v>
      </c>
      <c r="ED73" s="100">
        <v>345404.52</v>
      </c>
      <c r="EE73" s="100">
        <v>3779207.3799999985</v>
      </c>
      <c r="EF73" s="100">
        <v>339454.7499999999</v>
      </c>
      <c r="EG73" s="100">
        <v>3795751.0599999987</v>
      </c>
      <c r="EH73" s="100">
        <v>329572.2399999999</v>
      </c>
      <c r="EI73" s="100">
        <v>3805944.789999999</v>
      </c>
      <c r="EJ73" s="100">
        <v>305233.47</v>
      </c>
      <c r="EK73" s="100">
        <v>3829365.789999999</v>
      </c>
      <c r="EL73" s="100">
        <v>315451.85</v>
      </c>
      <c r="EM73" s="100">
        <v>3864690.099999999</v>
      </c>
      <c r="EN73" s="100">
        <v>316886.47000000003</v>
      </c>
      <c r="EO73" s="100">
        <v>3904779.449999999</v>
      </c>
      <c r="EP73" s="100">
        <v>359239.6099999999</v>
      </c>
      <c r="EQ73" s="100">
        <v>3954104.3199999994</v>
      </c>
      <c r="ER73" s="100">
        <v>355706.35</v>
      </c>
      <c r="ES73" s="100">
        <v>3969121.849999999</v>
      </c>
      <c r="ET73" s="100">
        <v>310525.40000000014</v>
      </c>
      <c r="EU73" s="100">
        <v>3978805.1899999995</v>
      </c>
      <c r="EV73" s="100">
        <v>329864.79</v>
      </c>
      <c r="EW73" s="100">
        <v>3988098.4999999995</v>
      </c>
      <c r="EX73" s="100">
        <v>329161.05000000005</v>
      </c>
      <c r="EY73" s="100">
        <v>4002369.4299999997</v>
      </c>
      <c r="EZ73" s="100">
        <v>353026.73000000004</v>
      </c>
      <c r="FA73" s="100">
        <v>3989527.2300000004</v>
      </c>
      <c r="FB73" s="100">
        <v>354497.88000000006</v>
      </c>
      <c r="FC73" s="100">
        <v>3998620.5900000003</v>
      </c>
      <c r="FD73" s="100">
        <v>372868.67000000004</v>
      </c>
      <c r="FE73" s="100">
        <v>4032034.5100000002</v>
      </c>
      <c r="FF73" s="100">
        <v>342689.97000000003</v>
      </c>
      <c r="FG73" s="100">
        <v>4045152.24</v>
      </c>
      <c r="FH73" s="100">
        <v>314000.9200000001</v>
      </c>
      <c r="FI73" s="100">
        <v>4053919.6900000004</v>
      </c>
      <c r="FJ73" s="100">
        <v>330285.5900000001</v>
      </c>
      <c r="FK73" s="100">
        <v>4068753.430000001</v>
      </c>
      <c r="FL73" s="100">
        <v>328366.95</v>
      </c>
      <c r="FM73" s="100">
        <v>4080233.910000001</v>
      </c>
      <c r="FN73" s="100">
        <v>368188.0200000001</v>
      </c>
      <c r="FO73" s="100">
        <v>4089182.3200000008</v>
      </c>
      <c r="FP73" s="100">
        <v>362820.47699999996</v>
      </c>
      <c r="FQ73" s="100">
        <v>4096296.4470000006</v>
      </c>
      <c r="FR73" s="100">
        <v>316735.90800000017</v>
      </c>
      <c r="FS73" s="100">
        <v>4102506.955</v>
      </c>
      <c r="FT73" s="100">
        <v>336462.0858</v>
      </c>
      <c r="FU73" s="100">
        <v>4109104.2508000005</v>
      </c>
      <c r="FV73" s="100">
        <v>335744.27100000007</v>
      </c>
      <c r="FW73" s="100">
        <v>4115687.4718000004</v>
      </c>
      <c r="FX73" s="100">
        <v>360087.26460000005</v>
      </c>
      <c r="FY73" s="100">
        <v>4122748.006400001</v>
      </c>
      <c r="FZ73" s="100">
        <v>361587.8376000001</v>
      </c>
      <c r="GA73" s="100">
        <v>4129837.964000001</v>
      </c>
      <c r="GB73" s="100">
        <v>380326.0434</v>
      </c>
      <c r="GC73" s="100">
        <v>4137295.337400001</v>
      </c>
      <c r="GD73" s="100">
        <v>349543.76940000005</v>
      </c>
      <c r="GE73" s="100">
        <v>4144149.1368000004</v>
      </c>
      <c r="GF73" s="100">
        <v>320280.9384000001</v>
      </c>
      <c r="GG73" s="100">
        <v>4150429.155200001</v>
      </c>
      <c r="GH73" s="100">
        <v>336891.3018000001</v>
      </c>
      <c r="GI73" s="100">
        <v>4157034.867000001</v>
      </c>
      <c r="GJ73" s="100">
        <v>334934.289</v>
      </c>
      <c r="GK73" s="100">
        <v>4163602.2060000007</v>
      </c>
      <c r="GL73" s="100">
        <v>375551.7804000001</v>
      </c>
      <c r="GM73" s="100">
        <v>4170965.9664000007</v>
      </c>
      <c r="GN73" s="100">
        <v>370076.88654</v>
      </c>
      <c r="GO73" s="100">
        <v>4178222.375940001</v>
      </c>
      <c r="GP73" s="100">
        <v>323070.62616000016</v>
      </c>
      <c r="GQ73" s="100">
        <v>4184557.0941000003</v>
      </c>
      <c r="GR73" s="100">
        <v>343191.327516</v>
      </c>
      <c r="GS73" s="100">
        <v>4191286.335816001</v>
      </c>
      <c r="GT73" s="100">
        <v>342459.1564200001</v>
      </c>
      <c r="GU73" s="100">
        <v>4198001.221236001</v>
      </c>
      <c r="GV73" s="100">
        <v>367289.00989200006</v>
      </c>
      <c r="GW73" s="100">
        <v>4205202.966528</v>
      </c>
      <c r="GX73" s="100">
        <v>368819.5943520001</v>
      </c>
      <c r="GY73" s="100">
        <v>4212434.7232800005</v>
      </c>
      <c r="GZ73" s="100">
        <v>387932.564268</v>
      </c>
      <c r="HA73" s="100">
        <v>4220041.244148</v>
      </c>
      <c r="HB73" s="100">
        <v>356534.64478800003</v>
      </c>
      <c r="HC73" s="100">
        <v>4227032.119536</v>
      </c>
      <c r="HD73" s="100">
        <v>326686.5571680001</v>
      </c>
      <c r="HE73" s="100">
        <v>4233437.738304</v>
      </c>
      <c r="HF73" s="100">
        <v>343629.12783600006</v>
      </c>
      <c r="HG73" s="100">
        <v>4240175.56434</v>
      </c>
      <c r="HH73" s="100">
        <v>341632.97478</v>
      </c>
      <c r="HI73" s="100">
        <v>4246874.25012</v>
      </c>
      <c r="HJ73" s="100">
        <v>383062.8160080001</v>
      </c>
      <c r="HK73" s="100">
        <v>4254385.285728</v>
      </c>
      <c r="HM73" t="str">
        <f t="shared" si="5"/>
        <v>556</v>
      </c>
      <c r="HS73" t="b">
        <f t="shared" si="3"/>
        <v>1</v>
      </c>
      <c r="HT73" s="94" t="s">
        <v>378</v>
      </c>
    </row>
    <row r="74" spans="1:228" ht="12.75">
      <c r="A74" t="str">
        <f t="shared" si="4"/>
        <v>INC157000</v>
      </c>
      <c r="B74" s="103" t="s">
        <v>379</v>
      </c>
      <c r="C74" s="100" t="s">
        <v>556</v>
      </c>
      <c r="D74" s="100">
        <v>247697.99</v>
      </c>
      <c r="E74" s="100">
        <v>2615266.12</v>
      </c>
      <c r="F74" s="100">
        <v>236844.71</v>
      </c>
      <c r="G74" s="100">
        <v>2665761.4</v>
      </c>
      <c r="H74" s="100">
        <v>254129.48</v>
      </c>
      <c r="I74" s="100">
        <v>2722417.34</v>
      </c>
      <c r="J74" s="100">
        <v>235319.77</v>
      </c>
      <c r="K74" s="100">
        <v>2735436.58</v>
      </c>
      <c r="L74" s="100">
        <v>309330.69</v>
      </c>
      <c r="M74" s="100">
        <v>2862041.31</v>
      </c>
      <c r="N74" s="100">
        <v>197166.01</v>
      </c>
      <c r="O74" s="100">
        <v>2838850.8</v>
      </c>
      <c r="P74" s="100">
        <v>252124.42</v>
      </c>
      <c r="Q74" s="100">
        <v>2853768.75</v>
      </c>
      <c r="R74" s="100">
        <v>262208.8</v>
      </c>
      <c r="S74" s="100">
        <v>2882088.08</v>
      </c>
      <c r="T74" s="100">
        <v>253911.78</v>
      </c>
      <c r="U74" s="100">
        <v>2892308.31</v>
      </c>
      <c r="V74" s="100">
        <v>278775.92</v>
      </c>
      <c r="W74" s="100">
        <v>2975237.12</v>
      </c>
      <c r="X74" s="100">
        <v>266002.73</v>
      </c>
      <c r="Y74" s="100">
        <v>3012688.83</v>
      </c>
      <c r="Z74" s="100">
        <v>325323.73</v>
      </c>
      <c r="AA74" s="100">
        <v>3118836.03</v>
      </c>
      <c r="AB74" s="100">
        <v>272446.86</v>
      </c>
      <c r="AC74" s="100">
        <v>3143584.9</v>
      </c>
      <c r="AD74" s="100">
        <v>243625.02</v>
      </c>
      <c r="AE74" s="100">
        <v>3150365.21</v>
      </c>
      <c r="AF74" s="100">
        <v>264794.75</v>
      </c>
      <c r="AG74" s="100">
        <v>3161030.48</v>
      </c>
      <c r="AH74" s="100">
        <v>281436.42</v>
      </c>
      <c r="AI74" s="100">
        <v>3207147.13</v>
      </c>
      <c r="AJ74" s="100">
        <v>242508.93</v>
      </c>
      <c r="AK74" s="100">
        <v>3140325.37</v>
      </c>
      <c r="AL74" s="100">
        <v>213459.44</v>
      </c>
      <c r="AM74" s="100">
        <v>3156618.8</v>
      </c>
      <c r="AN74" s="100">
        <v>219775.29</v>
      </c>
      <c r="AO74" s="100">
        <v>3124269.67</v>
      </c>
      <c r="AP74" s="100">
        <v>248690.73</v>
      </c>
      <c r="AQ74" s="100">
        <v>3110751.6</v>
      </c>
      <c r="AR74" s="100">
        <v>231075.7</v>
      </c>
      <c r="AS74" s="100">
        <v>3087915.52</v>
      </c>
      <c r="AT74" s="100">
        <v>322483.25</v>
      </c>
      <c r="AU74" s="100">
        <v>3131622.85</v>
      </c>
      <c r="AV74" s="100">
        <v>222183.15</v>
      </c>
      <c r="AW74" s="100">
        <v>3087803.27</v>
      </c>
      <c r="AX74" s="100">
        <v>275555.56</v>
      </c>
      <c r="AY74" s="100">
        <v>3038035.1</v>
      </c>
      <c r="AZ74" s="100">
        <v>255777.24</v>
      </c>
      <c r="BA74" s="100">
        <v>3021365.48</v>
      </c>
      <c r="BB74" s="100">
        <v>206729.52</v>
      </c>
      <c r="BC74" s="100">
        <v>2984469.98</v>
      </c>
      <c r="BD74" s="100">
        <v>234304.66</v>
      </c>
      <c r="BE74" s="100">
        <v>2953979.89</v>
      </c>
      <c r="BF74" s="100">
        <v>285563.74</v>
      </c>
      <c r="BG74" s="100">
        <v>2958107.21</v>
      </c>
      <c r="BH74" s="100">
        <v>239931.04</v>
      </c>
      <c r="BI74" s="100">
        <v>2955529.32</v>
      </c>
      <c r="BJ74" s="100">
        <v>274813.43</v>
      </c>
      <c r="BK74" s="100">
        <v>3016883.31</v>
      </c>
      <c r="BL74" s="100">
        <v>271232.84</v>
      </c>
      <c r="BM74" s="100">
        <v>3068340.86</v>
      </c>
      <c r="BN74" s="100">
        <v>223509.5</v>
      </c>
      <c r="BO74" s="100">
        <v>3043159.63</v>
      </c>
      <c r="BP74" s="100">
        <v>109912.74</v>
      </c>
      <c r="BQ74" s="100">
        <v>2921996.67</v>
      </c>
      <c r="BR74" s="100">
        <v>292634.77</v>
      </c>
      <c r="BS74" s="100">
        <v>2892148.1899999995</v>
      </c>
      <c r="BT74" s="100">
        <v>216215.22</v>
      </c>
      <c r="BU74" s="100">
        <v>2886180.2600000002</v>
      </c>
      <c r="BV74" s="100">
        <v>337303.14</v>
      </c>
      <c r="BW74" s="100">
        <v>2947927.84</v>
      </c>
      <c r="BX74" s="100">
        <v>651694.47</v>
      </c>
      <c r="BY74" s="100">
        <v>3343845.0700000008</v>
      </c>
      <c r="BZ74" s="100">
        <v>-53982.63</v>
      </c>
      <c r="CA74" s="100">
        <v>3083132.92</v>
      </c>
      <c r="CB74" s="100">
        <v>357604.86</v>
      </c>
      <c r="CC74" s="100">
        <v>3206433.12</v>
      </c>
      <c r="CD74" s="100">
        <v>247815.88</v>
      </c>
      <c r="CE74" s="100">
        <v>3168685.2600000002</v>
      </c>
      <c r="CF74" s="100">
        <v>200376.93</v>
      </c>
      <c r="CG74" s="100">
        <v>3129131.15</v>
      </c>
      <c r="CH74" s="100">
        <v>244897.75</v>
      </c>
      <c r="CI74" s="100">
        <v>3099215.47</v>
      </c>
      <c r="CJ74" s="100">
        <v>203789.39</v>
      </c>
      <c r="CK74" s="100">
        <v>3031772.0200000005</v>
      </c>
      <c r="CL74" s="100">
        <v>192450.28</v>
      </c>
      <c r="CM74" s="100">
        <v>3000712.8000000003</v>
      </c>
      <c r="CN74" s="100">
        <v>-51906.67</v>
      </c>
      <c r="CO74" s="100">
        <v>2838893.39</v>
      </c>
      <c r="CP74" s="100">
        <v>267742.43000000005</v>
      </c>
      <c r="CQ74" s="100">
        <v>2814001.0500000007</v>
      </c>
      <c r="CR74" s="100">
        <v>258362.58</v>
      </c>
      <c r="CS74" s="100">
        <v>2856148.4099999997</v>
      </c>
      <c r="CT74" s="100">
        <v>277124.41</v>
      </c>
      <c r="CU74" s="100">
        <v>2795969.6799999997</v>
      </c>
      <c r="CV74" s="100">
        <v>207173.21000000002</v>
      </c>
      <c r="CW74" s="100">
        <v>2351448.42</v>
      </c>
      <c r="CX74" s="100">
        <v>198016.46</v>
      </c>
      <c r="CY74" s="100">
        <v>2603447.5100000002</v>
      </c>
      <c r="CZ74" s="100">
        <v>208973.15999999997</v>
      </c>
      <c r="DA74" s="100">
        <v>2454815.81</v>
      </c>
      <c r="DB74" s="100">
        <v>210143.77</v>
      </c>
      <c r="DC74" s="100">
        <v>2417143.7</v>
      </c>
      <c r="DD74" s="100">
        <v>221648.9</v>
      </c>
      <c r="DE74" s="100">
        <v>2438415.67</v>
      </c>
      <c r="DF74" s="100">
        <v>201458.94</v>
      </c>
      <c r="DG74" s="100">
        <v>2394976.86</v>
      </c>
      <c r="DH74" s="100">
        <v>210143.77</v>
      </c>
      <c r="DI74" s="100">
        <v>2401331.2399999998</v>
      </c>
      <c r="DJ74" s="100">
        <v>213044.87999999998</v>
      </c>
      <c r="DK74" s="100">
        <v>2421925.84</v>
      </c>
      <c r="DL74" s="100">
        <v>201458.94</v>
      </c>
      <c r="DM74" s="100">
        <v>2675291.45</v>
      </c>
      <c r="DN74" s="100">
        <v>210143.77</v>
      </c>
      <c r="DO74" s="100">
        <v>2617692.79</v>
      </c>
      <c r="DP74" s="100">
        <v>205530.66</v>
      </c>
      <c r="DQ74" s="100">
        <v>2564860.87</v>
      </c>
      <c r="DR74" s="100">
        <v>201455.06</v>
      </c>
      <c r="DS74" s="100">
        <v>2489191.5199999996</v>
      </c>
      <c r="DT74" s="100">
        <v>213759.45</v>
      </c>
      <c r="DU74" s="100">
        <v>2495777.76</v>
      </c>
      <c r="DV74" s="100">
        <v>204415.1</v>
      </c>
      <c r="DW74" s="100">
        <v>2502176.4</v>
      </c>
      <c r="DX74" s="100">
        <v>215774.14</v>
      </c>
      <c r="DY74" s="100">
        <v>2508977.38</v>
      </c>
      <c r="DZ74" s="100">
        <v>216845.58000000005</v>
      </c>
      <c r="EA74" s="100">
        <v>2515679.19</v>
      </c>
      <c r="EB74" s="100">
        <v>228707.31</v>
      </c>
      <c r="EC74" s="100">
        <v>2522737.6</v>
      </c>
      <c r="ED74" s="100">
        <v>208003.12</v>
      </c>
      <c r="EE74" s="100">
        <v>2529281.78</v>
      </c>
      <c r="EF74" s="100">
        <v>216845.58000000005</v>
      </c>
      <c r="EG74" s="100">
        <v>2535983.59</v>
      </c>
      <c r="EH74" s="100">
        <v>219957.13000000003</v>
      </c>
      <c r="EI74" s="100">
        <v>2542895.8400000003</v>
      </c>
      <c r="EJ74" s="100">
        <v>208003.12</v>
      </c>
      <c r="EK74" s="100">
        <v>2549440.02</v>
      </c>
      <c r="EL74" s="100">
        <v>216845.58000000005</v>
      </c>
      <c r="EM74" s="100">
        <v>2556141.830000001</v>
      </c>
      <c r="EN74" s="100">
        <v>212186.11</v>
      </c>
      <c r="EO74" s="100">
        <v>2562797.2800000007</v>
      </c>
      <c r="EP74" s="100">
        <v>207999.14</v>
      </c>
      <c r="EQ74" s="100">
        <v>2569341.360000001</v>
      </c>
      <c r="ER74" s="100">
        <v>216111.68000000002</v>
      </c>
      <c r="ES74" s="100">
        <v>2571693.590000001</v>
      </c>
      <c r="ET74" s="100">
        <v>210789.99000000002</v>
      </c>
      <c r="EU74" s="100">
        <v>2578068.4800000004</v>
      </c>
      <c r="EV74" s="100">
        <v>222545.55000000002</v>
      </c>
      <c r="EW74" s="100">
        <v>2584839.8900000006</v>
      </c>
      <c r="EX74" s="100">
        <v>223543.67</v>
      </c>
      <c r="EY74" s="100">
        <v>2591537.9800000004</v>
      </c>
      <c r="EZ74" s="100">
        <v>235764.30000000002</v>
      </c>
      <c r="FA74" s="100">
        <v>2598594.97</v>
      </c>
      <c r="FB74" s="100">
        <v>214521.99000000002</v>
      </c>
      <c r="FC74" s="100">
        <v>2605113.8400000003</v>
      </c>
      <c r="FD74" s="100">
        <v>223543.67</v>
      </c>
      <c r="FE74" s="100">
        <v>2611811.93</v>
      </c>
      <c r="FF74" s="100">
        <v>226837.1</v>
      </c>
      <c r="FG74" s="100">
        <v>2618691.9</v>
      </c>
      <c r="FH74" s="100">
        <v>214521.99000000002</v>
      </c>
      <c r="FI74" s="100">
        <v>2625210.77</v>
      </c>
      <c r="FJ74" s="100">
        <v>223543.67</v>
      </c>
      <c r="FK74" s="100">
        <v>2631908.8600000003</v>
      </c>
      <c r="FL74" s="100">
        <v>218813.54</v>
      </c>
      <c r="FM74" s="100">
        <v>2638536.2900000005</v>
      </c>
      <c r="FN74" s="100">
        <v>214517.9</v>
      </c>
      <c r="FO74" s="100">
        <v>2645055.0500000003</v>
      </c>
      <c r="FP74" s="100">
        <v>220433.91360000003</v>
      </c>
      <c r="FQ74" s="100">
        <v>2649377.2836</v>
      </c>
      <c r="FR74" s="100">
        <v>215005.78980000003</v>
      </c>
      <c r="FS74" s="100">
        <v>2653593.0834</v>
      </c>
      <c r="FT74" s="100">
        <v>226996.461</v>
      </c>
      <c r="FU74" s="100">
        <v>2658043.9943999997</v>
      </c>
      <c r="FV74" s="100">
        <v>228014.54340000002</v>
      </c>
      <c r="FW74" s="100">
        <v>2662514.8678</v>
      </c>
      <c r="FX74" s="100">
        <v>240479.586</v>
      </c>
      <c r="FY74" s="100">
        <v>2667230.1538</v>
      </c>
      <c r="FZ74" s="100">
        <v>218812.4298</v>
      </c>
      <c r="GA74" s="100">
        <v>2671520.5936000003</v>
      </c>
      <c r="GB74" s="100">
        <v>228014.54340000002</v>
      </c>
      <c r="GC74" s="100">
        <v>2675991.467</v>
      </c>
      <c r="GD74" s="100">
        <v>231373.842</v>
      </c>
      <c r="GE74" s="100">
        <v>2680528.2090000003</v>
      </c>
      <c r="GF74" s="100">
        <v>218812.4298</v>
      </c>
      <c r="GG74" s="100">
        <v>2684818.6488</v>
      </c>
      <c r="GH74" s="100">
        <v>228014.54340000002</v>
      </c>
      <c r="GI74" s="100">
        <v>2689289.5222</v>
      </c>
      <c r="GJ74" s="100">
        <v>223189.8108</v>
      </c>
      <c r="GK74" s="100">
        <v>2693665.793</v>
      </c>
      <c r="GL74" s="100">
        <v>218808.258</v>
      </c>
      <c r="GM74" s="100">
        <v>2697956.151</v>
      </c>
      <c r="GN74" s="100">
        <v>224842.59187200002</v>
      </c>
      <c r="GO74" s="100">
        <v>2702364.829272</v>
      </c>
      <c r="GP74" s="100">
        <v>219305.90559600003</v>
      </c>
      <c r="GQ74" s="100">
        <v>2706664.9450680004</v>
      </c>
      <c r="GR74" s="100">
        <v>231536.39022</v>
      </c>
      <c r="GS74" s="100">
        <v>2711204.874288</v>
      </c>
      <c r="GT74" s="100">
        <v>232574.83426800004</v>
      </c>
      <c r="GU74" s="100">
        <v>2715765.1651560003</v>
      </c>
      <c r="GV74" s="100">
        <v>245289.17772</v>
      </c>
      <c r="GW74" s="100">
        <v>2720574.756876</v>
      </c>
      <c r="GX74" s="100">
        <v>223188.678396</v>
      </c>
      <c r="GY74" s="100">
        <v>2724951.005472</v>
      </c>
      <c r="GZ74" s="100">
        <v>232574.83426800004</v>
      </c>
      <c r="HA74" s="100">
        <v>2729511.2963400004</v>
      </c>
      <c r="HB74" s="100">
        <v>236001.31884000002</v>
      </c>
      <c r="HC74" s="100">
        <v>2734138.77318</v>
      </c>
      <c r="HD74" s="100">
        <v>223188.678396</v>
      </c>
      <c r="HE74" s="100">
        <v>2738515.021776</v>
      </c>
      <c r="HF74" s="100">
        <v>232574.83426800004</v>
      </c>
      <c r="HG74" s="100">
        <v>2743075.312644</v>
      </c>
      <c r="HH74" s="100">
        <v>227653.60701600002</v>
      </c>
      <c r="HI74" s="100">
        <v>2747539.10886</v>
      </c>
      <c r="HJ74" s="100">
        <v>223184.42316</v>
      </c>
      <c r="HK74" s="100">
        <v>2751915.2740200004</v>
      </c>
      <c r="HM74" t="str">
        <f t="shared" si="5"/>
        <v>557</v>
      </c>
      <c r="HS74" t="b">
        <f t="shared" si="3"/>
        <v>1</v>
      </c>
      <c r="HT74" s="94" t="s">
        <v>379</v>
      </c>
    </row>
    <row r="75" spans="1:228" ht="12.75">
      <c r="A75" t="str">
        <f t="shared" si="4"/>
        <v>INC157900</v>
      </c>
      <c r="B75" s="103" t="s">
        <v>380</v>
      </c>
      <c r="C75" s="100" t="s">
        <v>556</v>
      </c>
      <c r="D75" s="100">
        <v>38711984.89</v>
      </c>
      <c r="E75" s="100">
        <v>135016487.44</v>
      </c>
      <c r="F75" s="100">
        <v>25357571.94</v>
      </c>
      <c r="G75" s="100">
        <v>128843235.15</v>
      </c>
      <c r="H75" s="100">
        <v>1983307.05</v>
      </c>
      <c r="I75" s="100">
        <v>138938814.68</v>
      </c>
      <c r="J75" s="100">
        <v>16988042.95</v>
      </c>
      <c r="K75" s="100">
        <v>216237782.46</v>
      </c>
      <c r="L75" s="100">
        <v>-12288087.43</v>
      </c>
      <c r="M75" s="100">
        <v>228543990.57</v>
      </c>
      <c r="N75" s="100">
        <v>20983235.36</v>
      </c>
      <c r="O75" s="100">
        <v>264589622.33</v>
      </c>
      <c r="P75" s="100">
        <v>-12998697.5</v>
      </c>
      <c r="Q75" s="100">
        <v>265879037.68</v>
      </c>
      <c r="R75" s="100">
        <v>-4780083.33</v>
      </c>
      <c r="S75" s="100">
        <v>259237312.48</v>
      </c>
      <c r="T75" s="100">
        <v>26584124.64</v>
      </c>
      <c r="U75" s="100">
        <v>217995393.09</v>
      </c>
      <c r="V75" s="100">
        <v>2380046.92</v>
      </c>
      <c r="W75" s="100">
        <v>171437436.48</v>
      </c>
      <c r="X75" s="100">
        <v>0</v>
      </c>
      <c r="Y75" s="100">
        <v>141414408.79</v>
      </c>
      <c r="Z75" s="100">
        <v>0</v>
      </c>
      <c r="AA75" s="100">
        <v>102921445.49</v>
      </c>
      <c r="AB75" s="100">
        <v>0</v>
      </c>
      <c r="AC75" s="100">
        <v>64209460.6</v>
      </c>
      <c r="AD75" s="100">
        <v>0</v>
      </c>
      <c r="AE75" s="100">
        <v>38851888.66</v>
      </c>
      <c r="AF75" s="100">
        <v>0</v>
      </c>
      <c r="AG75" s="100">
        <v>36868581.61</v>
      </c>
      <c r="AH75" s="100">
        <v>0</v>
      </c>
      <c r="AI75" s="100">
        <v>19880538.66</v>
      </c>
      <c r="AJ75" s="100">
        <v>-42745987.54</v>
      </c>
      <c r="AK75" s="100">
        <v>-10577361.45</v>
      </c>
      <c r="AL75" s="100">
        <v>-47813741.45</v>
      </c>
      <c r="AM75" s="100">
        <v>-79374338.26</v>
      </c>
      <c r="AN75" s="100">
        <v>-18838107.2</v>
      </c>
      <c r="AO75" s="100">
        <v>-85213747.96</v>
      </c>
      <c r="AP75" s="100">
        <v>-17299092.92</v>
      </c>
      <c r="AQ75" s="100">
        <v>-97732757.55</v>
      </c>
      <c r="AR75" s="100">
        <v>19948492.28</v>
      </c>
      <c r="AS75" s="100">
        <v>-104368389.91</v>
      </c>
      <c r="AT75" s="100">
        <v>-27194090.97</v>
      </c>
      <c r="AU75" s="100">
        <v>-133942527.8</v>
      </c>
      <c r="AV75" s="100">
        <v>1361270.55</v>
      </c>
      <c r="AW75" s="100">
        <v>-132581257.25</v>
      </c>
      <c r="AX75" s="100">
        <v>-15283891.11</v>
      </c>
      <c r="AY75" s="100">
        <v>-147865148.36</v>
      </c>
      <c r="AZ75" s="100">
        <v>49393333.86</v>
      </c>
      <c r="BA75" s="100">
        <v>-98471814.5</v>
      </c>
      <c r="BB75" s="100">
        <v>-5038641.69</v>
      </c>
      <c r="BC75" s="100">
        <v>-103510456.19</v>
      </c>
      <c r="BD75" s="100">
        <v>-35929177.67</v>
      </c>
      <c r="BE75" s="100">
        <v>-139439633.86</v>
      </c>
      <c r="BF75" s="100">
        <v>-86988280.17</v>
      </c>
      <c r="BG75" s="100">
        <v>-226427914.03</v>
      </c>
      <c r="BH75" s="100">
        <v>-36419969.26</v>
      </c>
      <c r="BI75" s="100">
        <v>-220101895.75</v>
      </c>
      <c r="BJ75" s="100">
        <v>-28763719.61</v>
      </c>
      <c r="BK75" s="100">
        <v>-201051873.91</v>
      </c>
      <c r="BL75" s="100">
        <v>-18207514.42</v>
      </c>
      <c r="BM75" s="100">
        <v>-200421281.13</v>
      </c>
      <c r="BN75" s="100">
        <v>-17993919.62</v>
      </c>
      <c r="BO75" s="100">
        <v>-201116107.82999998</v>
      </c>
      <c r="BP75" s="100">
        <v>40574794.03</v>
      </c>
      <c r="BQ75" s="100">
        <v>-180489806.08</v>
      </c>
      <c r="BR75" s="100">
        <v>2469255.42</v>
      </c>
      <c r="BS75" s="100">
        <v>-150826459.69</v>
      </c>
      <c r="BT75" s="100">
        <v>22674117.54</v>
      </c>
      <c r="BU75" s="100">
        <v>-129513612.69999999</v>
      </c>
      <c r="BV75" s="100">
        <v>5523018.81</v>
      </c>
      <c r="BW75" s="100">
        <v>-108706702.77999999</v>
      </c>
      <c r="BX75" s="100">
        <v>46938137.96</v>
      </c>
      <c r="BY75" s="100">
        <v>-111161898.67999999</v>
      </c>
      <c r="BZ75" s="100">
        <v>45572156.78</v>
      </c>
      <c r="CA75" s="100">
        <v>-60551100.209999986</v>
      </c>
      <c r="CB75" s="100">
        <v>12377824.92</v>
      </c>
      <c r="CC75" s="100">
        <v>-12244097.62000005</v>
      </c>
      <c r="CD75" s="100">
        <v>11193868.71</v>
      </c>
      <c r="CE75" s="100">
        <v>85938051.25999999</v>
      </c>
      <c r="CF75" s="100">
        <v>-1208040.99</v>
      </c>
      <c r="CG75" s="100">
        <v>121149979.52999999</v>
      </c>
      <c r="CH75" s="100">
        <v>-5323325.63</v>
      </c>
      <c r="CI75" s="100">
        <v>144590373.51</v>
      </c>
      <c r="CJ75" s="100">
        <v>20358798.69</v>
      </c>
      <c r="CK75" s="100">
        <v>183156686.61999997</v>
      </c>
      <c r="CL75" s="100">
        <v>6694672.73</v>
      </c>
      <c r="CM75" s="100">
        <v>207845278.97</v>
      </c>
      <c r="CN75" s="100">
        <v>18469731.18</v>
      </c>
      <c r="CO75" s="100">
        <v>185740216.11999997</v>
      </c>
      <c r="CP75" s="100">
        <v>4303158.100000009</v>
      </c>
      <c r="CQ75" s="100">
        <v>187574118.8</v>
      </c>
      <c r="CR75" s="100">
        <v>24307179.379999995</v>
      </c>
      <c r="CS75" s="100">
        <v>189207180.64000002</v>
      </c>
      <c r="CT75" s="100">
        <v>35944336.29</v>
      </c>
      <c r="CU75" s="100">
        <v>219628498.12000003</v>
      </c>
      <c r="CV75" s="100">
        <v>36943353.02</v>
      </c>
      <c r="CW75" s="100">
        <v>209633713.18</v>
      </c>
      <c r="CX75" s="100">
        <v>0</v>
      </c>
      <c r="CY75" s="100">
        <v>164061556.4</v>
      </c>
      <c r="CZ75" s="100">
        <v>0</v>
      </c>
      <c r="DA75" s="100">
        <v>151683731.48000002</v>
      </c>
      <c r="DB75" s="100">
        <v>0</v>
      </c>
      <c r="DC75" s="100">
        <v>140489862.77</v>
      </c>
      <c r="DD75" s="100">
        <v>0</v>
      </c>
      <c r="DE75" s="100">
        <v>141697903.76000002</v>
      </c>
      <c r="DF75" s="100">
        <v>0</v>
      </c>
      <c r="DG75" s="100">
        <v>147021229.39000002</v>
      </c>
      <c r="DH75" s="100">
        <v>0</v>
      </c>
      <c r="DI75" s="100">
        <v>126662430.7</v>
      </c>
      <c r="DJ75" s="100">
        <v>0</v>
      </c>
      <c r="DK75" s="100">
        <v>119967757.97</v>
      </c>
      <c r="DL75" s="100">
        <v>0</v>
      </c>
      <c r="DM75" s="100">
        <v>101498026.79</v>
      </c>
      <c r="DN75" s="100">
        <v>-12000876.161781099</v>
      </c>
      <c r="DO75" s="100">
        <v>85193992.5282189</v>
      </c>
      <c r="DP75" s="100">
        <v>7455893.536588338</v>
      </c>
      <c r="DQ75" s="100">
        <v>68342706.68480724</v>
      </c>
      <c r="DR75" s="100">
        <v>4313476.651250916</v>
      </c>
      <c r="DS75" s="100">
        <v>36711847.04605816</v>
      </c>
      <c r="DT75" s="100">
        <v>231505.9739418449</v>
      </c>
      <c r="DU75" s="100">
        <v>0</v>
      </c>
      <c r="DV75" s="100">
        <v>0</v>
      </c>
      <c r="DW75" s="100">
        <v>0</v>
      </c>
      <c r="DX75" s="100">
        <v>0</v>
      </c>
      <c r="DY75" s="100">
        <v>0</v>
      </c>
      <c r="DZ75" s="100">
        <v>0</v>
      </c>
      <c r="EA75" s="100">
        <v>0</v>
      </c>
      <c r="EB75" s="100">
        <v>0</v>
      </c>
      <c r="EC75" s="100">
        <v>0</v>
      </c>
      <c r="ED75" s="100">
        <v>0</v>
      </c>
      <c r="EE75" s="100">
        <v>0</v>
      </c>
      <c r="EF75" s="100">
        <v>0</v>
      </c>
      <c r="EG75" s="100">
        <v>0</v>
      </c>
      <c r="EH75" s="100">
        <v>0</v>
      </c>
      <c r="EI75" s="100">
        <v>0</v>
      </c>
      <c r="EJ75" s="100">
        <v>0</v>
      </c>
      <c r="EK75" s="100">
        <v>0</v>
      </c>
      <c r="EL75" s="100">
        <v>0</v>
      </c>
      <c r="EM75" s="100">
        <v>12000876.161781099</v>
      </c>
      <c r="EN75" s="100">
        <v>0</v>
      </c>
      <c r="EO75" s="100">
        <v>4544982.6251927605</v>
      </c>
      <c r="EP75" s="100">
        <v>0</v>
      </c>
      <c r="EQ75" s="100">
        <v>231505.9739418449</v>
      </c>
      <c r="ER75" s="100">
        <v>0</v>
      </c>
      <c r="ES75" s="100">
        <v>0</v>
      </c>
      <c r="ET75" s="100">
        <v>0</v>
      </c>
      <c r="EU75" s="100">
        <v>0</v>
      </c>
      <c r="EV75" s="100">
        <v>0</v>
      </c>
      <c r="EW75" s="100">
        <v>0</v>
      </c>
      <c r="EX75" s="100">
        <v>0</v>
      </c>
      <c r="EY75" s="100">
        <v>0</v>
      </c>
      <c r="EZ75" s="100">
        <v>-12830315.396382907</v>
      </c>
      <c r="FA75" s="100">
        <v>-12830315.396382907</v>
      </c>
      <c r="FB75" s="100">
        <v>5189978.885851384</v>
      </c>
      <c r="FC75" s="100">
        <v>-7640336.510531523</v>
      </c>
      <c r="FD75" s="100">
        <v>1376616.9650627412</v>
      </c>
      <c r="FE75" s="100">
        <v>-6263719.545468782</v>
      </c>
      <c r="FF75" s="100">
        <v>2826196.661044154</v>
      </c>
      <c r="FG75" s="100">
        <v>-3437522.8844246287</v>
      </c>
      <c r="FH75" s="100">
        <v>3437522.884424628</v>
      </c>
      <c r="FI75" s="100">
        <v>0</v>
      </c>
      <c r="FJ75" s="100">
        <v>-4427028.750322387</v>
      </c>
      <c r="FK75" s="100">
        <v>-4427028.750322387</v>
      </c>
      <c r="FL75" s="100">
        <v>4427028.750322387</v>
      </c>
      <c r="FM75" s="100">
        <v>0</v>
      </c>
      <c r="FN75" s="100">
        <v>0</v>
      </c>
      <c r="FO75" s="100">
        <v>0</v>
      </c>
      <c r="FP75" s="100">
        <v>0</v>
      </c>
      <c r="FQ75" s="100">
        <v>0</v>
      </c>
      <c r="FR75" s="100">
        <v>0</v>
      </c>
      <c r="FS75" s="100">
        <v>0</v>
      </c>
      <c r="FT75" s="100">
        <v>0</v>
      </c>
      <c r="FU75" s="100">
        <v>0</v>
      </c>
      <c r="FV75" s="100">
        <v>0</v>
      </c>
      <c r="FW75" s="100">
        <v>0</v>
      </c>
      <c r="FX75" s="100">
        <v>-18604817.564917497</v>
      </c>
      <c r="FY75" s="100">
        <v>-5774502.168534589</v>
      </c>
      <c r="FZ75" s="100">
        <v>-2875529.0873688385</v>
      </c>
      <c r="GA75" s="100">
        <v>-13840010.141754813</v>
      </c>
      <c r="GB75" s="100">
        <v>-11053044.805686988</v>
      </c>
      <c r="GC75" s="100">
        <v>-26269671.912504543</v>
      </c>
      <c r="GD75" s="100">
        <v>5434173.071186155</v>
      </c>
      <c r="GE75" s="100">
        <v>-23661695.50236254</v>
      </c>
      <c r="GF75" s="100">
        <v>9538602.568951365</v>
      </c>
      <c r="GG75" s="100">
        <v>-17560615.817835804</v>
      </c>
      <c r="GH75" s="100">
        <v>10116350.10199513</v>
      </c>
      <c r="GI75" s="100">
        <v>-3017236.9655182883</v>
      </c>
      <c r="GJ75" s="100">
        <v>7444265.715840675</v>
      </c>
      <c r="GK75" s="100">
        <v>0</v>
      </c>
      <c r="GL75" s="100">
        <v>0</v>
      </c>
      <c r="GM75" s="100">
        <v>0</v>
      </c>
      <c r="GN75" s="100">
        <v>0</v>
      </c>
      <c r="GO75" s="100">
        <v>0</v>
      </c>
      <c r="GP75" s="100">
        <v>0</v>
      </c>
      <c r="GQ75" s="100">
        <v>0</v>
      </c>
      <c r="GR75" s="100">
        <v>0</v>
      </c>
      <c r="GS75" s="100">
        <v>0</v>
      </c>
      <c r="GT75" s="100">
        <v>0</v>
      </c>
      <c r="GU75" s="100">
        <v>0</v>
      </c>
      <c r="GV75" s="100">
        <v>0</v>
      </c>
      <c r="GW75" s="100">
        <v>18604817.564917497</v>
      </c>
      <c r="GX75" s="100">
        <v>-4145807.373097185</v>
      </c>
      <c r="GY75" s="100">
        <v>17334539.27918915</v>
      </c>
      <c r="GZ75" s="100">
        <v>-17378616.216494504</v>
      </c>
      <c r="HA75" s="100">
        <v>11008967.868381634</v>
      </c>
      <c r="HB75" s="100">
        <v>948306.5181346536</v>
      </c>
      <c r="HC75" s="100">
        <v>6523101.315330133</v>
      </c>
      <c r="HD75" s="100">
        <v>20576117.071457036</v>
      </c>
      <c r="HE75" s="100">
        <v>17560615.817835804</v>
      </c>
      <c r="HF75" s="100">
        <v>0</v>
      </c>
      <c r="HG75" s="100">
        <v>7444265.715840675</v>
      </c>
      <c r="HH75" s="100">
        <v>0</v>
      </c>
      <c r="HI75" s="100">
        <v>0</v>
      </c>
      <c r="HJ75" s="100">
        <v>0</v>
      </c>
      <c r="HK75" s="100">
        <v>0</v>
      </c>
      <c r="HM75" t="str">
        <f t="shared" si="5"/>
        <v>557</v>
      </c>
      <c r="HS75" t="b">
        <f t="shared" si="3"/>
        <v>1</v>
      </c>
      <c r="HT75" s="94" t="s">
        <v>380</v>
      </c>
    </row>
    <row r="76" spans="1:228" ht="12.75">
      <c r="A76" t="str">
        <f t="shared" si="4"/>
        <v>INC157903</v>
      </c>
      <c r="B76" s="103" t="s">
        <v>381</v>
      </c>
      <c r="C76" s="100" t="s">
        <v>556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100">
        <v>0</v>
      </c>
      <c r="CB76" s="100">
        <v>0</v>
      </c>
      <c r="CC76" s="100">
        <v>0</v>
      </c>
      <c r="CD76" s="100">
        <v>0</v>
      </c>
      <c r="CE76" s="100">
        <v>0</v>
      </c>
      <c r="CF76" s="100">
        <v>0</v>
      </c>
      <c r="CG76" s="100">
        <v>0</v>
      </c>
      <c r="CH76" s="100">
        <v>0</v>
      </c>
      <c r="CI76" s="100">
        <v>0</v>
      </c>
      <c r="CJ76" s="100">
        <v>0</v>
      </c>
      <c r="CK76" s="100">
        <v>0</v>
      </c>
      <c r="CL76" s="100">
        <v>0</v>
      </c>
      <c r="CM76" s="100">
        <v>0</v>
      </c>
      <c r="CN76" s="100">
        <v>6267127</v>
      </c>
      <c r="CO76" s="100">
        <v>6267127</v>
      </c>
      <c r="CP76" s="100">
        <v>6267127.187500005</v>
      </c>
      <c r="CQ76" s="100">
        <v>12534254.187500004</v>
      </c>
      <c r="CR76" s="100">
        <v>6267127.187500005</v>
      </c>
      <c r="CS76" s="100">
        <v>18801381.375000007</v>
      </c>
      <c r="CT76" s="100">
        <v>6267127.187500005</v>
      </c>
      <c r="CU76" s="100">
        <v>25068508.562500015</v>
      </c>
      <c r="CV76" s="100">
        <v>6267127.187500005</v>
      </c>
      <c r="CW76" s="100">
        <v>31335635.75000002</v>
      </c>
      <c r="CX76" s="100">
        <v>6267127.187500005</v>
      </c>
      <c r="CY76" s="100">
        <v>37602762.93750002</v>
      </c>
      <c r="CZ76" s="100">
        <v>6267127.187500005</v>
      </c>
      <c r="DA76" s="100">
        <v>43869890.12500003</v>
      </c>
      <c r="DB76" s="100">
        <v>6267127.187500005</v>
      </c>
      <c r="DC76" s="100">
        <v>50137017.31250004</v>
      </c>
      <c r="DD76" s="100">
        <v>6267127.187500005</v>
      </c>
      <c r="DE76" s="100">
        <v>56404144.500000045</v>
      </c>
      <c r="DF76" s="100">
        <v>6267127.187500005</v>
      </c>
      <c r="DG76" s="100">
        <v>62671271.68750005</v>
      </c>
      <c r="DH76" s="100">
        <v>6267127.187500005</v>
      </c>
      <c r="DI76" s="100">
        <v>68938398.87500006</v>
      </c>
      <c r="DJ76" s="100">
        <v>6267127.187500005</v>
      </c>
      <c r="DK76" s="100">
        <v>75205526.06250006</v>
      </c>
      <c r="DL76" s="100">
        <v>6267127.187500005</v>
      </c>
      <c r="DM76" s="100">
        <v>75205526.25000006</v>
      </c>
      <c r="DN76" s="100">
        <v>6267127.187500005</v>
      </c>
      <c r="DO76" s="100">
        <v>75205526.25000006</v>
      </c>
      <c r="DP76" s="100">
        <v>6267127.187500005</v>
      </c>
      <c r="DQ76" s="100">
        <v>75205526.25000006</v>
      </c>
      <c r="DR76" s="100">
        <v>6267127.187500005</v>
      </c>
      <c r="DS76" s="100">
        <v>75205526.25000006</v>
      </c>
      <c r="DT76" s="100">
        <v>7502664.133928575</v>
      </c>
      <c r="DU76" s="100">
        <v>76441063.19642863</v>
      </c>
      <c r="DV76" s="100">
        <v>7502664.133928575</v>
      </c>
      <c r="DW76" s="100">
        <v>77676600.14285721</v>
      </c>
      <c r="DX76" s="100">
        <v>7502664.133928575</v>
      </c>
      <c r="DY76" s="100">
        <v>78912137.08928578</v>
      </c>
      <c r="DZ76" s="100">
        <v>7502664.133928575</v>
      </c>
      <c r="EA76" s="100">
        <v>80147674.03571434</v>
      </c>
      <c r="EB76" s="100">
        <v>7502664.133928575</v>
      </c>
      <c r="EC76" s="100">
        <v>81383210.98214291</v>
      </c>
      <c r="ED76" s="100">
        <v>7502664.133928575</v>
      </c>
      <c r="EE76" s="100">
        <v>82618747.92857148</v>
      </c>
      <c r="EF76" s="100">
        <v>7502664.133928575</v>
      </c>
      <c r="EG76" s="100">
        <v>83854284.87500004</v>
      </c>
      <c r="EH76" s="100">
        <v>7502664.133928575</v>
      </c>
      <c r="EI76" s="100">
        <v>85089821.82142861</v>
      </c>
      <c r="EJ76" s="100">
        <v>7502664.133928575</v>
      </c>
      <c r="EK76" s="100">
        <v>86325358.76785716</v>
      </c>
      <c r="EL76" s="100">
        <v>7502664.133928575</v>
      </c>
      <c r="EM76" s="100">
        <v>87560895.71428573</v>
      </c>
      <c r="EN76" s="100">
        <v>7502664.133928575</v>
      </c>
      <c r="EO76" s="100">
        <v>88796432.6607143</v>
      </c>
      <c r="EP76" s="100">
        <v>7502664.133928575</v>
      </c>
      <c r="EQ76" s="100">
        <v>90031969.60714287</v>
      </c>
      <c r="ER76" s="100">
        <v>7502664.133928575</v>
      </c>
      <c r="ES76" s="100">
        <v>90031969.60714287</v>
      </c>
      <c r="ET76" s="100">
        <v>7502664.133928575</v>
      </c>
      <c r="EU76" s="100">
        <v>90031969.60714287</v>
      </c>
      <c r="EV76" s="100">
        <v>7502664.133928575</v>
      </c>
      <c r="EW76" s="100">
        <v>90031969.60714287</v>
      </c>
      <c r="EX76" s="100">
        <v>7502664.133928575</v>
      </c>
      <c r="EY76" s="100">
        <v>90031969.60714287</v>
      </c>
      <c r="EZ76" s="100">
        <v>7502664.133928575</v>
      </c>
      <c r="FA76" s="100">
        <v>90031969.60714287</v>
      </c>
      <c r="FB76" s="100">
        <v>7502664.133928575</v>
      </c>
      <c r="FC76" s="100">
        <v>90031969.60714287</v>
      </c>
      <c r="FD76" s="100">
        <v>7502664.133928575</v>
      </c>
      <c r="FE76" s="100">
        <v>90031969.60714287</v>
      </c>
      <c r="FF76" s="100">
        <v>7502664.133928575</v>
      </c>
      <c r="FG76" s="100">
        <v>90031969.60714287</v>
      </c>
      <c r="FH76" s="100">
        <v>7502664.133928575</v>
      </c>
      <c r="FI76" s="100">
        <v>90031969.60714287</v>
      </c>
      <c r="FJ76" s="100">
        <v>7502664.133928575</v>
      </c>
      <c r="FK76" s="100">
        <v>90031969.60714287</v>
      </c>
      <c r="FL76" s="100">
        <v>7502664.133928575</v>
      </c>
      <c r="FM76" s="100">
        <v>90031969.60714287</v>
      </c>
      <c r="FN76" s="100">
        <v>7502664.133928575</v>
      </c>
      <c r="FO76" s="100">
        <v>90031969.60714287</v>
      </c>
      <c r="FP76" s="100">
        <v>7502664.133928575</v>
      </c>
      <c r="FQ76" s="100">
        <v>90031969.60714287</v>
      </c>
      <c r="FR76" s="100">
        <v>7502664.133928575</v>
      </c>
      <c r="FS76" s="100">
        <v>90031969.60714287</v>
      </c>
      <c r="FT76" s="100">
        <v>7502664.133928575</v>
      </c>
      <c r="FU76" s="100">
        <v>90031969.60714287</v>
      </c>
      <c r="FV76" s="100">
        <v>7502664.133928575</v>
      </c>
      <c r="FW76" s="100">
        <v>90031969.60714287</v>
      </c>
      <c r="FX76" s="100">
        <v>7502664.133928575</v>
      </c>
      <c r="FY76" s="100">
        <v>90031969.60714287</v>
      </c>
      <c r="FZ76" s="100">
        <v>7502664.133928575</v>
      </c>
      <c r="GA76" s="100">
        <v>90031969.60714287</v>
      </c>
      <c r="GB76" s="100">
        <v>7502664.133928575</v>
      </c>
      <c r="GC76" s="100">
        <v>90031969.60714287</v>
      </c>
      <c r="GD76" s="100">
        <v>7502664.133928575</v>
      </c>
      <c r="GE76" s="100">
        <v>90031969.60714287</v>
      </c>
      <c r="GF76" s="100">
        <v>7502664.133928575</v>
      </c>
      <c r="GG76" s="100">
        <v>90031969.60714287</v>
      </c>
      <c r="GH76" s="100">
        <v>7502664.133928575</v>
      </c>
      <c r="GI76" s="100">
        <v>90031969.60714287</v>
      </c>
      <c r="GJ76" s="100">
        <v>7502664.133928575</v>
      </c>
      <c r="GK76" s="100">
        <v>90031969.60714287</v>
      </c>
      <c r="GL76" s="100">
        <v>7502664.133928575</v>
      </c>
      <c r="GM76" s="100">
        <v>90031969.60714287</v>
      </c>
      <c r="GN76" s="100">
        <v>7502664.133928575</v>
      </c>
      <c r="GO76" s="100">
        <v>90031969.60714287</v>
      </c>
      <c r="GP76" s="100">
        <v>7502664.133928575</v>
      </c>
      <c r="GQ76" s="100">
        <v>90031969.60714287</v>
      </c>
      <c r="GR76" s="100">
        <v>7502664.133928575</v>
      </c>
      <c r="GS76" s="100">
        <v>90031969.60714287</v>
      </c>
      <c r="GT76" s="100">
        <v>7502664.133928575</v>
      </c>
      <c r="GU76" s="100">
        <v>90031969.60714287</v>
      </c>
      <c r="GV76" s="100">
        <v>7502664.133928575</v>
      </c>
      <c r="GW76" s="100">
        <v>90031969.60714287</v>
      </c>
      <c r="GX76" s="100">
        <v>7502664.133928575</v>
      </c>
      <c r="GY76" s="100">
        <v>90031969.60714287</v>
      </c>
      <c r="GZ76" s="100">
        <v>7502664.133928575</v>
      </c>
      <c r="HA76" s="100">
        <v>90031969.60714287</v>
      </c>
      <c r="HB76" s="100">
        <v>7502664.133928575</v>
      </c>
      <c r="HC76" s="100">
        <v>90031969.60714287</v>
      </c>
      <c r="HD76" s="100">
        <v>7502664.133928575</v>
      </c>
      <c r="HE76" s="100">
        <v>90031969.60714287</v>
      </c>
      <c r="HF76" s="100">
        <v>7502664.133928575</v>
      </c>
      <c r="HG76" s="100">
        <v>90031969.60714287</v>
      </c>
      <c r="HH76" s="100">
        <v>7502664.133928575</v>
      </c>
      <c r="HI76" s="100">
        <v>90031969.60714287</v>
      </c>
      <c r="HJ76" s="100">
        <v>7502664.133928575</v>
      </c>
      <c r="HK76" s="100">
        <v>90031969.60714287</v>
      </c>
      <c r="HM76" t="str">
        <f t="shared" si="5"/>
        <v>557</v>
      </c>
      <c r="HS76" t="b">
        <f t="shared" si="3"/>
        <v>1</v>
      </c>
      <c r="HT76" s="94" t="s">
        <v>381</v>
      </c>
    </row>
    <row r="77" spans="1:228" ht="12.75">
      <c r="A77" t="str">
        <f t="shared" si="4"/>
        <v>INC157944</v>
      </c>
      <c r="B77" s="103" t="s">
        <v>382</v>
      </c>
      <c r="C77" s="100" t="s">
        <v>556</v>
      </c>
      <c r="D77" s="100">
        <v>-4555404.16</v>
      </c>
      <c r="E77" s="100">
        <v>38208037.92</v>
      </c>
      <c r="F77" s="100">
        <v>-11750884.1</v>
      </c>
      <c r="G77" s="100">
        <v>29974344.13</v>
      </c>
      <c r="H77" s="100">
        <v>-11799428.11</v>
      </c>
      <c r="I77" s="100">
        <v>27215484.1</v>
      </c>
      <c r="J77" s="100">
        <v>-6979544.51</v>
      </c>
      <c r="K77" s="100">
        <v>18288693.28</v>
      </c>
      <c r="L77" s="100">
        <v>-4628364.27</v>
      </c>
      <c r="M77" s="100">
        <v>7228468.56</v>
      </c>
      <c r="N77" s="100">
        <v>-388051.64</v>
      </c>
      <c r="O77" s="100">
        <v>-3334628.98</v>
      </c>
      <c r="P77" s="100">
        <v>5080571.18</v>
      </c>
      <c r="Q77" s="100">
        <v>-10663954.24</v>
      </c>
      <c r="R77" s="100">
        <v>7648811.53</v>
      </c>
      <c r="S77" s="100">
        <v>-15468187.84</v>
      </c>
      <c r="T77" s="100">
        <v>3323697.45</v>
      </c>
      <c r="U77" s="100">
        <v>-25639559.9</v>
      </c>
      <c r="V77" s="100">
        <v>564341.42</v>
      </c>
      <c r="W77" s="100">
        <v>-32046196.66</v>
      </c>
      <c r="X77" s="100">
        <v>-12162260.39</v>
      </c>
      <c r="Y77" s="100">
        <v>-41391970.55</v>
      </c>
      <c r="Z77" s="100">
        <v>-16753700.16</v>
      </c>
      <c r="AA77" s="100">
        <v>-52400215.76</v>
      </c>
      <c r="AB77" s="100">
        <v>-4605670.35</v>
      </c>
      <c r="AC77" s="100">
        <v>-52450481.95</v>
      </c>
      <c r="AD77" s="100">
        <v>-9960925.68</v>
      </c>
      <c r="AE77" s="100">
        <v>-50660523.53</v>
      </c>
      <c r="AF77" s="100">
        <v>-3428085.99</v>
      </c>
      <c r="AG77" s="100">
        <v>-42289181.41</v>
      </c>
      <c r="AH77" s="100">
        <v>-1590187.31</v>
      </c>
      <c r="AI77" s="100">
        <v>-36899824.21</v>
      </c>
      <c r="AJ77" s="100">
        <v>4761293.05</v>
      </c>
      <c r="AK77" s="100">
        <v>-27510166.89</v>
      </c>
      <c r="AL77" s="100">
        <v>9489751.01</v>
      </c>
      <c r="AM77" s="100">
        <v>-17632364.24</v>
      </c>
      <c r="AN77" s="100">
        <v>13360179.58</v>
      </c>
      <c r="AO77" s="100">
        <v>-9352755.84</v>
      </c>
      <c r="AP77" s="100">
        <v>15402118.7</v>
      </c>
      <c r="AQ77" s="100">
        <v>-1599448.67</v>
      </c>
      <c r="AR77" s="100">
        <v>13378611.94</v>
      </c>
      <c r="AS77" s="100">
        <v>8455465.82</v>
      </c>
      <c r="AT77" s="100">
        <v>8874406.31</v>
      </c>
      <c r="AU77" s="100">
        <v>16765530.71</v>
      </c>
      <c r="AV77" s="100">
        <v>2806328.79</v>
      </c>
      <c r="AW77" s="100">
        <v>31734119.89</v>
      </c>
      <c r="AX77" s="100">
        <v>-2208019.13</v>
      </c>
      <c r="AY77" s="100">
        <v>46279800.92</v>
      </c>
      <c r="AZ77" s="100">
        <v>1880315.89</v>
      </c>
      <c r="BA77" s="100">
        <v>52765787.16</v>
      </c>
      <c r="BB77" s="100">
        <v>-1178453.26</v>
      </c>
      <c r="BC77" s="100">
        <v>61548259.58</v>
      </c>
      <c r="BD77" s="100">
        <v>-4689298.81</v>
      </c>
      <c r="BE77" s="100">
        <v>60287046.76</v>
      </c>
      <c r="BF77" s="100">
        <v>-1884296.55</v>
      </c>
      <c r="BG77" s="100">
        <v>59992937.52</v>
      </c>
      <c r="BH77" s="100">
        <v>4143735.68</v>
      </c>
      <c r="BI77" s="100">
        <v>59375380.15</v>
      </c>
      <c r="BJ77" s="100">
        <v>6908468.72</v>
      </c>
      <c r="BK77" s="100">
        <v>56794097.86</v>
      </c>
      <c r="BL77" s="100">
        <v>10270939.21</v>
      </c>
      <c r="BM77" s="100">
        <v>53704857.49</v>
      </c>
      <c r="BN77" s="100">
        <v>6765307.12</v>
      </c>
      <c r="BO77" s="100">
        <v>45068045.91</v>
      </c>
      <c r="BP77" s="100">
        <v>0</v>
      </c>
      <c r="BQ77" s="100">
        <v>31689433.97</v>
      </c>
      <c r="BR77" s="100">
        <v>0</v>
      </c>
      <c r="BS77" s="100">
        <v>22815027.66</v>
      </c>
      <c r="BT77" s="100">
        <v>0</v>
      </c>
      <c r="BU77" s="100">
        <v>20008698.87</v>
      </c>
      <c r="BV77" s="100">
        <v>0</v>
      </c>
      <c r="BW77" s="100">
        <v>22216718</v>
      </c>
      <c r="BX77" s="100">
        <v>0</v>
      </c>
      <c r="BY77" s="100">
        <v>20336402.11</v>
      </c>
      <c r="BZ77" s="100">
        <v>0</v>
      </c>
      <c r="CA77" s="100">
        <v>21514855.37</v>
      </c>
      <c r="CB77" s="100">
        <v>-874026.41</v>
      </c>
      <c r="CC77" s="100">
        <v>25330127.77</v>
      </c>
      <c r="CD77" s="100">
        <v>-3223148.08</v>
      </c>
      <c r="CE77" s="100">
        <v>23991276.24</v>
      </c>
      <c r="CF77" s="100">
        <v>224279.96</v>
      </c>
      <c r="CG77" s="100">
        <v>20071820.52</v>
      </c>
      <c r="CH77" s="100">
        <v>3872894.53</v>
      </c>
      <c r="CI77" s="100">
        <v>17036246.330000002</v>
      </c>
      <c r="CJ77" s="100">
        <v>0</v>
      </c>
      <c r="CK77" s="100">
        <v>6765307.12</v>
      </c>
      <c r="CL77" s="100">
        <v>0</v>
      </c>
      <c r="CM77" s="100">
        <v>0</v>
      </c>
      <c r="CN77" s="100">
        <v>0</v>
      </c>
      <c r="CO77" s="100">
        <v>0</v>
      </c>
      <c r="CP77" s="100">
        <v>0</v>
      </c>
      <c r="CQ77" s="100">
        <v>0</v>
      </c>
      <c r="CR77" s="100">
        <v>0</v>
      </c>
      <c r="CS77" s="100">
        <v>0</v>
      </c>
      <c r="CT77" s="100">
        <v>0</v>
      </c>
      <c r="CU77" s="100">
        <v>0</v>
      </c>
      <c r="CV77" s="100">
        <v>0</v>
      </c>
      <c r="CW77" s="100">
        <v>0</v>
      </c>
      <c r="CX77" s="100">
        <v>-1630779.5214991022</v>
      </c>
      <c r="CY77" s="100">
        <v>-1630779.521499103</v>
      </c>
      <c r="CZ77" s="100">
        <v>-4410441.9936247505</v>
      </c>
      <c r="DA77" s="100">
        <v>-5167195.105123853</v>
      </c>
      <c r="DB77" s="100">
        <v>-3782266.3437149515</v>
      </c>
      <c r="DC77" s="100">
        <v>-5726313.368838805</v>
      </c>
      <c r="DD77" s="100">
        <v>-771884.6252391636</v>
      </c>
      <c r="DE77" s="100">
        <v>-6722477.95407797</v>
      </c>
      <c r="DF77" s="100">
        <v>2548023.5823611775</v>
      </c>
      <c r="DG77" s="100">
        <v>-8047348.90171679</v>
      </c>
      <c r="DH77" s="100">
        <v>6214756.71853228</v>
      </c>
      <c r="DI77" s="100">
        <v>-1832592.1831845103</v>
      </c>
      <c r="DJ77" s="100">
        <v>1832592.18318451</v>
      </c>
      <c r="DK77" s="100">
        <v>0</v>
      </c>
      <c r="DL77" s="100">
        <v>0</v>
      </c>
      <c r="DM77" s="100">
        <v>0</v>
      </c>
      <c r="DN77" s="100">
        <v>0</v>
      </c>
      <c r="DO77" s="100">
        <v>0</v>
      </c>
      <c r="DP77" s="100">
        <v>0</v>
      </c>
      <c r="DQ77" s="100">
        <v>0</v>
      </c>
      <c r="DR77" s="100">
        <v>0</v>
      </c>
      <c r="DS77" s="100">
        <v>0</v>
      </c>
      <c r="DT77" s="100">
        <v>0</v>
      </c>
      <c r="DU77" s="100">
        <v>0</v>
      </c>
      <c r="DV77" s="100">
        <v>0</v>
      </c>
      <c r="DW77" s="100">
        <v>1630779.521499102</v>
      </c>
      <c r="DX77" s="100">
        <v>0</v>
      </c>
      <c r="DY77" s="100">
        <v>6041221.5151238525</v>
      </c>
      <c r="DZ77" s="100">
        <v>-255065.1525244762</v>
      </c>
      <c r="EA77" s="100">
        <v>9568422.706314329</v>
      </c>
      <c r="EB77" s="100">
        <v>-951479.0716114484</v>
      </c>
      <c r="EC77" s="100">
        <v>9388828.259942044</v>
      </c>
      <c r="ED77" s="100">
        <v>1206544.2241359246</v>
      </c>
      <c r="EE77" s="100">
        <v>8047348.90171679</v>
      </c>
      <c r="EF77" s="100">
        <v>0</v>
      </c>
      <c r="EG77" s="100">
        <v>1832592.18318451</v>
      </c>
      <c r="EH77" s="100">
        <v>0</v>
      </c>
      <c r="EI77" s="100">
        <v>0</v>
      </c>
      <c r="EJ77" s="100">
        <v>0</v>
      </c>
      <c r="EK77" s="100">
        <v>0</v>
      </c>
      <c r="EL77" s="100">
        <v>0</v>
      </c>
      <c r="EM77" s="100">
        <v>0</v>
      </c>
      <c r="EN77" s="100">
        <v>0</v>
      </c>
      <c r="EO77" s="100">
        <v>0</v>
      </c>
      <c r="EP77" s="100">
        <v>0</v>
      </c>
      <c r="EQ77" s="100">
        <v>0</v>
      </c>
      <c r="ER77" s="100">
        <v>0</v>
      </c>
      <c r="ES77" s="100">
        <v>0</v>
      </c>
      <c r="ET77" s="100">
        <v>0</v>
      </c>
      <c r="EU77" s="100">
        <v>0</v>
      </c>
      <c r="EV77" s="100">
        <v>-3171680.15235224</v>
      </c>
      <c r="EW77" s="100">
        <v>-3171680.1523522404</v>
      </c>
      <c r="EX77" s="100">
        <v>-3484822.1168961646</v>
      </c>
      <c r="EY77" s="100">
        <v>-6401437.116723928</v>
      </c>
      <c r="EZ77" s="100">
        <v>-109762.05199198425</v>
      </c>
      <c r="FA77" s="100">
        <v>-5559720.097104464</v>
      </c>
      <c r="FB77" s="100">
        <v>1940890.6136609344</v>
      </c>
      <c r="FC77" s="100">
        <v>-4825373.707579454</v>
      </c>
      <c r="FD77" s="100">
        <v>3356818.2282206123</v>
      </c>
      <c r="FE77" s="100">
        <v>-1468555.4793588417</v>
      </c>
      <c r="FF77" s="100">
        <v>1468555.4793588421</v>
      </c>
      <c r="FG77" s="100">
        <v>0</v>
      </c>
      <c r="FH77" s="100">
        <v>0</v>
      </c>
      <c r="FI77" s="100">
        <v>0</v>
      </c>
      <c r="FJ77" s="100">
        <v>0</v>
      </c>
      <c r="FK77" s="100">
        <v>0</v>
      </c>
      <c r="FL77" s="100">
        <v>0</v>
      </c>
      <c r="FM77" s="100">
        <v>0</v>
      </c>
      <c r="FN77" s="100">
        <v>0</v>
      </c>
      <c r="FO77" s="100">
        <v>0</v>
      </c>
      <c r="FP77" s="100">
        <v>0</v>
      </c>
      <c r="FQ77" s="100">
        <v>0</v>
      </c>
      <c r="FR77" s="100">
        <v>-1099926.203953528</v>
      </c>
      <c r="FS77" s="100">
        <v>-1099926.2039535278</v>
      </c>
      <c r="FT77" s="100">
        <v>-4357243.7685077945</v>
      </c>
      <c r="FU77" s="100">
        <v>-2285489.8201090824</v>
      </c>
      <c r="FV77" s="100">
        <v>-4306722.636120062</v>
      </c>
      <c r="FW77" s="100">
        <v>-3107390.33933298</v>
      </c>
      <c r="FX77" s="100">
        <v>757615.6355180386</v>
      </c>
      <c r="FY77" s="100">
        <v>-2240012.6518229567</v>
      </c>
      <c r="FZ77" s="100">
        <v>2593858.0926060183</v>
      </c>
      <c r="GA77" s="100">
        <v>-1587045.1728778738</v>
      </c>
      <c r="GB77" s="100">
        <v>3861932.5792230447</v>
      </c>
      <c r="GC77" s="100">
        <v>-1081930.8218754404</v>
      </c>
      <c r="GD77" s="100">
        <v>2550486.301234283</v>
      </c>
      <c r="GE77" s="100">
        <v>0</v>
      </c>
      <c r="GF77" s="100">
        <v>0</v>
      </c>
      <c r="GG77" s="100">
        <v>0</v>
      </c>
      <c r="GH77" s="100">
        <v>0</v>
      </c>
      <c r="GI77" s="100">
        <v>0</v>
      </c>
      <c r="GJ77" s="100">
        <v>0</v>
      </c>
      <c r="GK77" s="100">
        <v>0</v>
      </c>
      <c r="GL77" s="100">
        <v>0</v>
      </c>
      <c r="GM77" s="100">
        <v>0</v>
      </c>
      <c r="GN77" s="100">
        <v>0</v>
      </c>
      <c r="GO77" s="100">
        <v>0</v>
      </c>
      <c r="GP77" s="100">
        <v>0</v>
      </c>
      <c r="GQ77" s="100">
        <v>1099926.2039535278</v>
      </c>
      <c r="GR77" s="100">
        <v>-649629.4251067655</v>
      </c>
      <c r="GS77" s="100">
        <v>4807540.547354557</v>
      </c>
      <c r="GT77" s="100">
        <v>-2993663.3689973643</v>
      </c>
      <c r="GU77" s="100">
        <v>6120599.814477255</v>
      </c>
      <c r="GV77" s="100">
        <v>31229.463015990797</v>
      </c>
      <c r="GW77" s="100">
        <v>5394213.641975207</v>
      </c>
      <c r="GX77" s="100">
        <v>1756347.038912145</v>
      </c>
      <c r="GY77" s="100">
        <v>4556702.588281333</v>
      </c>
      <c r="GZ77" s="100">
        <v>1855716.2921759943</v>
      </c>
      <c r="HA77" s="100">
        <v>2550486.3012342835</v>
      </c>
      <c r="HB77" s="100">
        <v>0</v>
      </c>
      <c r="HC77" s="100">
        <v>0</v>
      </c>
      <c r="HD77" s="100">
        <v>0</v>
      </c>
      <c r="HE77" s="100">
        <v>0</v>
      </c>
      <c r="HF77" s="100">
        <v>0</v>
      </c>
      <c r="HG77" s="100">
        <v>0</v>
      </c>
      <c r="HH77" s="100">
        <v>0</v>
      </c>
      <c r="HI77" s="100">
        <v>0</v>
      </c>
      <c r="HJ77" s="100">
        <v>0</v>
      </c>
      <c r="HK77" s="100">
        <v>0</v>
      </c>
      <c r="HM77" t="str">
        <f t="shared" si="5"/>
        <v>557</v>
      </c>
      <c r="HS77" t="b">
        <f t="shared" si="3"/>
        <v>1</v>
      </c>
      <c r="HT77" s="94" t="s">
        <v>382</v>
      </c>
    </row>
    <row r="78" spans="1:228" ht="12.75">
      <c r="A78" t="str">
        <f t="shared" si="4"/>
        <v>INC157949</v>
      </c>
      <c r="B78" s="103" t="s">
        <v>383</v>
      </c>
      <c r="C78" s="100" t="s">
        <v>556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-1750705.67</v>
      </c>
      <c r="AE78" s="100">
        <v>-1750705.67</v>
      </c>
      <c r="AF78" s="100">
        <v>-8611486.76</v>
      </c>
      <c r="AG78" s="100">
        <v>-10362192.43</v>
      </c>
      <c r="AH78" s="100">
        <v>-1486734.63</v>
      </c>
      <c r="AI78" s="100">
        <v>-11848927.06</v>
      </c>
      <c r="AJ78" s="100">
        <v>404973.31</v>
      </c>
      <c r="AK78" s="100">
        <v>-11443953.75</v>
      </c>
      <c r="AL78" s="100">
        <v>1505696.38</v>
      </c>
      <c r="AM78" s="100">
        <v>-9938257.37</v>
      </c>
      <c r="AN78" s="100">
        <v>2375374.88</v>
      </c>
      <c r="AO78" s="100">
        <v>-7562882.49</v>
      </c>
      <c r="AP78" s="100">
        <v>3958060.32</v>
      </c>
      <c r="AQ78" s="100">
        <v>-3604822.17</v>
      </c>
      <c r="AR78" s="100">
        <v>3604822.17</v>
      </c>
      <c r="AS78" s="100">
        <v>0</v>
      </c>
      <c r="AT78" s="100">
        <v>0</v>
      </c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-353050.43</v>
      </c>
      <c r="BA78" s="100">
        <v>-353050.43</v>
      </c>
      <c r="BB78" s="100">
        <v>-1829085.26</v>
      </c>
      <c r="BC78" s="100">
        <v>-431430.02</v>
      </c>
      <c r="BD78" s="100">
        <v>-2730700.44</v>
      </c>
      <c r="BE78" s="100">
        <v>5449356.3</v>
      </c>
      <c r="BF78" s="100">
        <v>-2261537.4</v>
      </c>
      <c r="BG78" s="100">
        <v>4674553.53</v>
      </c>
      <c r="BH78" s="100">
        <v>1014654.46</v>
      </c>
      <c r="BI78" s="100">
        <v>5284234.68</v>
      </c>
      <c r="BJ78" s="100">
        <v>1591636.83</v>
      </c>
      <c r="BK78" s="100">
        <v>5370175.13</v>
      </c>
      <c r="BL78" s="100">
        <v>2944256.8</v>
      </c>
      <c r="BM78" s="100">
        <v>5939057.05</v>
      </c>
      <c r="BN78" s="100">
        <v>1623825.44</v>
      </c>
      <c r="BO78" s="100">
        <v>3604822.170000001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>
        <v>0</v>
      </c>
      <c r="BV78" s="100">
        <v>0</v>
      </c>
      <c r="BW78" s="100">
        <v>0</v>
      </c>
      <c r="BX78" s="100">
        <v>-2479282.67</v>
      </c>
      <c r="BY78" s="100">
        <v>-2126232.24</v>
      </c>
      <c r="BZ78" s="100">
        <v>-6401756.7</v>
      </c>
      <c r="CA78" s="100">
        <v>-6698903.680000002</v>
      </c>
      <c r="CB78" s="100">
        <v>-4665631.13</v>
      </c>
      <c r="CC78" s="100">
        <v>-8633834.370000001</v>
      </c>
      <c r="CD78" s="100">
        <v>-2339308.09</v>
      </c>
      <c r="CE78" s="100">
        <v>-8711605.060000002</v>
      </c>
      <c r="CF78" s="100">
        <v>-2211387.75</v>
      </c>
      <c r="CG78" s="100">
        <v>-11937647.269999998</v>
      </c>
      <c r="CH78" s="100">
        <v>-1998438.29</v>
      </c>
      <c r="CI78" s="100">
        <v>-15527722.39</v>
      </c>
      <c r="CJ78" s="100">
        <v>774570.12</v>
      </c>
      <c r="CK78" s="100">
        <v>-17697409.069999997</v>
      </c>
      <c r="CL78" s="100">
        <v>843597.79</v>
      </c>
      <c r="CM78" s="100">
        <v>-18477636.72</v>
      </c>
      <c r="CN78" s="100">
        <v>237527.05</v>
      </c>
      <c r="CO78" s="100">
        <v>-18240109.67</v>
      </c>
      <c r="CP78" s="100">
        <v>-1708389.7613754384</v>
      </c>
      <c r="CQ78" s="100">
        <v>-19948499.431375436</v>
      </c>
      <c r="CR78" s="100">
        <v>-4362709.670255642</v>
      </c>
      <c r="CS78" s="100">
        <v>-24311209.101631083</v>
      </c>
      <c r="CT78" s="100">
        <v>-4866642.374062248</v>
      </c>
      <c r="CU78" s="100">
        <v>-29177851.47569333</v>
      </c>
      <c r="CV78" s="100">
        <v>3645197.482190322</v>
      </c>
      <c r="CW78" s="100">
        <v>-23053371.323503006</v>
      </c>
      <c r="CX78" s="100">
        <v>2035825.6318611503</v>
      </c>
      <c r="CY78" s="100">
        <v>-14615788.991641857</v>
      </c>
      <c r="CZ78" s="100">
        <v>-2345662.0510191433</v>
      </c>
      <c r="DA78" s="100">
        <v>-12295819.912661</v>
      </c>
      <c r="DB78" s="100">
        <v>-1692759.6113858335</v>
      </c>
      <c r="DC78" s="100">
        <v>-11649271.434046831</v>
      </c>
      <c r="DD78" s="100">
        <v>724480.3015956543</v>
      </c>
      <c r="DE78" s="100">
        <v>-8713403.382451179</v>
      </c>
      <c r="DF78" s="100">
        <v>3073266.3638275564</v>
      </c>
      <c r="DG78" s="100">
        <v>-3641698.728623622</v>
      </c>
      <c r="DH78" s="100">
        <v>4510298.627553254</v>
      </c>
      <c r="DI78" s="100">
        <v>94029.77892963239</v>
      </c>
      <c r="DJ78" s="100">
        <v>4968923.863024594</v>
      </c>
      <c r="DK78" s="100">
        <v>4219355.851954226</v>
      </c>
      <c r="DL78" s="100">
        <v>8253836.386287497</v>
      </c>
      <c r="DM78" s="100">
        <v>12235665.188241724</v>
      </c>
      <c r="DN78" s="100">
        <v>6004444.481758278</v>
      </c>
      <c r="DO78" s="100">
        <v>19948499.43137544</v>
      </c>
      <c r="DP78" s="100">
        <v>0</v>
      </c>
      <c r="DQ78" s="100">
        <v>24311209.101631083</v>
      </c>
      <c r="DR78" s="100">
        <v>0</v>
      </c>
      <c r="DS78" s="100">
        <v>29177851.47569333</v>
      </c>
      <c r="DT78" s="100">
        <v>0</v>
      </c>
      <c r="DU78" s="100">
        <v>25532653.993503008</v>
      </c>
      <c r="DV78" s="100">
        <v>0</v>
      </c>
      <c r="DW78" s="100">
        <v>23496828.361641858</v>
      </c>
      <c r="DX78" s="100">
        <v>0</v>
      </c>
      <c r="DY78" s="100">
        <v>25842490.412661</v>
      </c>
      <c r="DZ78" s="100">
        <v>-2811383.0495446776</v>
      </c>
      <c r="EA78" s="100">
        <v>24723866.974502157</v>
      </c>
      <c r="EB78" s="100">
        <v>-2438709.0016225246</v>
      </c>
      <c r="EC78" s="100">
        <v>21560677.671283975</v>
      </c>
      <c r="ED78" s="100">
        <v>-512093.8228879329</v>
      </c>
      <c r="EE78" s="100">
        <v>17975317.48456849</v>
      </c>
      <c r="EF78" s="100">
        <v>-73296.71859615296</v>
      </c>
      <c r="EG78" s="100">
        <v>13391722.138419082</v>
      </c>
      <c r="EH78" s="100">
        <v>269373.5424667811</v>
      </c>
      <c r="EI78" s="100">
        <v>8692171.817861268</v>
      </c>
      <c r="EJ78" s="100">
        <v>3814756.5913191857</v>
      </c>
      <c r="EK78" s="100">
        <v>4253092.022892957</v>
      </c>
      <c r="EL78" s="100">
        <v>1751352.458865321</v>
      </c>
      <c r="EM78" s="100">
        <v>0</v>
      </c>
      <c r="EN78" s="100">
        <v>0</v>
      </c>
      <c r="EO78" s="100">
        <v>0</v>
      </c>
      <c r="EP78" s="100">
        <v>0</v>
      </c>
      <c r="EQ78" s="100">
        <v>0</v>
      </c>
      <c r="ER78" s="100">
        <v>-1013766.9106319501</v>
      </c>
      <c r="ES78" s="100">
        <v>-1013766.91063195</v>
      </c>
      <c r="ET78" s="100">
        <v>-2674183.191091996</v>
      </c>
      <c r="EU78" s="100">
        <v>-3687950.1017239466</v>
      </c>
      <c r="EV78" s="100">
        <v>-2526081.1410801867</v>
      </c>
      <c r="EW78" s="100">
        <v>-6214031.242804133</v>
      </c>
      <c r="EX78" s="100">
        <v>-2028498.8024048405</v>
      </c>
      <c r="EY78" s="100">
        <v>-5431146.995664295</v>
      </c>
      <c r="EZ78" s="100">
        <v>-6162.810252416879</v>
      </c>
      <c r="FA78" s="100">
        <v>-2998600.8042941876</v>
      </c>
      <c r="FB78" s="100">
        <v>1147980.5356838042</v>
      </c>
      <c r="FC78" s="100">
        <v>-1338526.4457224514</v>
      </c>
      <c r="FD78" s="100">
        <v>2690731.0902065085</v>
      </c>
      <c r="FE78" s="100">
        <v>1425501.36308021</v>
      </c>
      <c r="FF78" s="100">
        <v>2917033.941169582</v>
      </c>
      <c r="FG78" s="100">
        <v>4073161.7617830103</v>
      </c>
      <c r="FH78" s="100">
        <v>1492947.2884014999</v>
      </c>
      <c r="FI78" s="100">
        <v>1751352.458865325</v>
      </c>
      <c r="FJ78" s="100">
        <v>0</v>
      </c>
      <c r="FK78" s="100">
        <v>0</v>
      </c>
      <c r="FL78" s="100">
        <v>0</v>
      </c>
      <c r="FM78" s="100">
        <v>0</v>
      </c>
      <c r="FN78" s="100">
        <v>0</v>
      </c>
      <c r="FO78" s="100">
        <v>0</v>
      </c>
      <c r="FP78" s="100">
        <v>-706623.0566314966</v>
      </c>
      <c r="FQ78" s="100">
        <v>307143.8540004571</v>
      </c>
      <c r="FR78" s="100">
        <v>-2465661.043929859</v>
      </c>
      <c r="FS78" s="100">
        <v>515666.0011625942</v>
      </c>
      <c r="FT78" s="100">
        <v>-2393896.7891049758</v>
      </c>
      <c r="FU78" s="100">
        <v>647850.3531378051</v>
      </c>
      <c r="FV78" s="100">
        <v>-1892595.991166547</v>
      </c>
      <c r="FW78" s="100">
        <v>783753.1643760982</v>
      </c>
      <c r="FX78" s="100">
        <v>140195.11931717303</v>
      </c>
      <c r="FY78" s="100">
        <v>930111.093945689</v>
      </c>
      <c r="FZ78" s="100">
        <v>1297296.8828271208</v>
      </c>
      <c r="GA78" s="100">
        <v>1079427.4410890047</v>
      </c>
      <c r="GB78" s="100">
        <v>2451424.9867527816</v>
      </c>
      <c r="GC78" s="100">
        <v>840121.3376352787</v>
      </c>
      <c r="GD78" s="100">
        <v>2694795.880707983</v>
      </c>
      <c r="GE78" s="100">
        <v>617883.2771736803</v>
      </c>
      <c r="GF78" s="100">
        <v>875064.0112278296</v>
      </c>
      <c r="GG78" s="100">
        <v>0</v>
      </c>
      <c r="GH78" s="100">
        <v>0</v>
      </c>
      <c r="GI78" s="100">
        <v>0</v>
      </c>
      <c r="GJ78" s="100">
        <v>0</v>
      </c>
      <c r="GK78" s="100">
        <v>0</v>
      </c>
      <c r="GL78" s="100">
        <v>0</v>
      </c>
      <c r="GM78" s="100">
        <v>0</v>
      </c>
      <c r="GN78" s="100">
        <v>-957280.034588593</v>
      </c>
      <c r="GO78" s="100">
        <v>-250656.97795708664</v>
      </c>
      <c r="GP78" s="100">
        <v>-2471393.282268465</v>
      </c>
      <c r="GQ78" s="100">
        <v>-256389.2162956926</v>
      </c>
      <c r="GR78" s="100">
        <v>-2361208.1551547204</v>
      </c>
      <c r="GS78" s="100">
        <v>-223700.58234543772</v>
      </c>
      <c r="GT78" s="100">
        <v>-1988224.25039165</v>
      </c>
      <c r="GU78" s="100">
        <v>-319328.8415705408</v>
      </c>
      <c r="GV78" s="100">
        <v>43316.736738063395</v>
      </c>
      <c r="GW78" s="100">
        <v>-416207.2241496504</v>
      </c>
      <c r="GX78" s="100">
        <v>1182918.866649406</v>
      </c>
      <c r="GY78" s="100">
        <v>-530585.2403273652</v>
      </c>
      <c r="GZ78" s="100">
        <v>2524764.8920531017</v>
      </c>
      <c r="HA78" s="100">
        <v>-457245.33502704464</v>
      </c>
      <c r="HB78" s="100">
        <v>2763719.9076603567</v>
      </c>
      <c r="HC78" s="100">
        <v>-388321.3080746706</v>
      </c>
      <c r="HD78" s="100">
        <v>1263385.319298414</v>
      </c>
      <c r="HE78" s="100">
        <v>-4.086527042090893E-06</v>
      </c>
      <c r="HF78" s="100">
        <v>0</v>
      </c>
      <c r="HG78" s="100">
        <v>-4.086527042090893E-06</v>
      </c>
      <c r="HH78" s="100">
        <v>0</v>
      </c>
      <c r="HI78" s="100">
        <v>-4.086527042090893E-06</v>
      </c>
      <c r="HJ78" s="100">
        <v>0</v>
      </c>
      <c r="HK78" s="100">
        <v>-4.086527042090893E-06</v>
      </c>
      <c r="HM78" t="str">
        <f t="shared" si="5"/>
        <v>557</v>
      </c>
      <c r="HS78" t="b">
        <f t="shared" si="3"/>
        <v>1</v>
      </c>
      <c r="HT78" s="94" t="s">
        <v>383</v>
      </c>
    </row>
    <row r="79" spans="1:228" ht="12.75">
      <c r="A79" t="str">
        <f t="shared" si="4"/>
        <v>INC157980</v>
      </c>
      <c r="B79" s="103" t="s">
        <v>384</v>
      </c>
      <c r="C79" s="100" t="s">
        <v>556</v>
      </c>
      <c r="D79" s="100">
        <v>23667.25</v>
      </c>
      <c r="E79" s="100">
        <v>471638.56</v>
      </c>
      <c r="F79" s="100">
        <v>-17703.17</v>
      </c>
      <c r="G79" s="100">
        <v>-16901.39</v>
      </c>
      <c r="H79" s="100">
        <v>17185.33</v>
      </c>
      <c r="I79" s="100">
        <v>806.05</v>
      </c>
      <c r="J79" s="100">
        <v>-133.18</v>
      </c>
      <c r="K79" s="100">
        <v>58298</v>
      </c>
      <c r="L79" s="100">
        <v>-646.49</v>
      </c>
      <c r="M79" s="100">
        <v>840515.52</v>
      </c>
      <c r="N79" s="100">
        <v>545.91</v>
      </c>
      <c r="O79" s="100">
        <v>713379.84</v>
      </c>
      <c r="P79" s="100">
        <v>-505.54</v>
      </c>
      <c r="Q79" s="100">
        <v>424591.78</v>
      </c>
      <c r="R79" s="100">
        <v>-44130.88</v>
      </c>
      <c r="S79" s="100">
        <v>-5269.27</v>
      </c>
      <c r="T79" s="100">
        <v>-78590.39</v>
      </c>
      <c r="U79" s="100">
        <v>32409.31</v>
      </c>
      <c r="V79" s="100">
        <v>122291.77</v>
      </c>
      <c r="W79" s="100">
        <v>40029.15</v>
      </c>
      <c r="X79" s="100">
        <v>-3.13</v>
      </c>
      <c r="Y79" s="100">
        <v>15549.94</v>
      </c>
      <c r="Z79" s="100">
        <v>-70873.92</v>
      </c>
      <c r="AA79" s="100">
        <v>-48896.44</v>
      </c>
      <c r="AB79" s="100">
        <v>55071.48</v>
      </c>
      <c r="AC79" s="100">
        <v>-17492.21</v>
      </c>
      <c r="AD79" s="100">
        <v>15812.5</v>
      </c>
      <c r="AE79" s="100">
        <v>16023.46</v>
      </c>
      <c r="AF79" s="100">
        <v>-159.14</v>
      </c>
      <c r="AG79" s="100">
        <v>-1321.01</v>
      </c>
      <c r="AH79" s="100">
        <v>-194371.35</v>
      </c>
      <c r="AI79" s="100">
        <v>-195559.18</v>
      </c>
      <c r="AJ79" s="100">
        <v>-401395.56</v>
      </c>
      <c r="AK79" s="100">
        <v>-596308.25</v>
      </c>
      <c r="AL79" s="100">
        <v>32973.88</v>
      </c>
      <c r="AM79" s="100">
        <v>-563880.28</v>
      </c>
      <c r="AN79" s="100">
        <v>206125.99</v>
      </c>
      <c r="AO79" s="100">
        <v>-357248.75</v>
      </c>
      <c r="AP79" s="100">
        <v>328144.52</v>
      </c>
      <c r="AQ79" s="100">
        <v>15026.65</v>
      </c>
      <c r="AR79" s="100">
        <v>28334.09</v>
      </c>
      <c r="AS79" s="100">
        <v>121951.13</v>
      </c>
      <c r="AT79" s="100">
        <v>55.01</v>
      </c>
      <c r="AU79" s="100">
        <v>-285.63</v>
      </c>
      <c r="AV79" s="100">
        <v>-166467.34</v>
      </c>
      <c r="AW79" s="100">
        <v>-166749.84</v>
      </c>
      <c r="AX79" s="100">
        <v>145159.08</v>
      </c>
      <c r="AY79" s="100">
        <v>49283.16</v>
      </c>
      <c r="AZ79" s="100">
        <v>-108562.44</v>
      </c>
      <c r="BA79" s="100">
        <v>-114350.76</v>
      </c>
      <c r="BB79" s="100">
        <v>0</v>
      </c>
      <c r="BC79" s="100">
        <v>-130163.26</v>
      </c>
      <c r="BD79" s="100">
        <v>-1298809.57</v>
      </c>
      <c r="BE79" s="100">
        <v>-1428813.69</v>
      </c>
      <c r="BF79" s="100">
        <v>-347303.72</v>
      </c>
      <c r="BG79" s="100">
        <v>-1581746.06</v>
      </c>
      <c r="BH79" s="100">
        <v>-1408441.21</v>
      </c>
      <c r="BI79" s="100">
        <v>-2588791.71</v>
      </c>
      <c r="BJ79" s="100">
        <v>1709145.06</v>
      </c>
      <c r="BK79" s="100">
        <v>-912620.53</v>
      </c>
      <c r="BL79" s="100">
        <v>-263575.73</v>
      </c>
      <c r="BM79" s="100">
        <v>-1382322.25</v>
      </c>
      <c r="BN79" s="100">
        <v>814552.27</v>
      </c>
      <c r="BO79" s="100">
        <v>-895914.4999999999</v>
      </c>
      <c r="BP79" s="100">
        <v>-121126</v>
      </c>
      <c r="BQ79" s="100">
        <v>-1045374.5899999999</v>
      </c>
      <c r="BR79" s="100">
        <v>772883.32</v>
      </c>
      <c r="BS79" s="100">
        <v>-272546.2800000001</v>
      </c>
      <c r="BT79" s="100">
        <v>-207804.63</v>
      </c>
      <c r="BU79" s="100">
        <v>-313883.56999999995</v>
      </c>
      <c r="BV79" s="100">
        <v>95316.66</v>
      </c>
      <c r="BW79" s="100">
        <v>-363725.9899999998</v>
      </c>
      <c r="BX79" s="100">
        <v>384768.22</v>
      </c>
      <c r="BY79" s="100">
        <v>129604.66999999993</v>
      </c>
      <c r="BZ79" s="100">
        <v>0</v>
      </c>
      <c r="CA79" s="100">
        <v>129604.66999999993</v>
      </c>
      <c r="CB79" s="100">
        <v>0</v>
      </c>
      <c r="CC79" s="100">
        <v>1428414.24</v>
      </c>
      <c r="CD79" s="100">
        <v>0</v>
      </c>
      <c r="CE79" s="100">
        <v>1775717.96</v>
      </c>
      <c r="CF79" s="100">
        <v>0</v>
      </c>
      <c r="CG79" s="100">
        <v>3184159.17</v>
      </c>
      <c r="CH79" s="100">
        <v>0</v>
      </c>
      <c r="CI79" s="100">
        <v>1475014.1099999999</v>
      </c>
      <c r="CJ79" s="100">
        <v>0</v>
      </c>
      <c r="CK79" s="100">
        <v>1738589.8399999999</v>
      </c>
      <c r="CL79" s="100">
        <v>0</v>
      </c>
      <c r="CM79" s="100">
        <v>924037.57</v>
      </c>
      <c r="CN79" s="100">
        <v>0</v>
      </c>
      <c r="CO79" s="100">
        <v>1045163.57</v>
      </c>
      <c r="CP79" s="100">
        <v>-387424.47178101394</v>
      </c>
      <c r="CQ79" s="100">
        <v>-115144.22178101397</v>
      </c>
      <c r="CR79" s="100">
        <v>387424.47178101394</v>
      </c>
      <c r="CS79" s="100">
        <v>480084.88</v>
      </c>
      <c r="CT79" s="100">
        <v>0</v>
      </c>
      <c r="CU79" s="100">
        <v>384768.22</v>
      </c>
      <c r="CV79" s="100">
        <v>0</v>
      </c>
      <c r="CW79" s="100">
        <v>0</v>
      </c>
      <c r="CX79" s="100">
        <v>0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100">
        <v>0</v>
      </c>
      <c r="DJ79" s="100">
        <v>0</v>
      </c>
      <c r="DK79" s="100">
        <v>0</v>
      </c>
      <c r="DL79" s="100">
        <v>0</v>
      </c>
      <c r="DM79" s="100">
        <v>0</v>
      </c>
      <c r="DN79" s="100">
        <v>-418893.4805455939</v>
      </c>
      <c r="DO79" s="100">
        <v>-31469.00876457995</v>
      </c>
      <c r="DP79" s="100">
        <v>320676.8390717786</v>
      </c>
      <c r="DQ79" s="100">
        <v>-98216.64147381531</v>
      </c>
      <c r="DR79" s="100">
        <v>98216.64147384225</v>
      </c>
      <c r="DS79" s="100">
        <v>2.695014700293541E-08</v>
      </c>
      <c r="DT79" s="100">
        <v>0</v>
      </c>
      <c r="DU79" s="100">
        <v>2.695014700293541E-08</v>
      </c>
      <c r="DV79" s="100">
        <v>0</v>
      </c>
      <c r="DW79" s="100">
        <v>2.695014700293541E-08</v>
      </c>
      <c r="DX79" s="100">
        <v>0</v>
      </c>
      <c r="DY79" s="100">
        <v>2.695014700293541E-08</v>
      </c>
      <c r="DZ79" s="100">
        <v>0</v>
      </c>
      <c r="EA79" s="100">
        <v>2.695014700293541E-08</v>
      </c>
      <c r="EB79" s="100">
        <v>0</v>
      </c>
      <c r="EC79" s="100">
        <v>2.695014700293541E-08</v>
      </c>
      <c r="ED79" s="100">
        <v>0</v>
      </c>
      <c r="EE79" s="100">
        <v>2.695014700293541E-08</v>
      </c>
      <c r="EF79" s="100">
        <v>0</v>
      </c>
      <c r="EG79" s="100">
        <v>2.695014700293541E-08</v>
      </c>
      <c r="EH79" s="100">
        <v>0</v>
      </c>
      <c r="EI79" s="100">
        <v>2.695014700293541E-08</v>
      </c>
      <c r="EJ79" s="100">
        <v>0</v>
      </c>
      <c r="EK79" s="100">
        <v>2.695014700293541E-08</v>
      </c>
      <c r="EL79" s="100">
        <v>0</v>
      </c>
      <c r="EM79" s="100">
        <v>418893.48054562084</v>
      </c>
      <c r="EN79" s="100">
        <v>0</v>
      </c>
      <c r="EO79" s="100">
        <v>98216.64147384225</v>
      </c>
      <c r="EP79" s="100">
        <v>0</v>
      </c>
      <c r="EQ79" s="100">
        <v>0</v>
      </c>
      <c r="ER79" s="100">
        <v>0</v>
      </c>
      <c r="ES79" s="100">
        <v>0</v>
      </c>
      <c r="ET79" s="100">
        <v>0</v>
      </c>
      <c r="EU79" s="100">
        <v>0</v>
      </c>
      <c r="EV79" s="100">
        <v>0</v>
      </c>
      <c r="EW79" s="100">
        <v>0</v>
      </c>
      <c r="EX79" s="100">
        <v>-197195.902526123</v>
      </c>
      <c r="EY79" s="100">
        <v>-197195.902526123</v>
      </c>
      <c r="EZ79" s="100">
        <v>-810288.5469209258</v>
      </c>
      <c r="FA79" s="100">
        <v>-1007484.4494470488</v>
      </c>
      <c r="FB79" s="100">
        <v>329958.7251364337</v>
      </c>
      <c r="FC79" s="100">
        <v>-677525.7243106151</v>
      </c>
      <c r="FD79" s="100">
        <v>109503.43031131802</v>
      </c>
      <c r="FE79" s="100">
        <v>-568022.2939992971</v>
      </c>
      <c r="FF79" s="100">
        <v>191464.72592765093</v>
      </c>
      <c r="FG79" s="100">
        <v>-376557.56807164615</v>
      </c>
      <c r="FH79" s="100">
        <v>269607.738035309</v>
      </c>
      <c r="FI79" s="100">
        <v>-106949.83003633717</v>
      </c>
      <c r="FJ79" s="100">
        <v>-265970.83456853946</v>
      </c>
      <c r="FK79" s="100">
        <v>-372920.66460487666</v>
      </c>
      <c r="FL79" s="100">
        <v>372920.6646048766</v>
      </c>
      <c r="FM79" s="100">
        <v>0</v>
      </c>
      <c r="FN79" s="100">
        <v>0</v>
      </c>
      <c r="FO79" s="100">
        <v>0</v>
      </c>
      <c r="FP79" s="100">
        <v>0</v>
      </c>
      <c r="FQ79" s="100">
        <v>0</v>
      </c>
      <c r="FR79" s="100">
        <v>0</v>
      </c>
      <c r="FS79" s="100">
        <v>0</v>
      </c>
      <c r="FT79" s="100">
        <v>0</v>
      </c>
      <c r="FU79" s="100">
        <v>0</v>
      </c>
      <c r="FV79" s="100">
        <v>-80035.0320852536</v>
      </c>
      <c r="FW79" s="100">
        <v>117160.87044086936</v>
      </c>
      <c r="FX79" s="100">
        <v>-1357840.177927726</v>
      </c>
      <c r="FY79" s="100">
        <v>-430390.7605659305</v>
      </c>
      <c r="FZ79" s="100">
        <v>-114819.7004332454</v>
      </c>
      <c r="GA79" s="100">
        <v>-875169.1861356096</v>
      </c>
      <c r="GB79" s="100">
        <v>-569032.9307436014</v>
      </c>
      <c r="GC79" s="100">
        <v>-1553705.5471905293</v>
      </c>
      <c r="GD79" s="100">
        <v>354499.3510324219</v>
      </c>
      <c r="GE79" s="100">
        <v>-1390670.9220857583</v>
      </c>
      <c r="GF79" s="100">
        <v>576756.0639129619</v>
      </c>
      <c r="GG79" s="100">
        <v>-1083522.5962081053</v>
      </c>
      <c r="GH79" s="100">
        <v>633712.760174402</v>
      </c>
      <c r="GI79" s="100">
        <v>-183839.00146516395</v>
      </c>
      <c r="GJ79" s="100">
        <v>523156.3251105252</v>
      </c>
      <c r="GK79" s="100">
        <v>-33603.34095951539</v>
      </c>
      <c r="GL79" s="100">
        <v>33603.34095978916</v>
      </c>
      <c r="GM79" s="100">
        <v>2.738379407674074E-07</v>
      </c>
      <c r="GN79" s="100">
        <v>0</v>
      </c>
      <c r="GO79" s="100">
        <v>2.738379407674074E-07</v>
      </c>
      <c r="GP79" s="100">
        <v>0</v>
      </c>
      <c r="GQ79" s="100">
        <v>2.738379407674074E-07</v>
      </c>
      <c r="GR79" s="100">
        <v>0</v>
      </c>
      <c r="GS79" s="100">
        <v>2.738379407674074E-07</v>
      </c>
      <c r="GT79" s="100">
        <v>0</v>
      </c>
      <c r="GU79" s="100">
        <v>80035.03208552743</v>
      </c>
      <c r="GV79" s="100">
        <v>-446245.9803720255</v>
      </c>
      <c r="GW79" s="100">
        <v>991629.2296412278</v>
      </c>
      <c r="GX79" s="100">
        <v>-219907.72464368364</v>
      </c>
      <c r="GY79" s="100">
        <v>886541.2054307896</v>
      </c>
      <c r="GZ79" s="100">
        <v>-899121.4266076547</v>
      </c>
      <c r="HA79" s="100">
        <v>556452.7095667361</v>
      </c>
      <c r="HB79" s="100">
        <v>128678.74167689425</v>
      </c>
      <c r="HC79" s="100">
        <v>330632.1002112087</v>
      </c>
      <c r="HD79" s="100">
        <v>1361157.6738416986</v>
      </c>
      <c r="HE79" s="100">
        <v>1115033.7101399454</v>
      </c>
      <c r="HF79" s="100">
        <v>75438.71610477094</v>
      </c>
      <c r="HG79" s="100">
        <v>556759.6660703144</v>
      </c>
      <c r="HH79" s="100">
        <v>0</v>
      </c>
      <c r="HI79" s="100">
        <v>33603.34095978916</v>
      </c>
      <c r="HJ79" s="100">
        <v>0</v>
      </c>
      <c r="HK79" s="100">
        <v>0</v>
      </c>
      <c r="HM79" t="str">
        <f t="shared" si="5"/>
        <v>557</v>
      </c>
      <c r="HS79" t="b">
        <f t="shared" si="3"/>
        <v>1</v>
      </c>
      <c r="HT79" s="94" t="s">
        <v>384</v>
      </c>
    </row>
    <row r="80" spans="1:228" ht="12.75">
      <c r="A80" t="str">
        <f t="shared" si="4"/>
        <v>INC158750</v>
      </c>
      <c r="B80" s="103" t="s">
        <v>385</v>
      </c>
      <c r="C80" s="100" t="s">
        <v>557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0">
        <v>0</v>
      </c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>
        <v>0</v>
      </c>
      <c r="BV80" s="100">
        <v>0</v>
      </c>
      <c r="BW80" s="100">
        <v>0</v>
      </c>
      <c r="BX80" s="100">
        <v>0</v>
      </c>
      <c r="BY80" s="100">
        <v>0</v>
      </c>
      <c r="BZ80" s="100">
        <v>0</v>
      </c>
      <c r="CA80" s="100">
        <v>0</v>
      </c>
      <c r="CB80" s="100">
        <v>0</v>
      </c>
      <c r="CC80" s="100">
        <v>0</v>
      </c>
      <c r="CD80" s="100">
        <v>0</v>
      </c>
      <c r="CE80" s="100">
        <v>0</v>
      </c>
      <c r="CF80" s="100">
        <v>308.2</v>
      </c>
      <c r="CG80" s="100">
        <v>308.2</v>
      </c>
      <c r="CH80" s="100">
        <v>498.18</v>
      </c>
      <c r="CI80" s="100">
        <v>806.38</v>
      </c>
      <c r="CJ80" s="100">
        <v>0</v>
      </c>
      <c r="CK80" s="100">
        <v>806.38</v>
      </c>
      <c r="CL80" s="100">
        <v>3685.29</v>
      </c>
      <c r="CM80" s="100">
        <v>4491.67</v>
      </c>
      <c r="CN80" s="100">
        <v>2896.01</v>
      </c>
      <c r="CO80" s="100">
        <v>7387.68</v>
      </c>
      <c r="CP80" s="100">
        <v>0</v>
      </c>
      <c r="CQ80" s="100">
        <v>7387.68</v>
      </c>
      <c r="CR80" s="100">
        <v>0</v>
      </c>
      <c r="CS80" s="100">
        <v>7387.68</v>
      </c>
      <c r="CT80" s="100">
        <v>0</v>
      </c>
      <c r="CU80" s="100">
        <v>7387.68</v>
      </c>
      <c r="CV80" s="100">
        <v>1</v>
      </c>
      <c r="CW80" s="100">
        <v>7388.68</v>
      </c>
      <c r="CX80" s="100">
        <v>0</v>
      </c>
      <c r="CY80" s="100">
        <v>7388.68</v>
      </c>
      <c r="CZ80" s="100">
        <v>0</v>
      </c>
      <c r="DA80" s="100">
        <v>7388.68</v>
      </c>
      <c r="DB80" s="100">
        <v>0</v>
      </c>
      <c r="DC80" s="100">
        <v>7388.68</v>
      </c>
      <c r="DD80" s="100">
        <v>0</v>
      </c>
      <c r="DE80" s="100">
        <v>7080.4800000000005</v>
      </c>
      <c r="DF80" s="100">
        <v>0</v>
      </c>
      <c r="DG80" s="100">
        <v>6582.3</v>
      </c>
      <c r="DH80" s="100">
        <v>0</v>
      </c>
      <c r="DI80" s="100">
        <v>6582.3</v>
      </c>
      <c r="DJ80" s="100">
        <v>0</v>
      </c>
      <c r="DK80" s="100">
        <v>2897.01</v>
      </c>
      <c r="DL80" s="100">
        <v>0</v>
      </c>
      <c r="DM80" s="100">
        <v>1</v>
      </c>
      <c r="DN80" s="100">
        <v>0</v>
      </c>
      <c r="DO80" s="100">
        <v>1</v>
      </c>
      <c r="DP80" s="100">
        <v>0</v>
      </c>
      <c r="DQ80" s="100">
        <v>1</v>
      </c>
      <c r="DR80" s="100">
        <v>0</v>
      </c>
      <c r="DS80" s="100">
        <v>1</v>
      </c>
      <c r="DT80" s="100">
        <v>0</v>
      </c>
      <c r="DU80" s="100">
        <v>0</v>
      </c>
      <c r="DV80" s="100">
        <v>0</v>
      </c>
      <c r="DW80" s="100">
        <v>0</v>
      </c>
      <c r="DX80" s="100">
        <v>0</v>
      </c>
      <c r="DY80" s="100">
        <v>0</v>
      </c>
      <c r="DZ80" s="100">
        <v>0</v>
      </c>
      <c r="EA80" s="100">
        <v>0</v>
      </c>
      <c r="EB80" s="100">
        <v>0</v>
      </c>
      <c r="EC80" s="100">
        <v>0</v>
      </c>
      <c r="ED80" s="100">
        <v>0</v>
      </c>
      <c r="EE80" s="100">
        <v>0</v>
      </c>
      <c r="EF80" s="100">
        <v>0</v>
      </c>
      <c r="EG80" s="100">
        <v>0</v>
      </c>
      <c r="EH80" s="100">
        <v>0</v>
      </c>
      <c r="EI80" s="100">
        <v>0</v>
      </c>
      <c r="EJ80" s="100">
        <v>0</v>
      </c>
      <c r="EK80" s="100">
        <v>0</v>
      </c>
      <c r="EL80" s="100">
        <v>0</v>
      </c>
      <c r="EM80" s="100">
        <v>0</v>
      </c>
      <c r="EN80" s="100">
        <v>0</v>
      </c>
      <c r="EO80" s="100">
        <v>0</v>
      </c>
      <c r="EP80" s="100">
        <v>0</v>
      </c>
      <c r="EQ80" s="100">
        <v>0</v>
      </c>
      <c r="ER80" s="100">
        <v>0</v>
      </c>
      <c r="ES80" s="100">
        <v>0</v>
      </c>
      <c r="ET80" s="100">
        <v>0</v>
      </c>
      <c r="EU80" s="100">
        <v>0</v>
      </c>
      <c r="EV80" s="100">
        <v>0</v>
      </c>
      <c r="EW80" s="100">
        <v>0</v>
      </c>
      <c r="EX80" s="100">
        <v>0</v>
      </c>
      <c r="EY80" s="100">
        <v>0</v>
      </c>
      <c r="EZ80" s="100">
        <v>0</v>
      </c>
      <c r="FA80" s="100">
        <v>0</v>
      </c>
      <c r="FB80" s="100">
        <v>0</v>
      </c>
      <c r="FC80" s="100">
        <v>0</v>
      </c>
      <c r="FD80" s="100">
        <v>0</v>
      </c>
      <c r="FE80" s="100">
        <v>0</v>
      </c>
      <c r="FF80" s="100">
        <v>0</v>
      </c>
      <c r="FG80" s="100">
        <v>0</v>
      </c>
      <c r="FH80" s="100">
        <v>0</v>
      </c>
      <c r="FI80" s="100">
        <v>0</v>
      </c>
      <c r="FJ80" s="100">
        <v>0</v>
      </c>
      <c r="FK80" s="100">
        <v>0</v>
      </c>
      <c r="FL80" s="100">
        <v>0</v>
      </c>
      <c r="FM80" s="100">
        <v>0</v>
      </c>
      <c r="FN80" s="100">
        <v>0</v>
      </c>
      <c r="FO80" s="100">
        <v>0</v>
      </c>
      <c r="FP80" s="100">
        <v>0</v>
      </c>
      <c r="FQ80" s="100">
        <v>0</v>
      </c>
      <c r="FR80" s="100">
        <v>0</v>
      </c>
      <c r="FS80" s="100">
        <v>0</v>
      </c>
      <c r="FT80" s="100">
        <v>0</v>
      </c>
      <c r="FU80" s="100">
        <v>0</v>
      </c>
      <c r="FV80" s="100">
        <v>0</v>
      </c>
      <c r="FW80" s="100">
        <v>0</v>
      </c>
      <c r="FX80" s="100">
        <v>0</v>
      </c>
      <c r="FY80" s="100">
        <v>0</v>
      </c>
      <c r="FZ80" s="100">
        <v>0</v>
      </c>
      <c r="GA80" s="100">
        <v>0</v>
      </c>
      <c r="GB80" s="100">
        <v>0</v>
      </c>
      <c r="GC80" s="100">
        <v>0</v>
      </c>
      <c r="GD80" s="100">
        <v>0</v>
      </c>
      <c r="GE80" s="100">
        <v>0</v>
      </c>
      <c r="GF80" s="100">
        <v>0</v>
      </c>
      <c r="GG80" s="100">
        <v>0</v>
      </c>
      <c r="GH80" s="100">
        <v>0</v>
      </c>
      <c r="GI80" s="100">
        <v>0</v>
      </c>
      <c r="GJ80" s="100">
        <v>0</v>
      </c>
      <c r="GK80" s="100">
        <v>0</v>
      </c>
      <c r="GL80" s="100">
        <v>0</v>
      </c>
      <c r="GM80" s="100">
        <v>0</v>
      </c>
      <c r="GN80" s="100">
        <v>0</v>
      </c>
      <c r="GO80" s="100">
        <v>0</v>
      </c>
      <c r="GP80" s="100">
        <v>0</v>
      </c>
      <c r="GQ80" s="100">
        <v>0</v>
      </c>
      <c r="GR80" s="100">
        <v>0</v>
      </c>
      <c r="GS80" s="100">
        <v>0</v>
      </c>
      <c r="GT80" s="100">
        <v>0</v>
      </c>
      <c r="GU80" s="100">
        <v>0</v>
      </c>
      <c r="GV80" s="100">
        <v>0</v>
      </c>
      <c r="GW80" s="100">
        <v>0</v>
      </c>
      <c r="GX80" s="100">
        <v>0</v>
      </c>
      <c r="GY80" s="100">
        <v>0</v>
      </c>
      <c r="GZ80" s="100">
        <v>0</v>
      </c>
      <c r="HA80" s="100">
        <v>0</v>
      </c>
      <c r="HB80" s="100">
        <v>0</v>
      </c>
      <c r="HC80" s="100">
        <v>0</v>
      </c>
      <c r="HD80" s="100">
        <v>0</v>
      </c>
      <c r="HE80" s="100">
        <v>0</v>
      </c>
      <c r="HF80" s="100">
        <v>0</v>
      </c>
      <c r="HG80" s="100">
        <v>0</v>
      </c>
      <c r="HH80" s="100">
        <v>0</v>
      </c>
      <c r="HI80" s="100">
        <v>0</v>
      </c>
      <c r="HJ80" s="100">
        <v>0</v>
      </c>
      <c r="HK80" s="100">
        <v>0</v>
      </c>
      <c r="HM80" t="str">
        <f t="shared" si="5"/>
        <v>NA </v>
      </c>
      <c r="HS80" t="b">
        <f t="shared" si="3"/>
        <v>1</v>
      </c>
      <c r="HT80" s="94" t="s">
        <v>385</v>
      </c>
    </row>
    <row r="81" spans="1:228" ht="12.75">
      <c r="A81" t="str">
        <f t="shared" si="4"/>
        <v>INC158751</v>
      </c>
      <c r="B81" s="103" t="s">
        <v>386</v>
      </c>
      <c r="C81" s="100" t="s">
        <v>557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>
        <v>0</v>
      </c>
      <c r="BV81" s="100">
        <v>0</v>
      </c>
      <c r="BW81" s="100">
        <v>0</v>
      </c>
      <c r="BX81" s="100">
        <v>0</v>
      </c>
      <c r="BY81" s="100">
        <v>0</v>
      </c>
      <c r="BZ81" s="100">
        <v>0</v>
      </c>
      <c r="CA81" s="100">
        <v>0</v>
      </c>
      <c r="CB81" s="100">
        <v>0</v>
      </c>
      <c r="CC81" s="100">
        <v>0</v>
      </c>
      <c r="CD81" s="100">
        <v>0</v>
      </c>
      <c r="CE81" s="100">
        <v>0</v>
      </c>
      <c r="CF81" s="100">
        <v>0</v>
      </c>
      <c r="CG81" s="100">
        <v>0</v>
      </c>
      <c r="CH81" s="100">
        <v>0</v>
      </c>
      <c r="CI81" s="100">
        <v>0</v>
      </c>
      <c r="CJ81" s="100">
        <v>0</v>
      </c>
      <c r="CK81" s="100">
        <v>0</v>
      </c>
      <c r="CL81" s="100">
        <v>0</v>
      </c>
      <c r="CM81" s="100">
        <v>0</v>
      </c>
      <c r="CN81" s="100">
        <v>0</v>
      </c>
      <c r="CO81" s="100">
        <v>0</v>
      </c>
      <c r="CP81" s="100">
        <v>0</v>
      </c>
      <c r="CQ81" s="100">
        <v>0</v>
      </c>
      <c r="CR81" s="100">
        <v>0</v>
      </c>
      <c r="CS81" s="100">
        <v>0</v>
      </c>
      <c r="CT81" s="100">
        <v>0</v>
      </c>
      <c r="CU81" s="100">
        <v>0</v>
      </c>
      <c r="CV81" s="100">
        <v>1</v>
      </c>
      <c r="CW81" s="100">
        <v>1</v>
      </c>
      <c r="CX81" s="100">
        <v>0</v>
      </c>
      <c r="CY81" s="100">
        <v>1</v>
      </c>
      <c r="CZ81" s="100">
        <v>0</v>
      </c>
      <c r="DA81" s="100">
        <v>1</v>
      </c>
      <c r="DB81" s="100">
        <v>0</v>
      </c>
      <c r="DC81" s="100">
        <v>1</v>
      </c>
      <c r="DD81" s="100">
        <v>0</v>
      </c>
      <c r="DE81" s="100">
        <v>1</v>
      </c>
      <c r="DF81" s="100">
        <v>0</v>
      </c>
      <c r="DG81" s="100">
        <v>1</v>
      </c>
      <c r="DH81" s="100">
        <v>0</v>
      </c>
      <c r="DI81" s="100">
        <v>1</v>
      </c>
      <c r="DJ81" s="100">
        <v>0</v>
      </c>
      <c r="DK81" s="100">
        <v>1</v>
      </c>
      <c r="DL81" s="100">
        <v>0</v>
      </c>
      <c r="DM81" s="100">
        <v>1</v>
      </c>
      <c r="DN81" s="100">
        <v>0</v>
      </c>
      <c r="DO81" s="100">
        <v>1</v>
      </c>
      <c r="DP81" s="100">
        <v>0</v>
      </c>
      <c r="DQ81" s="100">
        <v>1</v>
      </c>
      <c r="DR81" s="100">
        <v>0</v>
      </c>
      <c r="DS81" s="100">
        <v>1</v>
      </c>
      <c r="DT81" s="100">
        <v>0</v>
      </c>
      <c r="DU81" s="100">
        <v>0</v>
      </c>
      <c r="DV81" s="100">
        <v>0</v>
      </c>
      <c r="DW81" s="100">
        <v>0</v>
      </c>
      <c r="DX81" s="100">
        <v>0</v>
      </c>
      <c r="DY81" s="100">
        <v>0</v>
      </c>
      <c r="DZ81" s="100">
        <v>0</v>
      </c>
      <c r="EA81" s="100">
        <v>0</v>
      </c>
      <c r="EB81" s="100">
        <v>0</v>
      </c>
      <c r="EC81" s="100">
        <v>0</v>
      </c>
      <c r="ED81" s="100">
        <v>0</v>
      </c>
      <c r="EE81" s="100">
        <v>0</v>
      </c>
      <c r="EF81" s="100">
        <v>0</v>
      </c>
      <c r="EG81" s="100">
        <v>0</v>
      </c>
      <c r="EH81" s="100">
        <v>0</v>
      </c>
      <c r="EI81" s="100">
        <v>0</v>
      </c>
      <c r="EJ81" s="100">
        <v>0</v>
      </c>
      <c r="EK81" s="100">
        <v>0</v>
      </c>
      <c r="EL81" s="100">
        <v>0</v>
      </c>
      <c r="EM81" s="100">
        <v>0</v>
      </c>
      <c r="EN81" s="100">
        <v>0</v>
      </c>
      <c r="EO81" s="100">
        <v>0</v>
      </c>
      <c r="EP81" s="100">
        <v>0</v>
      </c>
      <c r="EQ81" s="100">
        <v>0</v>
      </c>
      <c r="ER81" s="100">
        <v>0</v>
      </c>
      <c r="ES81" s="100">
        <v>0</v>
      </c>
      <c r="ET81" s="100">
        <v>0</v>
      </c>
      <c r="EU81" s="100">
        <v>0</v>
      </c>
      <c r="EV81" s="100">
        <v>0</v>
      </c>
      <c r="EW81" s="100">
        <v>0</v>
      </c>
      <c r="EX81" s="100">
        <v>0</v>
      </c>
      <c r="EY81" s="100">
        <v>0</v>
      </c>
      <c r="EZ81" s="100">
        <v>0</v>
      </c>
      <c r="FA81" s="100">
        <v>0</v>
      </c>
      <c r="FB81" s="100">
        <v>0</v>
      </c>
      <c r="FC81" s="100">
        <v>0</v>
      </c>
      <c r="FD81" s="100">
        <v>0</v>
      </c>
      <c r="FE81" s="100">
        <v>0</v>
      </c>
      <c r="FF81" s="100">
        <v>0</v>
      </c>
      <c r="FG81" s="100">
        <v>0</v>
      </c>
      <c r="FH81" s="100">
        <v>0</v>
      </c>
      <c r="FI81" s="100">
        <v>0</v>
      </c>
      <c r="FJ81" s="100">
        <v>0</v>
      </c>
      <c r="FK81" s="100">
        <v>0</v>
      </c>
      <c r="FL81" s="100">
        <v>0</v>
      </c>
      <c r="FM81" s="100">
        <v>0</v>
      </c>
      <c r="FN81" s="100">
        <v>0</v>
      </c>
      <c r="FO81" s="100">
        <v>0</v>
      </c>
      <c r="FP81" s="100">
        <v>0</v>
      </c>
      <c r="FQ81" s="100">
        <v>0</v>
      </c>
      <c r="FR81" s="100">
        <v>0</v>
      </c>
      <c r="FS81" s="100">
        <v>0</v>
      </c>
      <c r="FT81" s="100">
        <v>0</v>
      </c>
      <c r="FU81" s="100">
        <v>0</v>
      </c>
      <c r="FV81" s="100">
        <v>0</v>
      </c>
      <c r="FW81" s="100">
        <v>0</v>
      </c>
      <c r="FX81" s="100">
        <v>0</v>
      </c>
      <c r="FY81" s="100">
        <v>0</v>
      </c>
      <c r="FZ81" s="100">
        <v>0</v>
      </c>
      <c r="GA81" s="100">
        <v>0</v>
      </c>
      <c r="GB81" s="100">
        <v>0</v>
      </c>
      <c r="GC81" s="100">
        <v>0</v>
      </c>
      <c r="GD81" s="100">
        <v>0</v>
      </c>
      <c r="GE81" s="100">
        <v>0</v>
      </c>
      <c r="GF81" s="100">
        <v>0</v>
      </c>
      <c r="GG81" s="100">
        <v>0</v>
      </c>
      <c r="GH81" s="100">
        <v>0</v>
      </c>
      <c r="GI81" s="100">
        <v>0</v>
      </c>
      <c r="GJ81" s="100">
        <v>0</v>
      </c>
      <c r="GK81" s="100">
        <v>0</v>
      </c>
      <c r="GL81" s="100">
        <v>0</v>
      </c>
      <c r="GM81" s="100">
        <v>0</v>
      </c>
      <c r="GN81" s="100">
        <v>0</v>
      </c>
      <c r="GO81" s="100">
        <v>0</v>
      </c>
      <c r="GP81" s="100">
        <v>0</v>
      </c>
      <c r="GQ81" s="100">
        <v>0</v>
      </c>
      <c r="GR81" s="100">
        <v>0</v>
      </c>
      <c r="GS81" s="100">
        <v>0</v>
      </c>
      <c r="GT81" s="100">
        <v>0</v>
      </c>
      <c r="GU81" s="100">
        <v>0</v>
      </c>
      <c r="GV81" s="100">
        <v>0</v>
      </c>
      <c r="GW81" s="100">
        <v>0</v>
      </c>
      <c r="GX81" s="100">
        <v>0</v>
      </c>
      <c r="GY81" s="100">
        <v>0</v>
      </c>
      <c r="GZ81" s="100">
        <v>0</v>
      </c>
      <c r="HA81" s="100">
        <v>0</v>
      </c>
      <c r="HB81" s="100">
        <v>0</v>
      </c>
      <c r="HC81" s="100">
        <v>0</v>
      </c>
      <c r="HD81" s="100">
        <v>0</v>
      </c>
      <c r="HE81" s="100">
        <v>0</v>
      </c>
      <c r="HF81" s="100">
        <v>0</v>
      </c>
      <c r="HG81" s="100">
        <v>0</v>
      </c>
      <c r="HH81" s="100">
        <v>0</v>
      </c>
      <c r="HI81" s="100">
        <v>0</v>
      </c>
      <c r="HJ81" s="100">
        <v>0</v>
      </c>
      <c r="HK81" s="100">
        <v>0</v>
      </c>
      <c r="HM81" t="str">
        <f t="shared" si="5"/>
        <v>NA </v>
      </c>
      <c r="HS81" t="b">
        <f t="shared" si="3"/>
        <v>1</v>
      </c>
      <c r="HT81" s="94" t="s">
        <v>386</v>
      </c>
    </row>
    <row r="82" spans="1:228" ht="12.75">
      <c r="A82" t="str">
        <f t="shared" si="4"/>
        <v>INC158752</v>
      </c>
      <c r="B82" s="103" t="s">
        <v>387</v>
      </c>
      <c r="C82" s="100" t="s">
        <v>557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>
        <v>0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100">
        <v>0</v>
      </c>
      <c r="CB82" s="100">
        <v>24000</v>
      </c>
      <c r="CC82" s="100">
        <v>24000</v>
      </c>
      <c r="CD82" s="100">
        <v>49719.26</v>
      </c>
      <c r="CE82" s="100">
        <v>73719.26000000001</v>
      </c>
      <c r="CF82" s="100">
        <v>-22226.82</v>
      </c>
      <c r="CG82" s="100">
        <v>51492.44</v>
      </c>
      <c r="CH82" s="100">
        <v>491467.47</v>
      </c>
      <c r="CI82" s="100">
        <v>542959.9099999999</v>
      </c>
      <c r="CJ82" s="100">
        <v>457384.03</v>
      </c>
      <c r="CK82" s="100">
        <v>1000343.9400000001</v>
      </c>
      <c r="CL82" s="100">
        <v>476989.69</v>
      </c>
      <c r="CM82" s="100">
        <v>1477333.63</v>
      </c>
      <c r="CN82" s="100">
        <v>390835.5</v>
      </c>
      <c r="CO82" s="100">
        <v>1868169.13</v>
      </c>
      <c r="CP82" s="100">
        <v>243281</v>
      </c>
      <c r="CQ82" s="100">
        <v>2111450.13</v>
      </c>
      <c r="CR82" s="100">
        <v>224124</v>
      </c>
      <c r="CS82" s="100">
        <v>2335574.13</v>
      </c>
      <c r="CT82" s="100">
        <v>256245</v>
      </c>
      <c r="CU82" s="100">
        <v>2591819.13</v>
      </c>
      <c r="CV82" s="100">
        <v>254070</v>
      </c>
      <c r="CW82" s="100">
        <v>2845889.1299999994</v>
      </c>
      <c r="CX82" s="100">
        <v>242632</v>
      </c>
      <c r="CY82" s="100">
        <v>3088521.1299999994</v>
      </c>
      <c r="CZ82" s="100">
        <v>325217</v>
      </c>
      <c r="DA82" s="100">
        <v>3389738.1299999994</v>
      </c>
      <c r="DB82" s="100">
        <v>331251</v>
      </c>
      <c r="DC82" s="100">
        <v>3671269.8699999996</v>
      </c>
      <c r="DD82" s="100">
        <v>331526</v>
      </c>
      <c r="DE82" s="100">
        <v>4025022.6899999995</v>
      </c>
      <c r="DF82" s="100">
        <v>309197</v>
      </c>
      <c r="DG82" s="100">
        <v>3842752.2199999997</v>
      </c>
      <c r="DH82" s="100">
        <v>304628</v>
      </c>
      <c r="DI82" s="100">
        <v>3689996.19</v>
      </c>
      <c r="DJ82" s="100">
        <v>293422</v>
      </c>
      <c r="DK82" s="100">
        <v>3506428.5</v>
      </c>
      <c r="DL82" s="100">
        <v>276749</v>
      </c>
      <c r="DM82" s="100">
        <v>3392342</v>
      </c>
      <c r="DN82" s="100">
        <v>274801</v>
      </c>
      <c r="DO82" s="100">
        <v>3423862</v>
      </c>
      <c r="DP82" s="100">
        <v>260507</v>
      </c>
      <c r="DQ82" s="100">
        <v>3460245</v>
      </c>
      <c r="DR82" s="100">
        <v>259572</v>
      </c>
      <c r="DS82" s="100">
        <v>3463572</v>
      </c>
      <c r="DT82" s="100">
        <v>252828</v>
      </c>
      <c r="DU82" s="100">
        <v>3462330</v>
      </c>
      <c r="DV82" s="100">
        <v>229886</v>
      </c>
      <c r="DW82" s="100">
        <v>3449584</v>
      </c>
      <c r="DX82" s="100">
        <v>241457</v>
      </c>
      <c r="DY82" s="100">
        <v>3365824</v>
      </c>
      <c r="DZ82" s="100">
        <v>230881</v>
      </c>
      <c r="EA82" s="100">
        <v>3265454</v>
      </c>
      <c r="EB82" s="100">
        <v>231339</v>
      </c>
      <c r="EC82" s="100">
        <v>3165267</v>
      </c>
      <c r="ED82" s="100">
        <v>221763</v>
      </c>
      <c r="EE82" s="100">
        <v>3077833</v>
      </c>
      <c r="EF82" s="100">
        <v>222540</v>
      </c>
      <c r="EG82" s="100">
        <v>2995745</v>
      </c>
      <c r="EH82" s="100">
        <v>218489</v>
      </c>
      <c r="EI82" s="100">
        <v>2920812</v>
      </c>
      <c r="EJ82" s="100">
        <v>210105</v>
      </c>
      <c r="EK82" s="100">
        <v>2854168</v>
      </c>
      <c r="EL82" s="100">
        <v>211218</v>
      </c>
      <c r="EM82" s="100">
        <v>2790585</v>
      </c>
      <c r="EN82" s="100">
        <v>203469</v>
      </c>
      <c r="EO82" s="100">
        <v>2733547</v>
      </c>
      <c r="EP82" s="100">
        <v>204738</v>
      </c>
      <c r="EQ82" s="100">
        <v>2678713</v>
      </c>
      <c r="ER82" s="100">
        <v>201707</v>
      </c>
      <c r="ES82" s="100">
        <v>2627592</v>
      </c>
      <c r="ET82" s="100">
        <v>186574</v>
      </c>
      <c r="EU82" s="100">
        <v>2584280</v>
      </c>
      <c r="EV82" s="100">
        <v>196360</v>
      </c>
      <c r="EW82" s="100">
        <v>2539183</v>
      </c>
      <c r="EX82" s="100">
        <v>189827</v>
      </c>
      <c r="EY82" s="100">
        <v>2498129</v>
      </c>
      <c r="EZ82" s="100">
        <v>191343</v>
      </c>
      <c r="FA82" s="100">
        <v>2458133</v>
      </c>
      <c r="FB82" s="100">
        <v>185196</v>
      </c>
      <c r="FC82" s="100">
        <v>2421566</v>
      </c>
      <c r="FD82" s="100">
        <v>186772</v>
      </c>
      <c r="FE82" s="100">
        <v>2385798</v>
      </c>
      <c r="FF82" s="100">
        <v>184602</v>
      </c>
      <c r="FG82" s="100">
        <v>2351911</v>
      </c>
      <c r="FH82" s="100">
        <v>178955</v>
      </c>
      <c r="FI82" s="100">
        <v>2320761</v>
      </c>
      <c r="FJ82" s="100">
        <v>180596</v>
      </c>
      <c r="FK82" s="100">
        <v>2290139</v>
      </c>
      <c r="FL82" s="100">
        <v>175236</v>
      </c>
      <c r="FM82" s="100">
        <v>2261906</v>
      </c>
      <c r="FN82" s="100">
        <v>176906</v>
      </c>
      <c r="FO82" s="100">
        <v>2234074</v>
      </c>
      <c r="FP82" s="100">
        <v>175139</v>
      </c>
      <c r="FQ82" s="100">
        <v>2207506</v>
      </c>
      <c r="FR82" s="100">
        <v>163591</v>
      </c>
      <c r="FS82" s="100">
        <v>2184523</v>
      </c>
      <c r="FT82" s="100">
        <v>171960</v>
      </c>
      <c r="FU82" s="100">
        <v>2160123</v>
      </c>
      <c r="FV82" s="100">
        <v>167194</v>
      </c>
      <c r="FW82" s="100">
        <v>2137490</v>
      </c>
      <c r="FX82" s="100">
        <v>168902</v>
      </c>
      <c r="FY82" s="100">
        <v>2115049</v>
      </c>
      <c r="FZ82" s="100">
        <v>164338</v>
      </c>
      <c r="GA82" s="100">
        <v>2094191</v>
      </c>
      <c r="GB82" s="100">
        <v>166052</v>
      </c>
      <c r="GC82" s="100">
        <v>2073471</v>
      </c>
      <c r="GD82" s="100">
        <v>164676</v>
      </c>
      <c r="GE82" s="100">
        <v>2053545</v>
      </c>
      <c r="GF82" s="100">
        <v>160385</v>
      </c>
      <c r="GG82" s="100">
        <v>2034975</v>
      </c>
      <c r="GH82" s="100">
        <v>162101</v>
      </c>
      <c r="GI82" s="100">
        <v>2016480</v>
      </c>
      <c r="GJ82" s="100">
        <v>157972</v>
      </c>
      <c r="GK82" s="100">
        <v>1999216</v>
      </c>
      <c r="GL82" s="100">
        <v>159684</v>
      </c>
      <c r="GM82" s="100">
        <v>1981994</v>
      </c>
      <c r="GN82" s="100">
        <v>158513</v>
      </c>
      <c r="GO82" s="100">
        <v>1965368</v>
      </c>
      <c r="GP82" s="100">
        <v>151832</v>
      </c>
      <c r="GQ82" s="100">
        <v>1953609</v>
      </c>
      <c r="GR82" s="100">
        <v>156344</v>
      </c>
      <c r="GS82" s="100">
        <v>1937993</v>
      </c>
      <c r="GT82" s="100">
        <v>152568</v>
      </c>
      <c r="GU82" s="100">
        <v>1923367</v>
      </c>
      <c r="GV82" s="100">
        <v>154264</v>
      </c>
      <c r="GW82" s="100">
        <v>1908729</v>
      </c>
      <c r="GX82" s="100">
        <v>150611</v>
      </c>
      <c r="GY82" s="100">
        <v>1895002</v>
      </c>
      <c r="GZ82" s="100">
        <v>152299</v>
      </c>
      <c r="HA82" s="100">
        <v>1881249</v>
      </c>
      <c r="HB82" s="100">
        <v>151341</v>
      </c>
      <c r="HC82" s="100">
        <v>1867914</v>
      </c>
      <c r="HD82" s="100">
        <v>147859</v>
      </c>
      <c r="HE82" s="100">
        <v>1855388</v>
      </c>
      <c r="HF82" s="100">
        <v>149531</v>
      </c>
      <c r="HG82" s="100">
        <v>1842818</v>
      </c>
      <c r="HH82" s="100">
        <v>146153</v>
      </c>
      <c r="HI82" s="100">
        <v>1830999</v>
      </c>
      <c r="HJ82" s="100">
        <v>147813</v>
      </c>
      <c r="HK82" s="100">
        <v>1819128</v>
      </c>
      <c r="HM82" t="str">
        <f t="shared" si="5"/>
        <v>NA </v>
      </c>
      <c r="HS82" t="b">
        <f t="shared" si="3"/>
        <v>1</v>
      </c>
      <c r="HT82" s="94" t="s">
        <v>387</v>
      </c>
    </row>
    <row r="83" spans="1:228" ht="12.75">
      <c r="A83" t="str">
        <f t="shared" si="4"/>
        <v>INC158753</v>
      </c>
      <c r="B83" s="103" t="s">
        <v>388</v>
      </c>
      <c r="C83" s="100" t="s">
        <v>557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>
        <v>0</v>
      </c>
      <c r="BV83" s="100">
        <v>0</v>
      </c>
      <c r="BW83" s="100">
        <v>0</v>
      </c>
      <c r="BX83" s="100">
        <v>0</v>
      </c>
      <c r="BY83" s="100">
        <v>0</v>
      </c>
      <c r="BZ83" s="100">
        <v>0</v>
      </c>
      <c r="CA83" s="100">
        <v>0</v>
      </c>
      <c r="CB83" s="100">
        <v>0</v>
      </c>
      <c r="CC83" s="100">
        <v>0</v>
      </c>
      <c r="CD83" s="100">
        <v>0</v>
      </c>
      <c r="CE83" s="100">
        <v>0</v>
      </c>
      <c r="CF83" s="100">
        <v>0</v>
      </c>
      <c r="CG83" s="100">
        <v>0</v>
      </c>
      <c r="CH83" s="100">
        <v>0</v>
      </c>
      <c r="CI83" s="100">
        <v>0</v>
      </c>
      <c r="CJ83" s="100">
        <v>0</v>
      </c>
      <c r="CK83" s="100">
        <v>0</v>
      </c>
      <c r="CL83" s="100">
        <v>0</v>
      </c>
      <c r="CM83" s="100">
        <v>0</v>
      </c>
      <c r="CN83" s="100">
        <v>9993.69</v>
      </c>
      <c r="CO83" s="100">
        <v>9993.69</v>
      </c>
      <c r="CP83" s="100">
        <v>0</v>
      </c>
      <c r="CQ83" s="100">
        <v>9993.69</v>
      </c>
      <c r="CR83" s="100">
        <v>0</v>
      </c>
      <c r="CS83" s="100">
        <v>9993.69</v>
      </c>
      <c r="CT83" s="100">
        <v>0</v>
      </c>
      <c r="CU83" s="100">
        <v>9993.69</v>
      </c>
      <c r="CV83" s="100">
        <v>0</v>
      </c>
      <c r="CW83" s="100">
        <v>9993.69</v>
      </c>
      <c r="CX83" s="100">
        <v>0</v>
      </c>
      <c r="CY83" s="100">
        <v>9993.69</v>
      </c>
      <c r="CZ83" s="100">
        <v>0</v>
      </c>
      <c r="DA83" s="100">
        <v>9993.69</v>
      </c>
      <c r="DB83" s="100">
        <v>0</v>
      </c>
      <c r="DC83" s="100">
        <v>9993.69</v>
      </c>
      <c r="DD83" s="100">
        <v>0</v>
      </c>
      <c r="DE83" s="100">
        <v>9993.69</v>
      </c>
      <c r="DF83" s="100">
        <v>0</v>
      </c>
      <c r="DG83" s="100">
        <v>9993.69</v>
      </c>
      <c r="DH83" s="100">
        <v>0</v>
      </c>
      <c r="DI83" s="100">
        <v>9993.69</v>
      </c>
      <c r="DJ83" s="100">
        <v>0</v>
      </c>
      <c r="DK83" s="100">
        <v>9993.69</v>
      </c>
      <c r="DL83" s="100">
        <v>0</v>
      </c>
      <c r="DM83" s="100">
        <v>0</v>
      </c>
      <c r="DN83" s="100">
        <v>0</v>
      </c>
      <c r="DO83" s="100">
        <v>0</v>
      </c>
      <c r="DP83" s="100">
        <v>0</v>
      </c>
      <c r="DQ83" s="100">
        <v>0</v>
      </c>
      <c r="DR83" s="100">
        <v>0</v>
      </c>
      <c r="DS83" s="100">
        <v>0</v>
      </c>
      <c r="DT83" s="100">
        <v>0</v>
      </c>
      <c r="DU83" s="100">
        <v>0</v>
      </c>
      <c r="DV83" s="100">
        <v>0</v>
      </c>
      <c r="DW83" s="100">
        <v>0</v>
      </c>
      <c r="DX83" s="100">
        <v>0</v>
      </c>
      <c r="DY83" s="100">
        <v>0</v>
      </c>
      <c r="DZ83" s="100">
        <v>0</v>
      </c>
      <c r="EA83" s="100">
        <v>0</v>
      </c>
      <c r="EB83" s="100">
        <v>0</v>
      </c>
      <c r="EC83" s="100">
        <v>0</v>
      </c>
      <c r="ED83" s="100">
        <v>0</v>
      </c>
      <c r="EE83" s="100">
        <v>0</v>
      </c>
      <c r="EF83" s="100">
        <v>0</v>
      </c>
      <c r="EG83" s="100">
        <v>0</v>
      </c>
      <c r="EH83" s="100">
        <v>0</v>
      </c>
      <c r="EI83" s="100">
        <v>0</v>
      </c>
      <c r="EJ83" s="100">
        <v>0</v>
      </c>
      <c r="EK83" s="100">
        <v>0</v>
      </c>
      <c r="EL83" s="100">
        <v>0</v>
      </c>
      <c r="EM83" s="100">
        <v>0</v>
      </c>
      <c r="EN83" s="100">
        <v>0</v>
      </c>
      <c r="EO83" s="100">
        <v>0</v>
      </c>
      <c r="EP83" s="100">
        <v>0</v>
      </c>
      <c r="EQ83" s="100">
        <v>0</v>
      </c>
      <c r="ER83" s="100">
        <v>0</v>
      </c>
      <c r="ES83" s="100">
        <v>0</v>
      </c>
      <c r="ET83" s="100">
        <v>0</v>
      </c>
      <c r="EU83" s="100">
        <v>0</v>
      </c>
      <c r="EV83" s="100">
        <v>0</v>
      </c>
      <c r="EW83" s="100">
        <v>0</v>
      </c>
      <c r="EX83" s="100">
        <v>0</v>
      </c>
      <c r="EY83" s="100">
        <v>0</v>
      </c>
      <c r="EZ83" s="100">
        <v>0</v>
      </c>
      <c r="FA83" s="100">
        <v>0</v>
      </c>
      <c r="FB83" s="100">
        <v>0</v>
      </c>
      <c r="FC83" s="100">
        <v>0</v>
      </c>
      <c r="FD83" s="100">
        <v>0</v>
      </c>
      <c r="FE83" s="100">
        <v>0</v>
      </c>
      <c r="FF83" s="100">
        <v>0</v>
      </c>
      <c r="FG83" s="100">
        <v>0</v>
      </c>
      <c r="FH83" s="100">
        <v>0</v>
      </c>
      <c r="FI83" s="100">
        <v>0</v>
      </c>
      <c r="FJ83" s="100">
        <v>0</v>
      </c>
      <c r="FK83" s="100">
        <v>0</v>
      </c>
      <c r="FL83" s="100">
        <v>0</v>
      </c>
      <c r="FM83" s="100">
        <v>0</v>
      </c>
      <c r="FN83" s="100">
        <v>0</v>
      </c>
      <c r="FO83" s="100">
        <v>0</v>
      </c>
      <c r="FP83" s="100">
        <v>0</v>
      </c>
      <c r="FQ83" s="100">
        <v>0</v>
      </c>
      <c r="FR83" s="100">
        <v>0</v>
      </c>
      <c r="FS83" s="100">
        <v>0</v>
      </c>
      <c r="FT83" s="100">
        <v>0</v>
      </c>
      <c r="FU83" s="100">
        <v>0</v>
      </c>
      <c r="FV83" s="100">
        <v>0</v>
      </c>
      <c r="FW83" s="100">
        <v>0</v>
      </c>
      <c r="FX83" s="100">
        <v>0</v>
      </c>
      <c r="FY83" s="100">
        <v>0</v>
      </c>
      <c r="FZ83" s="100">
        <v>0</v>
      </c>
      <c r="GA83" s="100">
        <v>0</v>
      </c>
      <c r="GB83" s="100">
        <v>0</v>
      </c>
      <c r="GC83" s="100">
        <v>0</v>
      </c>
      <c r="GD83" s="100">
        <v>0</v>
      </c>
      <c r="GE83" s="100">
        <v>0</v>
      </c>
      <c r="GF83" s="100">
        <v>0</v>
      </c>
      <c r="GG83" s="100">
        <v>0</v>
      </c>
      <c r="GH83" s="100">
        <v>0</v>
      </c>
      <c r="GI83" s="100">
        <v>0</v>
      </c>
      <c r="GJ83" s="100">
        <v>0</v>
      </c>
      <c r="GK83" s="100">
        <v>0</v>
      </c>
      <c r="GL83" s="100">
        <v>0</v>
      </c>
      <c r="GM83" s="100">
        <v>0</v>
      </c>
      <c r="GN83" s="100">
        <v>0</v>
      </c>
      <c r="GO83" s="100">
        <v>0</v>
      </c>
      <c r="GP83" s="100">
        <v>0</v>
      </c>
      <c r="GQ83" s="100">
        <v>0</v>
      </c>
      <c r="GR83" s="100">
        <v>0</v>
      </c>
      <c r="GS83" s="100">
        <v>0</v>
      </c>
      <c r="GT83" s="100">
        <v>0</v>
      </c>
      <c r="GU83" s="100">
        <v>0</v>
      </c>
      <c r="GV83" s="100">
        <v>0</v>
      </c>
      <c r="GW83" s="100">
        <v>0</v>
      </c>
      <c r="GX83" s="100">
        <v>0</v>
      </c>
      <c r="GY83" s="100">
        <v>0</v>
      </c>
      <c r="GZ83" s="100">
        <v>0</v>
      </c>
      <c r="HA83" s="100">
        <v>0</v>
      </c>
      <c r="HB83" s="100">
        <v>0</v>
      </c>
      <c r="HC83" s="100">
        <v>0</v>
      </c>
      <c r="HD83" s="100">
        <v>0</v>
      </c>
      <c r="HE83" s="100">
        <v>0</v>
      </c>
      <c r="HF83" s="100">
        <v>0</v>
      </c>
      <c r="HG83" s="100">
        <v>0</v>
      </c>
      <c r="HH83" s="100">
        <v>0</v>
      </c>
      <c r="HI83" s="100">
        <v>0</v>
      </c>
      <c r="HJ83" s="100">
        <v>0</v>
      </c>
      <c r="HK83" s="100">
        <v>0</v>
      </c>
      <c r="HM83" t="str">
        <f t="shared" si="5"/>
        <v>NA </v>
      </c>
      <c r="HS83" t="b">
        <f t="shared" si="3"/>
        <v>1</v>
      </c>
      <c r="HT83" s="94" t="s">
        <v>388</v>
      </c>
    </row>
    <row r="84" spans="1:228" ht="12.75">
      <c r="A84" t="str">
        <f t="shared" si="4"/>
        <v>INC158754</v>
      </c>
      <c r="B84" s="103" t="s">
        <v>389</v>
      </c>
      <c r="C84" s="100" t="s">
        <v>557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>
        <v>0</v>
      </c>
      <c r="BV84" s="100">
        <v>0</v>
      </c>
      <c r="BW84" s="100">
        <v>0</v>
      </c>
      <c r="BX84" s="100">
        <v>0</v>
      </c>
      <c r="BY84" s="100">
        <v>0</v>
      </c>
      <c r="BZ84" s="100">
        <v>0</v>
      </c>
      <c r="CA84" s="100">
        <v>0</v>
      </c>
      <c r="CB84" s="100">
        <v>0</v>
      </c>
      <c r="CC84" s="100">
        <v>0</v>
      </c>
      <c r="CD84" s="100">
        <v>44545.81</v>
      </c>
      <c r="CE84" s="100">
        <v>44545.81</v>
      </c>
      <c r="CF84" s="100">
        <v>11251.99</v>
      </c>
      <c r="CG84" s="100">
        <v>55797.799999999996</v>
      </c>
      <c r="CH84" s="100">
        <v>4153.75</v>
      </c>
      <c r="CI84" s="100">
        <v>59951.549999999996</v>
      </c>
      <c r="CJ84" s="100">
        <v>9123.18</v>
      </c>
      <c r="CK84" s="100">
        <v>69074.73</v>
      </c>
      <c r="CL84" s="100">
        <v>63890.05</v>
      </c>
      <c r="CM84" s="100">
        <v>132964.78000000003</v>
      </c>
      <c r="CN84" s="100">
        <v>55238.1</v>
      </c>
      <c r="CO84" s="100">
        <v>188202.87999999998</v>
      </c>
      <c r="CP84" s="100">
        <v>0</v>
      </c>
      <c r="CQ84" s="100">
        <v>188202.87999999998</v>
      </c>
      <c r="CR84" s="100">
        <v>0</v>
      </c>
      <c r="CS84" s="100">
        <v>188202.87999999998</v>
      </c>
      <c r="CT84" s="100">
        <v>0</v>
      </c>
      <c r="CU84" s="100">
        <v>188202.87999999998</v>
      </c>
      <c r="CV84" s="100">
        <v>1</v>
      </c>
      <c r="CW84" s="100">
        <v>188203.87999999998</v>
      </c>
      <c r="CX84" s="100">
        <v>0</v>
      </c>
      <c r="CY84" s="100">
        <v>188203.87999999998</v>
      </c>
      <c r="CZ84" s="100">
        <v>0</v>
      </c>
      <c r="DA84" s="100">
        <v>188203.87999999998</v>
      </c>
      <c r="DB84" s="100">
        <v>0</v>
      </c>
      <c r="DC84" s="100">
        <v>143658.06999999998</v>
      </c>
      <c r="DD84" s="100">
        <v>0</v>
      </c>
      <c r="DE84" s="100">
        <v>132406.08</v>
      </c>
      <c r="DF84" s="100">
        <v>0</v>
      </c>
      <c r="DG84" s="100">
        <v>128252.32999999999</v>
      </c>
      <c r="DH84" s="100">
        <v>0</v>
      </c>
      <c r="DI84" s="100">
        <v>119129.15</v>
      </c>
      <c r="DJ84" s="100">
        <v>0</v>
      </c>
      <c r="DK84" s="100">
        <v>55239.1</v>
      </c>
      <c r="DL84" s="100">
        <v>0</v>
      </c>
      <c r="DM84" s="100">
        <v>1</v>
      </c>
      <c r="DN84" s="100">
        <v>0</v>
      </c>
      <c r="DO84" s="100">
        <v>1</v>
      </c>
      <c r="DP84" s="100">
        <v>0</v>
      </c>
      <c r="DQ84" s="100">
        <v>1</v>
      </c>
      <c r="DR84" s="100">
        <v>0</v>
      </c>
      <c r="DS84" s="100">
        <v>1</v>
      </c>
      <c r="DT84" s="100">
        <v>0</v>
      </c>
      <c r="DU84" s="100">
        <v>0</v>
      </c>
      <c r="DV84" s="100">
        <v>0</v>
      </c>
      <c r="DW84" s="100">
        <v>0</v>
      </c>
      <c r="DX84" s="100">
        <v>0</v>
      </c>
      <c r="DY84" s="100">
        <v>0</v>
      </c>
      <c r="DZ84" s="100">
        <v>0</v>
      </c>
      <c r="EA84" s="100">
        <v>0</v>
      </c>
      <c r="EB84" s="100">
        <v>0</v>
      </c>
      <c r="EC84" s="100">
        <v>0</v>
      </c>
      <c r="ED84" s="100">
        <v>0</v>
      </c>
      <c r="EE84" s="100">
        <v>0</v>
      </c>
      <c r="EF84" s="100">
        <v>0</v>
      </c>
      <c r="EG84" s="100">
        <v>0</v>
      </c>
      <c r="EH84" s="100">
        <v>0</v>
      </c>
      <c r="EI84" s="100">
        <v>0</v>
      </c>
      <c r="EJ84" s="100">
        <v>0</v>
      </c>
      <c r="EK84" s="100">
        <v>0</v>
      </c>
      <c r="EL84" s="100">
        <v>0</v>
      </c>
      <c r="EM84" s="100">
        <v>0</v>
      </c>
      <c r="EN84" s="100">
        <v>0</v>
      </c>
      <c r="EO84" s="100">
        <v>0</v>
      </c>
      <c r="EP84" s="100">
        <v>0</v>
      </c>
      <c r="EQ84" s="100">
        <v>0</v>
      </c>
      <c r="ER84" s="100">
        <v>0</v>
      </c>
      <c r="ES84" s="100">
        <v>0</v>
      </c>
      <c r="ET84" s="100">
        <v>0</v>
      </c>
      <c r="EU84" s="100">
        <v>0</v>
      </c>
      <c r="EV84" s="100">
        <v>0</v>
      </c>
      <c r="EW84" s="100">
        <v>0</v>
      </c>
      <c r="EX84" s="100">
        <v>0</v>
      </c>
      <c r="EY84" s="100">
        <v>0</v>
      </c>
      <c r="EZ84" s="100">
        <v>0</v>
      </c>
      <c r="FA84" s="100">
        <v>0</v>
      </c>
      <c r="FB84" s="100">
        <v>0</v>
      </c>
      <c r="FC84" s="100">
        <v>0</v>
      </c>
      <c r="FD84" s="100">
        <v>0</v>
      </c>
      <c r="FE84" s="100">
        <v>0</v>
      </c>
      <c r="FF84" s="100">
        <v>0</v>
      </c>
      <c r="FG84" s="100">
        <v>0</v>
      </c>
      <c r="FH84" s="100">
        <v>0</v>
      </c>
      <c r="FI84" s="100">
        <v>0</v>
      </c>
      <c r="FJ84" s="100">
        <v>0</v>
      </c>
      <c r="FK84" s="100">
        <v>0</v>
      </c>
      <c r="FL84" s="100">
        <v>0</v>
      </c>
      <c r="FM84" s="100">
        <v>0</v>
      </c>
      <c r="FN84" s="100">
        <v>0</v>
      </c>
      <c r="FO84" s="100">
        <v>0</v>
      </c>
      <c r="FP84" s="100">
        <v>0</v>
      </c>
      <c r="FQ84" s="100">
        <v>0</v>
      </c>
      <c r="FR84" s="100">
        <v>0</v>
      </c>
      <c r="FS84" s="100">
        <v>0</v>
      </c>
      <c r="FT84" s="100">
        <v>0</v>
      </c>
      <c r="FU84" s="100">
        <v>0</v>
      </c>
      <c r="FV84" s="100">
        <v>0</v>
      </c>
      <c r="FW84" s="100">
        <v>0</v>
      </c>
      <c r="FX84" s="100">
        <v>0</v>
      </c>
      <c r="FY84" s="100">
        <v>0</v>
      </c>
      <c r="FZ84" s="100">
        <v>0</v>
      </c>
      <c r="GA84" s="100">
        <v>0</v>
      </c>
      <c r="GB84" s="100">
        <v>0</v>
      </c>
      <c r="GC84" s="100">
        <v>0</v>
      </c>
      <c r="GD84" s="100">
        <v>0</v>
      </c>
      <c r="GE84" s="100">
        <v>0</v>
      </c>
      <c r="GF84" s="100">
        <v>0</v>
      </c>
      <c r="GG84" s="100">
        <v>0</v>
      </c>
      <c r="GH84" s="100">
        <v>0</v>
      </c>
      <c r="GI84" s="100">
        <v>0</v>
      </c>
      <c r="GJ84" s="100">
        <v>0</v>
      </c>
      <c r="GK84" s="100">
        <v>0</v>
      </c>
      <c r="GL84" s="100">
        <v>0</v>
      </c>
      <c r="GM84" s="100">
        <v>0</v>
      </c>
      <c r="GN84" s="100">
        <v>0</v>
      </c>
      <c r="GO84" s="100">
        <v>0</v>
      </c>
      <c r="GP84" s="100">
        <v>0</v>
      </c>
      <c r="GQ84" s="100">
        <v>0</v>
      </c>
      <c r="GR84" s="100">
        <v>0</v>
      </c>
      <c r="GS84" s="100">
        <v>0</v>
      </c>
      <c r="GT84" s="100">
        <v>0</v>
      </c>
      <c r="GU84" s="100">
        <v>0</v>
      </c>
      <c r="GV84" s="100">
        <v>0</v>
      </c>
      <c r="GW84" s="100">
        <v>0</v>
      </c>
      <c r="GX84" s="100">
        <v>0</v>
      </c>
      <c r="GY84" s="100">
        <v>0</v>
      </c>
      <c r="GZ84" s="100">
        <v>0</v>
      </c>
      <c r="HA84" s="100">
        <v>0</v>
      </c>
      <c r="HB84" s="100">
        <v>0</v>
      </c>
      <c r="HC84" s="100">
        <v>0</v>
      </c>
      <c r="HD84" s="100">
        <v>0</v>
      </c>
      <c r="HE84" s="100">
        <v>0</v>
      </c>
      <c r="HF84" s="100">
        <v>0</v>
      </c>
      <c r="HG84" s="100">
        <v>0</v>
      </c>
      <c r="HH84" s="100">
        <v>0</v>
      </c>
      <c r="HI84" s="100">
        <v>0</v>
      </c>
      <c r="HJ84" s="100">
        <v>0</v>
      </c>
      <c r="HK84" s="100">
        <v>0</v>
      </c>
      <c r="HM84" t="str">
        <f t="shared" si="5"/>
        <v>NA </v>
      </c>
      <c r="HS84" t="b">
        <f t="shared" si="3"/>
        <v>1</v>
      </c>
      <c r="HT84" s="94" t="s">
        <v>389</v>
      </c>
    </row>
    <row r="85" spans="1:228" ht="12.75">
      <c r="A85" t="str">
        <f t="shared" si="4"/>
        <v>INC158755</v>
      </c>
      <c r="B85" s="103" t="s">
        <v>390</v>
      </c>
      <c r="C85" s="100" t="s">
        <v>557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>
        <v>0</v>
      </c>
      <c r="BV85" s="100">
        <v>0</v>
      </c>
      <c r="BW85" s="100">
        <v>0</v>
      </c>
      <c r="BX85" s="100">
        <v>0</v>
      </c>
      <c r="BY85" s="100">
        <v>0</v>
      </c>
      <c r="BZ85" s="100">
        <v>0</v>
      </c>
      <c r="CA85" s="100">
        <v>0</v>
      </c>
      <c r="CB85" s="100">
        <v>0</v>
      </c>
      <c r="CC85" s="100">
        <v>0</v>
      </c>
      <c r="CD85" s="100">
        <v>0</v>
      </c>
      <c r="CE85" s="100">
        <v>0</v>
      </c>
      <c r="CF85" s="100">
        <v>0</v>
      </c>
      <c r="CG85" s="100">
        <v>0</v>
      </c>
      <c r="CH85" s="100">
        <v>0</v>
      </c>
      <c r="CI85" s="100">
        <v>0</v>
      </c>
      <c r="CJ85" s="100">
        <v>0</v>
      </c>
      <c r="CK85" s="100">
        <v>0</v>
      </c>
      <c r="CL85" s="100">
        <v>32.13</v>
      </c>
      <c r="CM85" s="100">
        <v>32.13</v>
      </c>
      <c r="CN85" s="100">
        <v>32.13</v>
      </c>
      <c r="CO85" s="100">
        <v>64.26</v>
      </c>
      <c r="CP85" s="100">
        <v>0</v>
      </c>
      <c r="CQ85" s="100">
        <v>64.26</v>
      </c>
      <c r="CR85" s="100">
        <v>0</v>
      </c>
      <c r="CS85" s="100">
        <v>64.26</v>
      </c>
      <c r="CT85" s="100">
        <v>0</v>
      </c>
      <c r="CU85" s="100">
        <v>64.26</v>
      </c>
      <c r="CV85" s="100">
        <v>0</v>
      </c>
      <c r="CW85" s="100">
        <v>64.26</v>
      </c>
      <c r="CX85" s="100">
        <v>0</v>
      </c>
      <c r="CY85" s="100">
        <v>64.26</v>
      </c>
      <c r="CZ85" s="100">
        <v>0</v>
      </c>
      <c r="DA85" s="100">
        <v>64.26</v>
      </c>
      <c r="DB85" s="100">
        <v>0</v>
      </c>
      <c r="DC85" s="100">
        <v>64.26</v>
      </c>
      <c r="DD85" s="100">
        <v>0</v>
      </c>
      <c r="DE85" s="100">
        <v>64.26</v>
      </c>
      <c r="DF85" s="100">
        <v>0</v>
      </c>
      <c r="DG85" s="100">
        <v>64.26</v>
      </c>
      <c r="DH85" s="100">
        <v>0</v>
      </c>
      <c r="DI85" s="100">
        <v>64.26</v>
      </c>
      <c r="DJ85" s="100">
        <v>0</v>
      </c>
      <c r="DK85" s="100">
        <v>32.13</v>
      </c>
      <c r="DL85" s="100">
        <v>0</v>
      </c>
      <c r="DM85" s="100">
        <v>0</v>
      </c>
      <c r="DN85" s="100">
        <v>0</v>
      </c>
      <c r="DO85" s="100">
        <v>0</v>
      </c>
      <c r="DP85" s="100">
        <v>0</v>
      </c>
      <c r="DQ85" s="100">
        <v>0</v>
      </c>
      <c r="DR85" s="100">
        <v>0</v>
      </c>
      <c r="DS85" s="100">
        <v>0</v>
      </c>
      <c r="DT85" s="100">
        <v>0</v>
      </c>
      <c r="DU85" s="100">
        <v>0</v>
      </c>
      <c r="DV85" s="100">
        <v>0</v>
      </c>
      <c r="DW85" s="100">
        <v>0</v>
      </c>
      <c r="DX85" s="100">
        <v>0</v>
      </c>
      <c r="DY85" s="100">
        <v>0</v>
      </c>
      <c r="DZ85" s="100">
        <v>0</v>
      </c>
      <c r="EA85" s="100">
        <v>0</v>
      </c>
      <c r="EB85" s="100">
        <v>0</v>
      </c>
      <c r="EC85" s="100">
        <v>0</v>
      </c>
      <c r="ED85" s="100">
        <v>0</v>
      </c>
      <c r="EE85" s="100">
        <v>0</v>
      </c>
      <c r="EF85" s="100">
        <v>0</v>
      </c>
      <c r="EG85" s="100">
        <v>0</v>
      </c>
      <c r="EH85" s="100">
        <v>0</v>
      </c>
      <c r="EI85" s="100">
        <v>0</v>
      </c>
      <c r="EJ85" s="100">
        <v>0</v>
      </c>
      <c r="EK85" s="100">
        <v>0</v>
      </c>
      <c r="EL85" s="100">
        <v>0</v>
      </c>
      <c r="EM85" s="100">
        <v>0</v>
      </c>
      <c r="EN85" s="100">
        <v>0</v>
      </c>
      <c r="EO85" s="100">
        <v>0</v>
      </c>
      <c r="EP85" s="100">
        <v>0</v>
      </c>
      <c r="EQ85" s="100">
        <v>0</v>
      </c>
      <c r="ER85" s="100">
        <v>0</v>
      </c>
      <c r="ES85" s="100">
        <v>0</v>
      </c>
      <c r="ET85" s="100">
        <v>0</v>
      </c>
      <c r="EU85" s="100">
        <v>0</v>
      </c>
      <c r="EV85" s="100">
        <v>0</v>
      </c>
      <c r="EW85" s="100">
        <v>0</v>
      </c>
      <c r="EX85" s="100">
        <v>0</v>
      </c>
      <c r="EY85" s="100">
        <v>0</v>
      </c>
      <c r="EZ85" s="100">
        <v>0</v>
      </c>
      <c r="FA85" s="100">
        <v>0</v>
      </c>
      <c r="FB85" s="100">
        <v>0</v>
      </c>
      <c r="FC85" s="100">
        <v>0</v>
      </c>
      <c r="FD85" s="100">
        <v>0</v>
      </c>
      <c r="FE85" s="100">
        <v>0</v>
      </c>
      <c r="FF85" s="100">
        <v>0</v>
      </c>
      <c r="FG85" s="100">
        <v>0</v>
      </c>
      <c r="FH85" s="100">
        <v>0</v>
      </c>
      <c r="FI85" s="100">
        <v>0</v>
      </c>
      <c r="FJ85" s="100">
        <v>0</v>
      </c>
      <c r="FK85" s="100">
        <v>0</v>
      </c>
      <c r="FL85" s="100">
        <v>0</v>
      </c>
      <c r="FM85" s="100">
        <v>0</v>
      </c>
      <c r="FN85" s="100">
        <v>0</v>
      </c>
      <c r="FO85" s="100">
        <v>0</v>
      </c>
      <c r="FP85" s="100">
        <v>0</v>
      </c>
      <c r="FQ85" s="100">
        <v>0</v>
      </c>
      <c r="FR85" s="100">
        <v>0</v>
      </c>
      <c r="FS85" s="100">
        <v>0</v>
      </c>
      <c r="FT85" s="100">
        <v>0</v>
      </c>
      <c r="FU85" s="100">
        <v>0</v>
      </c>
      <c r="FV85" s="100">
        <v>0</v>
      </c>
      <c r="FW85" s="100">
        <v>0</v>
      </c>
      <c r="FX85" s="100">
        <v>0</v>
      </c>
      <c r="FY85" s="100">
        <v>0</v>
      </c>
      <c r="FZ85" s="100">
        <v>0</v>
      </c>
      <c r="GA85" s="100">
        <v>0</v>
      </c>
      <c r="GB85" s="100">
        <v>0</v>
      </c>
      <c r="GC85" s="100">
        <v>0</v>
      </c>
      <c r="GD85" s="100">
        <v>0</v>
      </c>
      <c r="GE85" s="100">
        <v>0</v>
      </c>
      <c r="GF85" s="100">
        <v>0</v>
      </c>
      <c r="GG85" s="100">
        <v>0</v>
      </c>
      <c r="GH85" s="100">
        <v>0</v>
      </c>
      <c r="GI85" s="100">
        <v>0</v>
      </c>
      <c r="GJ85" s="100">
        <v>0</v>
      </c>
      <c r="GK85" s="100">
        <v>0</v>
      </c>
      <c r="GL85" s="100">
        <v>0</v>
      </c>
      <c r="GM85" s="100">
        <v>0</v>
      </c>
      <c r="GN85" s="100">
        <v>0</v>
      </c>
      <c r="GO85" s="100">
        <v>0</v>
      </c>
      <c r="GP85" s="100">
        <v>0</v>
      </c>
      <c r="GQ85" s="100">
        <v>0</v>
      </c>
      <c r="GR85" s="100">
        <v>0</v>
      </c>
      <c r="GS85" s="100">
        <v>0</v>
      </c>
      <c r="GT85" s="100">
        <v>0</v>
      </c>
      <c r="GU85" s="100">
        <v>0</v>
      </c>
      <c r="GV85" s="100">
        <v>0</v>
      </c>
      <c r="GW85" s="100">
        <v>0</v>
      </c>
      <c r="GX85" s="100">
        <v>0</v>
      </c>
      <c r="GY85" s="100">
        <v>0</v>
      </c>
      <c r="GZ85" s="100">
        <v>0</v>
      </c>
      <c r="HA85" s="100">
        <v>0</v>
      </c>
      <c r="HB85" s="100">
        <v>0</v>
      </c>
      <c r="HC85" s="100">
        <v>0</v>
      </c>
      <c r="HD85" s="100">
        <v>0</v>
      </c>
      <c r="HE85" s="100">
        <v>0</v>
      </c>
      <c r="HF85" s="100">
        <v>0</v>
      </c>
      <c r="HG85" s="100">
        <v>0</v>
      </c>
      <c r="HH85" s="100">
        <v>0</v>
      </c>
      <c r="HI85" s="100">
        <v>0</v>
      </c>
      <c r="HJ85" s="100">
        <v>0</v>
      </c>
      <c r="HK85" s="100">
        <v>0</v>
      </c>
      <c r="HM85" t="str">
        <f t="shared" si="5"/>
        <v>NA </v>
      </c>
      <c r="HS85" t="b">
        <f t="shared" si="3"/>
        <v>1</v>
      </c>
      <c r="HT85" s="94" t="s">
        <v>390</v>
      </c>
    </row>
    <row r="86" spans="1:228" ht="12.75">
      <c r="A86" t="str">
        <f t="shared" si="4"/>
        <v>INC158756</v>
      </c>
      <c r="B86" s="103" t="s">
        <v>391</v>
      </c>
      <c r="C86" s="100" t="s">
        <v>557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>
        <v>0</v>
      </c>
      <c r="BV86" s="100">
        <v>0</v>
      </c>
      <c r="BW86" s="100">
        <v>0</v>
      </c>
      <c r="BX86" s="100">
        <v>0</v>
      </c>
      <c r="BY86" s="100">
        <v>0</v>
      </c>
      <c r="BZ86" s="100">
        <v>0</v>
      </c>
      <c r="CA86" s="100">
        <v>0</v>
      </c>
      <c r="CB86" s="100">
        <v>0</v>
      </c>
      <c r="CC86" s="100">
        <v>0</v>
      </c>
      <c r="CD86" s="100">
        <v>158.12</v>
      </c>
      <c r="CE86" s="100">
        <v>158.12</v>
      </c>
      <c r="CF86" s="100">
        <v>0</v>
      </c>
      <c r="CG86" s="100">
        <v>158.12</v>
      </c>
      <c r="CH86" s="100">
        <v>0</v>
      </c>
      <c r="CI86" s="100">
        <v>158.12</v>
      </c>
      <c r="CJ86" s="100">
        <v>0</v>
      </c>
      <c r="CK86" s="100">
        <v>158.12</v>
      </c>
      <c r="CL86" s="100">
        <v>0</v>
      </c>
      <c r="CM86" s="100">
        <v>158.12</v>
      </c>
      <c r="CN86" s="100">
        <v>0</v>
      </c>
      <c r="CO86" s="100">
        <v>158.12</v>
      </c>
      <c r="CP86" s="100">
        <v>0</v>
      </c>
      <c r="CQ86" s="100">
        <v>158.12</v>
      </c>
      <c r="CR86" s="100">
        <v>0</v>
      </c>
      <c r="CS86" s="100">
        <v>158.12</v>
      </c>
      <c r="CT86" s="100">
        <v>0</v>
      </c>
      <c r="CU86" s="100">
        <v>158.12</v>
      </c>
      <c r="CV86" s="100">
        <v>1</v>
      </c>
      <c r="CW86" s="100">
        <v>159.12</v>
      </c>
      <c r="CX86" s="100">
        <v>0</v>
      </c>
      <c r="CY86" s="100">
        <v>159.12</v>
      </c>
      <c r="CZ86" s="100">
        <v>0</v>
      </c>
      <c r="DA86" s="100">
        <v>159.12</v>
      </c>
      <c r="DB86" s="100">
        <v>0</v>
      </c>
      <c r="DC86" s="100">
        <v>1</v>
      </c>
      <c r="DD86" s="100">
        <v>0</v>
      </c>
      <c r="DE86" s="100">
        <v>1</v>
      </c>
      <c r="DF86" s="100">
        <v>0</v>
      </c>
      <c r="DG86" s="100">
        <v>1</v>
      </c>
      <c r="DH86" s="100">
        <v>0</v>
      </c>
      <c r="DI86" s="100">
        <v>1</v>
      </c>
      <c r="DJ86" s="100">
        <v>0</v>
      </c>
      <c r="DK86" s="100">
        <v>1</v>
      </c>
      <c r="DL86" s="100">
        <v>0</v>
      </c>
      <c r="DM86" s="100">
        <v>1</v>
      </c>
      <c r="DN86" s="100">
        <v>0</v>
      </c>
      <c r="DO86" s="100">
        <v>1</v>
      </c>
      <c r="DP86" s="100">
        <v>0</v>
      </c>
      <c r="DQ86" s="100">
        <v>1</v>
      </c>
      <c r="DR86" s="100">
        <v>0</v>
      </c>
      <c r="DS86" s="100">
        <v>1</v>
      </c>
      <c r="DT86" s="100">
        <v>0</v>
      </c>
      <c r="DU86" s="100">
        <v>0</v>
      </c>
      <c r="DV86" s="100">
        <v>0</v>
      </c>
      <c r="DW86" s="100">
        <v>0</v>
      </c>
      <c r="DX86" s="100">
        <v>0</v>
      </c>
      <c r="DY86" s="100">
        <v>0</v>
      </c>
      <c r="DZ86" s="100">
        <v>0</v>
      </c>
      <c r="EA86" s="100">
        <v>0</v>
      </c>
      <c r="EB86" s="100">
        <v>0</v>
      </c>
      <c r="EC86" s="100">
        <v>0</v>
      </c>
      <c r="ED86" s="100">
        <v>0</v>
      </c>
      <c r="EE86" s="100">
        <v>0</v>
      </c>
      <c r="EF86" s="100">
        <v>0</v>
      </c>
      <c r="EG86" s="100">
        <v>0</v>
      </c>
      <c r="EH86" s="100">
        <v>0</v>
      </c>
      <c r="EI86" s="100">
        <v>0</v>
      </c>
      <c r="EJ86" s="100">
        <v>0</v>
      </c>
      <c r="EK86" s="100">
        <v>0</v>
      </c>
      <c r="EL86" s="100">
        <v>0</v>
      </c>
      <c r="EM86" s="100">
        <v>0</v>
      </c>
      <c r="EN86" s="100">
        <v>0</v>
      </c>
      <c r="EO86" s="100">
        <v>0</v>
      </c>
      <c r="EP86" s="100">
        <v>0</v>
      </c>
      <c r="EQ86" s="100">
        <v>0</v>
      </c>
      <c r="ER86" s="100">
        <v>0</v>
      </c>
      <c r="ES86" s="100">
        <v>0</v>
      </c>
      <c r="ET86" s="100">
        <v>0</v>
      </c>
      <c r="EU86" s="100">
        <v>0</v>
      </c>
      <c r="EV86" s="100">
        <v>0</v>
      </c>
      <c r="EW86" s="100">
        <v>0</v>
      </c>
      <c r="EX86" s="100">
        <v>0</v>
      </c>
      <c r="EY86" s="100">
        <v>0</v>
      </c>
      <c r="EZ86" s="100">
        <v>0</v>
      </c>
      <c r="FA86" s="100">
        <v>0</v>
      </c>
      <c r="FB86" s="100">
        <v>0</v>
      </c>
      <c r="FC86" s="100">
        <v>0</v>
      </c>
      <c r="FD86" s="100">
        <v>0</v>
      </c>
      <c r="FE86" s="100">
        <v>0</v>
      </c>
      <c r="FF86" s="100">
        <v>0</v>
      </c>
      <c r="FG86" s="100">
        <v>0</v>
      </c>
      <c r="FH86" s="100">
        <v>0</v>
      </c>
      <c r="FI86" s="100">
        <v>0</v>
      </c>
      <c r="FJ86" s="100">
        <v>0</v>
      </c>
      <c r="FK86" s="100">
        <v>0</v>
      </c>
      <c r="FL86" s="100">
        <v>0</v>
      </c>
      <c r="FM86" s="100">
        <v>0</v>
      </c>
      <c r="FN86" s="100">
        <v>0</v>
      </c>
      <c r="FO86" s="100">
        <v>0</v>
      </c>
      <c r="FP86" s="100">
        <v>0</v>
      </c>
      <c r="FQ86" s="100">
        <v>0</v>
      </c>
      <c r="FR86" s="100">
        <v>0</v>
      </c>
      <c r="FS86" s="100">
        <v>0</v>
      </c>
      <c r="FT86" s="100">
        <v>0</v>
      </c>
      <c r="FU86" s="100">
        <v>0</v>
      </c>
      <c r="FV86" s="100">
        <v>0</v>
      </c>
      <c r="FW86" s="100">
        <v>0</v>
      </c>
      <c r="FX86" s="100">
        <v>0</v>
      </c>
      <c r="FY86" s="100">
        <v>0</v>
      </c>
      <c r="FZ86" s="100">
        <v>0</v>
      </c>
      <c r="GA86" s="100">
        <v>0</v>
      </c>
      <c r="GB86" s="100">
        <v>0</v>
      </c>
      <c r="GC86" s="100">
        <v>0</v>
      </c>
      <c r="GD86" s="100">
        <v>0</v>
      </c>
      <c r="GE86" s="100">
        <v>0</v>
      </c>
      <c r="GF86" s="100">
        <v>0</v>
      </c>
      <c r="GG86" s="100">
        <v>0</v>
      </c>
      <c r="GH86" s="100">
        <v>0</v>
      </c>
      <c r="GI86" s="100">
        <v>0</v>
      </c>
      <c r="GJ86" s="100">
        <v>0</v>
      </c>
      <c r="GK86" s="100">
        <v>0</v>
      </c>
      <c r="GL86" s="100">
        <v>0</v>
      </c>
      <c r="GM86" s="100">
        <v>0</v>
      </c>
      <c r="GN86" s="100">
        <v>0</v>
      </c>
      <c r="GO86" s="100">
        <v>0</v>
      </c>
      <c r="GP86" s="100">
        <v>0</v>
      </c>
      <c r="GQ86" s="100">
        <v>0</v>
      </c>
      <c r="GR86" s="100">
        <v>0</v>
      </c>
      <c r="GS86" s="100">
        <v>0</v>
      </c>
      <c r="GT86" s="100">
        <v>0</v>
      </c>
      <c r="GU86" s="100">
        <v>0</v>
      </c>
      <c r="GV86" s="100">
        <v>0</v>
      </c>
      <c r="GW86" s="100">
        <v>0</v>
      </c>
      <c r="GX86" s="100">
        <v>0</v>
      </c>
      <c r="GY86" s="100">
        <v>0</v>
      </c>
      <c r="GZ86" s="100">
        <v>0</v>
      </c>
      <c r="HA86" s="100">
        <v>0</v>
      </c>
      <c r="HB86" s="100">
        <v>0</v>
      </c>
      <c r="HC86" s="100">
        <v>0</v>
      </c>
      <c r="HD86" s="100">
        <v>0</v>
      </c>
      <c r="HE86" s="100">
        <v>0</v>
      </c>
      <c r="HF86" s="100">
        <v>0</v>
      </c>
      <c r="HG86" s="100">
        <v>0</v>
      </c>
      <c r="HH86" s="100">
        <v>0</v>
      </c>
      <c r="HI86" s="100">
        <v>0</v>
      </c>
      <c r="HJ86" s="100">
        <v>0</v>
      </c>
      <c r="HK86" s="100">
        <v>0</v>
      </c>
      <c r="HM86" t="str">
        <f t="shared" si="5"/>
        <v>NA </v>
      </c>
      <c r="HS86" t="b">
        <f t="shared" si="3"/>
        <v>1</v>
      </c>
      <c r="HT86" s="94" t="s">
        <v>391</v>
      </c>
    </row>
    <row r="87" spans="1:228" ht="12.75">
      <c r="A87" t="str">
        <f t="shared" si="4"/>
        <v>INC158758</v>
      </c>
      <c r="B87" s="103" t="s">
        <v>392</v>
      </c>
      <c r="C87" s="100" t="s">
        <v>557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>
        <v>0</v>
      </c>
      <c r="BV87" s="100">
        <v>0</v>
      </c>
      <c r="BW87" s="100">
        <v>0</v>
      </c>
      <c r="BX87" s="100">
        <v>0</v>
      </c>
      <c r="BY87" s="100">
        <v>0</v>
      </c>
      <c r="BZ87" s="100">
        <v>0</v>
      </c>
      <c r="CA87" s="100">
        <v>0</v>
      </c>
      <c r="CB87" s="100">
        <v>0</v>
      </c>
      <c r="CC87" s="100">
        <v>0</v>
      </c>
      <c r="CD87" s="100">
        <v>0</v>
      </c>
      <c r="CE87" s="100">
        <v>0</v>
      </c>
      <c r="CF87" s="100">
        <v>0</v>
      </c>
      <c r="CG87" s="100">
        <v>0</v>
      </c>
      <c r="CH87" s="100">
        <v>0</v>
      </c>
      <c r="CI87" s="100">
        <v>0</v>
      </c>
      <c r="CJ87" s="100">
        <v>0</v>
      </c>
      <c r="CK87" s="100">
        <v>0</v>
      </c>
      <c r="CL87" s="100">
        <v>0</v>
      </c>
      <c r="CM87" s="100">
        <v>0</v>
      </c>
      <c r="CN87" s="100">
        <v>0</v>
      </c>
      <c r="CO87" s="100">
        <v>0</v>
      </c>
      <c r="CP87" s="100">
        <v>0</v>
      </c>
      <c r="CQ87" s="100">
        <v>0</v>
      </c>
      <c r="CR87" s="100">
        <v>0</v>
      </c>
      <c r="CS87" s="100">
        <v>0</v>
      </c>
      <c r="CT87" s="100">
        <v>0</v>
      </c>
      <c r="CU87" s="100">
        <v>0</v>
      </c>
      <c r="CV87" s="100">
        <v>1</v>
      </c>
      <c r="CW87" s="100">
        <v>1</v>
      </c>
      <c r="CX87" s="100">
        <v>0</v>
      </c>
      <c r="CY87" s="100">
        <v>1</v>
      </c>
      <c r="CZ87" s="100">
        <v>0</v>
      </c>
      <c r="DA87" s="100">
        <v>1</v>
      </c>
      <c r="DB87" s="100">
        <v>0</v>
      </c>
      <c r="DC87" s="100">
        <v>1</v>
      </c>
      <c r="DD87" s="100">
        <v>0</v>
      </c>
      <c r="DE87" s="100">
        <v>1</v>
      </c>
      <c r="DF87" s="100">
        <v>0</v>
      </c>
      <c r="DG87" s="100">
        <v>1</v>
      </c>
      <c r="DH87" s="100">
        <v>0</v>
      </c>
      <c r="DI87" s="100">
        <v>1</v>
      </c>
      <c r="DJ87" s="100">
        <v>0</v>
      </c>
      <c r="DK87" s="100">
        <v>1</v>
      </c>
      <c r="DL87" s="100">
        <v>0</v>
      </c>
      <c r="DM87" s="100">
        <v>1</v>
      </c>
      <c r="DN87" s="100">
        <v>0</v>
      </c>
      <c r="DO87" s="100">
        <v>1</v>
      </c>
      <c r="DP87" s="100">
        <v>0</v>
      </c>
      <c r="DQ87" s="100">
        <v>1</v>
      </c>
      <c r="DR87" s="100">
        <v>0</v>
      </c>
      <c r="DS87" s="100">
        <v>1</v>
      </c>
      <c r="DT87" s="100">
        <v>0</v>
      </c>
      <c r="DU87" s="100">
        <v>0</v>
      </c>
      <c r="DV87" s="100">
        <v>0</v>
      </c>
      <c r="DW87" s="100">
        <v>0</v>
      </c>
      <c r="DX87" s="100">
        <v>0</v>
      </c>
      <c r="DY87" s="100">
        <v>0</v>
      </c>
      <c r="DZ87" s="100">
        <v>0</v>
      </c>
      <c r="EA87" s="100">
        <v>0</v>
      </c>
      <c r="EB87" s="100">
        <v>0</v>
      </c>
      <c r="EC87" s="100">
        <v>0</v>
      </c>
      <c r="ED87" s="100">
        <v>0</v>
      </c>
      <c r="EE87" s="100">
        <v>0</v>
      </c>
      <c r="EF87" s="100">
        <v>0</v>
      </c>
      <c r="EG87" s="100">
        <v>0</v>
      </c>
      <c r="EH87" s="100">
        <v>0</v>
      </c>
      <c r="EI87" s="100">
        <v>0</v>
      </c>
      <c r="EJ87" s="100">
        <v>0</v>
      </c>
      <c r="EK87" s="100">
        <v>0</v>
      </c>
      <c r="EL87" s="100">
        <v>0</v>
      </c>
      <c r="EM87" s="100">
        <v>0</v>
      </c>
      <c r="EN87" s="100">
        <v>0</v>
      </c>
      <c r="EO87" s="100">
        <v>0</v>
      </c>
      <c r="EP87" s="100">
        <v>0</v>
      </c>
      <c r="EQ87" s="100">
        <v>0</v>
      </c>
      <c r="ER87" s="100">
        <v>0</v>
      </c>
      <c r="ES87" s="100">
        <v>0</v>
      </c>
      <c r="ET87" s="100">
        <v>0</v>
      </c>
      <c r="EU87" s="100">
        <v>0</v>
      </c>
      <c r="EV87" s="100">
        <v>0</v>
      </c>
      <c r="EW87" s="100">
        <v>0</v>
      </c>
      <c r="EX87" s="100">
        <v>0</v>
      </c>
      <c r="EY87" s="100">
        <v>0</v>
      </c>
      <c r="EZ87" s="100">
        <v>0</v>
      </c>
      <c r="FA87" s="100">
        <v>0</v>
      </c>
      <c r="FB87" s="100">
        <v>0</v>
      </c>
      <c r="FC87" s="100">
        <v>0</v>
      </c>
      <c r="FD87" s="100">
        <v>0</v>
      </c>
      <c r="FE87" s="100">
        <v>0</v>
      </c>
      <c r="FF87" s="100">
        <v>0</v>
      </c>
      <c r="FG87" s="100">
        <v>0</v>
      </c>
      <c r="FH87" s="100">
        <v>0</v>
      </c>
      <c r="FI87" s="100">
        <v>0</v>
      </c>
      <c r="FJ87" s="100">
        <v>0</v>
      </c>
      <c r="FK87" s="100">
        <v>0</v>
      </c>
      <c r="FL87" s="100">
        <v>0</v>
      </c>
      <c r="FM87" s="100">
        <v>0</v>
      </c>
      <c r="FN87" s="100">
        <v>0</v>
      </c>
      <c r="FO87" s="100">
        <v>0</v>
      </c>
      <c r="FP87" s="100">
        <v>0</v>
      </c>
      <c r="FQ87" s="100">
        <v>0</v>
      </c>
      <c r="FR87" s="100">
        <v>0</v>
      </c>
      <c r="FS87" s="100">
        <v>0</v>
      </c>
      <c r="FT87" s="100">
        <v>0</v>
      </c>
      <c r="FU87" s="100">
        <v>0</v>
      </c>
      <c r="FV87" s="100">
        <v>0</v>
      </c>
      <c r="FW87" s="100">
        <v>0</v>
      </c>
      <c r="FX87" s="100">
        <v>0</v>
      </c>
      <c r="FY87" s="100">
        <v>0</v>
      </c>
      <c r="FZ87" s="100">
        <v>0</v>
      </c>
      <c r="GA87" s="100">
        <v>0</v>
      </c>
      <c r="GB87" s="100">
        <v>0</v>
      </c>
      <c r="GC87" s="100">
        <v>0</v>
      </c>
      <c r="GD87" s="100">
        <v>0</v>
      </c>
      <c r="GE87" s="100">
        <v>0</v>
      </c>
      <c r="GF87" s="100">
        <v>0</v>
      </c>
      <c r="GG87" s="100">
        <v>0</v>
      </c>
      <c r="GH87" s="100">
        <v>0</v>
      </c>
      <c r="GI87" s="100">
        <v>0</v>
      </c>
      <c r="GJ87" s="100">
        <v>0</v>
      </c>
      <c r="GK87" s="100">
        <v>0</v>
      </c>
      <c r="GL87" s="100">
        <v>0</v>
      </c>
      <c r="GM87" s="100">
        <v>0</v>
      </c>
      <c r="GN87" s="100">
        <v>0</v>
      </c>
      <c r="GO87" s="100">
        <v>0</v>
      </c>
      <c r="GP87" s="100">
        <v>0</v>
      </c>
      <c r="GQ87" s="100">
        <v>0</v>
      </c>
      <c r="GR87" s="100">
        <v>0</v>
      </c>
      <c r="GS87" s="100">
        <v>0</v>
      </c>
      <c r="GT87" s="100">
        <v>0</v>
      </c>
      <c r="GU87" s="100">
        <v>0</v>
      </c>
      <c r="GV87" s="100">
        <v>0</v>
      </c>
      <c r="GW87" s="100">
        <v>0</v>
      </c>
      <c r="GX87" s="100">
        <v>0</v>
      </c>
      <c r="GY87" s="100">
        <v>0</v>
      </c>
      <c r="GZ87" s="100">
        <v>0</v>
      </c>
      <c r="HA87" s="100">
        <v>0</v>
      </c>
      <c r="HB87" s="100">
        <v>0</v>
      </c>
      <c r="HC87" s="100">
        <v>0</v>
      </c>
      <c r="HD87" s="100">
        <v>0</v>
      </c>
      <c r="HE87" s="100">
        <v>0</v>
      </c>
      <c r="HF87" s="100">
        <v>0</v>
      </c>
      <c r="HG87" s="100">
        <v>0</v>
      </c>
      <c r="HH87" s="100">
        <v>0</v>
      </c>
      <c r="HI87" s="100">
        <v>0</v>
      </c>
      <c r="HJ87" s="100">
        <v>0</v>
      </c>
      <c r="HK87" s="100">
        <v>0</v>
      </c>
      <c r="HM87" t="str">
        <f t="shared" si="5"/>
        <v>NA </v>
      </c>
      <c r="HS87" t="b">
        <f t="shared" si="3"/>
        <v>1</v>
      </c>
      <c r="HT87" s="94" t="s">
        <v>392</v>
      </c>
    </row>
    <row r="88" spans="1:228" ht="12.75">
      <c r="A88" t="str">
        <f t="shared" si="4"/>
        <v>INC158759</v>
      </c>
      <c r="B88" s="103" t="s">
        <v>393</v>
      </c>
      <c r="C88" s="100" t="s">
        <v>557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0</v>
      </c>
      <c r="AC88" s="100">
        <v>0</v>
      </c>
      <c r="AD88" s="100">
        <v>0</v>
      </c>
      <c r="AE88" s="100">
        <v>0</v>
      </c>
      <c r="AF88" s="100">
        <v>0</v>
      </c>
      <c r="AG88" s="100">
        <v>0</v>
      </c>
      <c r="AH88" s="100">
        <v>0</v>
      </c>
      <c r="AI88" s="100">
        <v>0</v>
      </c>
      <c r="AJ88" s="100">
        <v>0</v>
      </c>
      <c r="AK88" s="100">
        <v>0</v>
      </c>
      <c r="AL88" s="100">
        <v>0</v>
      </c>
      <c r="AM88" s="100">
        <v>0</v>
      </c>
      <c r="AN88" s="100">
        <v>0</v>
      </c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100">
        <v>0</v>
      </c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>
        <v>0</v>
      </c>
      <c r="BG88" s="100">
        <v>0</v>
      </c>
      <c r="BH88" s="100">
        <v>0</v>
      </c>
      <c r="BI88" s="100">
        <v>0</v>
      </c>
      <c r="BJ88" s="100">
        <v>0</v>
      </c>
      <c r="BK88" s="100">
        <v>0</v>
      </c>
      <c r="BL88" s="100">
        <v>0</v>
      </c>
      <c r="BM88" s="100">
        <v>0</v>
      </c>
      <c r="BN88" s="100">
        <v>0</v>
      </c>
      <c r="BO88" s="100">
        <v>0</v>
      </c>
      <c r="BP88" s="100">
        <v>0</v>
      </c>
      <c r="BQ88" s="100">
        <v>0</v>
      </c>
      <c r="BR88" s="100">
        <v>0</v>
      </c>
      <c r="BS88" s="100">
        <v>0</v>
      </c>
      <c r="BT88" s="100">
        <v>0</v>
      </c>
      <c r="BU88" s="100">
        <v>0</v>
      </c>
      <c r="BV88" s="100">
        <v>0</v>
      </c>
      <c r="BW88" s="100">
        <v>0</v>
      </c>
      <c r="BX88" s="100">
        <v>0</v>
      </c>
      <c r="BY88" s="100">
        <v>0</v>
      </c>
      <c r="BZ88" s="100">
        <v>0</v>
      </c>
      <c r="CA88" s="100">
        <v>0</v>
      </c>
      <c r="CB88" s="100">
        <v>48162.38</v>
      </c>
      <c r="CC88" s="100">
        <v>48162.38</v>
      </c>
      <c r="CD88" s="100">
        <v>26402.39</v>
      </c>
      <c r="CE88" s="100">
        <v>74564.76999999999</v>
      </c>
      <c r="CF88" s="100">
        <v>36049.84</v>
      </c>
      <c r="CG88" s="100">
        <v>110614.60999999999</v>
      </c>
      <c r="CH88" s="100">
        <v>141530.06</v>
      </c>
      <c r="CI88" s="100">
        <v>252144.66999999998</v>
      </c>
      <c r="CJ88" s="100">
        <v>-616438.32</v>
      </c>
      <c r="CK88" s="100">
        <v>-364293.6499999999</v>
      </c>
      <c r="CL88" s="100">
        <v>1416898.3</v>
      </c>
      <c r="CM88" s="100">
        <v>1052604.65</v>
      </c>
      <c r="CN88" s="100">
        <v>492657.35</v>
      </c>
      <c r="CO88" s="100">
        <v>1545262</v>
      </c>
      <c r="CP88" s="100">
        <v>958326</v>
      </c>
      <c r="CQ88" s="100">
        <v>2503588.0000000005</v>
      </c>
      <c r="CR88" s="100">
        <v>891008</v>
      </c>
      <c r="CS88" s="100">
        <v>3394596.0000000005</v>
      </c>
      <c r="CT88" s="100">
        <v>1111813</v>
      </c>
      <c r="CU88" s="100">
        <v>4506408.999999999</v>
      </c>
      <c r="CV88" s="100">
        <v>1852324</v>
      </c>
      <c r="CW88" s="100">
        <v>6358732.999999998</v>
      </c>
      <c r="CX88" s="100">
        <v>1962856</v>
      </c>
      <c r="CY88" s="100">
        <v>8321588.999999999</v>
      </c>
      <c r="CZ88" s="100">
        <v>2546336</v>
      </c>
      <c r="DA88" s="100">
        <v>10819762.620000001</v>
      </c>
      <c r="DB88" s="100">
        <v>2807421</v>
      </c>
      <c r="DC88" s="100">
        <v>13600781.23</v>
      </c>
      <c r="DD88" s="100">
        <v>3133581</v>
      </c>
      <c r="DE88" s="100">
        <v>16698312.389999999</v>
      </c>
      <c r="DF88" s="100">
        <v>3254396</v>
      </c>
      <c r="DG88" s="100">
        <v>19811178.330000002</v>
      </c>
      <c r="DH88" s="100">
        <v>3496907</v>
      </c>
      <c r="DI88" s="100">
        <v>23924523.650000002</v>
      </c>
      <c r="DJ88" s="100">
        <v>3676231</v>
      </c>
      <c r="DK88" s="100">
        <v>26183856.35</v>
      </c>
      <c r="DL88" s="100">
        <v>3724182</v>
      </c>
      <c r="DM88" s="100">
        <v>29415381</v>
      </c>
      <c r="DN88" s="100">
        <v>3967212</v>
      </c>
      <c r="DO88" s="100">
        <v>32424267</v>
      </c>
      <c r="DP88" s="100">
        <v>3999648</v>
      </c>
      <c r="DQ88" s="100">
        <v>35532907</v>
      </c>
      <c r="DR88" s="100">
        <v>4209797</v>
      </c>
      <c r="DS88" s="100">
        <v>38630891</v>
      </c>
      <c r="DT88" s="100">
        <v>4358142</v>
      </c>
      <c r="DU88" s="100">
        <v>41136709</v>
      </c>
      <c r="DV88" s="100">
        <v>4114088</v>
      </c>
      <c r="DW88" s="100">
        <v>43287941</v>
      </c>
      <c r="DX88" s="100">
        <v>4574977</v>
      </c>
      <c r="DY88" s="100">
        <v>45316582</v>
      </c>
      <c r="DZ88" s="100">
        <v>4570843</v>
      </c>
      <c r="EA88" s="100">
        <v>47080004</v>
      </c>
      <c r="EB88" s="100">
        <v>4800243</v>
      </c>
      <c r="EC88" s="100">
        <v>48746666</v>
      </c>
      <c r="ED88" s="100">
        <v>4771957</v>
      </c>
      <c r="EE88" s="100">
        <v>50264227</v>
      </c>
      <c r="EF88" s="100">
        <v>4989584</v>
      </c>
      <c r="EG88" s="100">
        <v>51756904</v>
      </c>
      <c r="EH88" s="100">
        <v>5091092</v>
      </c>
      <c r="EI88" s="100">
        <v>53171765</v>
      </c>
      <c r="EJ88" s="100">
        <v>5034845</v>
      </c>
      <c r="EK88" s="100">
        <v>54482428</v>
      </c>
      <c r="EL88" s="100">
        <v>5262827</v>
      </c>
      <c r="EM88" s="100">
        <v>55778043</v>
      </c>
      <c r="EN88" s="100">
        <v>5204518</v>
      </c>
      <c r="EO88" s="100">
        <v>56982913</v>
      </c>
      <c r="EP88" s="100">
        <v>5414834</v>
      </c>
      <c r="EQ88" s="100">
        <v>58187950</v>
      </c>
      <c r="ER88" s="100">
        <v>5512637</v>
      </c>
      <c r="ES88" s="100">
        <v>59342445</v>
      </c>
      <c r="ET88" s="100">
        <v>5131113</v>
      </c>
      <c r="EU88" s="100">
        <v>60359470</v>
      </c>
      <c r="EV88" s="100">
        <v>5659349</v>
      </c>
      <c r="EW88" s="100">
        <v>61443842</v>
      </c>
      <c r="EX88" s="100">
        <v>5588753</v>
      </c>
      <c r="EY88" s="100">
        <v>62461752</v>
      </c>
      <c r="EZ88" s="100">
        <v>5818784</v>
      </c>
      <c r="FA88" s="100">
        <v>63480293</v>
      </c>
      <c r="FB88" s="100">
        <v>5733346</v>
      </c>
      <c r="FC88" s="100">
        <v>64441682</v>
      </c>
      <c r="FD88" s="100">
        <v>5956505</v>
      </c>
      <c r="FE88" s="100">
        <v>65408603</v>
      </c>
      <c r="FF88" s="100">
        <v>6031932</v>
      </c>
      <c r="FG88" s="100">
        <v>66349443</v>
      </c>
      <c r="FH88" s="100">
        <v>5929104</v>
      </c>
      <c r="FI88" s="100">
        <v>67243702</v>
      </c>
      <c r="FJ88" s="100">
        <v>6161731</v>
      </c>
      <c r="FK88" s="100">
        <v>68142606</v>
      </c>
      <c r="FL88" s="100">
        <v>6059319</v>
      </c>
      <c r="FM88" s="100">
        <v>68997407</v>
      </c>
      <c r="FN88" s="100">
        <v>6279441</v>
      </c>
      <c r="FO88" s="100">
        <v>69862014</v>
      </c>
      <c r="FP88" s="100">
        <v>6355908</v>
      </c>
      <c r="FQ88" s="100">
        <v>70705285</v>
      </c>
      <c r="FR88" s="100">
        <v>5892515</v>
      </c>
      <c r="FS88" s="100">
        <v>71466687</v>
      </c>
      <c r="FT88" s="100">
        <v>6472715</v>
      </c>
      <c r="FU88" s="100">
        <v>72280053</v>
      </c>
      <c r="FV88" s="100">
        <v>6364726</v>
      </c>
      <c r="FW88" s="100">
        <v>73056026</v>
      </c>
      <c r="FX88" s="100">
        <v>6601764</v>
      </c>
      <c r="FY88" s="100">
        <v>73839006</v>
      </c>
      <c r="FZ88" s="100">
        <v>6482765</v>
      </c>
      <c r="GA88" s="100">
        <v>74588425</v>
      </c>
      <c r="GB88" s="100">
        <v>6714879</v>
      </c>
      <c r="GC88" s="100">
        <v>75346799</v>
      </c>
      <c r="GD88" s="100">
        <v>6777227</v>
      </c>
      <c r="GE88" s="100">
        <v>76092094</v>
      </c>
      <c r="GF88" s="100">
        <v>6645437</v>
      </c>
      <c r="GG88" s="100">
        <v>76808427</v>
      </c>
      <c r="GH88" s="100">
        <v>6885729</v>
      </c>
      <c r="GI88" s="100">
        <v>77532425</v>
      </c>
      <c r="GJ88" s="100">
        <v>6755627</v>
      </c>
      <c r="GK88" s="100">
        <v>78228733</v>
      </c>
      <c r="GL88" s="100">
        <v>6988799</v>
      </c>
      <c r="GM88" s="100">
        <v>78938091</v>
      </c>
      <c r="GN88" s="100">
        <v>7334653</v>
      </c>
      <c r="GO88" s="100">
        <v>79916836</v>
      </c>
      <c r="GP88" s="100">
        <v>7101999</v>
      </c>
      <c r="GQ88" s="100">
        <v>81126320</v>
      </c>
      <c r="GR88" s="100">
        <v>7480663</v>
      </c>
      <c r="GS88" s="100">
        <v>82134268</v>
      </c>
      <c r="GT88" s="100">
        <v>7402932</v>
      </c>
      <c r="GU88" s="100">
        <v>83172474</v>
      </c>
      <c r="GV88" s="100">
        <v>7631267</v>
      </c>
      <c r="GW88" s="100">
        <v>84201977</v>
      </c>
      <c r="GX88" s="100">
        <v>7549482</v>
      </c>
      <c r="GY88" s="100">
        <v>85268694</v>
      </c>
      <c r="GZ88" s="100">
        <v>7775041</v>
      </c>
      <c r="HA88" s="100">
        <v>86328856</v>
      </c>
      <c r="HB88" s="100">
        <v>7850555</v>
      </c>
      <c r="HC88" s="100">
        <v>87402184</v>
      </c>
      <c r="HD88" s="100">
        <v>7760889</v>
      </c>
      <c r="HE88" s="100">
        <v>88517636</v>
      </c>
      <c r="HF88" s="100">
        <v>7991810</v>
      </c>
      <c r="HG88" s="100">
        <v>89623717</v>
      </c>
      <c r="HH88" s="100">
        <v>7902891</v>
      </c>
      <c r="HI88" s="100">
        <v>90770981</v>
      </c>
      <c r="HJ88" s="100">
        <v>8127883</v>
      </c>
      <c r="HK88" s="100">
        <v>91910065</v>
      </c>
      <c r="HM88" t="str">
        <f t="shared" si="5"/>
        <v>NA </v>
      </c>
      <c r="HS88" t="b">
        <f t="shared" si="3"/>
        <v>1</v>
      </c>
      <c r="HT88" s="94" t="s">
        <v>393</v>
      </c>
    </row>
    <row r="89" spans="1:228" ht="12.75">
      <c r="A89" t="str">
        <f t="shared" si="4"/>
        <v>INC158760</v>
      </c>
      <c r="B89" s="103" t="s">
        <v>394</v>
      </c>
      <c r="C89" s="100" t="s">
        <v>557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100">
        <v>0</v>
      </c>
      <c r="S89" s="100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100">
        <v>0</v>
      </c>
      <c r="AF89" s="100">
        <v>0</v>
      </c>
      <c r="AG89" s="100">
        <v>0</v>
      </c>
      <c r="AH89" s="100">
        <v>0</v>
      </c>
      <c r="AI89" s="100">
        <v>0</v>
      </c>
      <c r="AJ89" s="100">
        <v>0</v>
      </c>
      <c r="AK89" s="100">
        <v>0</v>
      </c>
      <c r="AL89" s="100">
        <v>0</v>
      </c>
      <c r="AM89" s="100">
        <v>0</v>
      </c>
      <c r="AN89" s="100">
        <v>0</v>
      </c>
      <c r="AO89" s="100">
        <v>0</v>
      </c>
      <c r="AP89" s="100">
        <v>0</v>
      </c>
      <c r="AQ89" s="100">
        <v>0</v>
      </c>
      <c r="AR89" s="100">
        <v>0</v>
      </c>
      <c r="AS89" s="100">
        <v>0</v>
      </c>
      <c r="AT89" s="100">
        <v>0</v>
      </c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  <c r="BD89" s="100">
        <v>0</v>
      </c>
      <c r="BE89" s="100">
        <v>0</v>
      </c>
      <c r="BF89" s="100">
        <v>0</v>
      </c>
      <c r="BG89" s="100">
        <v>0</v>
      </c>
      <c r="BH89" s="100">
        <v>0</v>
      </c>
      <c r="BI89" s="100">
        <v>0</v>
      </c>
      <c r="BJ89" s="100">
        <v>0</v>
      </c>
      <c r="BK89" s="100">
        <v>0</v>
      </c>
      <c r="BL89" s="100">
        <v>0</v>
      </c>
      <c r="BM89" s="100">
        <v>0</v>
      </c>
      <c r="BN89" s="100">
        <v>0</v>
      </c>
      <c r="BO89" s="100">
        <v>0</v>
      </c>
      <c r="BP89" s="100">
        <v>0</v>
      </c>
      <c r="BQ89" s="100">
        <v>0</v>
      </c>
      <c r="BR89" s="100">
        <v>0</v>
      </c>
      <c r="BS89" s="100">
        <v>0</v>
      </c>
      <c r="BT89" s="100">
        <v>0</v>
      </c>
      <c r="BU89" s="100">
        <v>0</v>
      </c>
      <c r="BV89" s="100">
        <v>0</v>
      </c>
      <c r="BW89" s="100">
        <v>0</v>
      </c>
      <c r="BX89" s="100">
        <v>0</v>
      </c>
      <c r="BY89" s="100">
        <v>0</v>
      </c>
      <c r="BZ89" s="100">
        <v>0</v>
      </c>
      <c r="CA89" s="100">
        <v>0</v>
      </c>
      <c r="CB89" s="100">
        <v>0</v>
      </c>
      <c r="CC89" s="100">
        <v>0</v>
      </c>
      <c r="CD89" s="100">
        <v>1405.84</v>
      </c>
      <c r="CE89" s="100">
        <v>1405.84</v>
      </c>
      <c r="CF89" s="100">
        <v>8291.76</v>
      </c>
      <c r="CG89" s="100">
        <v>9697.6</v>
      </c>
      <c r="CH89" s="100">
        <v>14083.32</v>
      </c>
      <c r="CI89" s="100">
        <v>23780.920000000002</v>
      </c>
      <c r="CJ89" s="100">
        <v>3021.66</v>
      </c>
      <c r="CK89" s="100">
        <v>26802.579999999998</v>
      </c>
      <c r="CL89" s="100">
        <v>3021.66</v>
      </c>
      <c r="CM89" s="100">
        <v>29824.24</v>
      </c>
      <c r="CN89" s="100">
        <v>8125.21</v>
      </c>
      <c r="CO89" s="100">
        <v>37949.45</v>
      </c>
      <c r="CP89" s="100">
        <v>0</v>
      </c>
      <c r="CQ89" s="100">
        <v>37949.45</v>
      </c>
      <c r="CR89" s="100">
        <v>0</v>
      </c>
      <c r="CS89" s="100">
        <v>37949.45</v>
      </c>
      <c r="CT89" s="100">
        <v>0</v>
      </c>
      <c r="CU89" s="100">
        <v>37949.45</v>
      </c>
      <c r="CV89" s="100">
        <v>1</v>
      </c>
      <c r="CW89" s="100">
        <v>37950.45</v>
      </c>
      <c r="CX89" s="100">
        <v>0</v>
      </c>
      <c r="CY89" s="100">
        <v>37950.45</v>
      </c>
      <c r="CZ89" s="100">
        <v>0</v>
      </c>
      <c r="DA89" s="100">
        <v>37950.45</v>
      </c>
      <c r="DB89" s="100">
        <v>0</v>
      </c>
      <c r="DC89" s="100">
        <v>36544.61</v>
      </c>
      <c r="DD89" s="100">
        <v>0</v>
      </c>
      <c r="DE89" s="100">
        <v>28252.85</v>
      </c>
      <c r="DF89" s="100">
        <v>0</v>
      </c>
      <c r="DG89" s="100">
        <v>14169.529999999999</v>
      </c>
      <c r="DH89" s="100">
        <v>0</v>
      </c>
      <c r="DI89" s="100">
        <v>11147.869999999999</v>
      </c>
      <c r="DJ89" s="100">
        <v>0</v>
      </c>
      <c r="DK89" s="100">
        <v>8126.21</v>
      </c>
      <c r="DL89" s="100">
        <v>0</v>
      </c>
      <c r="DM89" s="100">
        <v>1</v>
      </c>
      <c r="DN89" s="100">
        <v>0</v>
      </c>
      <c r="DO89" s="100">
        <v>1</v>
      </c>
      <c r="DP89" s="100">
        <v>0</v>
      </c>
      <c r="DQ89" s="100">
        <v>1</v>
      </c>
      <c r="DR89" s="100">
        <v>0</v>
      </c>
      <c r="DS89" s="100">
        <v>1</v>
      </c>
      <c r="DT89" s="100">
        <v>0</v>
      </c>
      <c r="DU89" s="100">
        <v>0</v>
      </c>
      <c r="DV89" s="100">
        <v>0</v>
      </c>
      <c r="DW89" s="100">
        <v>0</v>
      </c>
      <c r="DX89" s="100">
        <v>0</v>
      </c>
      <c r="DY89" s="100">
        <v>0</v>
      </c>
      <c r="DZ89" s="100">
        <v>0</v>
      </c>
      <c r="EA89" s="100">
        <v>0</v>
      </c>
      <c r="EB89" s="100">
        <v>0</v>
      </c>
      <c r="EC89" s="100">
        <v>0</v>
      </c>
      <c r="ED89" s="100">
        <v>0</v>
      </c>
      <c r="EE89" s="100">
        <v>0</v>
      </c>
      <c r="EF89" s="100">
        <v>0</v>
      </c>
      <c r="EG89" s="100">
        <v>0</v>
      </c>
      <c r="EH89" s="100">
        <v>0</v>
      </c>
      <c r="EI89" s="100">
        <v>0</v>
      </c>
      <c r="EJ89" s="100">
        <v>0</v>
      </c>
      <c r="EK89" s="100">
        <v>0</v>
      </c>
      <c r="EL89" s="100">
        <v>0</v>
      </c>
      <c r="EM89" s="100">
        <v>0</v>
      </c>
      <c r="EN89" s="100">
        <v>0</v>
      </c>
      <c r="EO89" s="100">
        <v>0</v>
      </c>
      <c r="EP89" s="100">
        <v>0</v>
      </c>
      <c r="EQ89" s="100">
        <v>0</v>
      </c>
      <c r="ER89" s="100">
        <v>0</v>
      </c>
      <c r="ES89" s="100">
        <v>0</v>
      </c>
      <c r="ET89" s="100">
        <v>0</v>
      </c>
      <c r="EU89" s="100">
        <v>0</v>
      </c>
      <c r="EV89" s="100">
        <v>0</v>
      </c>
      <c r="EW89" s="100">
        <v>0</v>
      </c>
      <c r="EX89" s="100">
        <v>0</v>
      </c>
      <c r="EY89" s="100">
        <v>0</v>
      </c>
      <c r="EZ89" s="100">
        <v>0</v>
      </c>
      <c r="FA89" s="100">
        <v>0</v>
      </c>
      <c r="FB89" s="100">
        <v>0</v>
      </c>
      <c r="FC89" s="100">
        <v>0</v>
      </c>
      <c r="FD89" s="100">
        <v>0</v>
      </c>
      <c r="FE89" s="100">
        <v>0</v>
      </c>
      <c r="FF89" s="100">
        <v>0</v>
      </c>
      <c r="FG89" s="100">
        <v>0</v>
      </c>
      <c r="FH89" s="100">
        <v>0</v>
      </c>
      <c r="FI89" s="100">
        <v>0</v>
      </c>
      <c r="FJ89" s="100">
        <v>0</v>
      </c>
      <c r="FK89" s="100">
        <v>0</v>
      </c>
      <c r="FL89" s="100">
        <v>0</v>
      </c>
      <c r="FM89" s="100">
        <v>0</v>
      </c>
      <c r="FN89" s="100">
        <v>0</v>
      </c>
      <c r="FO89" s="100">
        <v>0</v>
      </c>
      <c r="FP89" s="100">
        <v>0</v>
      </c>
      <c r="FQ89" s="100">
        <v>0</v>
      </c>
      <c r="FR89" s="100">
        <v>0</v>
      </c>
      <c r="FS89" s="100">
        <v>0</v>
      </c>
      <c r="FT89" s="100">
        <v>0</v>
      </c>
      <c r="FU89" s="100">
        <v>0</v>
      </c>
      <c r="FV89" s="100">
        <v>0</v>
      </c>
      <c r="FW89" s="100">
        <v>0</v>
      </c>
      <c r="FX89" s="100">
        <v>0</v>
      </c>
      <c r="FY89" s="100">
        <v>0</v>
      </c>
      <c r="FZ89" s="100">
        <v>0</v>
      </c>
      <c r="GA89" s="100">
        <v>0</v>
      </c>
      <c r="GB89" s="100">
        <v>0</v>
      </c>
      <c r="GC89" s="100">
        <v>0</v>
      </c>
      <c r="GD89" s="100">
        <v>0</v>
      </c>
      <c r="GE89" s="100">
        <v>0</v>
      </c>
      <c r="GF89" s="100">
        <v>0</v>
      </c>
      <c r="GG89" s="100">
        <v>0</v>
      </c>
      <c r="GH89" s="100">
        <v>0</v>
      </c>
      <c r="GI89" s="100">
        <v>0</v>
      </c>
      <c r="GJ89" s="100">
        <v>0</v>
      </c>
      <c r="GK89" s="100">
        <v>0</v>
      </c>
      <c r="GL89" s="100">
        <v>0</v>
      </c>
      <c r="GM89" s="100">
        <v>0</v>
      </c>
      <c r="GN89" s="100">
        <v>0</v>
      </c>
      <c r="GO89" s="100">
        <v>0</v>
      </c>
      <c r="GP89" s="100">
        <v>0</v>
      </c>
      <c r="GQ89" s="100">
        <v>0</v>
      </c>
      <c r="GR89" s="100">
        <v>0</v>
      </c>
      <c r="GS89" s="100">
        <v>0</v>
      </c>
      <c r="GT89" s="100">
        <v>0</v>
      </c>
      <c r="GU89" s="100">
        <v>0</v>
      </c>
      <c r="GV89" s="100">
        <v>0</v>
      </c>
      <c r="GW89" s="100">
        <v>0</v>
      </c>
      <c r="GX89" s="100">
        <v>0</v>
      </c>
      <c r="GY89" s="100">
        <v>0</v>
      </c>
      <c r="GZ89" s="100">
        <v>0</v>
      </c>
      <c r="HA89" s="100">
        <v>0</v>
      </c>
      <c r="HB89" s="100">
        <v>0</v>
      </c>
      <c r="HC89" s="100">
        <v>0</v>
      </c>
      <c r="HD89" s="100">
        <v>0</v>
      </c>
      <c r="HE89" s="100">
        <v>0</v>
      </c>
      <c r="HF89" s="100">
        <v>0</v>
      </c>
      <c r="HG89" s="100">
        <v>0</v>
      </c>
      <c r="HH89" s="100">
        <v>0</v>
      </c>
      <c r="HI89" s="100">
        <v>0</v>
      </c>
      <c r="HJ89" s="100">
        <v>0</v>
      </c>
      <c r="HK89" s="100">
        <v>0</v>
      </c>
      <c r="HM89" t="str">
        <f t="shared" si="5"/>
        <v>NA </v>
      </c>
      <c r="HS89" t="b">
        <f t="shared" si="3"/>
        <v>1</v>
      </c>
      <c r="HT89" s="94" t="s">
        <v>394</v>
      </c>
    </row>
    <row r="90" spans="1:228" ht="12.75">
      <c r="A90" t="str">
        <f t="shared" si="4"/>
        <v>INC158761</v>
      </c>
      <c r="B90" s="103" t="s">
        <v>395</v>
      </c>
      <c r="C90" s="100" t="s">
        <v>557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0</v>
      </c>
      <c r="AC90" s="100">
        <v>0</v>
      </c>
      <c r="AD90" s="100">
        <v>0</v>
      </c>
      <c r="AE90" s="100">
        <v>0</v>
      </c>
      <c r="AF90" s="100">
        <v>0</v>
      </c>
      <c r="AG90" s="100">
        <v>0</v>
      </c>
      <c r="AH90" s="100">
        <v>0</v>
      </c>
      <c r="AI90" s="100">
        <v>0</v>
      </c>
      <c r="AJ90" s="100">
        <v>0</v>
      </c>
      <c r="AK90" s="100">
        <v>0</v>
      </c>
      <c r="AL90" s="100">
        <v>0</v>
      </c>
      <c r="AM90" s="100">
        <v>0</v>
      </c>
      <c r="AN90" s="100"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0</v>
      </c>
      <c r="AT90" s="100">
        <v>0</v>
      </c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0">
        <v>0</v>
      </c>
      <c r="BJ90" s="100">
        <v>0</v>
      </c>
      <c r="BK90" s="100">
        <v>0</v>
      </c>
      <c r="BL90" s="100">
        <v>0</v>
      </c>
      <c r="BM90" s="100">
        <v>0</v>
      </c>
      <c r="BN90" s="100">
        <v>0</v>
      </c>
      <c r="BO90" s="100">
        <v>0</v>
      </c>
      <c r="BP90" s="100">
        <v>0</v>
      </c>
      <c r="BQ90" s="100">
        <v>0</v>
      </c>
      <c r="BR90" s="100">
        <v>0</v>
      </c>
      <c r="BS90" s="100">
        <v>0</v>
      </c>
      <c r="BT90" s="100">
        <v>0</v>
      </c>
      <c r="BU90" s="100">
        <v>0</v>
      </c>
      <c r="BV90" s="100">
        <v>0</v>
      </c>
      <c r="BW90" s="100">
        <v>0</v>
      </c>
      <c r="BX90" s="100">
        <v>0</v>
      </c>
      <c r="BY90" s="100">
        <v>0</v>
      </c>
      <c r="BZ90" s="100">
        <v>0</v>
      </c>
      <c r="CA90" s="100">
        <v>0</v>
      </c>
      <c r="CB90" s="100">
        <v>0</v>
      </c>
      <c r="CC90" s="100">
        <v>0</v>
      </c>
      <c r="CD90" s="100">
        <v>0</v>
      </c>
      <c r="CE90" s="100">
        <v>0</v>
      </c>
      <c r="CF90" s="100">
        <v>0</v>
      </c>
      <c r="CG90" s="100">
        <v>0</v>
      </c>
      <c r="CH90" s="100">
        <v>0</v>
      </c>
      <c r="CI90" s="100">
        <v>0</v>
      </c>
      <c r="CJ90" s="100">
        <v>0</v>
      </c>
      <c r="CK90" s="100">
        <v>0</v>
      </c>
      <c r="CL90" s="100">
        <v>0</v>
      </c>
      <c r="CM90" s="100">
        <v>0</v>
      </c>
      <c r="CN90" s="100">
        <v>0</v>
      </c>
      <c r="CO90" s="100">
        <v>0</v>
      </c>
      <c r="CP90" s="100">
        <v>0</v>
      </c>
      <c r="CQ90" s="100">
        <v>0</v>
      </c>
      <c r="CR90" s="100">
        <v>0</v>
      </c>
      <c r="CS90" s="100">
        <v>0</v>
      </c>
      <c r="CT90" s="100">
        <v>0</v>
      </c>
      <c r="CU90" s="100">
        <v>0</v>
      </c>
      <c r="CV90" s="100">
        <v>1</v>
      </c>
      <c r="CW90" s="100">
        <v>1</v>
      </c>
      <c r="CX90" s="100">
        <v>0</v>
      </c>
      <c r="CY90" s="100">
        <v>1</v>
      </c>
      <c r="CZ90" s="100">
        <v>0</v>
      </c>
      <c r="DA90" s="100">
        <v>1</v>
      </c>
      <c r="DB90" s="100">
        <v>0</v>
      </c>
      <c r="DC90" s="100">
        <v>1</v>
      </c>
      <c r="DD90" s="100">
        <v>0</v>
      </c>
      <c r="DE90" s="100">
        <v>1</v>
      </c>
      <c r="DF90" s="100">
        <v>0</v>
      </c>
      <c r="DG90" s="100">
        <v>1</v>
      </c>
      <c r="DH90" s="100">
        <v>0</v>
      </c>
      <c r="DI90" s="100">
        <v>1</v>
      </c>
      <c r="DJ90" s="100">
        <v>0</v>
      </c>
      <c r="DK90" s="100">
        <v>1</v>
      </c>
      <c r="DL90" s="100">
        <v>0</v>
      </c>
      <c r="DM90" s="100">
        <v>1</v>
      </c>
      <c r="DN90" s="100">
        <v>0</v>
      </c>
      <c r="DO90" s="100">
        <v>1</v>
      </c>
      <c r="DP90" s="100">
        <v>0</v>
      </c>
      <c r="DQ90" s="100">
        <v>1</v>
      </c>
      <c r="DR90" s="100">
        <v>0</v>
      </c>
      <c r="DS90" s="100">
        <v>1</v>
      </c>
      <c r="DT90" s="100">
        <v>0</v>
      </c>
      <c r="DU90" s="100">
        <v>0</v>
      </c>
      <c r="DV90" s="100">
        <v>0</v>
      </c>
      <c r="DW90" s="100">
        <v>0</v>
      </c>
      <c r="DX90" s="100">
        <v>0</v>
      </c>
      <c r="DY90" s="100">
        <v>0</v>
      </c>
      <c r="DZ90" s="100">
        <v>0</v>
      </c>
      <c r="EA90" s="100">
        <v>0</v>
      </c>
      <c r="EB90" s="100">
        <v>0</v>
      </c>
      <c r="EC90" s="100">
        <v>0</v>
      </c>
      <c r="ED90" s="100">
        <v>0</v>
      </c>
      <c r="EE90" s="100">
        <v>0</v>
      </c>
      <c r="EF90" s="100">
        <v>0</v>
      </c>
      <c r="EG90" s="100">
        <v>0</v>
      </c>
      <c r="EH90" s="100">
        <v>0</v>
      </c>
      <c r="EI90" s="100">
        <v>0</v>
      </c>
      <c r="EJ90" s="100">
        <v>0</v>
      </c>
      <c r="EK90" s="100">
        <v>0</v>
      </c>
      <c r="EL90" s="100">
        <v>0</v>
      </c>
      <c r="EM90" s="100">
        <v>0</v>
      </c>
      <c r="EN90" s="100">
        <v>0</v>
      </c>
      <c r="EO90" s="100">
        <v>0</v>
      </c>
      <c r="EP90" s="100">
        <v>0</v>
      </c>
      <c r="EQ90" s="100">
        <v>0</v>
      </c>
      <c r="ER90" s="100">
        <v>0</v>
      </c>
      <c r="ES90" s="100">
        <v>0</v>
      </c>
      <c r="ET90" s="100">
        <v>0</v>
      </c>
      <c r="EU90" s="100">
        <v>0</v>
      </c>
      <c r="EV90" s="100">
        <v>0</v>
      </c>
      <c r="EW90" s="100">
        <v>0</v>
      </c>
      <c r="EX90" s="100">
        <v>0</v>
      </c>
      <c r="EY90" s="100">
        <v>0</v>
      </c>
      <c r="EZ90" s="100">
        <v>0</v>
      </c>
      <c r="FA90" s="100">
        <v>0</v>
      </c>
      <c r="FB90" s="100">
        <v>0</v>
      </c>
      <c r="FC90" s="100">
        <v>0</v>
      </c>
      <c r="FD90" s="100">
        <v>0</v>
      </c>
      <c r="FE90" s="100">
        <v>0</v>
      </c>
      <c r="FF90" s="100">
        <v>0</v>
      </c>
      <c r="FG90" s="100">
        <v>0</v>
      </c>
      <c r="FH90" s="100">
        <v>0</v>
      </c>
      <c r="FI90" s="100">
        <v>0</v>
      </c>
      <c r="FJ90" s="100">
        <v>0</v>
      </c>
      <c r="FK90" s="100">
        <v>0</v>
      </c>
      <c r="FL90" s="100">
        <v>0</v>
      </c>
      <c r="FM90" s="100">
        <v>0</v>
      </c>
      <c r="FN90" s="100">
        <v>0</v>
      </c>
      <c r="FO90" s="100">
        <v>0</v>
      </c>
      <c r="FP90" s="100">
        <v>0</v>
      </c>
      <c r="FQ90" s="100">
        <v>0</v>
      </c>
      <c r="FR90" s="100">
        <v>0</v>
      </c>
      <c r="FS90" s="100">
        <v>0</v>
      </c>
      <c r="FT90" s="100">
        <v>0</v>
      </c>
      <c r="FU90" s="100">
        <v>0</v>
      </c>
      <c r="FV90" s="100">
        <v>0</v>
      </c>
      <c r="FW90" s="100">
        <v>0</v>
      </c>
      <c r="FX90" s="100">
        <v>0</v>
      </c>
      <c r="FY90" s="100">
        <v>0</v>
      </c>
      <c r="FZ90" s="100">
        <v>0</v>
      </c>
      <c r="GA90" s="100">
        <v>0</v>
      </c>
      <c r="GB90" s="100">
        <v>0</v>
      </c>
      <c r="GC90" s="100">
        <v>0</v>
      </c>
      <c r="GD90" s="100">
        <v>0</v>
      </c>
      <c r="GE90" s="100">
        <v>0</v>
      </c>
      <c r="GF90" s="100">
        <v>0</v>
      </c>
      <c r="GG90" s="100">
        <v>0</v>
      </c>
      <c r="GH90" s="100">
        <v>0</v>
      </c>
      <c r="GI90" s="100">
        <v>0</v>
      </c>
      <c r="GJ90" s="100">
        <v>0</v>
      </c>
      <c r="GK90" s="100">
        <v>0</v>
      </c>
      <c r="GL90" s="100">
        <v>0</v>
      </c>
      <c r="GM90" s="100">
        <v>0</v>
      </c>
      <c r="GN90" s="100">
        <v>0</v>
      </c>
      <c r="GO90" s="100">
        <v>0</v>
      </c>
      <c r="GP90" s="100">
        <v>0</v>
      </c>
      <c r="GQ90" s="100">
        <v>0</v>
      </c>
      <c r="GR90" s="100">
        <v>0</v>
      </c>
      <c r="GS90" s="100">
        <v>0</v>
      </c>
      <c r="GT90" s="100">
        <v>0</v>
      </c>
      <c r="GU90" s="100">
        <v>0</v>
      </c>
      <c r="GV90" s="100">
        <v>0</v>
      </c>
      <c r="GW90" s="100">
        <v>0</v>
      </c>
      <c r="GX90" s="100">
        <v>0</v>
      </c>
      <c r="GY90" s="100">
        <v>0</v>
      </c>
      <c r="GZ90" s="100">
        <v>0</v>
      </c>
      <c r="HA90" s="100">
        <v>0</v>
      </c>
      <c r="HB90" s="100">
        <v>0</v>
      </c>
      <c r="HC90" s="100">
        <v>0</v>
      </c>
      <c r="HD90" s="100">
        <v>0</v>
      </c>
      <c r="HE90" s="100">
        <v>0</v>
      </c>
      <c r="HF90" s="100">
        <v>0</v>
      </c>
      <c r="HG90" s="100">
        <v>0</v>
      </c>
      <c r="HH90" s="100">
        <v>0</v>
      </c>
      <c r="HI90" s="100">
        <v>0</v>
      </c>
      <c r="HJ90" s="100">
        <v>0</v>
      </c>
      <c r="HK90" s="100">
        <v>0</v>
      </c>
      <c r="HM90" t="str">
        <f t="shared" si="5"/>
        <v>NA </v>
      </c>
      <c r="HS90" t="b">
        <f t="shared" si="3"/>
        <v>1</v>
      </c>
      <c r="HT90" s="94" t="s">
        <v>395</v>
      </c>
    </row>
    <row r="91" spans="1:228" ht="12.75">
      <c r="A91" t="str">
        <f t="shared" si="4"/>
        <v>INC158763</v>
      </c>
      <c r="B91" s="103" t="s">
        <v>396</v>
      </c>
      <c r="C91" s="100" t="s">
        <v>557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100">
        <v>0</v>
      </c>
      <c r="AG91" s="100">
        <v>0</v>
      </c>
      <c r="AH91" s="100">
        <v>0</v>
      </c>
      <c r="AI91" s="100">
        <v>0</v>
      </c>
      <c r="AJ91" s="100">
        <v>0</v>
      </c>
      <c r="AK91" s="100">
        <v>0</v>
      </c>
      <c r="AL91" s="100">
        <v>0</v>
      </c>
      <c r="AM91" s="100">
        <v>0</v>
      </c>
      <c r="AN91" s="100">
        <v>0</v>
      </c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100">
        <v>0</v>
      </c>
      <c r="AU91" s="100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>
        <v>0</v>
      </c>
      <c r="BG91" s="100">
        <v>0</v>
      </c>
      <c r="BH91" s="100">
        <v>0</v>
      </c>
      <c r="BI91" s="100">
        <v>0</v>
      </c>
      <c r="BJ91" s="100">
        <v>0</v>
      </c>
      <c r="BK91" s="100">
        <v>0</v>
      </c>
      <c r="BL91" s="100">
        <v>0</v>
      </c>
      <c r="BM91" s="100">
        <v>0</v>
      </c>
      <c r="BN91" s="100">
        <v>0</v>
      </c>
      <c r="BO91" s="100">
        <v>0</v>
      </c>
      <c r="BP91" s="100">
        <v>0</v>
      </c>
      <c r="BQ91" s="100">
        <v>0</v>
      </c>
      <c r="BR91" s="100">
        <v>0</v>
      </c>
      <c r="BS91" s="100">
        <v>0</v>
      </c>
      <c r="BT91" s="100">
        <v>0</v>
      </c>
      <c r="BU91" s="100">
        <v>0</v>
      </c>
      <c r="BV91" s="100">
        <v>0</v>
      </c>
      <c r="BW91" s="100">
        <v>0</v>
      </c>
      <c r="BX91" s="100">
        <v>0</v>
      </c>
      <c r="BY91" s="100">
        <v>0</v>
      </c>
      <c r="BZ91" s="100">
        <v>0</v>
      </c>
      <c r="CA91" s="100">
        <v>0</v>
      </c>
      <c r="CB91" s="100">
        <v>0</v>
      </c>
      <c r="CC91" s="100">
        <v>0</v>
      </c>
      <c r="CD91" s="100">
        <v>0</v>
      </c>
      <c r="CE91" s="100">
        <v>0</v>
      </c>
      <c r="CF91" s="100">
        <v>0</v>
      </c>
      <c r="CG91" s="100">
        <v>0</v>
      </c>
      <c r="CH91" s="100">
        <v>0</v>
      </c>
      <c r="CI91" s="100">
        <v>0</v>
      </c>
      <c r="CJ91" s="100">
        <v>0</v>
      </c>
      <c r="CK91" s="100">
        <v>0</v>
      </c>
      <c r="CL91" s="100">
        <v>0</v>
      </c>
      <c r="CM91" s="100">
        <v>0</v>
      </c>
      <c r="CN91" s="100">
        <v>0</v>
      </c>
      <c r="CO91" s="100">
        <v>0</v>
      </c>
      <c r="CP91" s="100">
        <v>0</v>
      </c>
      <c r="CQ91" s="100">
        <v>0</v>
      </c>
      <c r="CR91" s="100">
        <v>0</v>
      </c>
      <c r="CS91" s="100">
        <v>0</v>
      </c>
      <c r="CT91" s="100">
        <v>0</v>
      </c>
      <c r="CU91" s="100">
        <v>0</v>
      </c>
      <c r="CV91" s="100">
        <v>1</v>
      </c>
      <c r="CW91" s="100">
        <v>1</v>
      </c>
      <c r="CX91" s="100">
        <v>0</v>
      </c>
      <c r="CY91" s="100">
        <v>1</v>
      </c>
      <c r="CZ91" s="100">
        <v>0</v>
      </c>
      <c r="DA91" s="100">
        <v>1</v>
      </c>
      <c r="DB91" s="100">
        <v>0</v>
      </c>
      <c r="DC91" s="100">
        <v>1</v>
      </c>
      <c r="DD91" s="100">
        <v>0</v>
      </c>
      <c r="DE91" s="100">
        <v>1</v>
      </c>
      <c r="DF91" s="100">
        <v>0</v>
      </c>
      <c r="DG91" s="100">
        <v>1</v>
      </c>
      <c r="DH91" s="100">
        <v>0</v>
      </c>
      <c r="DI91" s="100">
        <v>1</v>
      </c>
      <c r="DJ91" s="100">
        <v>0</v>
      </c>
      <c r="DK91" s="100">
        <v>1</v>
      </c>
      <c r="DL91" s="100">
        <v>0</v>
      </c>
      <c r="DM91" s="100">
        <v>1</v>
      </c>
      <c r="DN91" s="100">
        <v>0</v>
      </c>
      <c r="DO91" s="100">
        <v>1</v>
      </c>
      <c r="DP91" s="100">
        <v>0</v>
      </c>
      <c r="DQ91" s="100">
        <v>1</v>
      </c>
      <c r="DR91" s="100">
        <v>0</v>
      </c>
      <c r="DS91" s="100">
        <v>1</v>
      </c>
      <c r="DT91" s="100">
        <v>0</v>
      </c>
      <c r="DU91" s="100">
        <v>0</v>
      </c>
      <c r="DV91" s="100">
        <v>0</v>
      </c>
      <c r="DW91" s="100">
        <v>0</v>
      </c>
      <c r="DX91" s="100">
        <v>0</v>
      </c>
      <c r="DY91" s="100">
        <v>0</v>
      </c>
      <c r="DZ91" s="100">
        <v>0</v>
      </c>
      <c r="EA91" s="100">
        <v>0</v>
      </c>
      <c r="EB91" s="100">
        <v>0</v>
      </c>
      <c r="EC91" s="100">
        <v>0</v>
      </c>
      <c r="ED91" s="100">
        <v>0</v>
      </c>
      <c r="EE91" s="100">
        <v>0</v>
      </c>
      <c r="EF91" s="100">
        <v>0</v>
      </c>
      <c r="EG91" s="100">
        <v>0</v>
      </c>
      <c r="EH91" s="100">
        <v>0</v>
      </c>
      <c r="EI91" s="100">
        <v>0</v>
      </c>
      <c r="EJ91" s="100">
        <v>0</v>
      </c>
      <c r="EK91" s="100">
        <v>0</v>
      </c>
      <c r="EL91" s="100">
        <v>0</v>
      </c>
      <c r="EM91" s="100">
        <v>0</v>
      </c>
      <c r="EN91" s="100">
        <v>0</v>
      </c>
      <c r="EO91" s="100">
        <v>0</v>
      </c>
      <c r="EP91" s="100">
        <v>0</v>
      </c>
      <c r="EQ91" s="100">
        <v>0</v>
      </c>
      <c r="ER91" s="100">
        <v>0</v>
      </c>
      <c r="ES91" s="100">
        <v>0</v>
      </c>
      <c r="ET91" s="100">
        <v>0</v>
      </c>
      <c r="EU91" s="100">
        <v>0</v>
      </c>
      <c r="EV91" s="100">
        <v>0</v>
      </c>
      <c r="EW91" s="100">
        <v>0</v>
      </c>
      <c r="EX91" s="100">
        <v>0</v>
      </c>
      <c r="EY91" s="100">
        <v>0</v>
      </c>
      <c r="EZ91" s="100">
        <v>0</v>
      </c>
      <c r="FA91" s="100">
        <v>0</v>
      </c>
      <c r="FB91" s="100">
        <v>0</v>
      </c>
      <c r="FC91" s="100">
        <v>0</v>
      </c>
      <c r="FD91" s="100">
        <v>0</v>
      </c>
      <c r="FE91" s="100">
        <v>0</v>
      </c>
      <c r="FF91" s="100">
        <v>0</v>
      </c>
      <c r="FG91" s="100">
        <v>0</v>
      </c>
      <c r="FH91" s="100">
        <v>0</v>
      </c>
      <c r="FI91" s="100">
        <v>0</v>
      </c>
      <c r="FJ91" s="100">
        <v>0</v>
      </c>
      <c r="FK91" s="100">
        <v>0</v>
      </c>
      <c r="FL91" s="100">
        <v>0</v>
      </c>
      <c r="FM91" s="100">
        <v>0</v>
      </c>
      <c r="FN91" s="100">
        <v>0</v>
      </c>
      <c r="FO91" s="100">
        <v>0</v>
      </c>
      <c r="FP91" s="100">
        <v>0</v>
      </c>
      <c r="FQ91" s="100">
        <v>0</v>
      </c>
      <c r="FR91" s="100">
        <v>0</v>
      </c>
      <c r="FS91" s="100">
        <v>0</v>
      </c>
      <c r="FT91" s="100">
        <v>0</v>
      </c>
      <c r="FU91" s="100">
        <v>0</v>
      </c>
      <c r="FV91" s="100">
        <v>0</v>
      </c>
      <c r="FW91" s="100">
        <v>0</v>
      </c>
      <c r="FX91" s="100">
        <v>0</v>
      </c>
      <c r="FY91" s="100">
        <v>0</v>
      </c>
      <c r="FZ91" s="100">
        <v>0</v>
      </c>
      <c r="GA91" s="100">
        <v>0</v>
      </c>
      <c r="GB91" s="100">
        <v>0</v>
      </c>
      <c r="GC91" s="100">
        <v>0</v>
      </c>
      <c r="GD91" s="100">
        <v>0</v>
      </c>
      <c r="GE91" s="100">
        <v>0</v>
      </c>
      <c r="GF91" s="100">
        <v>0</v>
      </c>
      <c r="GG91" s="100">
        <v>0</v>
      </c>
      <c r="GH91" s="100">
        <v>0</v>
      </c>
      <c r="GI91" s="100">
        <v>0</v>
      </c>
      <c r="GJ91" s="100">
        <v>0</v>
      </c>
      <c r="GK91" s="100">
        <v>0</v>
      </c>
      <c r="GL91" s="100">
        <v>0</v>
      </c>
      <c r="GM91" s="100">
        <v>0</v>
      </c>
      <c r="GN91" s="100">
        <v>0</v>
      </c>
      <c r="GO91" s="100">
        <v>0</v>
      </c>
      <c r="GP91" s="100">
        <v>0</v>
      </c>
      <c r="GQ91" s="100">
        <v>0</v>
      </c>
      <c r="GR91" s="100">
        <v>0</v>
      </c>
      <c r="GS91" s="100">
        <v>0</v>
      </c>
      <c r="GT91" s="100">
        <v>0</v>
      </c>
      <c r="GU91" s="100">
        <v>0</v>
      </c>
      <c r="GV91" s="100">
        <v>0</v>
      </c>
      <c r="GW91" s="100">
        <v>0</v>
      </c>
      <c r="GX91" s="100">
        <v>0</v>
      </c>
      <c r="GY91" s="100">
        <v>0</v>
      </c>
      <c r="GZ91" s="100">
        <v>0</v>
      </c>
      <c r="HA91" s="100">
        <v>0</v>
      </c>
      <c r="HB91" s="100">
        <v>0</v>
      </c>
      <c r="HC91" s="100">
        <v>0</v>
      </c>
      <c r="HD91" s="100">
        <v>0</v>
      </c>
      <c r="HE91" s="100">
        <v>0</v>
      </c>
      <c r="HF91" s="100">
        <v>0</v>
      </c>
      <c r="HG91" s="100">
        <v>0</v>
      </c>
      <c r="HH91" s="100">
        <v>0</v>
      </c>
      <c r="HI91" s="100">
        <v>0</v>
      </c>
      <c r="HJ91" s="100">
        <v>0</v>
      </c>
      <c r="HK91" s="100">
        <v>0</v>
      </c>
      <c r="HM91" t="str">
        <f t="shared" si="5"/>
        <v>NA </v>
      </c>
      <c r="HS91" t="b">
        <f t="shared" si="3"/>
        <v>1</v>
      </c>
      <c r="HT91" s="94" t="s">
        <v>396</v>
      </c>
    </row>
    <row r="92" spans="1:228" ht="12.75">
      <c r="A92" t="str">
        <f t="shared" si="4"/>
        <v>INC158769</v>
      </c>
      <c r="B92" s="103" t="s">
        <v>397</v>
      </c>
      <c r="C92" s="100" t="s">
        <v>557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100">
        <v>0</v>
      </c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0">
        <v>0</v>
      </c>
      <c r="BJ92" s="100">
        <v>0</v>
      </c>
      <c r="BK92" s="100">
        <v>0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>
        <v>0</v>
      </c>
      <c r="BV92" s="100">
        <v>0</v>
      </c>
      <c r="BW92" s="100">
        <v>0</v>
      </c>
      <c r="BX92" s="100">
        <v>0</v>
      </c>
      <c r="BY92" s="100">
        <v>0</v>
      </c>
      <c r="BZ92" s="100">
        <v>0</v>
      </c>
      <c r="CA92" s="100">
        <v>0</v>
      </c>
      <c r="CB92" s="100">
        <v>0</v>
      </c>
      <c r="CC92" s="100">
        <v>0</v>
      </c>
      <c r="CD92" s="100">
        <v>0</v>
      </c>
      <c r="CE92" s="100">
        <v>0</v>
      </c>
      <c r="CF92" s="100">
        <v>0</v>
      </c>
      <c r="CG92" s="100">
        <v>0</v>
      </c>
      <c r="CH92" s="100">
        <v>0</v>
      </c>
      <c r="CI92" s="100">
        <v>0</v>
      </c>
      <c r="CJ92" s="100">
        <v>0</v>
      </c>
      <c r="CK92" s="100">
        <v>0</v>
      </c>
      <c r="CL92" s="100">
        <v>0</v>
      </c>
      <c r="CM92" s="100">
        <v>0</v>
      </c>
      <c r="CN92" s="100">
        <v>0</v>
      </c>
      <c r="CO92" s="100">
        <v>0</v>
      </c>
      <c r="CP92" s="100">
        <v>0</v>
      </c>
      <c r="CQ92" s="100">
        <v>0</v>
      </c>
      <c r="CR92" s="100">
        <v>0</v>
      </c>
      <c r="CS92" s="100">
        <v>0</v>
      </c>
      <c r="CT92" s="100">
        <v>0</v>
      </c>
      <c r="CU92" s="100">
        <v>0</v>
      </c>
      <c r="CV92" s="100">
        <v>1</v>
      </c>
      <c r="CW92" s="100">
        <v>1</v>
      </c>
      <c r="CX92" s="100">
        <v>0</v>
      </c>
      <c r="CY92" s="100">
        <v>1</v>
      </c>
      <c r="CZ92" s="100">
        <v>0</v>
      </c>
      <c r="DA92" s="100">
        <v>1</v>
      </c>
      <c r="DB92" s="100">
        <v>0</v>
      </c>
      <c r="DC92" s="100">
        <v>1</v>
      </c>
      <c r="DD92" s="100">
        <v>0</v>
      </c>
      <c r="DE92" s="100">
        <v>1</v>
      </c>
      <c r="DF92" s="100">
        <v>0</v>
      </c>
      <c r="DG92" s="100">
        <v>1</v>
      </c>
      <c r="DH92" s="100">
        <v>0</v>
      </c>
      <c r="DI92" s="100">
        <v>1</v>
      </c>
      <c r="DJ92" s="100">
        <v>0</v>
      </c>
      <c r="DK92" s="100">
        <v>1</v>
      </c>
      <c r="DL92" s="100">
        <v>0</v>
      </c>
      <c r="DM92" s="100">
        <v>1</v>
      </c>
      <c r="DN92" s="100">
        <v>0</v>
      </c>
      <c r="DO92" s="100">
        <v>1</v>
      </c>
      <c r="DP92" s="100">
        <v>0</v>
      </c>
      <c r="DQ92" s="100">
        <v>1</v>
      </c>
      <c r="DR92" s="100">
        <v>0</v>
      </c>
      <c r="DS92" s="100">
        <v>1</v>
      </c>
      <c r="DT92" s="100">
        <v>0</v>
      </c>
      <c r="DU92" s="100">
        <v>0</v>
      </c>
      <c r="DV92" s="100">
        <v>0</v>
      </c>
      <c r="DW92" s="100">
        <v>0</v>
      </c>
      <c r="DX92" s="100">
        <v>0</v>
      </c>
      <c r="DY92" s="100">
        <v>0</v>
      </c>
      <c r="DZ92" s="100">
        <v>0</v>
      </c>
      <c r="EA92" s="100">
        <v>0</v>
      </c>
      <c r="EB92" s="100">
        <v>0</v>
      </c>
      <c r="EC92" s="100">
        <v>0</v>
      </c>
      <c r="ED92" s="100">
        <v>0</v>
      </c>
      <c r="EE92" s="100">
        <v>0</v>
      </c>
      <c r="EF92" s="100">
        <v>0</v>
      </c>
      <c r="EG92" s="100">
        <v>0</v>
      </c>
      <c r="EH92" s="100">
        <v>0</v>
      </c>
      <c r="EI92" s="100">
        <v>0</v>
      </c>
      <c r="EJ92" s="100">
        <v>0</v>
      </c>
      <c r="EK92" s="100">
        <v>0</v>
      </c>
      <c r="EL92" s="100">
        <v>0</v>
      </c>
      <c r="EM92" s="100">
        <v>0</v>
      </c>
      <c r="EN92" s="100">
        <v>0</v>
      </c>
      <c r="EO92" s="100">
        <v>0</v>
      </c>
      <c r="EP92" s="100">
        <v>0</v>
      </c>
      <c r="EQ92" s="100">
        <v>0</v>
      </c>
      <c r="ER92" s="100">
        <v>0</v>
      </c>
      <c r="ES92" s="100">
        <v>0</v>
      </c>
      <c r="ET92" s="100">
        <v>0</v>
      </c>
      <c r="EU92" s="100">
        <v>0</v>
      </c>
      <c r="EV92" s="100">
        <v>0</v>
      </c>
      <c r="EW92" s="100">
        <v>0</v>
      </c>
      <c r="EX92" s="100">
        <v>0</v>
      </c>
      <c r="EY92" s="100">
        <v>0</v>
      </c>
      <c r="EZ92" s="100">
        <v>0</v>
      </c>
      <c r="FA92" s="100">
        <v>0</v>
      </c>
      <c r="FB92" s="100">
        <v>0</v>
      </c>
      <c r="FC92" s="100">
        <v>0</v>
      </c>
      <c r="FD92" s="100">
        <v>0</v>
      </c>
      <c r="FE92" s="100">
        <v>0</v>
      </c>
      <c r="FF92" s="100">
        <v>0</v>
      </c>
      <c r="FG92" s="100">
        <v>0</v>
      </c>
      <c r="FH92" s="100">
        <v>0</v>
      </c>
      <c r="FI92" s="100">
        <v>0</v>
      </c>
      <c r="FJ92" s="100">
        <v>0</v>
      </c>
      <c r="FK92" s="100">
        <v>0</v>
      </c>
      <c r="FL92" s="100">
        <v>0</v>
      </c>
      <c r="FM92" s="100">
        <v>0</v>
      </c>
      <c r="FN92" s="100">
        <v>0</v>
      </c>
      <c r="FO92" s="100">
        <v>0</v>
      </c>
      <c r="FP92" s="100">
        <v>0</v>
      </c>
      <c r="FQ92" s="100">
        <v>0</v>
      </c>
      <c r="FR92" s="100">
        <v>0</v>
      </c>
      <c r="FS92" s="100">
        <v>0</v>
      </c>
      <c r="FT92" s="100">
        <v>0</v>
      </c>
      <c r="FU92" s="100">
        <v>0</v>
      </c>
      <c r="FV92" s="100">
        <v>0</v>
      </c>
      <c r="FW92" s="100">
        <v>0</v>
      </c>
      <c r="FX92" s="100">
        <v>0</v>
      </c>
      <c r="FY92" s="100">
        <v>0</v>
      </c>
      <c r="FZ92" s="100">
        <v>0</v>
      </c>
      <c r="GA92" s="100">
        <v>0</v>
      </c>
      <c r="GB92" s="100">
        <v>0</v>
      </c>
      <c r="GC92" s="100">
        <v>0</v>
      </c>
      <c r="GD92" s="100">
        <v>0</v>
      </c>
      <c r="GE92" s="100">
        <v>0</v>
      </c>
      <c r="GF92" s="100">
        <v>0</v>
      </c>
      <c r="GG92" s="100">
        <v>0</v>
      </c>
      <c r="GH92" s="100">
        <v>0</v>
      </c>
      <c r="GI92" s="100">
        <v>0</v>
      </c>
      <c r="GJ92" s="100">
        <v>0</v>
      </c>
      <c r="GK92" s="100">
        <v>0</v>
      </c>
      <c r="GL92" s="100">
        <v>0</v>
      </c>
      <c r="GM92" s="100">
        <v>0</v>
      </c>
      <c r="GN92" s="100">
        <v>0</v>
      </c>
      <c r="GO92" s="100">
        <v>0</v>
      </c>
      <c r="GP92" s="100">
        <v>0</v>
      </c>
      <c r="GQ92" s="100">
        <v>0</v>
      </c>
      <c r="GR92" s="100">
        <v>0</v>
      </c>
      <c r="GS92" s="100">
        <v>0</v>
      </c>
      <c r="GT92" s="100">
        <v>0</v>
      </c>
      <c r="GU92" s="100">
        <v>0</v>
      </c>
      <c r="GV92" s="100">
        <v>0</v>
      </c>
      <c r="GW92" s="100">
        <v>0</v>
      </c>
      <c r="GX92" s="100">
        <v>0</v>
      </c>
      <c r="GY92" s="100">
        <v>0</v>
      </c>
      <c r="GZ92" s="100">
        <v>0</v>
      </c>
      <c r="HA92" s="100">
        <v>0</v>
      </c>
      <c r="HB92" s="100">
        <v>0</v>
      </c>
      <c r="HC92" s="100">
        <v>0</v>
      </c>
      <c r="HD92" s="100">
        <v>0</v>
      </c>
      <c r="HE92" s="100">
        <v>0</v>
      </c>
      <c r="HF92" s="100">
        <v>0</v>
      </c>
      <c r="HG92" s="100">
        <v>0</v>
      </c>
      <c r="HH92" s="100">
        <v>0</v>
      </c>
      <c r="HI92" s="100">
        <v>0</v>
      </c>
      <c r="HJ92" s="100">
        <v>0</v>
      </c>
      <c r="HK92" s="100">
        <v>0</v>
      </c>
      <c r="HM92" t="str">
        <f t="shared" si="5"/>
        <v>NA </v>
      </c>
      <c r="HS92" t="b">
        <f t="shared" si="3"/>
        <v>1</v>
      </c>
      <c r="HT92" s="94" t="s">
        <v>397</v>
      </c>
    </row>
    <row r="93" spans="1:228" ht="12.75">
      <c r="A93" t="str">
        <f t="shared" si="4"/>
        <v>INC158795</v>
      </c>
      <c r="B93" s="103" t="s">
        <v>398</v>
      </c>
      <c r="C93" s="100" t="s">
        <v>557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0</v>
      </c>
      <c r="AC93" s="100">
        <v>0</v>
      </c>
      <c r="AD93" s="100">
        <v>0</v>
      </c>
      <c r="AE93" s="100">
        <v>0</v>
      </c>
      <c r="AF93" s="100">
        <v>0</v>
      </c>
      <c r="AG93" s="100">
        <v>0</v>
      </c>
      <c r="AH93" s="100">
        <v>0</v>
      </c>
      <c r="AI93" s="100">
        <v>0</v>
      </c>
      <c r="AJ93" s="100">
        <v>0</v>
      </c>
      <c r="AK93" s="100">
        <v>0</v>
      </c>
      <c r="AL93" s="100">
        <v>0</v>
      </c>
      <c r="AM93" s="100">
        <v>0</v>
      </c>
      <c r="AN93" s="100">
        <v>0</v>
      </c>
      <c r="AO93" s="100">
        <v>0</v>
      </c>
      <c r="AP93" s="100">
        <v>0</v>
      </c>
      <c r="AQ93" s="100">
        <v>0</v>
      </c>
      <c r="AR93" s="100">
        <v>0</v>
      </c>
      <c r="AS93" s="100">
        <v>0</v>
      </c>
      <c r="AT93" s="100">
        <v>0</v>
      </c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0">
        <v>0</v>
      </c>
      <c r="BJ93" s="100">
        <v>0</v>
      </c>
      <c r="BK93" s="100">
        <v>0</v>
      </c>
      <c r="BL93" s="100">
        <v>0</v>
      </c>
      <c r="BM93" s="100">
        <v>0</v>
      </c>
      <c r="BN93" s="100">
        <v>0</v>
      </c>
      <c r="BO93" s="100">
        <v>0</v>
      </c>
      <c r="BP93" s="100">
        <v>0</v>
      </c>
      <c r="BQ93" s="100">
        <v>0</v>
      </c>
      <c r="BR93" s="100">
        <v>0</v>
      </c>
      <c r="BS93" s="100">
        <v>0</v>
      </c>
      <c r="BT93" s="100">
        <v>0</v>
      </c>
      <c r="BU93" s="100">
        <v>0</v>
      </c>
      <c r="BV93" s="100">
        <v>0</v>
      </c>
      <c r="BW93" s="100">
        <v>0</v>
      </c>
      <c r="BX93" s="100">
        <v>0</v>
      </c>
      <c r="BY93" s="100">
        <v>0</v>
      </c>
      <c r="BZ93" s="100">
        <v>0</v>
      </c>
      <c r="CA93" s="100">
        <v>0</v>
      </c>
      <c r="CB93" s="100">
        <v>0</v>
      </c>
      <c r="CC93" s="100">
        <v>0</v>
      </c>
      <c r="CD93" s="100">
        <v>0</v>
      </c>
      <c r="CE93" s="100">
        <v>0</v>
      </c>
      <c r="CF93" s="100">
        <v>0</v>
      </c>
      <c r="CG93" s="100">
        <v>0</v>
      </c>
      <c r="CH93" s="100">
        <v>0</v>
      </c>
      <c r="CI93" s="100">
        <v>0</v>
      </c>
      <c r="CJ93" s="100">
        <v>0</v>
      </c>
      <c r="CK93" s="100">
        <v>0</v>
      </c>
      <c r="CL93" s="100">
        <v>0</v>
      </c>
      <c r="CM93" s="100">
        <v>0</v>
      </c>
      <c r="CN93" s="100">
        <v>0</v>
      </c>
      <c r="CO93" s="100">
        <v>0</v>
      </c>
      <c r="CP93" s="100">
        <v>0</v>
      </c>
      <c r="CQ93" s="100">
        <v>0</v>
      </c>
      <c r="CR93" s="100">
        <v>0</v>
      </c>
      <c r="CS93" s="100">
        <v>0</v>
      </c>
      <c r="CT93" s="100">
        <v>0</v>
      </c>
      <c r="CU93" s="100">
        <v>0</v>
      </c>
      <c r="CV93" s="100">
        <v>1</v>
      </c>
      <c r="CW93" s="100">
        <v>1</v>
      </c>
      <c r="CX93" s="100">
        <v>0</v>
      </c>
      <c r="CY93" s="100">
        <v>1</v>
      </c>
      <c r="CZ93" s="100">
        <v>0</v>
      </c>
      <c r="DA93" s="100">
        <v>1</v>
      </c>
      <c r="DB93" s="100">
        <v>0</v>
      </c>
      <c r="DC93" s="100">
        <v>1</v>
      </c>
      <c r="DD93" s="100">
        <v>0</v>
      </c>
      <c r="DE93" s="100">
        <v>1</v>
      </c>
      <c r="DF93" s="100">
        <v>0</v>
      </c>
      <c r="DG93" s="100">
        <v>1</v>
      </c>
      <c r="DH93" s="100">
        <v>0</v>
      </c>
      <c r="DI93" s="100">
        <v>1</v>
      </c>
      <c r="DJ93" s="100">
        <v>0</v>
      </c>
      <c r="DK93" s="100">
        <v>1</v>
      </c>
      <c r="DL93" s="100">
        <v>0</v>
      </c>
      <c r="DM93" s="100">
        <v>1</v>
      </c>
      <c r="DN93" s="100">
        <v>0</v>
      </c>
      <c r="DO93" s="100">
        <v>1</v>
      </c>
      <c r="DP93" s="100">
        <v>0</v>
      </c>
      <c r="DQ93" s="100">
        <v>1</v>
      </c>
      <c r="DR93" s="100">
        <v>0</v>
      </c>
      <c r="DS93" s="100">
        <v>1</v>
      </c>
      <c r="DT93" s="100">
        <v>0</v>
      </c>
      <c r="DU93" s="100">
        <v>0</v>
      </c>
      <c r="DV93" s="100">
        <v>0</v>
      </c>
      <c r="DW93" s="100">
        <v>0</v>
      </c>
      <c r="DX93" s="100">
        <v>0</v>
      </c>
      <c r="DY93" s="100">
        <v>0</v>
      </c>
      <c r="DZ93" s="100">
        <v>0</v>
      </c>
      <c r="EA93" s="100">
        <v>0</v>
      </c>
      <c r="EB93" s="100">
        <v>0</v>
      </c>
      <c r="EC93" s="100">
        <v>0</v>
      </c>
      <c r="ED93" s="100">
        <v>0</v>
      </c>
      <c r="EE93" s="100">
        <v>0</v>
      </c>
      <c r="EF93" s="100">
        <v>0</v>
      </c>
      <c r="EG93" s="100">
        <v>0</v>
      </c>
      <c r="EH93" s="100">
        <v>0</v>
      </c>
      <c r="EI93" s="100">
        <v>0</v>
      </c>
      <c r="EJ93" s="100">
        <v>0</v>
      </c>
      <c r="EK93" s="100">
        <v>0</v>
      </c>
      <c r="EL93" s="100">
        <v>0</v>
      </c>
      <c r="EM93" s="100">
        <v>0</v>
      </c>
      <c r="EN93" s="100">
        <v>0</v>
      </c>
      <c r="EO93" s="100">
        <v>0</v>
      </c>
      <c r="EP93" s="100">
        <v>0</v>
      </c>
      <c r="EQ93" s="100">
        <v>0</v>
      </c>
      <c r="ER93" s="100">
        <v>0</v>
      </c>
      <c r="ES93" s="100">
        <v>0</v>
      </c>
      <c r="ET93" s="100">
        <v>0</v>
      </c>
      <c r="EU93" s="100">
        <v>0</v>
      </c>
      <c r="EV93" s="100">
        <v>0</v>
      </c>
      <c r="EW93" s="100">
        <v>0</v>
      </c>
      <c r="EX93" s="100">
        <v>0</v>
      </c>
      <c r="EY93" s="100">
        <v>0</v>
      </c>
      <c r="EZ93" s="100">
        <v>0</v>
      </c>
      <c r="FA93" s="100">
        <v>0</v>
      </c>
      <c r="FB93" s="100">
        <v>0</v>
      </c>
      <c r="FC93" s="100">
        <v>0</v>
      </c>
      <c r="FD93" s="100">
        <v>0</v>
      </c>
      <c r="FE93" s="100">
        <v>0</v>
      </c>
      <c r="FF93" s="100">
        <v>0</v>
      </c>
      <c r="FG93" s="100">
        <v>0</v>
      </c>
      <c r="FH93" s="100">
        <v>0</v>
      </c>
      <c r="FI93" s="100">
        <v>0</v>
      </c>
      <c r="FJ93" s="100">
        <v>0</v>
      </c>
      <c r="FK93" s="100">
        <v>0</v>
      </c>
      <c r="FL93" s="100">
        <v>0</v>
      </c>
      <c r="FM93" s="100">
        <v>0</v>
      </c>
      <c r="FN93" s="100">
        <v>0</v>
      </c>
      <c r="FO93" s="100">
        <v>0</v>
      </c>
      <c r="FP93" s="100">
        <v>0</v>
      </c>
      <c r="FQ93" s="100">
        <v>0</v>
      </c>
      <c r="FR93" s="100">
        <v>0</v>
      </c>
      <c r="FS93" s="100">
        <v>0</v>
      </c>
      <c r="FT93" s="100">
        <v>0</v>
      </c>
      <c r="FU93" s="100">
        <v>0</v>
      </c>
      <c r="FV93" s="100">
        <v>0</v>
      </c>
      <c r="FW93" s="100">
        <v>0</v>
      </c>
      <c r="FX93" s="100">
        <v>0</v>
      </c>
      <c r="FY93" s="100">
        <v>0</v>
      </c>
      <c r="FZ93" s="100">
        <v>0</v>
      </c>
      <c r="GA93" s="100">
        <v>0</v>
      </c>
      <c r="GB93" s="100">
        <v>0</v>
      </c>
      <c r="GC93" s="100">
        <v>0</v>
      </c>
      <c r="GD93" s="100">
        <v>0</v>
      </c>
      <c r="GE93" s="100">
        <v>0</v>
      </c>
      <c r="GF93" s="100">
        <v>0</v>
      </c>
      <c r="GG93" s="100">
        <v>0</v>
      </c>
      <c r="GH93" s="100">
        <v>0</v>
      </c>
      <c r="GI93" s="100">
        <v>0</v>
      </c>
      <c r="GJ93" s="100">
        <v>0</v>
      </c>
      <c r="GK93" s="100">
        <v>0</v>
      </c>
      <c r="GL93" s="100">
        <v>0</v>
      </c>
      <c r="GM93" s="100">
        <v>0</v>
      </c>
      <c r="GN93" s="100">
        <v>0</v>
      </c>
      <c r="GO93" s="100">
        <v>0</v>
      </c>
      <c r="GP93" s="100">
        <v>0</v>
      </c>
      <c r="GQ93" s="100">
        <v>0</v>
      </c>
      <c r="GR93" s="100">
        <v>0</v>
      </c>
      <c r="GS93" s="100">
        <v>0</v>
      </c>
      <c r="GT93" s="100">
        <v>0</v>
      </c>
      <c r="GU93" s="100">
        <v>0</v>
      </c>
      <c r="GV93" s="100">
        <v>0</v>
      </c>
      <c r="GW93" s="100">
        <v>0</v>
      </c>
      <c r="GX93" s="100">
        <v>0</v>
      </c>
      <c r="GY93" s="100">
        <v>0</v>
      </c>
      <c r="GZ93" s="100">
        <v>0</v>
      </c>
      <c r="HA93" s="100">
        <v>0</v>
      </c>
      <c r="HB93" s="100">
        <v>0</v>
      </c>
      <c r="HC93" s="100">
        <v>0</v>
      </c>
      <c r="HD93" s="100">
        <v>0</v>
      </c>
      <c r="HE93" s="100">
        <v>0</v>
      </c>
      <c r="HF93" s="100">
        <v>0</v>
      </c>
      <c r="HG93" s="100">
        <v>0</v>
      </c>
      <c r="HH93" s="100">
        <v>0</v>
      </c>
      <c r="HI93" s="100">
        <v>0</v>
      </c>
      <c r="HJ93" s="100">
        <v>0</v>
      </c>
      <c r="HK93" s="100">
        <v>0</v>
      </c>
      <c r="HM93" t="str">
        <f t="shared" si="5"/>
        <v>NA </v>
      </c>
      <c r="HS93" t="b">
        <f t="shared" si="3"/>
        <v>1</v>
      </c>
      <c r="HT93" s="94" t="s">
        <v>398</v>
      </c>
    </row>
    <row r="94" spans="1:228" ht="12.75">
      <c r="A94" t="str">
        <f t="shared" si="4"/>
        <v>INC158796</v>
      </c>
      <c r="B94" s="103" t="s">
        <v>399</v>
      </c>
      <c r="C94" s="100" t="s">
        <v>557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100">
        <v>0</v>
      </c>
      <c r="AF94" s="100">
        <v>0</v>
      </c>
      <c r="AG94" s="100">
        <v>0</v>
      </c>
      <c r="AH94" s="100">
        <v>0</v>
      </c>
      <c r="AI94" s="100">
        <v>0</v>
      </c>
      <c r="AJ94" s="100">
        <v>0</v>
      </c>
      <c r="AK94" s="100">
        <v>0</v>
      </c>
      <c r="AL94" s="100">
        <v>0</v>
      </c>
      <c r="AM94" s="100">
        <v>0</v>
      </c>
      <c r="AN94" s="100"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v>0</v>
      </c>
      <c r="AU94" s="100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0">
        <v>0</v>
      </c>
      <c r="BJ94" s="100">
        <v>0</v>
      </c>
      <c r="BK94" s="100">
        <v>0</v>
      </c>
      <c r="BL94" s="100">
        <v>0</v>
      </c>
      <c r="BM94" s="100">
        <v>0</v>
      </c>
      <c r="BN94" s="100">
        <v>0</v>
      </c>
      <c r="BO94" s="100">
        <v>0</v>
      </c>
      <c r="BP94" s="100">
        <v>0</v>
      </c>
      <c r="BQ94" s="100">
        <v>0</v>
      </c>
      <c r="BR94" s="100">
        <v>0</v>
      </c>
      <c r="BS94" s="100">
        <v>0</v>
      </c>
      <c r="BT94" s="100">
        <v>0</v>
      </c>
      <c r="BU94" s="100">
        <v>0</v>
      </c>
      <c r="BV94" s="100">
        <v>0</v>
      </c>
      <c r="BW94" s="100">
        <v>0</v>
      </c>
      <c r="BX94" s="100">
        <v>0</v>
      </c>
      <c r="BY94" s="100">
        <v>0</v>
      </c>
      <c r="BZ94" s="100">
        <v>0</v>
      </c>
      <c r="CA94" s="100">
        <v>0</v>
      </c>
      <c r="CB94" s="100">
        <v>0</v>
      </c>
      <c r="CC94" s="100">
        <v>0</v>
      </c>
      <c r="CD94" s="100">
        <v>0</v>
      </c>
      <c r="CE94" s="100">
        <v>0</v>
      </c>
      <c r="CF94" s="100">
        <v>0</v>
      </c>
      <c r="CG94" s="100">
        <v>0</v>
      </c>
      <c r="CH94" s="100">
        <v>0</v>
      </c>
      <c r="CI94" s="100">
        <v>0</v>
      </c>
      <c r="CJ94" s="100">
        <v>0</v>
      </c>
      <c r="CK94" s="100">
        <v>0</v>
      </c>
      <c r="CL94" s="100">
        <v>0</v>
      </c>
      <c r="CM94" s="100">
        <v>0</v>
      </c>
      <c r="CN94" s="100">
        <v>0</v>
      </c>
      <c r="CO94" s="100">
        <v>0</v>
      </c>
      <c r="CP94" s="100">
        <v>0</v>
      </c>
      <c r="CQ94" s="100">
        <v>0</v>
      </c>
      <c r="CR94" s="100">
        <v>0</v>
      </c>
      <c r="CS94" s="100">
        <v>0</v>
      </c>
      <c r="CT94" s="100">
        <v>0</v>
      </c>
      <c r="CU94" s="100">
        <v>0</v>
      </c>
      <c r="CV94" s="100">
        <v>1</v>
      </c>
      <c r="CW94" s="100">
        <v>1</v>
      </c>
      <c r="CX94" s="100">
        <v>0</v>
      </c>
      <c r="CY94" s="100">
        <v>1</v>
      </c>
      <c r="CZ94" s="100">
        <v>0</v>
      </c>
      <c r="DA94" s="100">
        <v>1</v>
      </c>
      <c r="DB94" s="100">
        <v>0</v>
      </c>
      <c r="DC94" s="100">
        <v>1</v>
      </c>
      <c r="DD94" s="100">
        <v>0</v>
      </c>
      <c r="DE94" s="100">
        <v>1</v>
      </c>
      <c r="DF94" s="100">
        <v>0</v>
      </c>
      <c r="DG94" s="100">
        <v>1</v>
      </c>
      <c r="DH94" s="100">
        <v>0</v>
      </c>
      <c r="DI94" s="100">
        <v>1</v>
      </c>
      <c r="DJ94" s="100">
        <v>0</v>
      </c>
      <c r="DK94" s="100">
        <v>1</v>
      </c>
      <c r="DL94" s="100">
        <v>0</v>
      </c>
      <c r="DM94" s="100">
        <v>1</v>
      </c>
      <c r="DN94" s="100">
        <v>0</v>
      </c>
      <c r="DO94" s="100">
        <v>1</v>
      </c>
      <c r="DP94" s="100">
        <v>0</v>
      </c>
      <c r="DQ94" s="100">
        <v>1</v>
      </c>
      <c r="DR94" s="100">
        <v>0</v>
      </c>
      <c r="DS94" s="100">
        <v>1</v>
      </c>
      <c r="DT94" s="100">
        <v>0</v>
      </c>
      <c r="DU94" s="100">
        <v>0</v>
      </c>
      <c r="DV94" s="100">
        <v>0</v>
      </c>
      <c r="DW94" s="100">
        <v>0</v>
      </c>
      <c r="DX94" s="100">
        <v>0</v>
      </c>
      <c r="DY94" s="100">
        <v>0</v>
      </c>
      <c r="DZ94" s="100">
        <v>0</v>
      </c>
      <c r="EA94" s="100">
        <v>0</v>
      </c>
      <c r="EB94" s="100">
        <v>0</v>
      </c>
      <c r="EC94" s="100">
        <v>0</v>
      </c>
      <c r="ED94" s="100">
        <v>0</v>
      </c>
      <c r="EE94" s="100">
        <v>0</v>
      </c>
      <c r="EF94" s="100">
        <v>0</v>
      </c>
      <c r="EG94" s="100">
        <v>0</v>
      </c>
      <c r="EH94" s="100">
        <v>0</v>
      </c>
      <c r="EI94" s="100">
        <v>0</v>
      </c>
      <c r="EJ94" s="100">
        <v>0</v>
      </c>
      <c r="EK94" s="100">
        <v>0</v>
      </c>
      <c r="EL94" s="100">
        <v>0</v>
      </c>
      <c r="EM94" s="100">
        <v>0</v>
      </c>
      <c r="EN94" s="100">
        <v>0</v>
      </c>
      <c r="EO94" s="100">
        <v>0</v>
      </c>
      <c r="EP94" s="100">
        <v>0</v>
      </c>
      <c r="EQ94" s="100">
        <v>0</v>
      </c>
      <c r="ER94" s="100">
        <v>0</v>
      </c>
      <c r="ES94" s="100">
        <v>0</v>
      </c>
      <c r="ET94" s="100">
        <v>0</v>
      </c>
      <c r="EU94" s="100">
        <v>0</v>
      </c>
      <c r="EV94" s="100">
        <v>0</v>
      </c>
      <c r="EW94" s="100">
        <v>0</v>
      </c>
      <c r="EX94" s="100">
        <v>0</v>
      </c>
      <c r="EY94" s="100">
        <v>0</v>
      </c>
      <c r="EZ94" s="100">
        <v>0</v>
      </c>
      <c r="FA94" s="100">
        <v>0</v>
      </c>
      <c r="FB94" s="100">
        <v>0</v>
      </c>
      <c r="FC94" s="100">
        <v>0</v>
      </c>
      <c r="FD94" s="100">
        <v>0</v>
      </c>
      <c r="FE94" s="100">
        <v>0</v>
      </c>
      <c r="FF94" s="100">
        <v>0</v>
      </c>
      <c r="FG94" s="100">
        <v>0</v>
      </c>
      <c r="FH94" s="100">
        <v>0</v>
      </c>
      <c r="FI94" s="100">
        <v>0</v>
      </c>
      <c r="FJ94" s="100">
        <v>0</v>
      </c>
      <c r="FK94" s="100">
        <v>0</v>
      </c>
      <c r="FL94" s="100">
        <v>0</v>
      </c>
      <c r="FM94" s="100">
        <v>0</v>
      </c>
      <c r="FN94" s="100">
        <v>0</v>
      </c>
      <c r="FO94" s="100">
        <v>0</v>
      </c>
      <c r="FP94" s="100">
        <v>0</v>
      </c>
      <c r="FQ94" s="100">
        <v>0</v>
      </c>
      <c r="FR94" s="100">
        <v>0</v>
      </c>
      <c r="FS94" s="100">
        <v>0</v>
      </c>
      <c r="FT94" s="100">
        <v>0</v>
      </c>
      <c r="FU94" s="100">
        <v>0</v>
      </c>
      <c r="FV94" s="100">
        <v>0</v>
      </c>
      <c r="FW94" s="100">
        <v>0</v>
      </c>
      <c r="FX94" s="100">
        <v>0</v>
      </c>
      <c r="FY94" s="100">
        <v>0</v>
      </c>
      <c r="FZ94" s="100">
        <v>0</v>
      </c>
      <c r="GA94" s="100">
        <v>0</v>
      </c>
      <c r="GB94" s="100">
        <v>0</v>
      </c>
      <c r="GC94" s="100">
        <v>0</v>
      </c>
      <c r="GD94" s="100">
        <v>0</v>
      </c>
      <c r="GE94" s="100">
        <v>0</v>
      </c>
      <c r="GF94" s="100">
        <v>0</v>
      </c>
      <c r="GG94" s="100">
        <v>0</v>
      </c>
      <c r="GH94" s="100">
        <v>0</v>
      </c>
      <c r="GI94" s="100">
        <v>0</v>
      </c>
      <c r="GJ94" s="100">
        <v>0</v>
      </c>
      <c r="GK94" s="100">
        <v>0</v>
      </c>
      <c r="GL94" s="100">
        <v>0</v>
      </c>
      <c r="GM94" s="100">
        <v>0</v>
      </c>
      <c r="GN94" s="100">
        <v>0</v>
      </c>
      <c r="GO94" s="100">
        <v>0</v>
      </c>
      <c r="GP94" s="100">
        <v>0</v>
      </c>
      <c r="GQ94" s="100">
        <v>0</v>
      </c>
      <c r="GR94" s="100">
        <v>0</v>
      </c>
      <c r="GS94" s="100">
        <v>0</v>
      </c>
      <c r="GT94" s="100">
        <v>0</v>
      </c>
      <c r="GU94" s="100">
        <v>0</v>
      </c>
      <c r="GV94" s="100">
        <v>0</v>
      </c>
      <c r="GW94" s="100">
        <v>0</v>
      </c>
      <c r="GX94" s="100">
        <v>0</v>
      </c>
      <c r="GY94" s="100">
        <v>0</v>
      </c>
      <c r="GZ94" s="100">
        <v>0</v>
      </c>
      <c r="HA94" s="100">
        <v>0</v>
      </c>
      <c r="HB94" s="100">
        <v>0</v>
      </c>
      <c r="HC94" s="100">
        <v>0</v>
      </c>
      <c r="HD94" s="100">
        <v>0</v>
      </c>
      <c r="HE94" s="100">
        <v>0</v>
      </c>
      <c r="HF94" s="100">
        <v>0</v>
      </c>
      <c r="HG94" s="100">
        <v>0</v>
      </c>
      <c r="HH94" s="100">
        <v>0</v>
      </c>
      <c r="HI94" s="100">
        <v>0</v>
      </c>
      <c r="HJ94" s="100">
        <v>0</v>
      </c>
      <c r="HK94" s="100">
        <v>0</v>
      </c>
      <c r="HM94" t="str">
        <f t="shared" si="5"/>
        <v>NA </v>
      </c>
      <c r="HS94" t="b">
        <f t="shared" si="3"/>
        <v>1</v>
      </c>
      <c r="HT94" s="94" t="s">
        <v>399</v>
      </c>
    </row>
    <row r="95" spans="1:228" ht="12.75">
      <c r="A95" t="str">
        <f t="shared" si="4"/>
        <v>INC158798</v>
      </c>
      <c r="B95" s="103" t="s">
        <v>400</v>
      </c>
      <c r="C95" s="100" t="s">
        <v>557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0</v>
      </c>
      <c r="AJ95" s="100">
        <v>0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0</v>
      </c>
      <c r="AT95" s="100">
        <v>0</v>
      </c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>
        <v>0</v>
      </c>
      <c r="BI95" s="100">
        <v>0</v>
      </c>
      <c r="BJ95" s="100">
        <v>0</v>
      </c>
      <c r="BK95" s="100">
        <v>0</v>
      </c>
      <c r="BL95" s="100">
        <v>0</v>
      </c>
      <c r="BM95" s="100">
        <v>0</v>
      </c>
      <c r="BN95" s="100">
        <v>0</v>
      </c>
      <c r="BO95" s="100">
        <v>0</v>
      </c>
      <c r="BP95" s="100">
        <v>0</v>
      </c>
      <c r="BQ95" s="100">
        <v>0</v>
      </c>
      <c r="BR95" s="100">
        <v>0</v>
      </c>
      <c r="BS95" s="100">
        <v>0</v>
      </c>
      <c r="BT95" s="100">
        <v>0</v>
      </c>
      <c r="BU95" s="100">
        <v>0</v>
      </c>
      <c r="BV95" s="100">
        <v>0</v>
      </c>
      <c r="BW95" s="100">
        <v>0</v>
      </c>
      <c r="BX95" s="100">
        <v>0</v>
      </c>
      <c r="BY95" s="100">
        <v>0</v>
      </c>
      <c r="BZ95" s="100">
        <v>0</v>
      </c>
      <c r="CA95" s="100">
        <v>0</v>
      </c>
      <c r="CB95" s="100">
        <v>0</v>
      </c>
      <c r="CC95" s="100">
        <v>0</v>
      </c>
      <c r="CD95" s="100">
        <v>0</v>
      </c>
      <c r="CE95" s="100">
        <v>0</v>
      </c>
      <c r="CF95" s="100">
        <v>0</v>
      </c>
      <c r="CG95" s="100">
        <v>0</v>
      </c>
      <c r="CH95" s="100">
        <v>0</v>
      </c>
      <c r="CI95" s="100">
        <v>0</v>
      </c>
      <c r="CJ95" s="100">
        <v>0</v>
      </c>
      <c r="CK95" s="100">
        <v>0</v>
      </c>
      <c r="CL95" s="100">
        <v>0</v>
      </c>
      <c r="CM95" s="100">
        <v>0</v>
      </c>
      <c r="CN95" s="100">
        <v>0</v>
      </c>
      <c r="CO95" s="100">
        <v>0</v>
      </c>
      <c r="CP95" s="100">
        <v>0</v>
      </c>
      <c r="CQ95" s="100">
        <v>0</v>
      </c>
      <c r="CR95" s="100">
        <v>0</v>
      </c>
      <c r="CS95" s="100">
        <v>0</v>
      </c>
      <c r="CT95" s="100">
        <v>0</v>
      </c>
      <c r="CU95" s="100">
        <v>0</v>
      </c>
      <c r="CV95" s="100">
        <v>1</v>
      </c>
      <c r="CW95" s="100">
        <v>1</v>
      </c>
      <c r="CX95" s="100">
        <v>0</v>
      </c>
      <c r="CY95" s="100">
        <v>1</v>
      </c>
      <c r="CZ95" s="100">
        <v>0</v>
      </c>
      <c r="DA95" s="100">
        <v>1</v>
      </c>
      <c r="DB95" s="100">
        <v>0</v>
      </c>
      <c r="DC95" s="100">
        <v>1</v>
      </c>
      <c r="DD95" s="100">
        <v>0</v>
      </c>
      <c r="DE95" s="100">
        <v>1</v>
      </c>
      <c r="DF95" s="100">
        <v>0</v>
      </c>
      <c r="DG95" s="100">
        <v>1</v>
      </c>
      <c r="DH95" s="100">
        <v>0</v>
      </c>
      <c r="DI95" s="100">
        <v>1</v>
      </c>
      <c r="DJ95" s="100">
        <v>0</v>
      </c>
      <c r="DK95" s="100">
        <v>1</v>
      </c>
      <c r="DL95" s="100">
        <v>0</v>
      </c>
      <c r="DM95" s="100">
        <v>1</v>
      </c>
      <c r="DN95" s="100">
        <v>0</v>
      </c>
      <c r="DO95" s="100">
        <v>1</v>
      </c>
      <c r="DP95" s="100">
        <v>0</v>
      </c>
      <c r="DQ95" s="100">
        <v>1</v>
      </c>
      <c r="DR95" s="100">
        <v>0</v>
      </c>
      <c r="DS95" s="100">
        <v>1</v>
      </c>
      <c r="DT95" s="100">
        <v>0</v>
      </c>
      <c r="DU95" s="100">
        <v>0</v>
      </c>
      <c r="DV95" s="100">
        <v>0</v>
      </c>
      <c r="DW95" s="100">
        <v>0</v>
      </c>
      <c r="DX95" s="100">
        <v>0</v>
      </c>
      <c r="DY95" s="100">
        <v>0</v>
      </c>
      <c r="DZ95" s="100">
        <v>0</v>
      </c>
      <c r="EA95" s="100">
        <v>0</v>
      </c>
      <c r="EB95" s="100">
        <v>0</v>
      </c>
      <c r="EC95" s="100">
        <v>0</v>
      </c>
      <c r="ED95" s="100">
        <v>0</v>
      </c>
      <c r="EE95" s="100">
        <v>0</v>
      </c>
      <c r="EF95" s="100">
        <v>0</v>
      </c>
      <c r="EG95" s="100">
        <v>0</v>
      </c>
      <c r="EH95" s="100">
        <v>0</v>
      </c>
      <c r="EI95" s="100">
        <v>0</v>
      </c>
      <c r="EJ95" s="100">
        <v>0</v>
      </c>
      <c r="EK95" s="100">
        <v>0</v>
      </c>
      <c r="EL95" s="100">
        <v>0</v>
      </c>
      <c r="EM95" s="100">
        <v>0</v>
      </c>
      <c r="EN95" s="100">
        <v>0</v>
      </c>
      <c r="EO95" s="100">
        <v>0</v>
      </c>
      <c r="EP95" s="100">
        <v>0</v>
      </c>
      <c r="EQ95" s="100">
        <v>0</v>
      </c>
      <c r="ER95" s="100">
        <v>0</v>
      </c>
      <c r="ES95" s="100">
        <v>0</v>
      </c>
      <c r="ET95" s="100">
        <v>0</v>
      </c>
      <c r="EU95" s="100">
        <v>0</v>
      </c>
      <c r="EV95" s="100">
        <v>0</v>
      </c>
      <c r="EW95" s="100">
        <v>0</v>
      </c>
      <c r="EX95" s="100">
        <v>0</v>
      </c>
      <c r="EY95" s="100">
        <v>0</v>
      </c>
      <c r="EZ95" s="100">
        <v>0</v>
      </c>
      <c r="FA95" s="100">
        <v>0</v>
      </c>
      <c r="FB95" s="100">
        <v>0</v>
      </c>
      <c r="FC95" s="100">
        <v>0</v>
      </c>
      <c r="FD95" s="100">
        <v>0</v>
      </c>
      <c r="FE95" s="100">
        <v>0</v>
      </c>
      <c r="FF95" s="100">
        <v>0</v>
      </c>
      <c r="FG95" s="100">
        <v>0</v>
      </c>
      <c r="FH95" s="100">
        <v>0</v>
      </c>
      <c r="FI95" s="100">
        <v>0</v>
      </c>
      <c r="FJ95" s="100">
        <v>0</v>
      </c>
      <c r="FK95" s="100">
        <v>0</v>
      </c>
      <c r="FL95" s="100">
        <v>0</v>
      </c>
      <c r="FM95" s="100">
        <v>0</v>
      </c>
      <c r="FN95" s="100">
        <v>0</v>
      </c>
      <c r="FO95" s="100">
        <v>0</v>
      </c>
      <c r="FP95" s="100">
        <v>0</v>
      </c>
      <c r="FQ95" s="100">
        <v>0</v>
      </c>
      <c r="FR95" s="100">
        <v>0</v>
      </c>
      <c r="FS95" s="100">
        <v>0</v>
      </c>
      <c r="FT95" s="100">
        <v>0</v>
      </c>
      <c r="FU95" s="100">
        <v>0</v>
      </c>
      <c r="FV95" s="100">
        <v>0</v>
      </c>
      <c r="FW95" s="100">
        <v>0</v>
      </c>
      <c r="FX95" s="100">
        <v>0</v>
      </c>
      <c r="FY95" s="100">
        <v>0</v>
      </c>
      <c r="FZ95" s="100">
        <v>0</v>
      </c>
      <c r="GA95" s="100">
        <v>0</v>
      </c>
      <c r="GB95" s="100">
        <v>0</v>
      </c>
      <c r="GC95" s="100">
        <v>0</v>
      </c>
      <c r="GD95" s="100">
        <v>0</v>
      </c>
      <c r="GE95" s="100">
        <v>0</v>
      </c>
      <c r="GF95" s="100">
        <v>0</v>
      </c>
      <c r="GG95" s="100">
        <v>0</v>
      </c>
      <c r="GH95" s="100">
        <v>0</v>
      </c>
      <c r="GI95" s="100">
        <v>0</v>
      </c>
      <c r="GJ95" s="100">
        <v>0</v>
      </c>
      <c r="GK95" s="100">
        <v>0</v>
      </c>
      <c r="GL95" s="100">
        <v>0</v>
      </c>
      <c r="GM95" s="100">
        <v>0</v>
      </c>
      <c r="GN95" s="100">
        <v>0</v>
      </c>
      <c r="GO95" s="100">
        <v>0</v>
      </c>
      <c r="GP95" s="100">
        <v>0</v>
      </c>
      <c r="GQ95" s="100">
        <v>0</v>
      </c>
      <c r="GR95" s="100">
        <v>0</v>
      </c>
      <c r="GS95" s="100">
        <v>0</v>
      </c>
      <c r="GT95" s="100">
        <v>0</v>
      </c>
      <c r="GU95" s="100">
        <v>0</v>
      </c>
      <c r="GV95" s="100">
        <v>0</v>
      </c>
      <c r="GW95" s="100">
        <v>0</v>
      </c>
      <c r="GX95" s="100">
        <v>0</v>
      </c>
      <c r="GY95" s="100">
        <v>0</v>
      </c>
      <c r="GZ95" s="100">
        <v>0</v>
      </c>
      <c r="HA95" s="100">
        <v>0</v>
      </c>
      <c r="HB95" s="100">
        <v>0</v>
      </c>
      <c r="HC95" s="100">
        <v>0</v>
      </c>
      <c r="HD95" s="100">
        <v>0</v>
      </c>
      <c r="HE95" s="100">
        <v>0</v>
      </c>
      <c r="HF95" s="100">
        <v>0</v>
      </c>
      <c r="HG95" s="100">
        <v>0</v>
      </c>
      <c r="HH95" s="100">
        <v>0</v>
      </c>
      <c r="HI95" s="100">
        <v>0</v>
      </c>
      <c r="HJ95" s="100">
        <v>0</v>
      </c>
      <c r="HK95" s="100">
        <v>0</v>
      </c>
      <c r="HM95" t="str">
        <f t="shared" si="5"/>
        <v>NA </v>
      </c>
      <c r="HS95" t="b">
        <f t="shared" si="3"/>
        <v>1</v>
      </c>
      <c r="HT95" s="94" t="s">
        <v>400</v>
      </c>
    </row>
    <row r="96" spans="1:228" ht="13.5" thickBot="1">
      <c r="A96" t="str">
        <f t="shared" si="4"/>
        <v>INC607303</v>
      </c>
      <c r="B96" s="103" t="s">
        <v>401</v>
      </c>
      <c r="C96" s="100" t="s">
        <v>556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100">
        <v>0</v>
      </c>
      <c r="AF96" s="100">
        <v>0</v>
      </c>
      <c r="AG96" s="100">
        <v>0</v>
      </c>
      <c r="AH96" s="100">
        <v>0</v>
      </c>
      <c r="AI96" s="100">
        <v>0</v>
      </c>
      <c r="AJ96" s="100">
        <v>0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  <c r="AP96" s="100">
        <v>0</v>
      </c>
      <c r="AQ96" s="100">
        <v>0</v>
      </c>
      <c r="AR96" s="100">
        <v>0</v>
      </c>
      <c r="AS96" s="100">
        <v>0</v>
      </c>
      <c r="AT96" s="100">
        <v>0</v>
      </c>
      <c r="AU96" s="100">
        <v>0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0">
        <v>0</v>
      </c>
      <c r="BJ96" s="100">
        <v>0</v>
      </c>
      <c r="BK96" s="100">
        <v>0</v>
      </c>
      <c r="BL96" s="100">
        <v>0</v>
      </c>
      <c r="BM96" s="100">
        <v>0</v>
      </c>
      <c r="BN96" s="100">
        <v>0</v>
      </c>
      <c r="BO96" s="100">
        <v>0</v>
      </c>
      <c r="BP96" s="100">
        <v>0</v>
      </c>
      <c r="BQ96" s="100">
        <v>0</v>
      </c>
      <c r="BR96" s="100">
        <v>0</v>
      </c>
      <c r="BS96" s="100">
        <v>0</v>
      </c>
      <c r="BT96" s="100">
        <v>0</v>
      </c>
      <c r="BU96" s="100">
        <v>0</v>
      </c>
      <c r="BV96" s="100">
        <v>0</v>
      </c>
      <c r="BW96" s="100">
        <v>0</v>
      </c>
      <c r="BX96" s="100">
        <v>0</v>
      </c>
      <c r="BY96" s="100">
        <v>0</v>
      </c>
      <c r="BZ96" s="100">
        <v>0</v>
      </c>
      <c r="CA96" s="100">
        <v>0</v>
      </c>
      <c r="CB96" s="100">
        <v>0</v>
      </c>
      <c r="CC96" s="100">
        <v>0</v>
      </c>
      <c r="CD96" s="100">
        <v>0</v>
      </c>
      <c r="CE96" s="100">
        <v>0</v>
      </c>
      <c r="CF96" s="100">
        <v>0</v>
      </c>
      <c r="CG96" s="100">
        <v>0</v>
      </c>
      <c r="CH96" s="100">
        <v>0</v>
      </c>
      <c r="CI96" s="100">
        <v>0</v>
      </c>
      <c r="CJ96" s="100">
        <v>0</v>
      </c>
      <c r="CK96" s="100">
        <v>0</v>
      </c>
      <c r="CL96" s="100">
        <v>0</v>
      </c>
      <c r="CM96" s="100">
        <v>0</v>
      </c>
      <c r="CN96" s="100">
        <v>1235537</v>
      </c>
      <c r="CO96" s="100">
        <v>1235537</v>
      </c>
      <c r="CP96" s="100">
        <v>1235536.946428571</v>
      </c>
      <c r="CQ96" s="100">
        <v>2471073.946428571</v>
      </c>
      <c r="CR96" s="100">
        <v>1235536.946428571</v>
      </c>
      <c r="CS96" s="100">
        <v>3706610.892857142</v>
      </c>
      <c r="CT96" s="100">
        <v>1235536.946428571</v>
      </c>
      <c r="CU96" s="100">
        <v>4942147.839285713</v>
      </c>
      <c r="CV96" s="100">
        <v>1235536.946428571</v>
      </c>
      <c r="CW96" s="100">
        <v>6177684.785714284</v>
      </c>
      <c r="CX96" s="100">
        <v>1235536.946428571</v>
      </c>
      <c r="CY96" s="100">
        <v>7413221.7321428545</v>
      </c>
      <c r="CZ96" s="100">
        <v>1235536.946428571</v>
      </c>
      <c r="DA96" s="100">
        <v>8648758.678571425</v>
      </c>
      <c r="DB96" s="100">
        <v>1235536.946428571</v>
      </c>
      <c r="DC96" s="100">
        <v>9884295.624999996</v>
      </c>
      <c r="DD96" s="100">
        <v>1235536.946428571</v>
      </c>
      <c r="DE96" s="100">
        <v>11119832.571428567</v>
      </c>
      <c r="DF96" s="100">
        <v>1235536.946428571</v>
      </c>
      <c r="DG96" s="100">
        <v>12355369.517857138</v>
      </c>
      <c r="DH96" s="100">
        <v>1235536.946428571</v>
      </c>
      <c r="DI96" s="100">
        <v>13590906.464285709</v>
      </c>
      <c r="DJ96" s="100">
        <v>1235536.946428571</v>
      </c>
      <c r="DK96" s="100">
        <v>14826443.41071428</v>
      </c>
      <c r="DL96" s="100">
        <v>1235536.946428571</v>
      </c>
      <c r="DM96" s="100">
        <v>14826443.35714285</v>
      </c>
      <c r="DN96" s="100">
        <v>1235536.946428571</v>
      </c>
      <c r="DO96" s="100">
        <v>14826443.35714285</v>
      </c>
      <c r="DP96" s="100">
        <v>1235536.946428571</v>
      </c>
      <c r="DQ96" s="100">
        <v>14826443.35714285</v>
      </c>
      <c r="DR96" s="100">
        <v>1235536.946428571</v>
      </c>
      <c r="DS96" s="100">
        <v>14826443.35714285</v>
      </c>
      <c r="DT96" s="100">
        <v>0</v>
      </c>
      <c r="DU96" s="100">
        <v>13590906.41071428</v>
      </c>
      <c r="DV96" s="100">
        <v>0</v>
      </c>
      <c r="DW96" s="100">
        <v>12355369.464285709</v>
      </c>
      <c r="DX96" s="100">
        <v>0</v>
      </c>
      <c r="DY96" s="100">
        <v>11119832.517857138</v>
      </c>
      <c r="DZ96" s="100">
        <v>0</v>
      </c>
      <c r="EA96" s="100">
        <v>9884295.571428567</v>
      </c>
      <c r="EB96" s="100">
        <v>0</v>
      </c>
      <c r="EC96" s="100">
        <v>8648758.624999996</v>
      </c>
      <c r="ED96" s="100">
        <v>0</v>
      </c>
      <c r="EE96" s="100">
        <v>7413221.678571425</v>
      </c>
      <c r="EF96" s="100">
        <v>0</v>
      </c>
      <c r="EG96" s="100">
        <v>6177684.7321428545</v>
      </c>
      <c r="EH96" s="100">
        <v>0</v>
      </c>
      <c r="EI96" s="100">
        <v>4942147.785714284</v>
      </c>
      <c r="EJ96" s="100">
        <v>0</v>
      </c>
      <c r="EK96" s="100">
        <v>3706610.8392857127</v>
      </c>
      <c r="EL96" s="100">
        <v>0</v>
      </c>
      <c r="EM96" s="100">
        <v>2471073.892857142</v>
      </c>
      <c r="EN96" s="100">
        <v>0</v>
      </c>
      <c r="EO96" s="100">
        <v>1235536.946428571</v>
      </c>
      <c r="EP96" s="100">
        <v>0</v>
      </c>
      <c r="EQ96" s="100">
        <v>0</v>
      </c>
      <c r="ER96" s="100">
        <v>0</v>
      </c>
      <c r="ES96" s="100">
        <v>0</v>
      </c>
      <c r="ET96" s="100">
        <v>0</v>
      </c>
      <c r="EU96" s="100">
        <v>0</v>
      </c>
      <c r="EV96" s="100">
        <v>0</v>
      </c>
      <c r="EW96" s="100">
        <v>0</v>
      </c>
      <c r="EX96" s="100">
        <v>0</v>
      </c>
      <c r="EY96" s="100">
        <v>0</v>
      </c>
      <c r="EZ96" s="100">
        <v>0</v>
      </c>
      <c r="FA96" s="100">
        <v>0</v>
      </c>
      <c r="FB96" s="100">
        <v>0</v>
      </c>
      <c r="FC96" s="100">
        <v>0</v>
      </c>
      <c r="FD96" s="100">
        <v>0</v>
      </c>
      <c r="FE96" s="100">
        <v>0</v>
      </c>
      <c r="FF96" s="100">
        <v>0</v>
      </c>
      <c r="FG96" s="100">
        <v>0</v>
      </c>
      <c r="FH96" s="100">
        <v>0</v>
      </c>
      <c r="FI96" s="100">
        <v>0</v>
      </c>
      <c r="FJ96" s="100">
        <v>0</v>
      </c>
      <c r="FK96" s="100">
        <v>0</v>
      </c>
      <c r="FL96" s="100">
        <v>0</v>
      </c>
      <c r="FM96" s="100">
        <v>0</v>
      </c>
      <c r="FN96" s="100">
        <v>0</v>
      </c>
      <c r="FO96" s="100">
        <v>0</v>
      </c>
      <c r="FP96" s="100">
        <v>0</v>
      </c>
      <c r="FQ96" s="100">
        <v>0</v>
      </c>
      <c r="FR96" s="100">
        <v>0</v>
      </c>
      <c r="FS96" s="100">
        <v>0</v>
      </c>
      <c r="FT96" s="100">
        <v>0</v>
      </c>
      <c r="FU96" s="100">
        <v>0</v>
      </c>
      <c r="FV96" s="100">
        <v>0</v>
      </c>
      <c r="FW96" s="100">
        <v>0</v>
      </c>
      <c r="FX96" s="100">
        <v>0</v>
      </c>
      <c r="FY96" s="100">
        <v>0</v>
      </c>
      <c r="FZ96" s="100">
        <v>0</v>
      </c>
      <c r="GA96" s="100">
        <v>0</v>
      </c>
      <c r="GB96" s="100">
        <v>0</v>
      </c>
      <c r="GC96" s="100">
        <v>0</v>
      </c>
      <c r="GD96" s="100">
        <v>0</v>
      </c>
      <c r="GE96" s="100">
        <v>0</v>
      </c>
      <c r="GF96" s="100">
        <v>0</v>
      </c>
      <c r="GG96" s="100">
        <v>0</v>
      </c>
      <c r="GH96" s="100">
        <v>0</v>
      </c>
      <c r="GI96" s="100">
        <v>0</v>
      </c>
      <c r="GJ96" s="100">
        <v>0</v>
      </c>
      <c r="GK96" s="100">
        <v>0</v>
      </c>
      <c r="GL96" s="100">
        <v>0</v>
      </c>
      <c r="GM96" s="100">
        <v>0</v>
      </c>
      <c r="GN96" s="100">
        <v>0</v>
      </c>
      <c r="GO96" s="100">
        <v>0</v>
      </c>
      <c r="GP96" s="100">
        <v>0</v>
      </c>
      <c r="GQ96" s="100">
        <v>0</v>
      </c>
      <c r="GR96" s="100">
        <v>0</v>
      </c>
      <c r="GS96" s="100">
        <v>0</v>
      </c>
      <c r="GT96" s="100">
        <v>0</v>
      </c>
      <c r="GU96" s="100">
        <v>0</v>
      </c>
      <c r="GV96" s="100">
        <v>0</v>
      </c>
      <c r="GW96" s="100">
        <v>0</v>
      </c>
      <c r="GX96" s="100">
        <v>0</v>
      </c>
      <c r="GY96" s="100">
        <v>0</v>
      </c>
      <c r="GZ96" s="100">
        <v>0</v>
      </c>
      <c r="HA96" s="100">
        <v>0</v>
      </c>
      <c r="HB96" s="100">
        <v>0</v>
      </c>
      <c r="HC96" s="100">
        <v>0</v>
      </c>
      <c r="HD96" s="100">
        <v>0</v>
      </c>
      <c r="HE96" s="100">
        <v>0</v>
      </c>
      <c r="HF96" s="100">
        <v>0</v>
      </c>
      <c r="HG96" s="100">
        <v>0</v>
      </c>
      <c r="HH96" s="100">
        <v>0</v>
      </c>
      <c r="HI96" s="100">
        <v>0</v>
      </c>
      <c r="HJ96" s="100">
        <v>0</v>
      </c>
      <c r="HK96" s="100">
        <v>0</v>
      </c>
      <c r="HM96" t="str">
        <f t="shared" si="5"/>
        <v>557</v>
      </c>
      <c r="HS96" t="b">
        <f t="shared" si="3"/>
        <v>1</v>
      </c>
      <c r="HT96" s="94" t="s">
        <v>401</v>
      </c>
    </row>
    <row r="97" spans="1:228" ht="12.75">
      <c r="A97" t="str">
        <f t="shared" si="4"/>
        <v>OTHER POW</v>
      </c>
      <c r="B97" s="102" t="s">
        <v>356</v>
      </c>
      <c r="C97" s="104" t="s">
        <v>523</v>
      </c>
      <c r="D97" s="104">
        <v>316814967.30999994</v>
      </c>
      <c r="E97" s="104">
        <v>4246695120.9099994</v>
      </c>
      <c r="F97" s="104">
        <v>279906233.83</v>
      </c>
      <c r="G97" s="104">
        <v>4224684152.3800006</v>
      </c>
      <c r="H97" s="104">
        <v>283111150.44</v>
      </c>
      <c r="I97" s="104">
        <v>4214085296.6099997</v>
      </c>
      <c r="J97" s="104">
        <v>307920931.80999994</v>
      </c>
      <c r="K97" s="104">
        <v>4220483599.2400007</v>
      </c>
      <c r="L97" s="104">
        <v>296033635.54999995</v>
      </c>
      <c r="M97" s="104">
        <v>4185495206.1999993</v>
      </c>
      <c r="N97" s="104">
        <v>327135625.24000007</v>
      </c>
      <c r="O97" s="104">
        <v>4110518258.57</v>
      </c>
      <c r="P97" s="104">
        <v>342080189.18999994</v>
      </c>
      <c r="Q97" s="104">
        <v>4053824432.6699986</v>
      </c>
      <c r="R97" s="104">
        <v>366800516.34999996</v>
      </c>
      <c r="S97" s="104">
        <v>3999925146.4100003</v>
      </c>
      <c r="T97" s="104">
        <v>358323173.26000005</v>
      </c>
      <c r="U97" s="104">
        <v>3912700536.38</v>
      </c>
      <c r="V97" s="104">
        <v>318669359.87</v>
      </c>
      <c r="W97" s="104">
        <v>3845813022.57</v>
      </c>
      <c r="X97" s="104">
        <v>263286657.28000003</v>
      </c>
      <c r="Y97" s="104">
        <v>3789075929.41</v>
      </c>
      <c r="Z97" s="104">
        <v>275956975.09999996</v>
      </c>
      <c r="AA97" s="104">
        <v>3736039415.2299995</v>
      </c>
      <c r="AB97" s="104">
        <v>246651706.1800001</v>
      </c>
      <c r="AC97" s="104">
        <v>3665876154.1000004</v>
      </c>
      <c r="AD97" s="104">
        <v>223016990.49</v>
      </c>
      <c r="AE97" s="104">
        <v>3608986910.7599993</v>
      </c>
      <c r="AF97" s="104">
        <v>245712362.58000004</v>
      </c>
      <c r="AG97" s="104">
        <v>3571588122.9000006</v>
      </c>
      <c r="AH97" s="104">
        <v>279330414.91999996</v>
      </c>
      <c r="AI97" s="104">
        <v>3542997606.0100007</v>
      </c>
      <c r="AJ97" s="104">
        <v>247003814.93000004</v>
      </c>
      <c r="AK97" s="104">
        <v>3493967785.3900003</v>
      </c>
      <c r="AL97" s="104">
        <v>259473773.06</v>
      </c>
      <c r="AM97" s="104">
        <v>3426305933.2100005</v>
      </c>
      <c r="AN97" s="104">
        <v>286140139.06</v>
      </c>
      <c r="AO97" s="104">
        <v>3370365883.080001</v>
      </c>
      <c r="AP97" s="104">
        <v>305796885.84</v>
      </c>
      <c r="AQ97" s="104">
        <v>3309362252.57</v>
      </c>
      <c r="AR97" s="104">
        <v>315892546.5299999</v>
      </c>
      <c r="AS97" s="104">
        <v>3266931625.84</v>
      </c>
      <c r="AT97" s="104">
        <v>268332244.75999996</v>
      </c>
      <c r="AU97" s="104">
        <v>3216594510.73</v>
      </c>
      <c r="AV97" s="104">
        <v>256537311.72999996</v>
      </c>
      <c r="AW97" s="104">
        <v>3209845165.18</v>
      </c>
      <c r="AX97" s="104">
        <v>236425877.54000005</v>
      </c>
      <c r="AY97" s="104">
        <v>3170314067.6199994</v>
      </c>
      <c r="AZ97" s="104">
        <v>310974441.7299999</v>
      </c>
      <c r="BA97" s="104">
        <v>3234636803.1699986</v>
      </c>
      <c r="BB97" s="104">
        <v>256900020.49000004</v>
      </c>
      <c r="BC97" s="104">
        <v>3268519833.1699996</v>
      </c>
      <c r="BD97" s="104">
        <v>337164764.42000014</v>
      </c>
      <c r="BE97" s="104">
        <v>3359972235.0099998</v>
      </c>
      <c r="BF97" s="104">
        <v>267420032.34000003</v>
      </c>
      <c r="BG97" s="104">
        <v>3348061852.4300003</v>
      </c>
      <c r="BH97" s="104">
        <v>312981049.9200001</v>
      </c>
      <c r="BI97" s="104">
        <v>3414039087.4199996</v>
      </c>
      <c r="BJ97" s="104">
        <v>320913285.31</v>
      </c>
      <c r="BK97" s="104">
        <v>3475478599.67</v>
      </c>
      <c r="BL97" s="104">
        <v>362058051.2999999</v>
      </c>
      <c r="BM97" s="104">
        <v>3551396511.91</v>
      </c>
      <c r="BN97" s="104">
        <v>377261706.7499999</v>
      </c>
      <c r="BO97" s="104">
        <v>3622861332.8199997</v>
      </c>
      <c r="BP97" s="104">
        <v>380845155.24</v>
      </c>
      <c r="BQ97" s="104">
        <v>3687813941.53</v>
      </c>
      <c r="BR97" s="104">
        <v>332748596.15</v>
      </c>
      <c r="BS97" s="104">
        <v>3752230292.919999</v>
      </c>
      <c r="BT97" s="104">
        <v>291935146.41</v>
      </c>
      <c r="BU97" s="104">
        <v>3787628127.600001</v>
      </c>
      <c r="BV97" s="104">
        <v>282819678.5000001</v>
      </c>
      <c r="BW97" s="104">
        <v>3834021928.5600004</v>
      </c>
      <c r="BX97" s="104">
        <v>304872975.89</v>
      </c>
      <c r="BY97" s="104">
        <v>3827920462.72</v>
      </c>
      <c r="BZ97" s="104">
        <v>278973709.24999994</v>
      </c>
      <c r="CA97" s="104">
        <v>3849994151.4800005</v>
      </c>
      <c r="CB97" s="104">
        <v>286803085.78</v>
      </c>
      <c r="CC97" s="104">
        <v>3799632472.8399997</v>
      </c>
      <c r="CD97" s="104">
        <v>308530576.53000003</v>
      </c>
      <c r="CE97" s="104">
        <v>3840743017.03</v>
      </c>
      <c r="CF97" s="104">
        <v>306119816.76</v>
      </c>
      <c r="CG97" s="104">
        <v>3833881783.87</v>
      </c>
      <c r="CH97" s="104">
        <v>316615733.32</v>
      </c>
      <c r="CI97" s="104">
        <v>3829584231.88</v>
      </c>
      <c r="CJ97" s="104">
        <v>344013591.57</v>
      </c>
      <c r="CK97" s="104">
        <v>3811539772.1499996</v>
      </c>
      <c r="CL97" s="104">
        <v>343858127.7800001</v>
      </c>
      <c r="CM97" s="104">
        <v>3778136193.180001</v>
      </c>
      <c r="CN97" s="104">
        <v>340684669.71999997</v>
      </c>
      <c r="CO97" s="104">
        <v>3737975707.6600003</v>
      </c>
      <c r="CP97" s="104">
        <v>321727021.9839901</v>
      </c>
      <c r="CQ97" s="104">
        <v>3726954133.4939904</v>
      </c>
      <c r="CR97" s="104">
        <v>288002708.54164094</v>
      </c>
      <c r="CS97" s="104">
        <v>3723021695.625632</v>
      </c>
      <c r="CT97" s="104">
        <v>274347891.1313409</v>
      </c>
      <c r="CU97" s="104">
        <v>3714549908.256972</v>
      </c>
      <c r="CV97" s="104">
        <v>219307842.906304</v>
      </c>
      <c r="CW97" s="104">
        <v>3628984775.2732754</v>
      </c>
      <c r="CX97" s="104">
        <v>165713865.97205845</v>
      </c>
      <c r="CY97" s="104">
        <v>3515724931.995334</v>
      </c>
      <c r="CZ97" s="104">
        <v>177533603.49254867</v>
      </c>
      <c r="DA97" s="104">
        <v>3406455449.7078824</v>
      </c>
      <c r="DB97" s="104">
        <v>227766814.81599015</v>
      </c>
      <c r="DC97" s="104">
        <v>3325691687.993873</v>
      </c>
      <c r="DD97" s="104">
        <v>260113174.87713602</v>
      </c>
      <c r="DE97" s="104">
        <v>3279685046.111008</v>
      </c>
      <c r="DF97" s="104">
        <v>262934184.9819422</v>
      </c>
      <c r="DG97" s="104">
        <v>3226003497.7729516</v>
      </c>
      <c r="DH97" s="104">
        <v>285488922.09992355</v>
      </c>
      <c r="DI97" s="104">
        <v>3167478828.3028755</v>
      </c>
      <c r="DJ97" s="104">
        <v>285558089.8614742</v>
      </c>
      <c r="DK97" s="104">
        <v>3109178790.3843493</v>
      </c>
      <c r="DL97" s="104">
        <v>263956119.64888507</v>
      </c>
      <c r="DM97" s="104">
        <v>3032450240.313234</v>
      </c>
      <c r="DN97" s="104">
        <v>248894316.31089115</v>
      </c>
      <c r="DO97" s="104">
        <v>2959617534.6401343</v>
      </c>
      <c r="DP97" s="104">
        <v>210894917.87905744</v>
      </c>
      <c r="DQ97" s="104">
        <v>2882509743.977551</v>
      </c>
      <c r="DR97" s="104">
        <v>203469142.04195228</v>
      </c>
      <c r="DS97" s="104">
        <v>2811630994.8881626</v>
      </c>
      <c r="DT97" s="104">
        <v>209180613.20236546</v>
      </c>
      <c r="DU97" s="104">
        <v>2801503765.184225</v>
      </c>
      <c r="DV97" s="104">
        <v>191959850.41209602</v>
      </c>
      <c r="DW97" s="104">
        <v>2827749749.624263</v>
      </c>
      <c r="DX97" s="104">
        <v>230375447.83146065</v>
      </c>
      <c r="DY97" s="104">
        <v>2880591593.9631743</v>
      </c>
      <c r="DZ97" s="104">
        <v>228080439.8541655</v>
      </c>
      <c r="EA97" s="104">
        <v>2880905219.00135</v>
      </c>
      <c r="EB97" s="104">
        <v>270373791.65622026</v>
      </c>
      <c r="EC97" s="104">
        <v>2891165835.7804327</v>
      </c>
      <c r="ED97" s="104">
        <v>276688128.40897095</v>
      </c>
      <c r="EE97" s="104">
        <v>2904919779.207463</v>
      </c>
      <c r="EF97" s="104">
        <v>294144683.1738219</v>
      </c>
      <c r="EG97" s="104">
        <v>2913575540.28136</v>
      </c>
      <c r="EH97" s="104">
        <v>300287473.8444955</v>
      </c>
      <c r="EI97" s="104">
        <v>2928304924.2643824</v>
      </c>
      <c r="EJ97" s="104">
        <v>282110043.53418344</v>
      </c>
      <c r="EK97" s="104">
        <v>2946458848.149681</v>
      </c>
      <c r="EL97" s="104">
        <v>277447788.6108564</v>
      </c>
      <c r="EM97" s="104">
        <v>2975012320.4496446</v>
      </c>
      <c r="EN97" s="104">
        <v>227329071.07516783</v>
      </c>
      <c r="EO97" s="104">
        <v>2991446473.6457562</v>
      </c>
      <c r="EP97" s="104">
        <v>234046032.992364</v>
      </c>
      <c r="EQ97" s="104">
        <v>3022023364.5961676</v>
      </c>
      <c r="ER97" s="104">
        <v>241206691.07686827</v>
      </c>
      <c r="ES97" s="104">
        <v>3054049442.4706693</v>
      </c>
      <c r="ET97" s="104">
        <v>228676160.23400047</v>
      </c>
      <c r="EU97" s="104">
        <v>3090765752.292574</v>
      </c>
      <c r="EV97" s="104">
        <v>251309905.60224956</v>
      </c>
      <c r="EW97" s="104">
        <v>3111700210.063364</v>
      </c>
      <c r="EX97" s="104">
        <v>246461560.3447981</v>
      </c>
      <c r="EY97" s="104">
        <v>3130081330.5539956</v>
      </c>
      <c r="EZ97" s="104">
        <v>259136283.62843105</v>
      </c>
      <c r="FA97" s="104">
        <v>3118843822.526207</v>
      </c>
      <c r="FB97" s="104">
        <v>284128999.92048514</v>
      </c>
      <c r="FC97" s="104">
        <v>3126284694.037722</v>
      </c>
      <c r="FD97" s="104">
        <v>305027975.38349664</v>
      </c>
      <c r="FE97" s="104">
        <v>3137167986.247396</v>
      </c>
      <c r="FF97" s="104">
        <v>306706952.1049381</v>
      </c>
      <c r="FG97" s="104">
        <v>3143587464.5078387</v>
      </c>
      <c r="FH97" s="104">
        <v>296032347.52916235</v>
      </c>
      <c r="FI97" s="104">
        <v>3157509768.502818</v>
      </c>
      <c r="FJ97" s="104">
        <v>274616837.2210578</v>
      </c>
      <c r="FK97" s="104">
        <v>3154678817.1130185</v>
      </c>
      <c r="FL97" s="104">
        <v>237526555.26481265</v>
      </c>
      <c r="FM97" s="104">
        <v>3164876301.302663</v>
      </c>
      <c r="FN97" s="104">
        <v>238633840.5461263</v>
      </c>
      <c r="FO97" s="104">
        <v>3169464108.856426</v>
      </c>
      <c r="FP97" s="104">
        <v>269606554.9794378</v>
      </c>
      <c r="FQ97" s="104">
        <v>3197863972.7589946</v>
      </c>
      <c r="FR97" s="104">
        <v>243876323.2199017</v>
      </c>
      <c r="FS97" s="104">
        <v>3213064135.744896</v>
      </c>
      <c r="FT97" s="104">
        <v>270091256.24872655</v>
      </c>
      <c r="FU97" s="104">
        <v>3231845486.3913746</v>
      </c>
      <c r="FV97" s="104">
        <v>282569218.9737371</v>
      </c>
      <c r="FW97" s="104">
        <v>3267953145.0203133</v>
      </c>
      <c r="FX97" s="104">
        <v>297122888.28553903</v>
      </c>
      <c r="FY97" s="104">
        <v>3305939749.6774216</v>
      </c>
      <c r="FZ97" s="104">
        <v>319161001.6178369</v>
      </c>
      <c r="GA97" s="104">
        <v>3340971751.3747725</v>
      </c>
      <c r="GB97" s="104">
        <v>342822483.5241526</v>
      </c>
      <c r="GC97" s="104">
        <v>3378766259.5154285</v>
      </c>
      <c r="GD97" s="104">
        <v>345718057.816021</v>
      </c>
      <c r="GE97" s="104">
        <v>3417777365.2265096</v>
      </c>
      <c r="GF97" s="104">
        <v>332334902.9275086</v>
      </c>
      <c r="GG97" s="104">
        <v>3454079920.624858</v>
      </c>
      <c r="GH97" s="104">
        <v>309990319.3941323</v>
      </c>
      <c r="GI97" s="104">
        <v>3489453402.797932</v>
      </c>
      <c r="GJ97" s="104">
        <v>271478885.1610055</v>
      </c>
      <c r="GK97" s="104">
        <v>3523405732.694126</v>
      </c>
      <c r="GL97" s="104">
        <v>263116785.08684084</v>
      </c>
      <c r="GM97" s="104">
        <v>3547888677.2348413</v>
      </c>
      <c r="GN97" s="104">
        <v>270385058.70659924</v>
      </c>
      <c r="GO97" s="104">
        <v>3548667180.962</v>
      </c>
      <c r="GP97" s="104">
        <v>252483732.6005908</v>
      </c>
      <c r="GQ97" s="104">
        <v>3557274590.342691</v>
      </c>
      <c r="GR97" s="104">
        <v>289606044.9419426</v>
      </c>
      <c r="GS97" s="104">
        <v>3576789379.0359077</v>
      </c>
      <c r="GT97" s="104">
        <v>293882623.4646714</v>
      </c>
      <c r="GU97" s="104">
        <v>3588102783.5268416</v>
      </c>
      <c r="GV97" s="104">
        <v>329165081.2616984</v>
      </c>
      <c r="GW97" s="104">
        <v>3620144976.503001</v>
      </c>
      <c r="GX97" s="104">
        <v>333279880.40607095</v>
      </c>
      <c r="GY97" s="104">
        <v>3634263855.291235</v>
      </c>
      <c r="GZ97" s="104">
        <v>352673206.05683887</v>
      </c>
      <c r="HA97" s="104">
        <v>3644114577.82392</v>
      </c>
      <c r="HB97" s="104">
        <v>357198453.81108415</v>
      </c>
      <c r="HC97" s="104">
        <v>3655594973.818984</v>
      </c>
      <c r="HD97" s="104">
        <v>348428051.51995337</v>
      </c>
      <c r="HE97" s="104">
        <v>3671688122.4114294</v>
      </c>
      <c r="HF97" s="104">
        <v>313976000.96389353</v>
      </c>
      <c r="HG97" s="104">
        <v>3675673803.9811893</v>
      </c>
      <c r="HH97" s="104">
        <v>289695971.71315956</v>
      </c>
      <c r="HI97" s="104">
        <v>3693890890.5333433</v>
      </c>
      <c r="HJ97" s="104">
        <v>279504824.09257543</v>
      </c>
      <c r="HK97" s="104">
        <v>3710278929.5390787</v>
      </c>
      <c r="HM97">
        <f t="shared" si="5"/>
      </c>
      <c r="HS97" t="b">
        <f t="shared" si="3"/>
        <v>1</v>
      </c>
      <c r="HT97" s="93" t="s">
        <v>356</v>
      </c>
    </row>
    <row r="98" spans="1:228" ht="12.75">
      <c r="A98">
        <f t="shared" si="4"/>
      </c>
      <c r="B98"/>
      <c r="C98" s="99"/>
      <c r="HM98">
        <f t="shared" si="5"/>
      </c>
      <c r="HS98" t="b">
        <f t="shared" si="3"/>
        <v>1</v>
      </c>
      <c r="HT98" s="87"/>
    </row>
    <row r="99" spans="1:228" ht="12.75">
      <c r="A99" t="str">
        <f t="shared" si="4"/>
        <v>TRANSMISS</v>
      </c>
      <c r="B99" s="102" t="s">
        <v>402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M99">
        <f t="shared" si="5"/>
      </c>
      <c r="HS99" t="b">
        <f t="shared" si="3"/>
        <v>1</v>
      </c>
      <c r="HT99" s="93" t="s">
        <v>402</v>
      </c>
    </row>
    <row r="100" spans="1:228" ht="12.75">
      <c r="A100" t="str">
        <f t="shared" si="4"/>
        <v>INC260010</v>
      </c>
      <c r="B100" s="103" t="s">
        <v>403</v>
      </c>
      <c r="C100" s="100" t="s">
        <v>558</v>
      </c>
      <c r="D100" s="100">
        <v>755329.63</v>
      </c>
      <c r="E100" s="100">
        <v>8573702.86</v>
      </c>
      <c r="F100" s="100">
        <v>588116.34</v>
      </c>
      <c r="G100" s="100">
        <v>8839897</v>
      </c>
      <c r="H100" s="100">
        <v>478859.11</v>
      </c>
      <c r="I100" s="100">
        <v>7651725.1</v>
      </c>
      <c r="J100" s="100">
        <v>708644.4</v>
      </c>
      <c r="K100" s="100">
        <v>7916378.68</v>
      </c>
      <c r="L100" s="100">
        <v>250138.67</v>
      </c>
      <c r="M100" s="100">
        <v>7582405.77</v>
      </c>
      <c r="N100" s="100">
        <v>246876.1</v>
      </c>
      <c r="O100" s="100">
        <v>7395621.93</v>
      </c>
      <c r="P100" s="100">
        <v>598653.84</v>
      </c>
      <c r="Q100" s="100">
        <v>6882849.39</v>
      </c>
      <c r="R100" s="100">
        <v>355231.18</v>
      </c>
      <c r="S100" s="100">
        <v>6451082.2</v>
      </c>
      <c r="T100" s="100">
        <v>581273.9</v>
      </c>
      <c r="U100" s="100">
        <v>6276119.86</v>
      </c>
      <c r="V100" s="100">
        <v>592194.05</v>
      </c>
      <c r="W100" s="100">
        <v>5594255.14</v>
      </c>
      <c r="X100" s="100">
        <v>626379.06</v>
      </c>
      <c r="Y100" s="100">
        <v>5913786.05</v>
      </c>
      <c r="Z100" s="100">
        <v>1389556.39</v>
      </c>
      <c r="AA100" s="100">
        <v>7171252.67</v>
      </c>
      <c r="AB100" s="100">
        <v>551830.03</v>
      </c>
      <c r="AC100" s="100">
        <v>6967753.07</v>
      </c>
      <c r="AD100" s="100">
        <v>557708.1</v>
      </c>
      <c r="AE100" s="100">
        <v>6937344.83</v>
      </c>
      <c r="AF100" s="100">
        <v>608672.25</v>
      </c>
      <c r="AG100" s="100">
        <v>7067157.97</v>
      </c>
      <c r="AH100" s="100">
        <v>626356.69</v>
      </c>
      <c r="AI100" s="100">
        <v>6984870.26</v>
      </c>
      <c r="AJ100" s="100">
        <v>620344.74</v>
      </c>
      <c r="AK100" s="100">
        <v>7355076.33</v>
      </c>
      <c r="AL100" s="100">
        <v>539528.9</v>
      </c>
      <c r="AM100" s="100">
        <v>7647729.13</v>
      </c>
      <c r="AN100" s="100">
        <v>607453.14</v>
      </c>
      <c r="AO100" s="100">
        <v>7656528.43</v>
      </c>
      <c r="AP100" s="100">
        <v>364004.89</v>
      </c>
      <c r="AQ100" s="100">
        <v>7665302.14</v>
      </c>
      <c r="AR100" s="100">
        <v>473054.32</v>
      </c>
      <c r="AS100" s="100">
        <v>7557082.56</v>
      </c>
      <c r="AT100" s="100">
        <v>690147.92</v>
      </c>
      <c r="AU100" s="100">
        <v>7655036.43</v>
      </c>
      <c r="AV100" s="100">
        <v>630377.32</v>
      </c>
      <c r="AW100" s="100">
        <v>7659034.69</v>
      </c>
      <c r="AX100" s="100">
        <v>1321664.1</v>
      </c>
      <c r="AY100" s="100">
        <v>7591142.4</v>
      </c>
      <c r="AZ100" s="100">
        <v>473801.79</v>
      </c>
      <c r="BA100" s="100">
        <v>7513114.16</v>
      </c>
      <c r="BB100" s="100">
        <v>434800.28</v>
      </c>
      <c r="BC100" s="100">
        <v>7390206.34</v>
      </c>
      <c r="BD100" s="100">
        <v>511924.23</v>
      </c>
      <c r="BE100" s="100">
        <v>7293458.32</v>
      </c>
      <c r="BF100" s="100">
        <v>339484.7</v>
      </c>
      <c r="BG100" s="100">
        <v>7006586.33</v>
      </c>
      <c r="BH100" s="100">
        <v>446113.36</v>
      </c>
      <c r="BI100" s="100">
        <v>6832354.95</v>
      </c>
      <c r="BJ100" s="100">
        <v>389683.69</v>
      </c>
      <c r="BK100" s="100">
        <v>6682509.74</v>
      </c>
      <c r="BL100" s="100">
        <v>480057.36</v>
      </c>
      <c r="BM100" s="100">
        <v>6555113.96</v>
      </c>
      <c r="BN100" s="100">
        <v>425865.27</v>
      </c>
      <c r="BO100" s="100">
        <v>6616974.340000002</v>
      </c>
      <c r="BP100" s="100">
        <v>442697.52</v>
      </c>
      <c r="BQ100" s="100">
        <v>6586617.540000001</v>
      </c>
      <c r="BR100" s="100">
        <v>445925.52</v>
      </c>
      <c r="BS100" s="100">
        <v>6342395.140000001</v>
      </c>
      <c r="BT100" s="100">
        <v>524042.23</v>
      </c>
      <c r="BU100" s="100">
        <v>6236060.050000001</v>
      </c>
      <c r="BV100" s="100">
        <v>752402.67</v>
      </c>
      <c r="BW100" s="100">
        <v>5666798.619999999</v>
      </c>
      <c r="BX100" s="100">
        <v>485751.8</v>
      </c>
      <c r="BY100" s="100">
        <v>5678748.63</v>
      </c>
      <c r="BZ100" s="100">
        <v>343695.77</v>
      </c>
      <c r="CA100" s="100">
        <v>5587644.120000001</v>
      </c>
      <c r="CB100" s="100">
        <v>421030.56</v>
      </c>
      <c r="CC100" s="100">
        <v>5496750.450000001</v>
      </c>
      <c r="CD100" s="100">
        <v>310424.99</v>
      </c>
      <c r="CE100" s="100">
        <v>5467690.740000001</v>
      </c>
      <c r="CF100" s="100">
        <v>346070.95</v>
      </c>
      <c r="CG100" s="100">
        <v>5367648.330000001</v>
      </c>
      <c r="CH100" s="100">
        <v>471053.61</v>
      </c>
      <c r="CI100" s="100">
        <v>5449018.250000001</v>
      </c>
      <c r="CJ100" s="100">
        <v>457129.63</v>
      </c>
      <c r="CK100" s="100">
        <v>5426090.52</v>
      </c>
      <c r="CL100" s="100">
        <v>401872.13</v>
      </c>
      <c r="CM100" s="100">
        <v>5402097.379999999</v>
      </c>
      <c r="CN100" s="100">
        <v>430718.67</v>
      </c>
      <c r="CO100" s="100">
        <v>5390118.529999999</v>
      </c>
      <c r="CP100" s="100">
        <v>623843.48</v>
      </c>
      <c r="CQ100" s="100">
        <v>5568036.49</v>
      </c>
      <c r="CR100" s="100">
        <v>592414.5700000001</v>
      </c>
      <c r="CS100" s="100">
        <v>5636408.83</v>
      </c>
      <c r="CT100" s="100">
        <v>646322.9199999998</v>
      </c>
      <c r="CU100" s="100">
        <v>5530329.079999999</v>
      </c>
      <c r="CV100" s="100">
        <v>554933.3899999999</v>
      </c>
      <c r="CW100" s="100">
        <v>5599510.669999998</v>
      </c>
      <c r="CX100" s="100">
        <v>545611.2399999999</v>
      </c>
      <c r="CY100" s="100">
        <v>5801426.140000001</v>
      </c>
      <c r="CZ100" s="100">
        <v>561679.1499999999</v>
      </c>
      <c r="DA100" s="100">
        <v>5942074.73</v>
      </c>
      <c r="DB100" s="100">
        <v>549814.8899999998</v>
      </c>
      <c r="DC100" s="100">
        <v>6181464.63</v>
      </c>
      <c r="DD100" s="100">
        <v>551697.0399999997</v>
      </c>
      <c r="DE100" s="100">
        <v>6387090.72</v>
      </c>
      <c r="DF100" s="100">
        <v>527109.0300000003</v>
      </c>
      <c r="DG100" s="100">
        <v>6443146.139999999</v>
      </c>
      <c r="DH100" s="100">
        <v>565681.1699999996</v>
      </c>
      <c r="DI100" s="100">
        <v>6551697.679999999</v>
      </c>
      <c r="DJ100" s="100">
        <v>613657.55</v>
      </c>
      <c r="DK100" s="100">
        <v>6763483.1</v>
      </c>
      <c r="DL100" s="100">
        <v>556110.9799999996</v>
      </c>
      <c r="DM100" s="100">
        <v>6888875.409999998</v>
      </c>
      <c r="DN100" s="100">
        <v>578682.6099999998</v>
      </c>
      <c r="DO100" s="100">
        <v>6843714.539999998</v>
      </c>
      <c r="DP100" s="100">
        <v>553205.3999999999</v>
      </c>
      <c r="DQ100" s="100">
        <v>6804505.369999998</v>
      </c>
      <c r="DR100" s="100">
        <v>505860.47000000015</v>
      </c>
      <c r="DS100" s="100">
        <v>6664042.919999999</v>
      </c>
      <c r="DT100" s="100">
        <v>566051.49</v>
      </c>
      <c r="DU100" s="100">
        <v>6675161.02</v>
      </c>
      <c r="DV100" s="100">
        <v>534371.98</v>
      </c>
      <c r="DW100" s="100">
        <v>6663921.76</v>
      </c>
      <c r="DX100" s="100">
        <v>569025.81</v>
      </c>
      <c r="DY100" s="100">
        <v>6671268.419999999</v>
      </c>
      <c r="DZ100" s="100">
        <v>538871.8099999999</v>
      </c>
      <c r="EA100" s="100">
        <v>6660325.34</v>
      </c>
      <c r="EB100" s="100">
        <v>591379.1799999999</v>
      </c>
      <c r="EC100" s="100">
        <v>6700007.479999999</v>
      </c>
      <c r="ED100" s="100">
        <v>544340.78</v>
      </c>
      <c r="EE100" s="100">
        <v>6717239.229999999</v>
      </c>
      <c r="EF100" s="100">
        <v>584222.5900000003</v>
      </c>
      <c r="EG100" s="100">
        <v>6735780.6499999985</v>
      </c>
      <c r="EH100" s="100">
        <v>639448.7900000007</v>
      </c>
      <c r="EI100" s="100">
        <v>6761571.89</v>
      </c>
      <c r="EJ100" s="100">
        <v>567673.5100000002</v>
      </c>
      <c r="EK100" s="100">
        <v>6773134.42</v>
      </c>
      <c r="EL100" s="100">
        <v>633857.3900000004</v>
      </c>
      <c r="EM100" s="100">
        <v>6828309.200000001</v>
      </c>
      <c r="EN100" s="100">
        <v>596136.7800000007</v>
      </c>
      <c r="EO100" s="100">
        <v>6871240.580000003</v>
      </c>
      <c r="EP100" s="100">
        <v>552177.4000000004</v>
      </c>
      <c r="EQ100" s="100">
        <v>6917557.5100000035</v>
      </c>
      <c r="ER100" s="100">
        <v>633832.9600000002</v>
      </c>
      <c r="ES100" s="100">
        <v>6985338.980000004</v>
      </c>
      <c r="ET100" s="100">
        <v>580826.9700000002</v>
      </c>
      <c r="EU100" s="100">
        <v>7031793.9700000025</v>
      </c>
      <c r="EV100" s="100">
        <v>598363.3100000002</v>
      </c>
      <c r="EW100" s="100">
        <v>7061131.4700000025</v>
      </c>
      <c r="EX100" s="100">
        <v>605058.5900000002</v>
      </c>
      <c r="EY100" s="100">
        <v>7127318.250000003</v>
      </c>
      <c r="EZ100" s="100">
        <v>638782.1600000003</v>
      </c>
      <c r="FA100" s="100">
        <v>7174721.230000003</v>
      </c>
      <c r="FB100" s="100">
        <v>572063.6300000002</v>
      </c>
      <c r="FC100" s="100">
        <v>7202444.080000004</v>
      </c>
      <c r="FD100" s="100">
        <v>642315.4700000003</v>
      </c>
      <c r="FE100" s="100">
        <v>7260536.960000005</v>
      </c>
      <c r="FF100" s="100">
        <v>668321.47</v>
      </c>
      <c r="FG100" s="100">
        <v>7289409.640000002</v>
      </c>
      <c r="FH100" s="100">
        <v>569751.9200000002</v>
      </c>
      <c r="FI100" s="100">
        <v>7291488.050000003</v>
      </c>
      <c r="FJ100" s="100">
        <v>676210.0900000002</v>
      </c>
      <c r="FK100" s="100">
        <v>7333840.750000002</v>
      </c>
      <c r="FL100" s="100">
        <v>619500.6699999999</v>
      </c>
      <c r="FM100" s="100">
        <v>7357204.6400000015</v>
      </c>
      <c r="FN100" s="100">
        <v>565759.9800000002</v>
      </c>
      <c r="FO100" s="100">
        <v>7370787.220000002</v>
      </c>
      <c r="FP100" s="100">
        <v>646509.6192000002</v>
      </c>
      <c r="FQ100" s="100">
        <v>7383463.879200002</v>
      </c>
      <c r="FR100" s="100">
        <v>592443.5094000002</v>
      </c>
      <c r="FS100" s="100">
        <v>7395080.418600002</v>
      </c>
      <c r="FT100" s="100">
        <v>610330.5762000002</v>
      </c>
      <c r="FU100" s="100">
        <v>7407047.684800002</v>
      </c>
      <c r="FV100" s="100">
        <v>617159.7618000002</v>
      </c>
      <c r="FW100" s="100">
        <v>7419148.856600001</v>
      </c>
      <c r="FX100" s="100">
        <v>651557.8032000003</v>
      </c>
      <c r="FY100" s="100">
        <v>7431924.499800001</v>
      </c>
      <c r="FZ100" s="100">
        <v>583504.9026000003</v>
      </c>
      <c r="GA100" s="100">
        <v>7443365.772400002</v>
      </c>
      <c r="GB100" s="100">
        <v>655161.7794000003</v>
      </c>
      <c r="GC100" s="100">
        <v>7456212.081800002</v>
      </c>
      <c r="GD100" s="100">
        <v>681687.8994</v>
      </c>
      <c r="GE100" s="100">
        <v>7469578.511200001</v>
      </c>
      <c r="GF100" s="100">
        <v>581146.9584000001</v>
      </c>
      <c r="GG100" s="100">
        <v>7480973.549600002</v>
      </c>
      <c r="GH100" s="100">
        <v>689734.2918000002</v>
      </c>
      <c r="GI100" s="100">
        <v>7494497.751400002</v>
      </c>
      <c r="GJ100" s="100">
        <v>631890.6834</v>
      </c>
      <c r="GK100" s="100">
        <v>7506887.764800003</v>
      </c>
      <c r="GL100" s="100">
        <v>577075.1796000003</v>
      </c>
      <c r="GM100" s="100">
        <v>7518202.964400002</v>
      </c>
      <c r="GN100" s="100">
        <v>659439.8115840002</v>
      </c>
      <c r="GO100" s="100">
        <v>7531133.156784002</v>
      </c>
      <c r="GP100" s="100">
        <v>604292.3795880002</v>
      </c>
      <c r="GQ100" s="100">
        <v>7542982.026972002</v>
      </c>
      <c r="GR100" s="100">
        <v>622537.1877240003</v>
      </c>
      <c r="GS100" s="100">
        <v>7555188.638496002</v>
      </c>
      <c r="GT100" s="100">
        <v>629502.9570360002</v>
      </c>
      <c r="GU100" s="100">
        <v>7567531.8337320015</v>
      </c>
      <c r="GV100" s="100">
        <v>664588.9592640003</v>
      </c>
      <c r="GW100" s="100">
        <v>7580562.989796002</v>
      </c>
      <c r="GX100" s="100">
        <v>595175.0006520003</v>
      </c>
      <c r="GY100" s="100">
        <v>7592233.087848002</v>
      </c>
      <c r="GZ100" s="100">
        <v>668265.0149880004</v>
      </c>
      <c r="HA100" s="100">
        <v>7605336.323436001</v>
      </c>
      <c r="HB100" s="100">
        <v>695321.657388</v>
      </c>
      <c r="HC100" s="100">
        <v>7618970.081424002</v>
      </c>
      <c r="HD100" s="100">
        <v>592769.8975680001</v>
      </c>
      <c r="HE100" s="100">
        <v>7630593.020592004</v>
      </c>
      <c r="HF100" s="100">
        <v>703528.9776360003</v>
      </c>
      <c r="HG100" s="100">
        <v>7644387.706428004</v>
      </c>
      <c r="HH100" s="100">
        <v>644528.497068</v>
      </c>
      <c r="HI100" s="100">
        <v>7657025.520096003</v>
      </c>
      <c r="HJ100" s="100">
        <v>588616.6831920003</v>
      </c>
      <c r="HK100" s="100">
        <v>7668567.0236880025</v>
      </c>
      <c r="HM100" t="str">
        <f t="shared" si="5"/>
        <v>560</v>
      </c>
      <c r="HS100" t="b">
        <f t="shared" si="3"/>
        <v>1</v>
      </c>
      <c r="HT100" s="94" t="s">
        <v>403</v>
      </c>
    </row>
    <row r="101" spans="1:228" ht="12.75">
      <c r="A101" t="str">
        <f t="shared" si="4"/>
        <v>INC261000</v>
      </c>
      <c r="B101" s="103" t="s">
        <v>404</v>
      </c>
      <c r="C101" s="100" t="s">
        <v>559</v>
      </c>
      <c r="D101" s="100">
        <v>475760</v>
      </c>
      <c r="E101" s="100">
        <v>4488899.08</v>
      </c>
      <c r="F101" s="100">
        <v>376899.47</v>
      </c>
      <c r="G101" s="100">
        <v>4537158.65</v>
      </c>
      <c r="H101" s="100">
        <v>466819.24</v>
      </c>
      <c r="I101" s="100">
        <v>4664491.29</v>
      </c>
      <c r="J101" s="100">
        <v>466993.47</v>
      </c>
      <c r="K101" s="100">
        <v>4735710.11</v>
      </c>
      <c r="L101" s="100">
        <v>492379.03</v>
      </c>
      <c r="M101" s="100">
        <v>4918991.91</v>
      </c>
      <c r="N101" s="100">
        <v>427424.99</v>
      </c>
      <c r="O101" s="100">
        <v>4964336.6</v>
      </c>
      <c r="P101" s="100">
        <v>495462.83</v>
      </c>
      <c r="Q101" s="100">
        <v>5113010.4</v>
      </c>
      <c r="R101" s="100">
        <v>480832.64</v>
      </c>
      <c r="S101" s="100">
        <v>5188109.41</v>
      </c>
      <c r="T101" s="100">
        <v>422569.26</v>
      </c>
      <c r="U101" s="100">
        <v>5232285.51</v>
      </c>
      <c r="V101" s="100">
        <v>515580.24</v>
      </c>
      <c r="W101" s="100">
        <v>5360315.76</v>
      </c>
      <c r="X101" s="100">
        <v>569540.62</v>
      </c>
      <c r="Y101" s="100">
        <v>5548309.84</v>
      </c>
      <c r="Z101" s="100">
        <v>615821.08</v>
      </c>
      <c r="AA101" s="100">
        <v>5806082.87</v>
      </c>
      <c r="AB101" s="100">
        <v>273734.66</v>
      </c>
      <c r="AC101" s="100">
        <v>5604057.53</v>
      </c>
      <c r="AD101" s="100">
        <v>184681.52</v>
      </c>
      <c r="AE101" s="100">
        <v>5411839.58</v>
      </c>
      <c r="AF101" s="100">
        <v>236517.43</v>
      </c>
      <c r="AG101" s="100">
        <v>5181537.77</v>
      </c>
      <c r="AH101" s="100">
        <v>206720.32</v>
      </c>
      <c r="AI101" s="100">
        <v>4921264.62</v>
      </c>
      <c r="AJ101" s="100">
        <v>221610.36</v>
      </c>
      <c r="AK101" s="100">
        <v>4650495.95</v>
      </c>
      <c r="AL101" s="100">
        <v>166639.71</v>
      </c>
      <c r="AM101" s="100">
        <v>4389710.67</v>
      </c>
      <c r="AN101" s="100">
        <v>234484.04</v>
      </c>
      <c r="AO101" s="100">
        <v>4128731.88</v>
      </c>
      <c r="AP101" s="100">
        <v>198691.14</v>
      </c>
      <c r="AQ101" s="100">
        <v>3846590.38</v>
      </c>
      <c r="AR101" s="100">
        <v>183359.65</v>
      </c>
      <c r="AS101" s="100">
        <v>3607380.77</v>
      </c>
      <c r="AT101" s="100">
        <v>221489.26</v>
      </c>
      <c r="AU101" s="100">
        <v>3313289.79</v>
      </c>
      <c r="AV101" s="100">
        <v>186220.08</v>
      </c>
      <c r="AW101" s="100">
        <v>2929969.25</v>
      </c>
      <c r="AX101" s="100">
        <v>210507.65</v>
      </c>
      <c r="AY101" s="100">
        <v>2524655.82</v>
      </c>
      <c r="AZ101" s="100">
        <v>250971.41</v>
      </c>
      <c r="BA101" s="100">
        <v>2501892.57</v>
      </c>
      <c r="BB101" s="100">
        <v>183643.58</v>
      </c>
      <c r="BC101" s="100">
        <v>2500854.63</v>
      </c>
      <c r="BD101" s="100">
        <v>203863.63</v>
      </c>
      <c r="BE101" s="100">
        <v>2468200.83</v>
      </c>
      <c r="BF101" s="100">
        <v>204639.35</v>
      </c>
      <c r="BG101" s="100">
        <v>2466119.86</v>
      </c>
      <c r="BH101" s="100">
        <v>221401.03</v>
      </c>
      <c r="BI101" s="100">
        <v>2465910.53</v>
      </c>
      <c r="BJ101" s="100">
        <v>196094.63</v>
      </c>
      <c r="BK101" s="100">
        <v>2495365.45</v>
      </c>
      <c r="BL101" s="100">
        <v>207033.5</v>
      </c>
      <c r="BM101" s="100">
        <v>2467914.91</v>
      </c>
      <c r="BN101" s="100">
        <v>172378.69999999998</v>
      </c>
      <c r="BO101" s="100">
        <v>2441602.4699999997</v>
      </c>
      <c r="BP101" s="100">
        <v>166645.87</v>
      </c>
      <c r="BQ101" s="100">
        <v>2424888.6899999995</v>
      </c>
      <c r="BR101" s="100">
        <v>167207.59</v>
      </c>
      <c r="BS101" s="100">
        <v>2370607.02</v>
      </c>
      <c r="BT101" s="100">
        <v>161446.02</v>
      </c>
      <c r="BU101" s="100">
        <v>2345832.9600000004</v>
      </c>
      <c r="BV101" s="100">
        <v>6864330.77</v>
      </c>
      <c r="BW101" s="100">
        <v>8999656.08</v>
      </c>
      <c r="BX101" s="100">
        <v>842610.4099999999</v>
      </c>
      <c r="BY101" s="100">
        <v>9591295.08</v>
      </c>
      <c r="BZ101" s="100">
        <v>767766.8099999999</v>
      </c>
      <c r="CA101" s="100">
        <v>10175418.309999997</v>
      </c>
      <c r="CB101" s="100">
        <v>800912.2999999999</v>
      </c>
      <c r="CC101" s="100">
        <v>10772466.979999997</v>
      </c>
      <c r="CD101" s="100">
        <v>793033.9999999999</v>
      </c>
      <c r="CE101" s="100">
        <v>11360861.629999997</v>
      </c>
      <c r="CF101" s="100">
        <v>787719.03</v>
      </c>
      <c r="CG101" s="100">
        <v>11927179.629999999</v>
      </c>
      <c r="CH101" s="100">
        <v>798628.3999999999</v>
      </c>
      <c r="CI101" s="100">
        <v>12529713.399999997</v>
      </c>
      <c r="CJ101" s="100">
        <v>815359.72</v>
      </c>
      <c r="CK101" s="100">
        <v>13138039.619999997</v>
      </c>
      <c r="CL101" s="100">
        <v>815565.6099999999</v>
      </c>
      <c r="CM101" s="100">
        <v>13781226.529999997</v>
      </c>
      <c r="CN101" s="100">
        <v>747929.75</v>
      </c>
      <c r="CO101" s="100">
        <v>14362510.409999998</v>
      </c>
      <c r="CP101" s="100">
        <v>826084.86</v>
      </c>
      <c r="CQ101" s="100">
        <v>15021387.679999998</v>
      </c>
      <c r="CR101" s="100">
        <v>875118.9600000001</v>
      </c>
      <c r="CS101" s="100">
        <v>15735060.62</v>
      </c>
      <c r="CT101" s="100">
        <v>961739.0199999999</v>
      </c>
      <c r="CU101" s="100">
        <v>9832468.87</v>
      </c>
      <c r="CV101" s="100">
        <v>916628.3500000001</v>
      </c>
      <c r="CW101" s="100">
        <v>9906486.809999999</v>
      </c>
      <c r="CX101" s="100">
        <v>868512.0800000001</v>
      </c>
      <c r="CY101" s="100">
        <v>10007232.08</v>
      </c>
      <c r="CZ101" s="100">
        <v>887203.5600000002</v>
      </c>
      <c r="DA101" s="100">
        <v>10093523.34</v>
      </c>
      <c r="DB101" s="100">
        <v>893502.02</v>
      </c>
      <c r="DC101" s="100">
        <v>10193991.360000001</v>
      </c>
      <c r="DD101" s="100">
        <v>885041.5000000001</v>
      </c>
      <c r="DE101" s="100">
        <v>10291313.83</v>
      </c>
      <c r="DF101" s="100">
        <v>877112.89</v>
      </c>
      <c r="DG101" s="100">
        <v>10369798.32</v>
      </c>
      <c r="DH101" s="100">
        <v>891674.05</v>
      </c>
      <c r="DI101" s="100">
        <v>10446112.65</v>
      </c>
      <c r="DJ101" s="100">
        <v>889677.6000000001</v>
      </c>
      <c r="DK101" s="100">
        <v>10520224.64</v>
      </c>
      <c r="DL101" s="100">
        <v>920329.97</v>
      </c>
      <c r="DM101" s="100">
        <v>10692624.860000001</v>
      </c>
      <c r="DN101" s="100">
        <v>901024.7100000001</v>
      </c>
      <c r="DO101" s="100">
        <v>10767564.71</v>
      </c>
      <c r="DP101" s="100">
        <v>912798.26</v>
      </c>
      <c r="DQ101" s="100">
        <v>10805244.01</v>
      </c>
      <c r="DR101" s="100">
        <v>832136.7100000001</v>
      </c>
      <c r="DS101" s="100">
        <v>10675641.7</v>
      </c>
      <c r="DT101" s="100">
        <v>899643.33</v>
      </c>
      <c r="DU101" s="100">
        <v>10658656.68</v>
      </c>
      <c r="DV101" s="100">
        <v>871635.33</v>
      </c>
      <c r="DW101" s="100">
        <v>10661779.93</v>
      </c>
      <c r="DX101" s="100">
        <v>902560.91</v>
      </c>
      <c r="DY101" s="100">
        <v>10677137.28</v>
      </c>
      <c r="DZ101" s="100">
        <v>897069.3299999998</v>
      </c>
      <c r="EA101" s="100">
        <v>10680704.590000002</v>
      </c>
      <c r="EB101" s="100">
        <v>912614.0499999998</v>
      </c>
      <c r="EC101" s="100">
        <v>10708277.14</v>
      </c>
      <c r="ED101" s="100">
        <v>892033.46</v>
      </c>
      <c r="EE101" s="100">
        <v>10723197.71</v>
      </c>
      <c r="EF101" s="100">
        <v>924077.9999999999</v>
      </c>
      <c r="EG101" s="100">
        <v>10755601.66</v>
      </c>
      <c r="EH101" s="100">
        <v>904268.3200000001</v>
      </c>
      <c r="EI101" s="100">
        <v>10770192.38</v>
      </c>
      <c r="EJ101" s="100">
        <v>882105.71</v>
      </c>
      <c r="EK101" s="100">
        <v>10731968.120000001</v>
      </c>
      <c r="EL101" s="100">
        <v>928829.2999999999</v>
      </c>
      <c r="EM101" s="100">
        <v>10759772.71</v>
      </c>
      <c r="EN101" s="100">
        <v>929009.5500000002</v>
      </c>
      <c r="EO101" s="100">
        <v>10775984</v>
      </c>
      <c r="EP101" s="100">
        <v>879368.08</v>
      </c>
      <c r="EQ101" s="100">
        <v>10823215.37</v>
      </c>
      <c r="ER101" s="100">
        <v>936259.19</v>
      </c>
      <c r="ES101" s="100">
        <v>10859831.23</v>
      </c>
      <c r="ET101" s="100">
        <v>895377.49</v>
      </c>
      <c r="EU101" s="100">
        <v>10883573.39</v>
      </c>
      <c r="EV101" s="100">
        <v>915196.48</v>
      </c>
      <c r="EW101" s="100">
        <v>10896208.959999999</v>
      </c>
      <c r="EX101" s="100">
        <v>933595.9800000001</v>
      </c>
      <c r="EY101" s="100">
        <v>10932735.61</v>
      </c>
      <c r="EZ101" s="100">
        <v>936834.3799999999</v>
      </c>
      <c r="FA101" s="100">
        <v>10956955.939999998</v>
      </c>
      <c r="FB101" s="100">
        <v>904333.1799999998</v>
      </c>
      <c r="FC101" s="100">
        <v>10969255.66</v>
      </c>
      <c r="FD101" s="100">
        <v>943531</v>
      </c>
      <c r="FE101" s="100">
        <v>10988708.66</v>
      </c>
      <c r="FF101" s="100">
        <v>928978.62</v>
      </c>
      <c r="FG101" s="100">
        <v>11013418.96</v>
      </c>
      <c r="FH101" s="100">
        <v>894144.1799999999</v>
      </c>
      <c r="FI101" s="100">
        <v>11025457.430000002</v>
      </c>
      <c r="FJ101" s="100">
        <v>966105.78</v>
      </c>
      <c r="FK101" s="100">
        <v>11062733.91</v>
      </c>
      <c r="FL101" s="100">
        <v>954076.3</v>
      </c>
      <c r="FM101" s="100">
        <v>11087800.66</v>
      </c>
      <c r="FN101" s="100">
        <v>903245.92</v>
      </c>
      <c r="FO101" s="100">
        <v>11111678.5</v>
      </c>
      <c r="FP101" s="100">
        <v>954984.3737999998</v>
      </c>
      <c r="FQ101" s="100">
        <v>11130403.6838</v>
      </c>
      <c r="FR101" s="100">
        <v>913285.0398</v>
      </c>
      <c r="FS101" s="100">
        <v>11148311.233600002</v>
      </c>
      <c r="FT101" s="100">
        <v>933500.4095999999</v>
      </c>
      <c r="FU101" s="100">
        <v>11166615.163199998</v>
      </c>
      <c r="FV101" s="100">
        <v>952267.8996</v>
      </c>
      <c r="FW101" s="100">
        <v>11185287.082799997</v>
      </c>
      <c r="FX101" s="100">
        <v>955571.0676</v>
      </c>
      <c r="FY101" s="100">
        <v>11204023.770399999</v>
      </c>
      <c r="FZ101" s="100">
        <v>922419.8436</v>
      </c>
      <c r="GA101" s="100">
        <v>11222110.433999998</v>
      </c>
      <c r="GB101" s="100">
        <v>962401.62</v>
      </c>
      <c r="GC101" s="100">
        <v>11240981.054</v>
      </c>
      <c r="GD101" s="100">
        <v>947558.1923999998</v>
      </c>
      <c r="GE101" s="100">
        <v>11259560.6264</v>
      </c>
      <c r="GF101" s="100">
        <v>912027.0635999999</v>
      </c>
      <c r="GG101" s="100">
        <v>11277443.51</v>
      </c>
      <c r="GH101" s="100">
        <v>985427.8955999999</v>
      </c>
      <c r="GI101" s="100">
        <v>11296765.6256</v>
      </c>
      <c r="GJ101" s="100">
        <v>973157.8259999999</v>
      </c>
      <c r="GK101" s="100">
        <v>11315847.1516</v>
      </c>
      <c r="GL101" s="100">
        <v>921310.8383999999</v>
      </c>
      <c r="GM101" s="100">
        <v>11333912.069999998</v>
      </c>
      <c r="GN101" s="100">
        <v>974084.0612759999</v>
      </c>
      <c r="GO101" s="100">
        <v>11353011.757475998</v>
      </c>
      <c r="GP101" s="100">
        <v>931550.740596</v>
      </c>
      <c r="GQ101" s="100">
        <v>11371277.458271999</v>
      </c>
      <c r="GR101" s="100">
        <v>952170.417792</v>
      </c>
      <c r="GS101" s="100">
        <v>11389947.466464</v>
      </c>
      <c r="GT101" s="100">
        <v>971313.2575920001</v>
      </c>
      <c r="GU101" s="100">
        <v>11408992.824455999</v>
      </c>
      <c r="GV101" s="100">
        <v>974682.4889519999</v>
      </c>
      <c r="GW101" s="100">
        <v>11428104.245807998</v>
      </c>
      <c r="GX101" s="100">
        <v>940868.240472</v>
      </c>
      <c r="GY101" s="100">
        <v>11446552.642679999</v>
      </c>
      <c r="GZ101" s="100">
        <v>981649.6523999998</v>
      </c>
      <c r="HA101" s="100">
        <v>11465800.67508</v>
      </c>
      <c r="HB101" s="100">
        <v>966509.3562480002</v>
      </c>
      <c r="HC101" s="100">
        <v>11484751.838928</v>
      </c>
      <c r="HD101" s="100">
        <v>930267.604872</v>
      </c>
      <c r="HE101" s="100">
        <v>11502992.3802</v>
      </c>
      <c r="HF101" s="100">
        <v>1005136.4535119998</v>
      </c>
      <c r="HG101" s="100">
        <v>11522700.938112</v>
      </c>
      <c r="HH101" s="100">
        <v>992620.98252</v>
      </c>
      <c r="HI101" s="100">
        <v>11542164.094632002</v>
      </c>
      <c r="HJ101" s="100">
        <v>939737.0551679999</v>
      </c>
      <c r="HK101" s="100">
        <v>11560590.3114</v>
      </c>
      <c r="HM101" t="str">
        <f t="shared" si="5"/>
        <v>561</v>
      </c>
      <c r="HS101" t="b">
        <f t="shared" si="3"/>
        <v>1</v>
      </c>
      <c r="HT101" s="94" t="s">
        <v>404</v>
      </c>
    </row>
    <row r="102" spans="1:228" ht="12.75">
      <c r="A102" t="str">
        <f t="shared" si="4"/>
        <v>INC262000</v>
      </c>
      <c r="B102" s="103" t="s">
        <v>405</v>
      </c>
      <c r="C102" s="100" t="s">
        <v>560</v>
      </c>
      <c r="D102" s="100">
        <v>143454.4</v>
      </c>
      <c r="E102" s="100">
        <v>2230584.8</v>
      </c>
      <c r="F102" s="100">
        <v>148790.18</v>
      </c>
      <c r="G102" s="100">
        <v>2216321.51</v>
      </c>
      <c r="H102" s="100">
        <v>147262.25</v>
      </c>
      <c r="I102" s="100">
        <v>2123649.41</v>
      </c>
      <c r="J102" s="100">
        <v>113251.82</v>
      </c>
      <c r="K102" s="100">
        <v>2103007.42</v>
      </c>
      <c r="L102" s="100">
        <v>161972.46</v>
      </c>
      <c r="M102" s="100">
        <v>2148844.21</v>
      </c>
      <c r="N102" s="100">
        <v>154609.61</v>
      </c>
      <c r="O102" s="100">
        <v>2079400.34</v>
      </c>
      <c r="P102" s="100">
        <v>170037.87</v>
      </c>
      <c r="Q102" s="100">
        <v>2118847.95</v>
      </c>
      <c r="R102" s="100">
        <v>128818.89</v>
      </c>
      <c r="S102" s="100">
        <v>2106433.12</v>
      </c>
      <c r="T102" s="100">
        <v>124587.06</v>
      </c>
      <c r="U102" s="100">
        <v>1966668.93</v>
      </c>
      <c r="V102" s="100">
        <v>181444.67</v>
      </c>
      <c r="W102" s="100">
        <v>1765397.23</v>
      </c>
      <c r="X102" s="100">
        <v>207687.13</v>
      </c>
      <c r="Y102" s="100">
        <v>1825234.91</v>
      </c>
      <c r="Z102" s="100">
        <v>2936887.33</v>
      </c>
      <c r="AA102" s="100">
        <v>4618803.67</v>
      </c>
      <c r="AB102" s="100">
        <v>66060.94</v>
      </c>
      <c r="AC102" s="100">
        <v>4541410.21</v>
      </c>
      <c r="AD102" s="100">
        <v>196030.83</v>
      </c>
      <c r="AE102" s="100">
        <v>4588650.86</v>
      </c>
      <c r="AF102" s="100">
        <v>91594.59</v>
      </c>
      <c r="AG102" s="100">
        <v>4532983.2</v>
      </c>
      <c r="AH102" s="100">
        <v>228013.82</v>
      </c>
      <c r="AI102" s="100">
        <v>4647745.2</v>
      </c>
      <c r="AJ102" s="100">
        <v>205942.67</v>
      </c>
      <c r="AK102" s="100">
        <v>4691715.41</v>
      </c>
      <c r="AL102" s="100">
        <v>181154.89</v>
      </c>
      <c r="AM102" s="100">
        <v>4718260.69</v>
      </c>
      <c r="AN102" s="100">
        <v>259318.95</v>
      </c>
      <c r="AO102" s="100">
        <v>4807541.77</v>
      </c>
      <c r="AP102" s="100">
        <v>136598.03</v>
      </c>
      <c r="AQ102" s="100">
        <v>4815320.91</v>
      </c>
      <c r="AR102" s="100">
        <v>174723.08</v>
      </c>
      <c r="AS102" s="100">
        <v>4865456.93</v>
      </c>
      <c r="AT102" s="100">
        <v>267342.4</v>
      </c>
      <c r="AU102" s="100">
        <v>4951354.66</v>
      </c>
      <c r="AV102" s="100">
        <v>167275.21</v>
      </c>
      <c r="AW102" s="100">
        <v>4910942.74</v>
      </c>
      <c r="AX102" s="100">
        <v>542702.45</v>
      </c>
      <c r="AY102" s="100">
        <v>2516757.86</v>
      </c>
      <c r="AZ102" s="100">
        <v>120841.83</v>
      </c>
      <c r="BA102" s="100">
        <v>2571538.75</v>
      </c>
      <c r="BB102" s="100">
        <v>175793.16</v>
      </c>
      <c r="BC102" s="100">
        <v>2551301.08</v>
      </c>
      <c r="BD102" s="100">
        <v>271284.89</v>
      </c>
      <c r="BE102" s="100">
        <v>2730991.38</v>
      </c>
      <c r="BF102" s="100">
        <v>195245.86</v>
      </c>
      <c r="BG102" s="100">
        <v>2698223.42</v>
      </c>
      <c r="BH102" s="100">
        <v>178219.36</v>
      </c>
      <c r="BI102" s="100">
        <v>2670500.11</v>
      </c>
      <c r="BJ102" s="100">
        <v>327360.98</v>
      </c>
      <c r="BK102" s="100">
        <v>2816706.2</v>
      </c>
      <c r="BL102" s="100">
        <v>217923.97</v>
      </c>
      <c r="BM102" s="100">
        <v>2775311.22</v>
      </c>
      <c r="BN102" s="100">
        <v>91394.39</v>
      </c>
      <c r="BO102" s="100">
        <v>2730107.5799999996</v>
      </c>
      <c r="BP102" s="100">
        <v>289317.6</v>
      </c>
      <c r="BQ102" s="100">
        <v>2844702.0999999996</v>
      </c>
      <c r="BR102" s="100">
        <v>181721.71</v>
      </c>
      <c r="BS102" s="100">
        <v>2759081.4099999997</v>
      </c>
      <c r="BT102" s="100">
        <v>145866.88</v>
      </c>
      <c r="BU102" s="100">
        <v>2737673.079999999</v>
      </c>
      <c r="BV102" s="100">
        <v>307244.25</v>
      </c>
      <c r="BW102" s="100">
        <v>2502214.8800000004</v>
      </c>
      <c r="BX102" s="100">
        <v>173725.73</v>
      </c>
      <c r="BY102" s="100">
        <v>2555098.78</v>
      </c>
      <c r="BZ102" s="100">
        <v>115848.57</v>
      </c>
      <c r="CA102" s="100">
        <v>2495154.19</v>
      </c>
      <c r="CB102" s="100">
        <v>148909.87</v>
      </c>
      <c r="CC102" s="100">
        <v>2372779.1699999995</v>
      </c>
      <c r="CD102" s="100">
        <v>156300.8</v>
      </c>
      <c r="CE102" s="100">
        <v>2333834.11</v>
      </c>
      <c r="CF102" s="100">
        <v>142516.61</v>
      </c>
      <c r="CG102" s="100">
        <v>2298131.36</v>
      </c>
      <c r="CH102" s="100">
        <v>154573.14</v>
      </c>
      <c r="CI102" s="100">
        <v>2125343.52</v>
      </c>
      <c r="CJ102" s="100">
        <v>186172.38</v>
      </c>
      <c r="CK102" s="100">
        <v>2093591.93</v>
      </c>
      <c r="CL102" s="100">
        <v>382267.95</v>
      </c>
      <c r="CM102" s="100">
        <v>2384465.49</v>
      </c>
      <c r="CN102" s="100">
        <v>378933.4</v>
      </c>
      <c r="CO102" s="100">
        <v>2474081.29</v>
      </c>
      <c r="CP102" s="100">
        <v>182051.45</v>
      </c>
      <c r="CQ102" s="100">
        <v>2474411.0300000003</v>
      </c>
      <c r="CR102" s="100">
        <v>181962.88999999998</v>
      </c>
      <c r="CS102" s="100">
        <v>2510507.04</v>
      </c>
      <c r="CT102" s="100">
        <v>179632.91999999998</v>
      </c>
      <c r="CU102" s="100">
        <v>2382895.71</v>
      </c>
      <c r="CV102" s="100">
        <v>140334.31000000003</v>
      </c>
      <c r="CW102" s="100">
        <v>2349504.29</v>
      </c>
      <c r="CX102" s="100">
        <v>180033.37000000002</v>
      </c>
      <c r="CY102" s="100">
        <v>2413689.09</v>
      </c>
      <c r="CZ102" s="100">
        <v>158284.82000000007</v>
      </c>
      <c r="DA102" s="100">
        <v>2423064.04</v>
      </c>
      <c r="DB102" s="100">
        <v>172804.47000000006</v>
      </c>
      <c r="DC102" s="100">
        <v>2439567.7100000004</v>
      </c>
      <c r="DD102" s="100">
        <v>187134.81000000006</v>
      </c>
      <c r="DE102" s="100">
        <v>2484185.91</v>
      </c>
      <c r="DF102" s="100">
        <v>186566.58000000005</v>
      </c>
      <c r="DG102" s="100">
        <v>2516179.35</v>
      </c>
      <c r="DH102" s="100">
        <v>198599.72000000012</v>
      </c>
      <c r="DI102" s="100">
        <v>2528606.6900000004</v>
      </c>
      <c r="DJ102" s="100">
        <v>144225.30000000002</v>
      </c>
      <c r="DK102" s="100">
        <v>2290564.0400000005</v>
      </c>
      <c r="DL102" s="100">
        <v>186545.60000000012</v>
      </c>
      <c r="DM102" s="100">
        <v>2098176.2400000007</v>
      </c>
      <c r="DN102" s="100">
        <v>195611.85000000015</v>
      </c>
      <c r="DO102" s="100">
        <v>2111736.6400000006</v>
      </c>
      <c r="DP102" s="100">
        <v>178517.81000000003</v>
      </c>
      <c r="DQ102" s="100">
        <v>2108291.5600000005</v>
      </c>
      <c r="DR102" s="100">
        <v>203931.2400000001</v>
      </c>
      <c r="DS102" s="100">
        <v>2132589.880000001</v>
      </c>
      <c r="DT102" s="100">
        <v>261854.23999999996</v>
      </c>
      <c r="DU102" s="100">
        <v>2254109.810000001</v>
      </c>
      <c r="DV102" s="100">
        <v>273072.67999999993</v>
      </c>
      <c r="DW102" s="100">
        <v>2347149.120000001</v>
      </c>
      <c r="DX102" s="100">
        <v>256859.08999999997</v>
      </c>
      <c r="DY102" s="100">
        <v>2445723.390000001</v>
      </c>
      <c r="DZ102" s="100">
        <v>265372.5200000001</v>
      </c>
      <c r="EA102" s="100">
        <v>2538291.4400000004</v>
      </c>
      <c r="EB102" s="100">
        <v>287715.85000000003</v>
      </c>
      <c r="EC102" s="100">
        <v>2638872.4800000004</v>
      </c>
      <c r="ED102" s="100">
        <v>283278.8699999999</v>
      </c>
      <c r="EE102" s="100">
        <v>2735584.7700000005</v>
      </c>
      <c r="EF102" s="100">
        <v>293777.89</v>
      </c>
      <c r="EG102" s="100">
        <v>2830762.94</v>
      </c>
      <c r="EH102" s="100">
        <v>241958.97000000006</v>
      </c>
      <c r="EI102" s="100">
        <v>2928496.6100000003</v>
      </c>
      <c r="EJ102" s="100">
        <v>280823.9599999999</v>
      </c>
      <c r="EK102" s="100">
        <v>3022774.97</v>
      </c>
      <c r="EL102" s="100">
        <v>297861.04000000015</v>
      </c>
      <c r="EM102" s="100">
        <v>3125024.16</v>
      </c>
      <c r="EN102" s="100">
        <v>279429.7500000001</v>
      </c>
      <c r="EO102" s="100">
        <v>3225936.1</v>
      </c>
      <c r="EP102" s="100">
        <v>303041.96</v>
      </c>
      <c r="EQ102" s="100">
        <v>3325046.82</v>
      </c>
      <c r="ER102" s="100">
        <v>255929.0699999999</v>
      </c>
      <c r="ES102" s="100">
        <v>3319121.6499999994</v>
      </c>
      <c r="ET102" s="100">
        <v>266923.77</v>
      </c>
      <c r="EU102" s="100">
        <v>3312972.74</v>
      </c>
      <c r="EV102" s="100">
        <v>248784.86000000007</v>
      </c>
      <c r="EW102" s="100">
        <v>3304898.5100000007</v>
      </c>
      <c r="EX102" s="100">
        <v>260483.53000000006</v>
      </c>
      <c r="EY102" s="100">
        <v>3300009.52</v>
      </c>
      <c r="EZ102" s="100">
        <v>281584.22</v>
      </c>
      <c r="FA102" s="100">
        <v>3293877.8900000006</v>
      </c>
      <c r="FB102" s="100">
        <v>276126.73000000004</v>
      </c>
      <c r="FC102" s="100">
        <v>3286725.7500000005</v>
      </c>
      <c r="FD102" s="100">
        <v>289681.3900000001</v>
      </c>
      <c r="FE102" s="100">
        <v>3282629.2500000005</v>
      </c>
      <c r="FF102" s="100">
        <v>235080.22</v>
      </c>
      <c r="FG102" s="100">
        <v>3275750.5</v>
      </c>
      <c r="FH102" s="100">
        <v>273684.9</v>
      </c>
      <c r="FI102" s="100">
        <v>3268611.44</v>
      </c>
      <c r="FJ102" s="100">
        <v>293239.52999999997</v>
      </c>
      <c r="FK102" s="100">
        <v>3263989.9299999997</v>
      </c>
      <c r="FL102" s="100">
        <v>273437.39000000013</v>
      </c>
      <c r="FM102" s="100">
        <v>3257997.5700000003</v>
      </c>
      <c r="FN102" s="100">
        <v>297477.8</v>
      </c>
      <c r="FO102" s="100">
        <v>3252433.41</v>
      </c>
      <c r="FP102" s="100">
        <v>261047.6513999999</v>
      </c>
      <c r="FQ102" s="100">
        <v>3257551.9914000006</v>
      </c>
      <c r="FR102" s="100">
        <v>272262.2454</v>
      </c>
      <c r="FS102" s="100">
        <v>3262890.4668</v>
      </c>
      <c r="FT102" s="100">
        <v>253760.55720000007</v>
      </c>
      <c r="FU102" s="100">
        <v>3267866.164000001</v>
      </c>
      <c r="FV102" s="100">
        <v>265693.20060000004</v>
      </c>
      <c r="FW102" s="100">
        <v>3273075.8346000006</v>
      </c>
      <c r="FX102" s="100">
        <v>287215.9044</v>
      </c>
      <c r="FY102" s="100">
        <v>3278707.5190000003</v>
      </c>
      <c r="FZ102" s="100">
        <v>281649.26460000005</v>
      </c>
      <c r="GA102" s="100">
        <v>3284230.0536</v>
      </c>
      <c r="GB102" s="100">
        <v>295475.0178000001</v>
      </c>
      <c r="GC102" s="100">
        <v>3290023.6814</v>
      </c>
      <c r="GD102" s="100">
        <v>239781.8244</v>
      </c>
      <c r="GE102" s="100">
        <v>3294725.2857999997</v>
      </c>
      <c r="GF102" s="100">
        <v>279158.59800000006</v>
      </c>
      <c r="GG102" s="100">
        <v>3300198.9838</v>
      </c>
      <c r="GH102" s="100">
        <v>299104.3206</v>
      </c>
      <c r="GI102" s="100">
        <v>3306063.7744</v>
      </c>
      <c r="GJ102" s="100">
        <v>278906.13780000014</v>
      </c>
      <c r="GK102" s="100">
        <v>3311532.5222</v>
      </c>
      <c r="GL102" s="100">
        <v>303427.35599999997</v>
      </c>
      <c r="GM102" s="100">
        <v>3317482.0782000003</v>
      </c>
      <c r="GN102" s="100">
        <v>266268.6044279999</v>
      </c>
      <c r="GO102" s="100">
        <v>3322703.031228</v>
      </c>
      <c r="GP102" s="100">
        <v>277707.490308</v>
      </c>
      <c r="GQ102" s="100">
        <v>3328148.276136</v>
      </c>
      <c r="GR102" s="100">
        <v>258835.76834400007</v>
      </c>
      <c r="GS102" s="100">
        <v>3333223.48728</v>
      </c>
      <c r="GT102" s="100">
        <v>271007.0646120001</v>
      </c>
      <c r="GU102" s="100">
        <v>3338537.3512919997</v>
      </c>
      <c r="GV102" s="100">
        <v>292960.222488</v>
      </c>
      <c r="GW102" s="100">
        <v>3344281.66938</v>
      </c>
      <c r="GX102" s="100">
        <v>287282.24989200005</v>
      </c>
      <c r="GY102" s="100">
        <v>3349914.6546720006</v>
      </c>
      <c r="GZ102" s="100">
        <v>301384.5181560001</v>
      </c>
      <c r="HA102" s="100">
        <v>3355824.155028</v>
      </c>
      <c r="HB102" s="100">
        <v>244577.46088800003</v>
      </c>
      <c r="HC102" s="100">
        <v>3360619.7915160004</v>
      </c>
      <c r="HD102" s="100">
        <v>284741.76996000006</v>
      </c>
      <c r="HE102" s="100">
        <v>3366202.9634760004</v>
      </c>
      <c r="HF102" s="100">
        <v>305086.407012</v>
      </c>
      <c r="HG102" s="100">
        <v>3372185.049888001</v>
      </c>
      <c r="HH102" s="100">
        <v>284484.26055600017</v>
      </c>
      <c r="HI102" s="100">
        <v>3377763.172644001</v>
      </c>
      <c r="HJ102" s="100">
        <v>309495.90312</v>
      </c>
      <c r="HK102" s="100">
        <v>3383831.7197640007</v>
      </c>
      <c r="HM102" t="str">
        <f t="shared" si="5"/>
        <v>562</v>
      </c>
      <c r="HS102" t="b">
        <f t="shared" si="3"/>
        <v>1</v>
      </c>
      <c r="HT102" s="94" t="s">
        <v>405</v>
      </c>
    </row>
    <row r="103" spans="1:228" ht="12.75">
      <c r="A103" t="str">
        <f t="shared" si="4"/>
        <v>INC263000</v>
      </c>
      <c r="B103" s="103" t="s">
        <v>406</v>
      </c>
      <c r="C103" s="100" t="s">
        <v>561</v>
      </c>
      <c r="D103" s="100">
        <v>34219.55</v>
      </c>
      <c r="E103" s="100">
        <v>675546.66</v>
      </c>
      <c r="F103" s="100">
        <v>35401.2</v>
      </c>
      <c r="G103" s="100">
        <v>678827.35</v>
      </c>
      <c r="H103" s="100">
        <v>3044.59</v>
      </c>
      <c r="I103" s="100">
        <v>612031.31</v>
      </c>
      <c r="J103" s="100">
        <v>25090.83</v>
      </c>
      <c r="K103" s="100">
        <v>581192.76</v>
      </c>
      <c r="L103" s="100">
        <v>64860.83</v>
      </c>
      <c r="M103" s="100">
        <v>626050.24</v>
      </c>
      <c r="N103" s="100">
        <v>51243.56</v>
      </c>
      <c r="O103" s="100">
        <v>576963.06</v>
      </c>
      <c r="P103" s="100">
        <v>18621.99</v>
      </c>
      <c r="Q103" s="100">
        <v>591008.06</v>
      </c>
      <c r="R103" s="100">
        <v>21382.04</v>
      </c>
      <c r="S103" s="100">
        <v>494340.55</v>
      </c>
      <c r="T103" s="100">
        <v>131945.51</v>
      </c>
      <c r="U103" s="100">
        <v>552382.7</v>
      </c>
      <c r="V103" s="100">
        <v>-29906.47</v>
      </c>
      <c r="W103" s="100">
        <v>501601.34</v>
      </c>
      <c r="X103" s="100">
        <v>32550.21</v>
      </c>
      <c r="Y103" s="100">
        <v>505616.9</v>
      </c>
      <c r="Z103" s="100">
        <v>182393.47</v>
      </c>
      <c r="AA103" s="100">
        <v>570847.31</v>
      </c>
      <c r="AB103" s="100">
        <v>53939.38</v>
      </c>
      <c r="AC103" s="100">
        <v>590567.14</v>
      </c>
      <c r="AD103" s="100">
        <v>30784.16</v>
      </c>
      <c r="AE103" s="100">
        <v>585950.1</v>
      </c>
      <c r="AF103" s="100">
        <v>24408.28</v>
      </c>
      <c r="AG103" s="100">
        <v>607313.79</v>
      </c>
      <c r="AH103" s="100">
        <v>21001.54</v>
      </c>
      <c r="AI103" s="100">
        <v>603224.5</v>
      </c>
      <c r="AJ103" s="100">
        <v>3351.07</v>
      </c>
      <c r="AK103" s="100">
        <v>541714.74</v>
      </c>
      <c r="AL103" s="100">
        <v>530.9</v>
      </c>
      <c r="AM103" s="100">
        <v>491002.08</v>
      </c>
      <c r="AN103" s="100">
        <v>83495.31</v>
      </c>
      <c r="AO103" s="100">
        <v>555875.4</v>
      </c>
      <c r="AP103" s="100">
        <v>-764.56</v>
      </c>
      <c r="AQ103" s="100">
        <v>533728.8</v>
      </c>
      <c r="AR103" s="100">
        <v>98465.85</v>
      </c>
      <c r="AS103" s="100">
        <v>500249.14</v>
      </c>
      <c r="AT103" s="100">
        <v>-13675.37</v>
      </c>
      <c r="AU103" s="100">
        <v>516480.24</v>
      </c>
      <c r="AV103" s="100">
        <v>33844.77</v>
      </c>
      <c r="AW103" s="100">
        <v>517774.8</v>
      </c>
      <c r="AX103" s="100">
        <v>91057.08</v>
      </c>
      <c r="AY103" s="100">
        <v>426438.41</v>
      </c>
      <c r="AZ103" s="100">
        <v>50702.32</v>
      </c>
      <c r="BA103" s="100">
        <v>423201.35</v>
      </c>
      <c r="BB103" s="100">
        <v>9454.99</v>
      </c>
      <c r="BC103" s="100">
        <v>401872.18</v>
      </c>
      <c r="BD103" s="100">
        <v>11238.95</v>
      </c>
      <c r="BE103" s="100">
        <v>388702.85</v>
      </c>
      <c r="BF103" s="100">
        <v>56555.05</v>
      </c>
      <c r="BG103" s="100">
        <v>424256.36</v>
      </c>
      <c r="BH103" s="100">
        <v>75021.92</v>
      </c>
      <c r="BI103" s="100">
        <v>495927.21</v>
      </c>
      <c r="BJ103" s="100">
        <v>-5720.44</v>
      </c>
      <c r="BK103" s="100">
        <v>489675.87</v>
      </c>
      <c r="BL103" s="100">
        <v>-7025.67</v>
      </c>
      <c r="BM103" s="100">
        <v>399154.89</v>
      </c>
      <c r="BN103" s="100">
        <v>35133.24</v>
      </c>
      <c r="BO103" s="100">
        <v>435052.69000000006</v>
      </c>
      <c r="BP103" s="100">
        <v>96695.96</v>
      </c>
      <c r="BQ103" s="100">
        <v>433282.80000000005</v>
      </c>
      <c r="BR103" s="100">
        <v>11683.7</v>
      </c>
      <c r="BS103" s="100">
        <v>458641.87</v>
      </c>
      <c r="BT103" s="100">
        <v>14366.33</v>
      </c>
      <c r="BU103" s="100">
        <v>439163.43</v>
      </c>
      <c r="BV103" s="100">
        <v>129097.08</v>
      </c>
      <c r="BW103" s="100">
        <v>477203.43</v>
      </c>
      <c r="BX103" s="100">
        <v>328280.83</v>
      </c>
      <c r="BY103" s="100">
        <v>754781.9400000001</v>
      </c>
      <c r="BZ103" s="100">
        <v>31045.69</v>
      </c>
      <c r="CA103" s="100">
        <v>776372.6400000001</v>
      </c>
      <c r="CB103" s="100">
        <v>10961.95</v>
      </c>
      <c r="CC103" s="100">
        <v>776095.6400000001</v>
      </c>
      <c r="CD103" s="100">
        <v>8161.13</v>
      </c>
      <c r="CE103" s="100">
        <v>727701.7200000001</v>
      </c>
      <c r="CF103" s="100">
        <v>5964.59</v>
      </c>
      <c r="CG103" s="100">
        <v>658644.3899999999</v>
      </c>
      <c r="CH103" s="100">
        <v>4326.27</v>
      </c>
      <c r="CI103" s="100">
        <v>668691.0999999999</v>
      </c>
      <c r="CJ103" s="100">
        <v>6922.82</v>
      </c>
      <c r="CK103" s="100">
        <v>682639.5899999999</v>
      </c>
      <c r="CL103" s="100">
        <v>1515.41</v>
      </c>
      <c r="CM103" s="100">
        <v>649021.7599999999</v>
      </c>
      <c r="CN103" s="100">
        <v>3510.71</v>
      </c>
      <c r="CO103" s="100">
        <v>555836.5099999999</v>
      </c>
      <c r="CP103" s="100">
        <v>30997.640000000003</v>
      </c>
      <c r="CQ103" s="100">
        <v>575150.45</v>
      </c>
      <c r="CR103" s="100">
        <v>49497.42</v>
      </c>
      <c r="CS103" s="100">
        <v>610281.54</v>
      </c>
      <c r="CT103" s="100">
        <v>44694.64</v>
      </c>
      <c r="CU103" s="100">
        <v>525879.1000000001</v>
      </c>
      <c r="CV103" s="100">
        <v>31250</v>
      </c>
      <c r="CW103" s="100">
        <v>228848.27000000002</v>
      </c>
      <c r="CX103" s="100">
        <v>31250</v>
      </c>
      <c r="CY103" s="100">
        <v>229052.58000000002</v>
      </c>
      <c r="CZ103" s="100">
        <v>31250</v>
      </c>
      <c r="DA103" s="100">
        <v>249340.63</v>
      </c>
      <c r="DB103" s="100">
        <v>31250</v>
      </c>
      <c r="DC103" s="100">
        <v>272429.50000000006</v>
      </c>
      <c r="DD103" s="100">
        <v>31250</v>
      </c>
      <c r="DE103" s="100">
        <v>297714.91000000003</v>
      </c>
      <c r="DF103" s="100">
        <v>31250</v>
      </c>
      <c r="DG103" s="100">
        <v>324638.64</v>
      </c>
      <c r="DH103" s="100">
        <v>31250</v>
      </c>
      <c r="DI103" s="100">
        <v>348965.82</v>
      </c>
      <c r="DJ103" s="100">
        <v>31250</v>
      </c>
      <c r="DK103" s="100">
        <v>378700.41000000003</v>
      </c>
      <c r="DL103" s="100">
        <v>31250</v>
      </c>
      <c r="DM103" s="100">
        <v>406439.7</v>
      </c>
      <c r="DN103" s="100">
        <v>31250</v>
      </c>
      <c r="DO103" s="100">
        <v>406692.06</v>
      </c>
      <c r="DP103" s="100">
        <v>31250</v>
      </c>
      <c r="DQ103" s="100">
        <v>388444.64</v>
      </c>
      <c r="DR103" s="100">
        <v>31250</v>
      </c>
      <c r="DS103" s="100">
        <v>375000</v>
      </c>
      <c r="DT103" s="100">
        <v>31250</v>
      </c>
      <c r="DU103" s="100">
        <v>375000</v>
      </c>
      <c r="DV103" s="100">
        <v>31250</v>
      </c>
      <c r="DW103" s="100">
        <v>375000</v>
      </c>
      <c r="DX103" s="100">
        <v>31250</v>
      </c>
      <c r="DY103" s="100">
        <v>375000</v>
      </c>
      <c r="DZ103" s="100">
        <v>31250</v>
      </c>
      <c r="EA103" s="100">
        <v>375000</v>
      </c>
      <c r="EB103" s="100">
        <v>31250</v>
      </c>
      <c r="EC103" s="100">
        <v>375000</v>
      </c>
      <c r="ED103" s="100">
        <v>31250</v>
      </c>
      <c r="EE103" s="100">
        <v>375000</v>
      </c>
      <c r="EF103" s="100">
        <v>31250</v>
      </c>
      <c r="EG103" s="100">
        <v>375000</v>
      </c>
      <c r="EH103" s="100">
        <v>31250</v>
      </c>
      <c r="EI103" s="100">
        <v>375000</v>
      </c>
      <c r="EJ103" s="100">
        <v>31250</v>
      </c>
      <c r="EK103" s="100">
        <v>375000</v>
      </c>
      <c r="EL103" s="100">
        <v>31250</v>
      </c>
      <c r="EM103" s="100">
        <v>375000</v>
      </c>
      <c r="EN103" s="100">
        <v>31250</v>
      </c>
      <c r="EO103" s="100">
        <v>375000</v>
      </c>
      <c r="EP103" s="100">
        <v>31250</v>
      </c>
      <c r="EQ103" s="100">
        <v>375000</v>
      </c>
      <c r="ER103" s="100">
        <v>31250</v>
      </c>
      <c r="ES103" s="100">
        <v>375000</v>
      </c>
      <c r="ET103" s="100">
        <v>31250</v>
      </c>
      <c r="EU103" s="100">
        <v>375000</v>
      </c>
      <c r="EV103" s="100">
        <v>31250</v>
      </c>
      <c r="EW103" s="100">
        <v>375000</v>
      </c>
      <c r="EX103" s="100">
        <v>31250</v>
      </c>
      <c r="EY103" s="100">
        <v>375000</v>
      </c>
      <c r="EZ103" s="100">
        <v>31250</v>
      </c>
      <c r="FA103" s="100">
        <v>375000</v>
      </c>
      <c r="FB103" s="100">
        <v>31250</v>
      </c>
      <c r="FC103" s="100">
        <v>375000</v>
      </c>
      <c r="FD103" s="100">
        <v>31250</v>
      </c>
      <c r="FE103" s="100">
        <v>375000</v>
      </c>
      <c r="FF103" s="100">
        <v>31250</v>
      </c>
      <c r="FG103" s="100">
        <v>375000</v>
      </c>
      <c r="FH103" s="100">
        <v>31250</v>
      </c>
      <c r="FI103" s="100">
        <v>375000</v>
      </c>
      <c r="FJ103" s="100">
        <v>31250</v>
      </c>
      <c r="FK103" s="100">
        <v>375000</v>
      </c>
      <c r="FL103" s="100">
        <v>31250</v>
      </c>
      <c r="FM103" s="100">
        <v>375000</v>
      </c>
      <c r="FN103" s="100">
        <v>31250</v>
      </c>
      <c r="FO103" s="100">
        <v>375000</v>
      </c>
      <c r="FP103" s="100">
        <v>31875</v>
      </c>
      <c r="FQ103" s="100">
        <v>375625</v>
      </c>
      <c r="FR103" s="100">
        <v>31875</v>
      </c>
      <c r="FS103" s="100">
        <v>376250</v>
      </c>
      <c r="FT103" s="100">
        <v>31875</v>
      </c>
      <c r="FU103" s="100">
        <v>376875</v>
      </c>
      <c r="FV103" s="100">
        <v>31875</v>
      </c>
      <c r="FW103" s="100">
        <v>377500</v>
      </c>
      <c r="FX103" s="100">
        <v>31875</v>
      </c>
      <c r="FY103" s="100">
        <v>378125</v>
      </c>
      <c r="FZ103" s="100">
        <v>31875</v>
      </c>
      <c r="GA103" s="100">
        <v>378750</v>
      </c>
      <c r="GB103" s="100">
        <v>31875</v>
      </c>
      <c r="GC103" s="100">
        <v>379375</v>
      </c>
      <c r="GD103" s="100">
        <v>31875</v>
      </c>
      <c r="GE103" s="100">
        <v>380000</v>
      </c>
      <c r="GF103" s="100">
        <v>31875</v>
      </c>
      <c r="GG103" s="100">
        <v>380625</v>
      </c>
      <c r="GH103" s="100">
        <v>31875</v>
      </c>
      <c r="GI103" s="100">
        <v>381250</v>
      </c>
      <c r="GJ103" s="100">
        <v>31875</v>
      </c>
      <c r="GK103" s="100">
        <v>381875</v>
      </c>
      <c r="GL103" s="100">
        <v>31875</v>
      </c>
      <c r="GM103" s="100">
        <v>382500</v>
      </c>
      <c r="GN103" s="100">
        <v>32512.5</v>
      </c>
      <c r="GO103" s="100">
        <v>383137.5</v>
      </c>
      <c r="GP103" s="100">
        <v>32512.5</v>
      </c>
      <c r="GQ103" s="100">
        <v>383775</v>
      </c>
      <c r="GR103" s="100">
        <v>32512.5</v>
      </c>
      <c r="GS103" s="100">
        <v>384412.5</v>
      </c>
      <c r="GT103" s="100">
        <v>32512.5</v>
      </c>
      <c r="GU103" s="100">
        <v>385050</v>
      </c>
      <c r="GV103" s="100">
        <v>32512.5</v>
      </c>
      <c r="GW103" s="100">
        <v>385687.5</v>
      </c>
      <c r="GX103" s="100">
        <v>32512.5</v>
      </c>
      <c r="GY103" s="100">
        <v>386325</v>
      </c>
      <c r="GZ103" s="100">
        <v>32512.5</v>
      </c>
      <c r="HA103" s="100">
        <v>386962.5</v>
      </c>
      <c r="HB103" s="100">
        <v>32512.5</v>
      </c>
      <c r="HC103" s="100">
        <v>387600</v>
      </c>
      <c r="HD103" s="100">
        <v>32512.5</v>
      </c>
      <c r="HE103" s="100">
        <v>388237.5</v>
      </c>
      <c r="HF103" s="100">
        <v>32512.5</v>
      </c>
      <c r="HG103" s="100">
        <v>388875</v>
      </c>
      <c r="HH103" s="100">
        <v>32512.5</v>
      </c>
      <c r="HI103" s="100">
        <v>389512.5</v>
      </c>
      <c r="HJ103" s="100">
        <v>32512.5</v>
      </c>
      <c r="HK103" s="100">
        <v>390150</v>
      </c>
      <c r="HM103" t="str">
        <f t="shared" si="5"/>
        <v>563</v>
      </c>
      <c r="HS103" t="b">
        <f t="shared" si="3"/>
        <v>1</v>
      </c>
      <c r="HT103" s="94" t="s">
        <v>406</v>
      </c>
    </row>
    <row r="104" spans="1:228" ht="12.75">
      <c r="A104" t="str">
        <f t="shared" si="4"/>
        <v>INC265000</v>
      </c>
      <c r="B104" s="103" t="s">
        <v>407</v>
      </c>
      <c r="C104" s="100" t="s">
        <v>562</v>
      </c>
      <c r="D104" s="100">
        <v>1221222.58</v>
      </c>
      <c r="E104" s="100">
        <v>12878955.89</v>
      </c>
      <c r="F104" s="100">
        <v>1221222.58</v>
      </c>
      <c r="G104" s="100">
        <v>12964590.26</v>
      </c>
      <c r="H104" s="100">
        <v>1221222.58</v>
      </c>
      <c r="I104" s="100">
        <v>13050224.63</v>
      </c>
      <c r="J104" s="100">
        <v>1221222.58</v>
      </c>
      <c r="K104" s="100">
        <v>13135859</v>
      </c>
      <c r="L104" s="100">
        <v>1221222.58</v>
      </c>
      <c r="M104" s="100">
        <v>13221493.37</v>
      </c>
      <c r="N104" s="100">
        <v>1221222.58</v>
      </c>
      <c r="O104" s="100">
        <v>13307127.74</v>
      </c>
      <c r="P104" s="100">
        <v>-2177277.44</v>
      </c>
      <c r="Q104" s="100">
        <v>10827999.09</v>
      </c>
      <c r="R104" s="100">
        <v>1221222.58</v>
      </c>
      <c r="S104" s="100">
        <v>10913633.46</v>
      </c>
      <c r="T104" s="100">
        <v>1221222.58</v>
      </c>
      <c r="U104" s="100">
        <v>10999267.83</v>
      </c>
      <c r="V104" s="100">
        <v>1436074.58</v>
      </c>
      <c r="W104" s="100">
        <v>11299754.2</v>
      </c>
      <c r="X104" s="100">
        <v>1489537.58</v>
      </c>
      <c r="Y104" s="100">
        <v>11653703.57</v>
      </c>
      <c r="Z104" s="100">
        <v>1221222.58</v>
      </c>
      <c r="AA104" s="100">
        <v>11739337.94</v>
      </c>
      <c r="AB104" s="100">
        <v>1353836.79</v>
      </c>
      <c r="AC104" s="100">
        <v>11871952.15</v>
      </c>
      <c r="AD104" s="100">
        <v>1353836.79</v>
      </c>
      <c r="AE104" s="100">
        <v>12004566.36</v>
      </c>
      <c r="AF104" s="100">
        <v>1225189.91</v>
      </c>
      <c r="AG104" s="100">
        <v>12008533.69</v>
      </c>
      <c r="AH104" s="100">
        <v>1225189.91</v>
      </c>
      <c r="AI104" s="100">
        <v>12012501.02</v>
      </c>
      <c r="AJ104" s="100">
        <v>1225189.91</v>
      </c>
      <c r="AK104" s="100">
        <v>12016468.35</v>
      </c>
      <c r="AL104" s="100">
        <v>1225189.91</v>
      </c>
      <c r="AM104" s="100">
        <v>12020435.68</v>
      </c>
      <c r="AN104" s="100">
        <v>1225189.91</v>
      </c>
      <c r="AO104" s="100">
        <v>15422903.03</v>
      </c>
      <c r="AP104" s="100">
        <v>1225189.91</v>
      </c>
      <c r="AQ104" s="100">
        <v>15426870.36</v>
      </c>
      <c r="AR104" s="100">
        <v>312768.03</v>
      </c>
      <c r="AS104" s="100">
        <v>14518415.81</v>
      </c>
      <c r="AT104" s="100">
        <v>1225189.91</v>
      </c>
      <c r="AU104" s="100">
        <v>14307531.14</v>
      </c>
      <c r="AV104" s="100">
        <v>1225189.91</v>
      </c>
      <c r="AW104" s="100">
        <v>14043183.47</v>
      </c>
      <c r="AX104" s="100">
        <v>1225189.91</v>
      </c>
      <c r="AY104" s="100">
        <v>14047150.8</v>
      </c>
      <c r="AZ104" s="100">
        <v>1387431.66</v>
      </c>
      <c r="BA104" s="100">
        <v>14080745.67</v>
      </c>
      <c r="BB104" s="100">
        <v>1387431.66</v>
      </c>
      <c r="BC104" s="100">
        <v>14114340.54</v>
      </c>
      <c r="BD104" s="100">
        <v>1387431.66</v>
      </c>
      <c r="BE104" s="100">
        <v>14276582.29</v>
      </c>
      <c r="BF104" s="100">
        <v>1387431.66</v>
      </c>
      <c r="BG104" s="100">
        <v>14438824.04</v>
      </c>
      <c r="BH104" s="100">
        <v>1387431.66</v>
      </c>
      <c r="BI104" s="100">
        <v>14601065.79</v>
      </c>
      <c r="BJ104" s="100">
        <v>1387431.66</v>
      </c>
      <c r="BK104" s="100">
        <v>14763307.54</v>
      </c>
      <c r="BL104" s="100">
        <v>1387431.66</v>
      </c>
      <c r="BM104" s="100">
        <v>14925549.29</v>
      </c>
      <c r="BN104" s="100">
        <v>1387431.66</v>
      </c>
      <c r="BO104" s="100">
        <v>15087791.04</v>
      </c>
      <c r="BP104" s="100">
        <v>1387431.66</v>
      </c>
      <c r="BQ104" s="100">
        <v>16162454.67</v>
      </c>
      <c r="BR104" s="100">
        <v>2573836.14</v>
      </c>
      <c r="BS104" s="100">
        <v>17511100.9</v>
      </c>
      <c r="BT104" s="100">
        <v>1387431.66</v>
      </c>
      <c r="BU104" s="100">
        <v>17673342.65</v>
      </c>
      <c r="BV104" s="100">
        <v>1387431.66</v>
      </c>
      <c r="BW104" s="100">
        <v>17835584.4</v>
      </c>
      <c r="BX104" s="100">
        <v>1350690.89</v>
      </c>
      <c r="BY104" s="100">
        <v>17798843.63</v>
      </c>
      <c r="BZ104" s="100">
        <v>1350690.89</v>
      </c>
      <c r="CA104" s="100">
        <v>17762102.86</v>
      </c>
      <c r="CB104" s="100">
        <v>1350690.89</v>
      </c>
      <c r="CC104" s="100">
        <v>17725362.09</v>
      </c>
      <c r="CD104" s="100">
        <v>1350690.89</v>
      </c>
      <c r="CE104" s="100">
        <v>17688621.32</v>
      </c>
      <c r="CF104" s="100">
        <v>1350690.89</v>
      </c>
      <c r="CG104" s="100">
        <v>17651880.55</v>
      </c>
      <c r="CH104" s="100">
        <v>1350690.89</v>
      </c>
      <c r="CI104" s="100">
        <v>17615139.779999997</v>
      </c>
      <c r="CJ104" s="100">
        <v>1350690.89</v>
      </c>
      <c r="CK104" s="100">
        <v>17578399.009999998</v>
      </c>
      <c r="CL104" s="100">
        <v>1350690.89</v>
      </c>
      <c r="CM104" s="100">
        <v>17541658.24</v>
      </c>
      <c r="CN104" s="100">
        <v>1506909.89</v>
      </c>
      <c r="CO104" s="100">
        <v>17661136.47</v>
      </c>
      <c r="CP104" s="100">
        <v>1789404</v>
      </c>
      <c r="CQ104" s="100">
        <v>16876704.330000002</v>
      </c>
      <c r="CR104" s="100">
        <v>1789404</v>
      </c>
      <c r="CS104" s="100">
        <v>17278676.67</v>
      </c>
      <c r="CT104" s="100">
        <v>1789404.01</v>
      </c>
      <c r="CU104" s="100">
        <v>17680649.020000003</v>
      </c>
      <c r="CV104" s="100">
        <v>1911466.29</v>
      </c>
      <c r="CW104" s="100">
        <v>18241424.42</v>
      </c>
      <c r="CX104" s="100">
        <v>1911466.29</v>
      </c>
      <c r="CY104" s="100">
        <v>18802199.820000004</v>
      </c>
      <c r="CZ104" s="100">
        <v>1911466.3</v>
      </c>
      <c r="DA104" s="100">
        <v>19362975.230000004</v>
      </c>
      <c r="DB104" s="100">
        <v>1911466.28</v>
      </c>
      <c r="DC104" s="100">
        <v>19923750.62</v>
      </c>
      <c r="DD104" s="100">
        <v>1911466.29</v>
      </c>
      <c r="DE104" s="100">
        <v>20484526.02</v>
      </c>
      <c r="DF104" s="100">
        <v>1911466.3</v>
      </c>
      <c r="DG104" s="100">
        <v>21045301.43</v>
      </c>
      <c r="DH104" s="100">
        <v>1911466.29</v>
      </c>
      <c r="DI104" s="100">
        <v>21606076.83</v>
      </c>
      <c r="DJ104" s="100">
        <v>1911466.29</v>
      </c>
      <c r="DK104" s="100">
        <v>22166852.23</v>
      </c>
      <c r="DL104" s="100">
        <v>1911466.3</v>
      </c>
      <c r="DM104" s="100">
        <v>22571408.64</v>
      </c>
      <c r="DN104" s="100">
        <v>1911466.29</v>
      </c>
      <c r="DO104" s="100">
        <v>22693470.930000003</v>
      </c>
      <c r="DP104" s="100">
        <v>1911466.29</v>
      </c>
      <c r="DQ104" s="100">
        <v>22815533.22</v>
      </c>
      <c r="DR104" s="100">
        <v>1911466.3</v>
      </c>
      <c r="DS104" s="100">
        <v>22937595.509999998</v>
      </c>
      <c r="DT104" s="100">
        <v>1540952.26</v>
      </c>
      <c r="DU104" s="100">
        <v>22567081.48</v>
      </c>
      <c r="DV104" s="100">
        <v>1540952.26</v>
      </c>
      <c r="DW104" s="100">
        <v>22196567.450000003</v>
      </c>
      <c r="DX104" s="100">
        <v>1540952.25</v>
      </c>
      <c r="DY104" s="100">
        <v>21826053.4</v>
      </c>
      <c r="DZ104" s="100">
        <v>1540952.26</v>
      </c>
      <c r="EA104" s="100">
        <v>21455539.38</v>
      </c>
      <c r="EB104" s="100">
        <v>1540952.26</v>
      </c>
      <c r="EC104" s="100">
        <v>21085025.349999998</v>
      </c>
      <c r="ED104" s="100">
        <v>1540952.25</v>
      </c>
      <c r="EE104" s="100">
        <v>20714511.299999997</v>
      </c>
      <c r="EF104" s="100">
        <v>1540952.26</v>
      </c>
      <c r="EG104" s="100">
        <v>20343997.27</v>
      </c>
      <c r="EH104" s="100">
        <v>1540952.26</v>
      </c>
      <c r="EI104" s="100">
        <v>19973483.24</v>
      </c>
      <c r="EJ104" s="100">
        <v>1540952.25</v>
      </c>
      <c r="EK104" s="100">
        <v>19602969.189999998</v>
      </c>
      <c r="EL104" s="100">
        <v>1540952.26</v>
      </c>
      <c r="EM104" s="100">
        <v>19232455.159999996</v>
      </c>
      <c r="EN104" s="100">
        <v>1540952.26</v>
      </c>
      <c r="EO104" s="100">
        <v>18861941.13</v>
      </c>
      <c r="EP104" s="100">
        <v>1540952.25</v>
      </c>
      <c r="EQ104" s="100">
        <v>18491427.080000002</v>
      </c>
      <c r="ER104" s="100">
        <v>1575931.87</v>
      </c>
      <c r="ES104" s="100">
        <v>18526406.69</v>
      </c>
      <c r="ET104" s="100">
        <v>1575931.88</v>
      </c>
      <c r="EU104" s="100">
        <v>18561386.31</v>
      </c>
      <c r="EV104" s="100">
        <v>1575931.87</v>
      </c>
      <c r="EW104" s="100">
        <v>18596365.930000003</v>
      </c>
      <c r="EX104" s="100">
        <v>1575931.87</v>
      </c>
      <c r="EY104" s="100">
        <v>18631345.540000003</v>
      </c>
      <c r="EZ104" s="100">
        <v>1575931.87</v>
      </c>
      <c r="FA104" s="100">
        <v>18666325.15</v>
      </c>
      <c r="FB104" s="100">
        <v>1575931.88</v>
      </c>
      <c r="FC104" s="100">
        <v>18701304.78</v>
      </c>
      <c r="FD104" s="100">
        <v>1575931.87</v>
      </c>
      <c r="FE104" s="100">
        <v>18736284.39</v>
      </c>
      <c r="FF104" s="100">
        <v>1575931.87</v>
      </c>
      <c r="FG104" s="100">
        <v>18771264</v>
      </c>
      <c r="FH104" s="100">
        <v>1575931.87</v>
      </c>
      <c r="FI104" s="100">
        <v>18806243.620000005</v>
      </c>
      <c r="FJ104" s="100">
        <v>1575931.88</v>
      </c>
      <c r="FK104" s="100">
        <v>18841223.240000002</v>
      </c>
      <c r="FL104" s="100">
        <v>1575931.87</v>
      </c>
      <c r="FM104" s="100">
        <v>18876202.85</v>
      </c>
      <c r="FN104" s="100">
        <v>1575931.87</v>
      </c>
      <c r="FO104" s="100">
        <v>18911182.470000003</v>
      </c>
      <c r="FP104" s="100">
        <v>1607450.5074000002</v>
      </c>
      <c r="FQ104" s="100">
        <v>18942701.107400004</v>
      </c>
      <c r="FR104" s="100">
        <v>1607450.5176</v>
      </c>
      <c r="FS104" s="100">
        <v>18974219.745000005</v>
      </c>
      <c r="FT104" s="100">
        <v>1607450.5074000002</v>
      </c>
      <c r="FU104" s="100">
        <v>19005738.382400006</v>
      </c>
      <c r="FV104" s="100">
        <v>1607450.5074000002</v>
      </c>
      <c r="FW104" s="100">
        <v>19037257.019800004</v>
      </c>
      <c r="FX104" s="100">
        <v>1607450.5074000002</v>
      </c>
      <c r="FY104" s="100">
        <v>19068775.6572</v>
      </c>
      <c r="FZ104" s="100">
        <v>1607450.5176</v>
      </c>
      <c r="GA104" s="100">
        <v>19100294.294800006</v>
      </c>
      <c r="GB104" s="100">
        <v>1607450.5074000002</v>
      </c>
      <c r="GC104" s="100">
        <v>19131812.932200003</v>
      </c>
      <c r="GD104" s="100">
        <v>1607450.5074000002</v>
      </c>
      <c r="GE104" s="100">
        <v>19163331.569600005</v>
      </c>
      <c r="GF104" s="100">
        <v>1607450.5074000002</v>
      </c>
      <c r="GG104" s="100">
        <v>19194850.207000002</v>
      </c>
      <c r="GH104" s="100">
        <v>1607450.5176</v>
      </c>
      <c r="GI104" s="100">
        <v>19226368.844600003</v>
      </c>
      <c r="GJ104" s="100">
        <v>1607450.5074000002</v>
      </c>
      <c r="GK104" s="100">
        <v>19257887.482000005</v>
      </c>
      <c r="GL104" s="100">
        <v>1607450.5074000002</v>
      </c>
      <c r="GM104" s="100">
        <v>19289406.119400002</v>
      </c>
      <c r="GN104" s="100">
        <v>1639599.5175480002</v>
      </c>
      <c r="GO104" s="100">
        <v>19321555.129548002</v>
      </c>
      <c r="GP104" s="100">
        <v>1639599.527952</v>
      </c>
      <c r="GQ104" s="100">
        <v>19353704.1399</v>
      </c>
      <c r="GR104" s="100">
        <v>1639599.5175480002</v>
      </c>
      <c r="GS104" s="100">
        <v>19385853.150048003</v>
      </c>
      <c r="GT104" s="100">
        <v>1639599.5175480002</v>
      </c>
      <c r="GU104" s="100">
        <v>19418002.160196</v>
      </c>
      <c r="GV104" s="100">
        <v>1639599.5175480002</v>
      </c>
      <c r="GW104" s="100">
        <v>19450151.170344003</v>
      </c>
      <c r="GX104" s="100">
        <v>1639599.527952</v>
      </c>
      <c r="GY104" s="100">
        <v>19482300.180696</v>
      </c>
      <c r="GZ104" s="100">
        <v>1639599.5175480002</v>
      </c>
      <c r="HA104" s="100">
        <v>19514449.190844</v>
      </c>
      <c r="HB104" s="100">
        <v>1639599.5175480002</v>
      </c>
      <c r="HC104" s="100">
        <v>19546598.200992003</v>
      </c>
      <c r="HD104" s="100">
        <v>1639599.5175480002</v>
      </c>
      <c r="HE104" s="100">
        <v>19578747.211140003</v>
      </c>
      <c r="HF104" s="100">
        <v>1639599.527952</v>
      </c>
      <c r="HG104" s="100">
        <v>19610896.221492</v>
      </c>
      <c r="HH104" s="100">
        <v>1639599.5175480002</v>
      </c>
      <c r="HI104" s="100">
        <v>19643045.23164</v>
      </c>
      <c r="HJ104" s="100">
        <v>1639599.5175480002</v>
      </c>
      <c r="HK104" s="100">
        <v>19675194.241788</v>
      </c>
      <c r="HM104" t="str">
        <f t="shared" si="5"/>
        <v>565</v>
      </c>
      <c r="HS104" t="b">
        <f t="shared" si="3"/>
        <v>1</v>
      </c>
      <c r="HT104" s="94" t="s">
        <v>407</v>
      </c>
    </row>
    <row r="105" spans="1:228" ht="12.75">
      <c r="A105" t="str">
        <f t="shared" si="4"/>
        <v>INC265120</v>
      </c>
      <c r="B105" s="103" t="s">
        <v>408</v>
      </c>
      <c r="C105" s="100" t="s">
        <v>562</v>
      </c>
      <c r="D105" s="100">
        <v>2202085.17</v>
      </c>
      <c r="E105" s="100">
        <v>15280774.02</v>
      </c>
      <c r="F105" s="100">
        <v>2539767.26</v>
      </c>
      <c r="G105" s="100">
        <v>16091982.51</v>
      </c>
      <c r="H105" s="100">
        <v>2793846.34</v>
      </c>
      <c r="I105" s="100">
        <v>17506292.18</v>
      </c>
      <c r="J105" s="100">
        <v>213713.87</v>
      </c>
      <c r="K105" s="100">
        <v>16728399.62</v>
      </c>
      <c r="L105" s="100">
        <v>1382621.49</v>
      </c>
      <c r="M105" s="100">
        <v>17076126.01</v>
      </c>
      <c r="N105" s="100">
        <v>-694480.36</v>
      </c>
      <c r="O105" s="100">
        <v>15727151.52</v>
      </c>
      <c r="P105" s="100">
        <v>804438.52</v>
      </c>
      <c r="Q105" s="100">
        <v>16212048.78</v>
      </c>
      <c r="R105" s="100">
        <v>497851.71</v>
      </c>
      <c r="S105" s="100">
        <v>16019889.44</v>
      </c>
      <c r="T105" s="100">
        <v>1246010.95</v>
      </c>
      <c r="U105" s="100">
        <v>16552201.78</v>
      </c>
      <c r="V105" s="100">
        <v>1690885.42</v>
      </c>
      <c r="W105" s="100">
        <v>16859061.16</v>
      </c>
      <c r="X105" s="100">
        <v>2199118.72</v>
      </c>
      <c r="Y105" s="100">
        <v>16967442.5</v>
      </c>
      <c r="Z105" s="100">
        <v>2320900.56</v>
      </c>
      <c r="AA105" s="100">
        <v>17196759.65</v>
      </c>
      <c r="AB105" s="100">
        <v>2270836.03</v>
      </c>
      <c r="AC105" s="100">
        <v>17265510.51</v>
      </c>
      <c r="AD105" s="100">
        <v>2203511.87</v>
      </c>
      <c r="AE105" s="100">
        <v>16929255.12</v>
      </c>
      <c r="AF105" s="100">
        <v>2161118.59</v>
      </c>
      <c r="AG105" s="100">
        <v>16296527.37</v>
      </c>
      <c r="AH105" s="100">
        <v>1343871.68</v>
      </c>
      <c r="AI105" s="100">
        <v>17426685.18</v>
      </c>
      <c r="AJ105" s="100">
        <v>1441835.52</v>
      </c>
      <c r="AK105" s="100">
        <v>17485899.21</v>
      </c>
      <c r="AL105" s="100">
        <v>-627741.06</v>
      </c>
      <c r="AM105" s="100">
        <v>17552638.51</v>
      </c>
      <c r="AN105" s="100">
        <v>1138718.77</v>
      </c>
      <c r="AO105" s="100">
        <v>17886918.76</v>
      </c>
      <c r="AP105" s="100">
        <v>784730.58</v>
      </c>
      <c r="AQ105" s="100">
        <v>18173797.63</v>
      </c>
      <c r="AR105" s="100">
        <v>930009.01</v>
      </c>
      <c r="AS105" s="100">
        <v>17857795.69</v>
      </c>
      <c r="AT105" s="100">
        <v>882319.74</v>
      </c>
      <c r="AU105" s="100">
        <v>17049230.01</v>
      </c>
      <c r="AV105" s="100">
        <v>1856564.66</v>
      </c>
      <c r="AW105" s="100">
        <v>16706675.95</v>
      </c>
      <c r="AX105" s="100">
        <v>2130913.78</v>
      </c>
      <c r="AY105" s="100">
        <v>16516689.17</v>
      </c>
      <c r="AZ105" s="100">
        <v>1594907.32</v>
      </c>
      <c r="BA105" s="100">
        <v>15840760.46</v>
      </c>
      <c r="BB105" s="100">
        <v>2075396.5</v>
      </c>
      <c r="BC105" s="100">
        <v>15712645.09</v>
      </c>
      <c r="BD105" s="100">
        <v>2025710.93</v>
      </c>
      <c r="BE105" s="100">
        <v>15577237.43</v>
      </c>
      <c r="BF105" s="100">
        <v>1887221.21</v>
      </c>
      <c r="BG105" s="100">
        <v>16120586.96</v>
      </c>
      <c r="BH105" s="100">
        <v>2165572.39</v>
      </c>
      <c r="BI105" s="100">
        <v>16844323.83</v>
      </c>
      <c r="BJ105" s="100">
        <v>618358.61</v>
      </c>
      <c r="BK105" s="100">
        <v>18090423.5</v>
      </c>
      <c r="BL105" s="100">
        <v>936267.92</v>
      </c>
      <c r="BM105" s="100">
        <v>17887972.65</v>
      </c>
      <c r="BN105" s="100">
        <v>785078.73</v>
      </c>
      <c r="BO105" s="100">
        <v>17888320.8</v>
      </c>
      <c r="BP105" s="100">
        <v>876565.08</v>
      </c>
      <c r="BQ105" s="100">
        <v>17834876.869999997</v>
      </c>
      <c r="BR105" s="100">
        <v>1550843.42</v>
      </c>
      <c r="BS105" s="100">
        <v>18503400.549999997</v>
      </c>
      <c r="BT105" s="100">
        <v>2026838.65</v>
      </c>
      <c r="BU105" s="100">
        <v>18673674.54</v>
      </c>
      <c r="BV105" s="100">
        <v>2508320.29</v>
      </c>
      <c r="BW105" s="100">
        <v>19051081.05</v>
      </c>
      <c r="BX105" s="100">
        <v>2363793.48</v>
      </c>
      <c r="BY105" s="100">
        <v>19819967.21</v>
      </c>
      <c r="BZ105" s="100">
        <v>2030738.73</v>
      </c>
      <c r="CA105" s="100">
        <v>19775309.44</v>
      </c>
      <c r="CB105" s="100">
        <v>2207793.86</v>
      </c>
      <c r="CC105" s="100">
        <v>19957392.37</v>
      </c>
      <c r="CD105" s="100">
        <v>1924530.42</v>
      </c>
      <c r="CE105" s="100">
        <v>19994701.580000002</v>
      </c>
      <c r="CF105" s="100">
        <v>1397123.11</v>
      </c>
      <c r="CG105" s="100">
        <v>19226252.3</v>
      </c>
      <c r="CH105" s="100">
        <v>153447.24</v>
      </c>
      <c r="CI105" s="100">
        <v>18761340.93</v>
      </c>
      <c r="CJ105" s="100">
        <v>2137730.57</v>
      </c>
      <c r="CK105" s="100">
        <v>19962803.58</v>
      </c>
      <c r="CL105" s="100">
        <v>-239274.38</v>
      </c>
      <c r="CM105" s="100">
        <v>18938450.47</v>
      </c>
      <c r="CN105" s="100">
        <v>1073502.26</v>
      </c>
      <c r="CO105" s="100">
        <v>19135387.65</v>
      </c>
      <c r="CP105" s="100">
        <v>1434870.36</v>
      </c>
      <c r="CQ105" s="100">
        <v>19019414.59</v>
      </c>
      <c r="CR105" s="100">
        <v>1422481.2100000002</v>
      </c>
      <c r="CS105" s="100">
        <v>18415057.15</v>
      </c>
      <c r="CT105" s="100">
        <v>1437266.61</v>
      </c>
      <c r="CU105" s="100">
        <v>17344003.47</v>
      </c>
      <c r="CV105" s="100">
        <v>437901.9</v>
      </c>
      <c r="CW105" s="100">
        <v>15418111.89</v>
      </c>
      <c r="CX105" s="100">
        <v>431180.79000000004</v>
      </c>
      <c r="CY105" s="100">
        <v>13818553.95</v>
      </c>
      <c r="CZ105" s="100">
        <v>444562.4</v>
      </c>
      <c r="DA105" s="100">
        <v>12055322.49</v>
      </c>
      <c r="DB105" s="100">
        <v>400037.22</v>
      </c>
      <c r="DC105" s="100">
        <v>10530829.29</v>
      </c>
      <c r="DD105" s="100">
        <v>400037.22</v>
      </c>
      <c r="DE105" s="100">
        <v>9533743.4</v>
      </c>
      <c r="DF105" s="100">
        <v>153084.93</v>
      </c>
      <c r="DG105" s="100">
        <v>9533381.09</v>
      </c>
      <c r="DH105" s="100">
        <v>153084.93</v>
      </c>
      <c r="DI105" s="100">
        <v>7548735.45</v>
      </c>
      <c r="DJ105" s="100">
        <v>153084.93</v>
      </c>
      <c r="DK105" s="100">
        <v>7941094.76</v>
      </c>
      <c r="DL105" s="100">
        <v>153084.93</v>
      </c>
      <c r="DM105" s="100">
        <v>7020677.430000001</v>
      </c>
      <c r="DN105" s="100">
        <v>153084.93</v>
      </c>
      <c r="DO105" s="100">
        <v>5738892</v>
      </c>
      <c r="DP105" s="100">
        <v>153084.93</v>
      </c>
      <c r="DQ105" s="100">
        <v>4469495.72</v>
      </c>
      <c r="DR105" s="100">
        <v>153084.93</v>
      </c>
      <c r="DS105" s="100">
        <v>3185314.0399999996</v>
      </c>
      <c r="DT105" s="100">
        <v>153084.93</v>
      </c>
      <c r="DU105" s="100">
        <v>2900497.07</v>
      </c>
      <c r="DV105" s="100">
        <v>153084.93</v>
      </c>
      <c r="DW105" s="100">
        <v>2622401.2099999995</v>
      </c>
      <c r="DX105" s="100">
        <v>153084.93</v>
      </c>
      <c r="DY105" s="100">
        <v>2330923.7399999993</v>
      </c>
      <c r="DZ105" s="100">
        <v>153084.93</v>
      </c>
      <c r="EA105" s="100">
        <v>2083971.4499999995</v>
      </c>
      <c r="EB105" s="100">
        <v>153084.93</v>
      </c>
      <c r="EC105" s="100">
        <v>1837019.1599999995</v>
      </c>
      <c r="ED105" s="100">
        <v>158466.62</v>
      </c>
      <c r="EE105" s="100">
        <v>1842400.8499999994</v>
      </c>
      <c r="EF105" s="100">
        <v>158466.62</v>
      </c>
      <c r="EG105" s="100">
        <v>1847782.5399999996</v>
      </c>
      <c r="EH105" s="100">
        <v>158466.62</v>
      </c>
      <c r="EI105" s="100">
        <v>1853164.2299999995</v>
      </c>
      <c r="EJ105" s="100">
        <v>158466.62</v>
      </c>
      <c r="EK105" s="100">
        <v>1858545.9199999995</v>
      </c>
      <c r="EL105" s="100">
        <v>158466.62</v>
      </c>
      <c r="EM105" s="100">
        <v>1863927.6099999996</v>
      </c>
      <c r="EN105" s="100">
        <v>158466.62</v>
      </c>
      <c r="EO105" s="100">
        <v>1869309.2999999996</v>
      </c>
      <c r="EP105" s="100">
        <v>158466.62</v>
      </c>
      <c r="EQ105" s="100">
        <v>1874690.9899999995</v>
      </c>
      <c r="ER105" s="100">
        <v>158466.62</v>
      </c>
      <c r="ES105" s="100">
        <v>1880072.6799999997</v>
      </c>
      <c r="ET105" s="100">
        <v>158466.62</v>
      </c>
      <c r="EU105" s="100">
        <v>1885454.3699999999</v>
      </c>
      <c r="EV105" s="100">
        <v>158466.62</v>
      </c>
      <c r="EW105" s="100">
        <v>1890836.06</v>
      </c>
      <c r="EX105" s="100">
        <v>158466.62</v>
      </c>
      <c r="EY105" s="100">
        <v>1896217.7500000002</v>
      </c>
      <c r="EZ105" s="100">
        <v>158466.62</v>
      </c>
      <c r="FA105" s="100">
        <v>1901599.4400000004</v>
      </c>
      <c r="FB105" s="100">
        <v>163954.87</v>
      </c>
      <c r="FC105" s="100">
        <v>1907087.6900000004</v>
      </c>
      <c r="FD105" s="100">
        <v>163954.87</v>
      </c>
      <c r="FE105" s="100">
        <v>1912575.9400000004</v>
      </c>
      <c r="FF105" s="100">
        <v>163954.87</v>
      </c>
      <c r="FG105" s="100">
        <v>1918064.1900000004</v>
      </c>
      <c r="FH105" s="100">
        <v>163954.87</v>
      </c>
      <c r="FI105" s="100">
        <v>1923552.4400000004</v>
      </c>
      <c r="FJ105" s="100">
        <v>163954.87</v>
      </c>
      <c r="FK105" s="100">
        <v>1929040.6900000004</v>
      </c>
      <c r="FL105" s="100">
        <v>163954.87</v>
      </c>
      <c r="FM105" s="100">
        <v>1934528.9400000004</v>
      </c>
      <c r="FN105" s="100">
        <v>163954.87</v>
      </c>
      <c r="FO105" s="100">
        <v>1940017.1900000004</v>
      </c>
      <c r="FP105" s="100">
        <v>161635.9524</v>
      </c>
      <c r="FQ105" s="100">
        <v>1943186.5224000006</v>
      </c>
      <c r="FR105" s="100">
        <v>161635.9524</v>
      </c>
      <c r="FS105" s="100">
        <v>1946355.8548000003</v>
      </c>
      <c r="FT105" s="100">
        <v>161635.9524</v>
      </c>
      <c r="FU105" s="100">
        <v>1949525.1872000005</v>
      </c>
      <c r="FV105" s="100">
        <v>161635.9524</v>
      </c>
      <c r="FW105" s="100">
        <v>1952694.5196000007</v>
      </c>
      <c r="FX105" s="100">
        <v>161635.9524</v>
      </c>
      <c r="FY105" s="100">
        <v>1955863.8520000004</v>
      </c>
      <c r="FZ105" s="100">
        <v>167233.9674</v>
      </c>
      <c r="GA105" s="100">
        <v>1959142.9494000007</v>
      </c>
      <c r="GB105" s="100">
        <v>167233.9674</v>
      </c>
      <c r="GC105" s="100">
        <v>1962422.0468000006</v>
      </c>
      <c r="GD105" s="100">
        <v>167233.9674</v>
      </c>
      <c r="GE105" s="100">
        <v>1965701.1442000004</v>
      </c>
      <c r="GF105" s="100">
        <v>167233.9674</v>
      </c>
      <c r="GG105" s="100">
        <v>1968980.2416000003</v>
      </c>
      <c r="GH105" s="100">
        <v>167233.9674</v>
      </c>
      <c r="GI105" s="100">
        <v>1972259.3390000002</v>
      </c>
      <c r="GJ105" s="100">
        <v>167233.9674</v>
      </c>
      <c r="GK105" s="100">
        <v>1975538.4364</v>
      </c>
      <c r="GL105" s="100">
        <v>167233.9674</v>
      </c>
      <c r="GM105" s="100">
        <v>1978817.5338000003</v>
      </c>
      <c r="GN105" s="100">
        <v>164868.671448</v>
      </c>
      <c r="GO105" s="100">
        <v>1982050.252848</v>
      </c>
      <c r="GP105" s="100">
        <v>164868.671448</v>
      </c>
      <c r="GQ105" s="100">
        <v>1985282.971896</v>
      </c>
      <c r="GR105" s="100">
        <v>164868.671448</v>
      </c>
      <c r="GS105" s="100">
        <v>1988515.690944</v>
      </c>
      <c r="GT105" s="100">
        <v>164868.671448</v>
      </c>
      <c r="GU105" s="100">
        <v>1991748.4099919999</v>
      </c>
      <c r="GV105" s="100">
        <v>164868.671448</v>
      </c>
      <c r="GW105" s="100">
        <v>1994981.1290399998</v>
      </c>
      <c r="GX105" s="100">
        <v>170578.646748</v>
      </c>
      <c r="GY105" s="100">
        <v>1998325.808388</v>
      </c>
      <c r="GZ105" s="100">
        <v>170578.646748</v>
      </c>
      <c r="HA105" s="100">
        <v>2001670.4877359997</v>
      </c>
      <c r="HB105" s="100">
        <v>170578.646748</v>
      </c>
      <c r="HC105" s="100">
        <v>2005015.1670839998</v>
      </c>
      <c r="HD105" s="100">
        <v>170578.646748</v>
      </c>
      <c r="HE105" s="100">
        <v>2008359.846432</v>
      </c>
      <c r="HF105" s="100">
        <v>170578.646748</v>
      </c>
      <c r="HG105" s="100">
        <v>2011704.52578</v>
      </c>
      <c r="HH105" s="100">
        <v>170578.646748</v>
      </c>
      <c r="HI105" s="100">
        <v>2015049.2051280001</v>
      </c>
      <c r="HJ105" s="100">
        <v>170578.646748</v>
      </c>
      <c r="HK105" s="100">
        <v>2018393.8844760002</v>
      </c>
      <c r="HM105" t="str">
        <f t="shared" si="5"/>
        <v>565</v>
      </c>
      <c r="HS105" t="b">
        <f t="shared" si="3"/>
        <v>1</v>
      </c>
      <c r="HT105" s="94" t="s">
        <v>408</v>
      </c>
    </row>
    <row r="106" spans="1:228" ht="12.75">
      <c r="A106" t="str">
        <f t="shared" si="4"/>
        <v>INC265130</v>
      </c>
      <c r="B106" s="103" t="s">
        <v>409</v>
      </c>
      <c r="C106" s="100" t="s">
        <v>562</v>
      </c>
      <c r="D106" s="100">
        <v>146633.28</v>
      </c>
      <c r="E106" s="100">
        <v>12772306.13</v>
      </c>
      <c r="F106" s="100">
        <v>145969.54</v>
      </c>
      <c r="G106" s="100">
        <v>12194038.45</v>
      </c>
      <c r="H106" s="100">
        <v>688676.93</v>
      </c>
      <c r="I106" s="100">
        <v>11940072.56</v>
      </c>
      <c r="J106" s="100">
        <v>830080.13</v>
      </c>
      <c r="K106" s="100">
        <v>11340953.72</v>
      </c>
      <c r="L106" s="100">
        <v>974223.81</v>
      </c>
      <c r="M106" s="100">
        <v>10972032.39</v>
      </c>
      <c r="N106" s="100">
        <v>1213597.78</v>
      </c>
      <c r="O106" s="100">
        <v>10456511.33</v>
      </c>
      <c r="P106" s="100">
        <v>1788559.9</v>
      </c>
      <c r="Q106" s="100">
        <v>10615602.55</v>
      </c>
      <c r="R106" s="100">
        <v>1958424.87</v>
      </c>
      <c r="S106" s="100">
        <v>10870537.92</v>
      </c>
      <c r="T106" s="100">
        <v>1275814.37</v>
      </c>
      <c r="U106" s="100">
        <v>10468796.74</v>
      </c>
      <c r="V106" s="100">
        <v>702334.92</v>
      </c>
      <c r="W106" s="100">
        <v>10191818.08</v>
      </c>
      <c r="X106" s="100">
        <v>57.87</v>
      </c>
      <c r="Y106" s="100">
        <v>9935264.47</v>
      </c>
      <c r="Z106" s="100">
        <v>88244.57</v>
      </c>
      <c r="AA106" s="100">
        <v>9812617.97</v>
      </c>
      <c r="AB106" s="100">
        <v>23.55</v>
      </c>
      <c r="AC106" s="100">
        <v>9666008.24</v>
      </c>
      <c r="AD106" s="100">
        <v>83957.79</v>
      </c>
      <c r="AE106" s="100">
        <v>9603996.49</v>
      </c>
      <c r="AF106" s="100">
        <v>67310.11</v>
      </c>
      <c r="AG106" s="100">
        <v>8982629.67</v>
      </c>
      <c r="AH106" s="100">
        <v>752545.01</v>
      </c>
      <c r="AI106" s="100">
        <v>8905094.55</v>
      </c>
      <c r="AJ106" s="100">
        <v>667700.28</v>
      </c>
      <c r="AK106" s="100">
        <v>8598571.02</v>
      </c>
      <c r="AL106" s="100">
        <v>1444911.22</v>
      </c>
      <c r="AM106" s="100">
        <v>8829884.46</v>
      </c>
      <c r="AN106" s="100">
        <v>1450481.85</v>
      </c>
      <c r="AO106" s="100">
        <v>8491806.41</v>
      </c>
      <c r="AP106" s="100">
        <v>1600683.97</v>
      </c>
      <c r="AQ106" s="100">
        <v>8134065.51</v>
      </c>
      <c r="AR106" s="100">
        <v>1350560.59</v>
      </c>
      <c r="AS106" s="100">
        <v>8208811.73</v>
      </c>
      <c r="AT106" s="100">
        <v>1479048.99</v>
      </c>
      <c r="AU106" s="100">
        <v>8985525.8</v>
      </c>
      <c r="AV106" s="100">
        <v>457392.12</v>
      </c>
      <c r="AW106" s="100">
        <v>9442860.05</v>
      </c>
      <c r="AX106" s="100">
        <v>198384.83</v>
      </c>
      <c r="AY106" s="100">
        <v>9553000.31</v>
      </c>
      <c r="AZ106" s="100">
        <v>775680.32</v>
      </c>
      <c r="BA106" s="100">
        <v>10328657.08</v>
      </c>
      <c r="BB106" s="100">
        <v>502259.15</v>
      </c>
      <c r="BC106" s="100">
        <v>10746958.44</v>
      </c>
      <c r="BD106" s="100">
        <v>146322.64</v>
      </c>
      <c r="BE106" s="100">
        <v>10825970.97</v>
      </c>
      <c r="BF106" s="100">
        <v>466867.68</v>
      </c>
      <c r="BG106" s="100">
        <v>10540293.64</v>
      </c>
      <c r="BH106" s="100">
        <v>539475.99</v>
      </c>
      <c r="BI106" s="100">
        <v>10412069.35</v>
      </c>
      <c r="BJ106" s="100">
        <v>1206758.21</v>
      </c>
      <c r="BK106" s="100">
        <v>10173916.34</v>
      </c>
      <c r="BL106" s="100">
        <v>1859548.18</v>
      </c>
      <c r="BM106" s="100">
        <v>10582982.67</v>
      </c>
      <c r="BN106" s="100">
        <v>1940848.29</v>
      </c>
      <c r="BO106" s="100">
        <v>10923146.99</v>
      </c>
      <c r="BP106" s="100">
        <v>1551501.39</v>
      </c>
      <c r="BQ106" s="100">
        <v>11124087.79</v>
      </c>
      <c r="BR106" s="100">
        <v>1009778.56</v>
      </c>
      <c r="BS106" s="100">
        <v>10654817.360000001</v>
      </c>
      <c r="BT106" s="100">
        <v>486233.85</v>
      </c>
      <c r="BU106" s="100">
        <v>10683659.09</v>
      </c>
      <c r="BV106" s="100">
        <v>30193.73</v>
      </c>
      <c r="BW106" s="100">
        <v>10515467.99</v>
      </c>
      <c r="BX106" s="100">
        <v>236216.03</v>
      </c>
      <c r="BY106" s="100">
        <v>9976003.7</v>
      </c>
      <c r="BZ106" s="100">
        <v>438760.68</v>
      </c>
      <c r="CA106" s="100">
        <v>9912505.23</v>
      </c>
      <c r="CB106" s="100">
        <v>242228</v>
      </c>
      <c r="CC106" s="100">
        <v>10008410.59</v>
      </c>
      <c r="CD106" s="100">
        <v>718178.94</v>
      </c>
      <c r="CE106" s="100">
        <v>10259721.85</v>
      </c>
      <c r="CF106" s="100">
        <v>1275611.1</v>
      </c>
      <c r="CG106" s="100">
        <v>10995856.96</v>
      </c>
      <c r="CH106" s="100">
        <v>1900202.79</v>
      </c>
      <c r="CI106" s="100">
        <v>11689301.54</v>
      </c>
      <c r="CJ106" s="100">
        <v>3655501.47</v>
      </c>
      <c r="CK106" s="100">
        <v>13485254.829999998</v>
      </c>
      <c r="CL106" s="100">
        <v>-44689.8</v>
      </c>
      <c r="CM106" s="100">
        <v>11499716.74</v>
      </c>
      <c r="CN106" s="100">
        <v>1715577.3</v>
      </c>
      <c r="CO106" s="100">
        <v>11663792.65</v>
      </c>
      <c r="CP106" s="100">
        <v>497701.25</v>
      </c>
      <c r="CQ106" s="100">
        <v>11151715.34</v>
      </c>
      <c r="CR106" s="100">
        <v>541877.9299999999</v>
      </c>
      <c r="CS106" s="100">
        <v>11207359.42</v>
      </c>
      <c r="CT106" s="100">
        <v>487587.12000000005</v>
      </c>
      <c r="CU106" s="100">
        <v>11664752.809999999</v>
      </c>
      <c r="CV106" s="100">
        <v>202156.5</v>
      </c>
      <c r="CW106" s="100">
        <v>11630693.28</v>
      </c>
      <c r="CX106" s="100">
        <v>189338.18000000002</v>
      </c>
      <c r="CY106" s="100">
        <v>11381270.780000001</v>
      </c>
      <c r="CZ106" s="100">
        <v>202723.38</v>
      </c>
      <c r="DA106" s="100">
        <v>11341766.16</v>
      </c>
      <c r="DB106" s="100">
        <v>201349.35</v>
      </c>
      <c r="DC106" s="100">
        <v>10824936.569999998</v>
      </c>
      <c r="DD106" s="100">
        <v>208988.88</v>
      </c>
      <c r="DE106" s="100">
        <v>9758314.350000001</v>
      </c>
      <c r="DF106" s="100">
        <v>200889.63999999998</v>
      </c>
      <c r="DG106" s="100">
        <v>8059001.200000001</v>
      </c>
      <c r="DH106" s="100">
        <v>207914.14</v>
      </c>
      <c r="DI106" s="100">
        <v>4611413.87</v>
      </c>
      <c r="DJ106" s="100">
        <v>207914.14</v>
      </c>
      <c r="DK106" s="100">
        <v>4864017.81</v>
      </c>
      <c r="DL106" s="100">
        <v>197800.83999999997</v>
      </c>
      <c r="DM106" s="100">
        <v>3346241.3499999996</v>
      </c>
      <c r="DN106" s="100">
        <v>202916.17</v>
      </c>
      <c r="DO106" s="100">
        <v>3051456.2699999996</v>
      </c>
      <c r="DP106" s="100">
        <v>195866.53999999998</v>
      </c>
      <c r="DQ106" s="100">
        <v>2705444.88</v>
      </c>
      <c r="DR106" s="100">
        <v>202151.05</v>
      </c>
      <c r="DS106" s="100">
        <v>2420008.81</v>
      </c>
      <c r="DT106" s="100">
        <v>177730.61000000002</v>
      </c>
      <c r="DU106" s="100">
        <v>2395582.9200000004</v>
      </c>
      <c r="DV106" s="100">
        <v>161397.51</v>
      </c>
      <c r="DW106" s="100">
        <v>2367642.25</v>
      </c>
      <c r="DX106" s="100">
        <v>178674.01</v>
      </c>
      <c r="DY106" s="100">
        <v>2343592.8800000004</v>
      </c>
      <c r="DZ106" s="100">
        <v>178921.87</v>
      </c>
      <c r="EA106" s="100">
        <v>2321165.4000000004</v>
      </c>
      <c r="EB106" s="100">
        <v>184150.44</v>
      </c>
      <c r="EC106" s="100">
        <v>2296326.9600000004</v>
      </c>
      <c r="ED106" s="100">
        <v>176897.81</v>
      </c>
      <c r="EE106" s="100">
        <v>2272335.1300000004</v>
      </c>
      <c r="EF106" s="100">
        <v>183367.53</v>
      </c>
      <c r="EG106" s="100">
        <v>2247788.52</v>
      </c>
      <c r="EH106" s="100">
        <v>183599.14</v>
      </c>
      <c r="EI106" s="100">
        <v>2223473.52</v>
      </c>
      <c r="EJ106" s="100">
        <v>174674.15</v>
      </c>
      <c r="EK106" s="100">
        <v>2200346.83</v>
      </c>
      <c r="EL106" s="100">
        <v>179054.38</v>
      </c>
      <c r="EM106" s="100">
        <v>2176485.04</v>
      </c>
      <c r="EN106" s="100">
        <v>172400.13999999998</v>
      </c>
      <c r="EO106" s="100">
        <v>2153018.64</v>
      </c>
      <c r="EP106" s="100">
        <v>177739.33000000002</v>
      </c>
      <c r="EQ106" s="100">
        <v>2128606.92</v>
      </c>
      <c r="ER106" s="100">
        <v>158385.01</v>
      </c>
      <c r="ES106" s="100">
        <v>2109261.32</v>
      </c>
      <c r="ET106" s="100">
        <v>148434.78</v>
      </c>
      <c r="EU106" s="100">
        <v>2096298.59</v>
      </c>
      <c r="EV106" s="100">
        <v>159038.65</v>
      </c>
      <c r="EW106" s="100">
        <v>2076663.23</v>
      </c>
      <c r="EX106" s="100">
        <v>155790.08999999997</v>
      </c>
      <c r="EY106" s="100">
        <v>2053531.45</v>
      </c>
      <c r="EZ106" s="100">
        <v>161619.63</v>
      </c>
      <c r="FA106" s="100">
        <v>2031000.64</v>
      </c>
      <c r="FB106" s="100">
        <v>154562.71</v>
      </c>
      <c r="FC106" s="100">
        <v>2008665.5399999998</v>
      </c>
      <c r="FD106" s="100">
        <v>160737.88</v>
      </c>
      <c r="FE106" s="100">
        <v>1986035.8900000001</v>
      </c>
      <c r="FF106" s="100">
        <v>160742.01</v>
      </c>
      <c r="FG106" s="100">
        <v>1963178.7599999998</v>
      </c>
      <c r="FH106" s="100">
        <v>154477.55999999997</v>
      </c>
      <c r="FI106" s="100">
        <v>1942982.17</v>
      </c>
      <c r="FJ106" s="100">
        <v>159435.08000000002</v>
      </c>
      <c r="FK106" s="100">
        <v>1923362.8699999999</v>
      </c>
      <c r="FL106" s="100">
        <v>153578.37</v>
      </c>
      <c r="FM106" s="100">
        <v>1904541.1</v>
      </c>
      <c r="FN106" s="100">
        <v>158389.39</v>
      </c>
      <c r="FO106" s="100">
        <v>1885191.1599999997</v>
      </c>
      <c r="FP106" s="100">
        <v>161552.7102</v>
      </c>
      <c r="FQ106" s="100">
        <v>1888358.8601999998</v>
      </c>
      <c r="FR106" s="100">
        <v>151403.4756</v>
      </c>
      <c r="FS106" s="100">
        <v>1891327.5557999993</v>
      </c>
      <c r="FT106" s="100">
        <v>162219.423</v>
      </c>
      <c r="FU106" s="100">
        <v>1894508.3287999998</v>
      </c>
      <c r="FV106" s="100">
        <v>158905.89179999998</v>
      </c>
      <c r="FW106" s="100">
        <v>1897624.1305999998</v>
      </c>
      <c r="FX106" s="100">
        <v>164852.0226</v>
      </c>
      <c r="FY106" s="100">
        <v>1900856.5232000002</v>
      </c>
      <c r="FZ106" s="100">
        <v>157653.9642</v>
      </c>
      <c r="GA106" s="100">
        <v>1903947.7774</v>
      </c>
      <c r="GB106" s="100">
        <v>163952.63760000002</v>
      </c>
      <c r="GC106" s="100">
        <v>1907162.5350000004</v>
      </c>
      <c r="GD106" s="100">
        <v>163956.85020000002</v>
      </c>
      <c r="GE106" s="100">
        <v>1910377.3752000001</v>
      </c>
      <c r="GF106" s="100">
        <v>157567.11119999998</v>
      </c>
      <c r="GG106" s="100">
        <v>1913466.9264000002</v>
      </c>
      <c r="GH106" s="100">
        <v>162623.78160000002</v>
      </c>
      <c r="GI106" s="100">
        <v>1916655.6280000005</v>
      </c>
      <c r="GJ106" s="100">
        <v>156649.9374</v>
      </c>
      <c r="GK106" s="100">
        <v>1919727.1954</v>
      </c>
      <c r="GL106" s="100">
        <v>161557.1778</v>
      </c>
      <c r="GM106" s="100">
        <v>1922894.9832000001</v>
      </c>
      <c r="GN106" s="100">
        <v>164783.76440400002</v>
      </c>
      <c r="GO106" s="100">
        <v>1926126.0374039998</v>
      </c>
      <c r="GP106" s="100">
        <v>154431.54511200002</v>
      </c>
      <c r="GQ106" s="100">
        <v>1929154.1069160001</v>
      </c>
      <c r="GR106" s="100">
        <v>165463.81146000003</v>
      </c>
      <c r="GS106" s="100">
        <v>1932398.4953760002</v>
      </c>
      <c r="GT106" s="100">
        <v>162084.00963599997</v>
      </c>
      <c r="GU106" s="100">
        <v>1935576.613212</v>
      </c>
      <c r="GV106" s="100">
        <v>168149.063052</v>
      </c>
      <c r="GW106" s="100">
        <v>1938873.653664</v>
      </c>
      <c r="GX106" s="100">
        <v>160807.043484</v>
      </c>
      <c r="GY106" s="100">
        <v>1942026.732948</v>
      </c>
      <c r="GZ106" s="100">
        <v>167231.69035200003</v>
      </c>
      <c r="HA106" s="100">
        <v>1945305.7857</v>
      </c>
      <c r="HB106" s="100">
        <v>167235.987204</v>
      </c>
      <c r="HC106" s="100">
        <v>1948584.922704</v>
      </c>
      <c r="HD106" s="100">
        <v>160718.45342399998</v>
      </c>
      <c r="HE106" s="100">
        <v>1951736.264928</v>
      </c>
      <c r="HF106" s="100">
        <v>165876.25723200003</v>
      </c>
      <c r="HG106" s="100">
        <v>1954988.74056</v>
      </c>
      <c r="HH106" s="100">
        <v>159782.936148</v>
      </c>
      <c r="HI106" s="100">
        <v>1958121.739308</v>
      </c>
      <c r="HJ106" s="100">
        <v>164788.321356</v>
      </c>
      <c r="HK106" s="100">
        <v>1961352.882864</v>
      </c>
      <c r="HM106" t="str">
        <f t="shared" si="5"/>
        <v>565</v>
      </c>
      <c r="HS106" t="b">
        <f t="shared" si="3"/>
        <v>1</v>
      </c>
      <c r="HT106" s="94" t="s">
        <v>409</v>
      </c>
    </row>
    <row r="107" spans="1:228" ht="12.75">
      <c r="A107" t="str">
        <f t="shared" si="4"/>
        <v>INC266000</v>
      </c>
      <c r="B107" s="103" t="s">
        <v>410</v>
      </c>
      <c r="C107" s="100" t="s">
        <v>563</v>
      </c>
      <c r="D107" s="100">
        <v>182135.55</v>
      </c>
      <c r="E107" s="100">
        <v>3636432.16</v>
      </c>
      <c r="F107" s="100">
        <v>184912.44</v>
      </c>
      <c r="G107" s="100">
        <v>3642739.86</v>
      </c>
      <c r="H107" s="100">
        <v>206604.79</v>
      </c>
      <c r="I107" s="100">
        <v>3630270.11</v>
      </c>
      <c r="J107" s="100">
        <v>334456.1</v>
      </c>
      <c r="K107" s="100">
        <v>3772886.72</v>
      </c>
      <c r="L107" s="100">
        <v>288801.23</v>
      </c>
      <c r="M107" s="100">
        <v>3376601.01</v>
      </c>
      <c r="N107" s="100">
        <v>3780871.81</v>
      </c>
      <c r="O107" s="100">
        <v>6835989.53</v>
      </c>
      <c r="P107" s="100">
        <v>233621.04</v>
      </c>
      <c r="Q107" s="100">
        <v>6846029.98</v>
      </c>
      <c r="R107" s="100">
        <v>373509.42</v>
      </c>
      <c r="S107" s="100">
        <v>6869684.14</v>
      </c>
      <c r="T107" s="100">
        <v>315182.92</v>
      </c>
      <c r="U107" s="100">
        <v>6891821.69</v>
      </c>
      <c r="V107" s="100">
        <v>6002638.98</v>
      </c>
      <c r="W107" s="100">
        <v>12557816.25</v>
      </c>
      <c r="X107" s="100">
        <v>884058.3</v>
      </c>
      <c r="Y107" s="100">
        <v>13064967.85</v>
      </c>
      <c r="Z107" s="100">
        <v>1071910.8</v>
      </c>
      <c r="AA107" s="100">
        <v>13858703.38</v>
      </c>
      <c r="AB107" s="100">
        <v>821385.95</v>
      </c>
      <c r="AC107" s="100">
        <v>14497953.78</v>
      </c>
      <c r="AD107" s="100">
        <v>870347.29</v>
      </c>
      <c r="AE107" s="100">
        <v>15183388.63</v>
      </c>
      <c r="AF107" s="100">
        <v>876431.17</v>
      </c>
      <c r="AG107" s="100">
        <v>15853215.01</v>
      </c>
      <c r="AH107" s="100">
        <v>903126.99</v>
      </c>
      <c r="AI107" s="100">
        <v>16421885.9</v>
      </c>
      <c r="AJ107" s="100">
        <v>792342.04</v>
      </c>
      <c r="AK107" s="100">
        <v>16925426.71</v>
      </c>
      <c r="AL107" s="100">
        <v>753500.51</v>
      </c>
      <c r="AM107" s="100">
        <v>13898055.41</v>
      </c>
      <c r="AN107" s="100">
        <v>830599.69</v>
      </c>
      <c r="AO107" s="100">
        <v>14495034.06</v>
      </c>
      <c r="AP107" s="100">
        <v>829822.96</v>
      </c>
      <c r="AQ107" s="100">
        <v>14951347.6</v>
      </c>
      <c r="AR107" s="100">
        <v>844943.39</v>
      </c>
      <c r="AS107" s="100">
        <v>15481108.07</v>
      </c>
      <c r="AT107" s="100">
        <v>835190.93</v>
      </c>
      <c r="AU107" s="100">
        <v>10313660.02</v>
      </c>
      <c r="AV107" s="100">
        <v>860143.35</v>
      </c>
      <c r="AW107" s="100">
        <v>10289745.07</v>
      </c>
      <c r="AX107" s="100">
        <v>990426.69</v>
      </c>
      <c r="AY107" s="100">
        <v>10208260.96</v>
      </c>
      <c r="AZ107" s="100">
        <v>812349.79</v>
      </c>
      <c r="BA107" s="100">
        <v>10199224.8</v>
      </c>
      <c r="BB107" s="100">
        <v>807498.89</v>
      </c>
      <c r="BC107" s="100">
        <v>10136376.4</v>
      </c>
      <c r="BD107" s="100">
        <v>799513.35</v>
      </c>
      <c r="BE107" s="100">
        <v>10059458.58</v>
      </c>
      <c r="BF107" s="100">
        <v>891308.35</v>
      </c>
      <c r="BG107" s="100">
        <v>10047639.94</v>
      </c>
      <c r="BH107" s="100">
        <v>939296.95</v>
      </c>
      <c r="BI107" s="100">
        <v>10194594.85</v>
      </c>
      <c r="BJ107" s="100">
        <v>620907.65</v>
      </c>
      <c r="BK107" s="100">
        <v>10062001.99</v>
      </c>
      <c r="BL107" s="100">
        <v>1000754.77</v>
      </c>
      <c r="BM107" s="100">
        <v>10232157.07</v>
      </c>
      <c r="BN107" s="100">
        <v>906008.11</v>
      </c>
      <c r="BO107" s="100">
        <v>10308342.219999999</v>
      </c>
      <c r="BP107" s="100">
        <v>423062.06</v>
      </c>
      <c r="BQ107" s="100">
        <v>9886460.889999999</v>
      </c>
      <c r="BR107" s="100">
        <v>486072.22</v>
      </c>
      <c r="BS107" s="100">
        <v>9537342.179999998</v>
      </c>
      <c r="BT107" s="100">
        <v>464820.66</v>
      </c>
      <c r="BU107" s="100">
        <v>9142019.489999998</v>
      </c>
      <c r="BV107" s="100">
        <v>534818.64</v>
      </c>
      <c r="BW107" s="100">
        <v>8686411.44</v>
      </c>
      <c r="BX107" s="100">
        <v>424156.44</v>
      </c>
      <c r="BY107" s="100">
        <v>8298218.09</v>
      </c>
      <c r="BZ107" s="100">
        <v>430327.57</v>
      </c>
      <c r="CA107" s="100">
        <v>7921046.77</v>
      </c>
      <c r="CB107" s="100">
        <v>586226.11</v>
      </c>
      <c r="CC107" s="100">
        <v>7707759.53</v>
      </c>
      <c r="CD107" s="100">
        <v>618035.53</v>
      </c>
      <c r="CE107" s="100">
        <v>7434486.71</v>
      </c>
      <c r="CF107" s="100">
        <v>603671.69</v>
      </c>
      <c r="CG107" s="100">
        <v>7098861.450000001</v>
      </c>
      <c r="CH107" s="100">
        <v>508859.81</v>
      </c>
      <c r="CI107" s="100">
        <v>6986813.609999999</v>
      </c>
      <c r="CJ107" s="100">
        <v>467903.49</v>
      </c>
      <c r="CK107" s="100">
        <v>6453962.329999999</v>
      </c>
      <c r="CL107" s="100">
        <v>522772.16</v>
      </c>
      <c r="CM107" s="100">
        <v>6070726.379999999</v>
      </c>
      <c r="CN107" s="100">
        <v>513924.33</v>
      </c>
      <c r="CO107" s="100">
        <v>6161588.649999999</v>
      </c>
      <c r="CP107" s="100">
        <v>553630.9600000001</v>
      </c>
      <c r="CQ107" s="100">
        <v>6229147.390000001</v>
      </c>
      <c r="CR107" s="100">
        <v>520765.54999999964</v>
      </c>
      <c r="CS107" s="100">
        <v>6285092.280000001</v>
      </c>
      <c r="CT107" s="100">
        <v>559988.5600000002</v>
      </c>
      <c r="CU107" s="100">
        <v>6310262.200000001</v>
      </c>
      <c r="CV107" s="100">
        <v>298789.6400000001</v>
      </c>
      <c r="CW107" s="100">
        <v>6184895.400000001</v>
      </c>
      <c r="CX107" s="100">
        <v>345503.8400000001</v>
      </c>
      <c r="CY107" s="100">
        <v>6100071.67</v>
      </c>
      <c r="CZ107" s="100">
        <v>350309.54000000004</v>
      </c>
      <c r="DA107" s="100">
        <v>5864155.100000001</v>
      </c>
      <c r="DB107" s="100">
        <v>343932.92999999993</v>
      </c>
      <c r="DC107" s="100">
        <v>5590052.5</v>
      </c>
      <c r="DD107" s="100">
        <v>357429.91999999987</v>
      </c>
      <c r="DE107" s="100">
        <v>5343810.7299999995</v>
      </c>
      <c r="DF107" s="100">
        <v>344881.1099999999</v>
      </c>
      <c r="DG107" s="100">
        <v>5179832.03</v>
      </c>
      <c r="DH107" s="100">
        <v>321635.79999999993</v>
      </c>
      <c r="DI107" s="100">
        <v>5033564.34</v>
      </c>
      <c r="DJ107" s="100">
        <v>334651.3199999999</v>
      </c>
      <c r="DK107" s="100">
        <v>4845443.5</v>
      </c>
      <c r="DL107" s="100">
        <v>324346.83999999985</v>
      </c>
      <c r="DM107" s="100">
        <v>4655866.01</v>
      </c>
      <c r="DN107" s="100">
        <v>332280.70999999996</v>
      </c>
      <c r="DO107" s="100">
        <v>4434515.759999999</v>
      </c>
      <c r="DP107" s="100">
        <v>336514</v>
      </c>
      <c r="DQ107" s="100">
        <v>4250264.209999999</v>
      </c>
      <c r="DR107" s="100">
        <v>324810.76000000007</v>
      </c>
      <c r="DS107" s="100">
        <v>4015086.4099999997</v>
      </c>
      <c r="DT107" s="100">
        <v>314937.4999999997</v>
      </c>
      <c r="DU107" s="100">
        <v>4031234.2699999986</v>
      </c>
      <c r="DV107" s="100">
        <v>319282.00999999983</v>
      </c>
      <c r="DW107" s="100">
        <v>4005012.4399999985</v>
      </c>
      <c r="DX107" s="100">
        <v>363437.9199999998</v>
      </c>
      <c r="DY107" s="100">
        <v>4018140.8199999984</v>
      </c>
      <c r="DZ107" s="100">
        <v>352761.6999999997</v>
      </c>
      <c r="EA107" s="100">
        <v>4026969.5899999985</v>
      </c>
      <c r="EB107" s="100">
        <v>383661.01999999984</v>
      </c>
      <c r="EC107" s="100">
        <v>4053200.689999998</v>
      </c>
      <c r="ED107" s="100">
        <v>377120.26999999967</v>
      </c>
      <c r="EE107" s="100">
        <v>4085439.849999998</v>
      </c>
      <c r="EF107" s="100">
        <v>338898.41999999975</v>
      </c>
      <c r="EG107" s="100">
        <v>4102702.469999998</v>
      </c>
      <c r="EH107" s="100">
        <v>344160.4300000001</v>
      </c>
      <c r="EI107" s="100">
        <v>4112211.579999998</v>
      </c>
      <c r="EJ107" s="100">
        <v>328076.74999999977</v>
      </c>
      <c r="EK107" s="100">
        <v>4115941.4899999984</v>
      </c>
      <c r="EL107" s="100">
        <v>338483.16999999934</v>
      </c>
      <c r="EM107" s="100">
        <v>4122143.949999998</v>
      </c>
      <c r="EN107" s="100">
        <v>332254.32000000007</v>
      </c>
      <c r="EO107" s="100">
        <v>4117884.2699999977</v>
      </c>
      <c r="EP107" s="100">
        <v>315389.5299999999</v>
      </c>
      <c r="EQ107" s="100">
        <v>4108463.0399999977</v>
      </c>
      <c r="ER107" s="100">
        <v>341408.72</v>
      </c>
      <c r="ES107" s="100">
        <v>4134934.259999998</v>
      </c>
      <c r="ET107" s="100">
        <v>326149.43000000005</v>
      </c>
      <c r="EU107" s="100">
        <v>4141801.6799999983</v>
      </c>
      <c r="EV107" s="100">
        <v>352298.71000000014</v>
      </c>
      <c r="EW107" s="100">
        <v>4130662.4699999983</v>
      </c>
      <c r="EX107" s="100">
        <v>354044.6400000002</v>
      </c>
      <c r="EY107" s="100">
        <v>4131945.409999999</v>
      </c>
      <c r="EZ107" s="100">
        <v>374228.16999999975</v>
      </c>
      <c r="FA107" s="100">
        <v>4122512.559999999</v>
      </c>
      <c r="FB107" s="100">
        <v>368886.38999999984</v>
      </c>
      <c r="FC107" s="100">
        <v>4114278.6799999983</v>
      </c>
      <c r="FD107" s="100">
        <v>343255.2300000003</v>
      </c>
      <c r="FE107" s="100">
        <v>4118635.489999999</v>
      </c>
      <c r="FF107" s="100">
        <v>356484.2099999999</v>
      </c>
      <c r="FG107" s="100">
        <v>4130959.2699999986</v>
      </c>
      <c r="FH107" s="100">
        <v>335932.55000000005</v>
      </c>
      <c r="FI107" s="100">
        <v>4138815.069999999</v>
      </c>
      <c r="FJ107" s="100">
        <v>356595.18000000017</v>
      </c>
      <c r="FK107" s="100">
        <v>4156927.08</v>
      </c>
      <c r="FL107" s="100">
        <v>357706.54999999993</v>
      </c>
      <c r="FM107" s="100">
        <v>4182379.31</v>
      </c>
      <c r="FN107" s="100">
        <v>343208.38999999984</v>
      </c>
      <c r="FO107" s="100">
        <v>4210198.17</v>
      </c>
      <c r="FP107" s="100">
        <v>348236.8944</v>
      </c>
      <c r="FQ107" s="100">
        <v>4217026.3444</v>
      </c>
      <c r="FR107" s="100">
        <v>332672.41860000003</v>
      </c>
      <c r="FS107" s="100">
        <v>4223549.333000001</v>
      </c>
      <c r="FT107" s="100">
        <v>359344.68420000013</v>
      </c>
      <c r="FU107" s="100">
        <v>4230595.307200001</v>
      </c>
      <c r="FV107" s="100">
        <v>361125.5328000002</v>
      </c>
      <c r="FW107" s="100">
        <v>4237676.2</v>
      </c>
      <c r="FX107" s="100">
        <v>381712.73339999974</v>
      </c>
      <c r="FY107" s="100">
        <v>4245160.7634</v>
      </c>
      <c r="FZ107" s="100">
        <v>376264.11779999983</v>
      </c>
      <c r="GA107" s="100">
        <v>4252538.4912</v>
      </c>
      <c r="GB107" s="100">
        <v>350120.3346000003</v>
      </c>
      <c r="GC107" s="100">
        <v>4259403.5958</v>
      </c>
      <c r="GD107" s="100">
        <v>363613.8941999999</v>
      </c>
      <c r="GE107" s="100">
        <v>4266533.28</v>
      </c>
      <c r="GF107" s="100">
        <v>342651.20100000006</v>
      </c>
      <c r="GG107" s="100">
        <v>4273251.931</v>
      </c>
      <c r="GH107" s="100">
        <v>363727.0836000002</v>
      </c>
      <c r="GI107" s="100">
        <v>4280383.8346</v>
      </c>
      <c r="GJ107" s="100">
        <v>364860.6809999999</v>
      </c>
      <c r="GK107" s="100">
        <v>4287537.9656</v>
      </c>
      <c r="GL107" s="100">
        <v>350072.55779999983</v>
      </c>
      <c r="GM107" s="100">
        <v>4294402.1334</v>
      </c>
      <c r="GN107" s="100">
        <v>355201.632288</v>
      </c>
      <c r="GO107" s="100">
        <v>4301366.871288</v>
      </c>
      <c r="GP107" s="100">
        <v>339325.86697200005</v>
      </c>
      <c r="GQ107" s="100">
        <v>4308020.3196600005</v>
      </c>
      <c r="GR107" s="100">
        <v>366531.57788400014</v>
      </c>
      <c r="GS107" s="100">
        <v>4315207.213344</v>
      </c>
      <c r="GT107" s="100">
        <v>368348.0434560002</v>
      </c>
      <c r="GU107" s="100">
        <v>4322429.723999999</v>
      </c>
      <c r="GV107" s="100">
        <v>389346.9880679997</v>
      </c>
      <c r="GW107" s="100">
        <v>4330063.978668</v>
      </c>
      <c r="GX107" s="100">
        <v>383789.4001559998</v>
      </c>
      <c r="GY107" s="100">
        <v>4337589.261024</v>
      </c>
      <c r="GZ107" s="100">
        <v>357122.7412920003</v>
      </c>
      <c r="HA107" s="100">
        <v>4344591.667716</v>
      </c>
      <c r="HB107" s="100">
        <v>370886.1720839999</v>
      </c>
      <c r="HC107" s="100">
        <v>4351863.945599999</v>
      </c>
      <c r="HD107" s="100">
        <v>349504.22502000007</v>
      </c>
      <c r="HE107" s="100">
        <v>4358716.969620001</v>
      </c>
      <c r="HF107" s="100">
        <v>371001.6252720002</v>
      </c>
      <c r="HG107" s="100">
        <v>4365991.511292</v>
      </c>
      <c r="HH107" s="100">
        <v>372157.8946199999</v>
      </c>
      <c r="HI107" s="100">
        <v>4373288.724912001</v>
      </c>
      <c r="HJ107" s="100">
        <v>357074.00895599986</v>
      </c>
      <c r="HK107" s="100">
        <v>4380290.176068</v>
      </c>
      <c r="HM107" t="str">
        <f t="shared" si="5"/>
        <v>566</v>
      </c>
      <c r="HS107" t="b">
        <f t="shared" si="3"/>
        <v>1</v>
      </c>
      <c r="HT107" s="94" t="s">
        <v>410</v>
      </c>
    </row>
    <row r="108" spans="1:228" ht="12.75">
      <c r="A108" t="str">
        <f t="shared" si="4"/>
        <v>INC266050</v>
      </c>
      <c r="B108" s="103" t="s">
        <v>411</v>
      </c>
      <c r="C108" s="100" t="s">
        <v>563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100">
        <v>3964916.69</v>
      </c>
      <c r="Q108" s="100">
        <v>3964916.69</v>
      </c>
      <c r="R108" s="100">
        <v>566416.67</v>
      </c>
      <c r="S108" s="100">
        <v>4531333.36</v>
      </c>
      <c r="T108" s="100">
        <v>566416.67</v>
      </c>
      <c r="U108" s="100">
        <v>5097750.03</v>
      </c>
      <c r="V108" s="100">
        <v>-5097750.03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0</v>
      </c>
      <c r="AC108" s="100">
        <v>0</v>
      </c>
      <c r="AD108" s="100">
        <v>0</v>
      </c>
      <c r="AE108" s="100">
        <v>0</v>
      </c>
      <c r="AF108" s="100">
        <v>0</v>
      </c>
      <c r="AG108" s="100">
        <v>0</v>
      </c>
      <c r="AH108" s="100">
        <v>0</v>
      </c>
      <c r="AI108" s="100">
        <v>0</v>
      </c>
      <c r="AJ108" s="100">
        <v>0</v>
      </c>
      <c r="AK108" s="100">
        <v>0</v>
      </c>
      <c r="AL108" s="100">
        <v>0</v>
      </c>
      <c r="AM108" s="100">
        <v>0</v>
      </c>
      <c r="AN108" s="100">
        <v>0</v>
      </c>
      <c r="AO108" s="100">
        <v>-3964916.69</v>
      </c>
      <c r="AP108" s="100">
        <v>0</v>
      </c>
      <c r="AQ108" s="100">
        <v>-4531333.36</v>
      </c>
      <c r="AR108" s="100">
        <v>0</v>
      </c>
      <c r="AS108" s="100">
        <v>-5097750.03</v>
      </c>
      <c r="AT108" s="100">
        <v>0</v>
      </c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>
        <v>0</v>
      </c>
      <c r="BI108" s="100">
        <v>0</v>
      </c>
      <c r="BJ108" s="100">
        <v>0</v>
      </c>
      <c r="BK108" s="100">
        <v>0</v>
      </c>
      <c r="BL108" s="100">
        <v>0</v>
      </c>
      <c r="BM108" s="100">
        <v>0</v>
      </c>
      <c r="BN108" s="100">
        <v>0</v>
      </c>
      <c r="BO108" s="100">
        <v>0</v>
      </c>
      <c r="BP108" s="100">
        <v>0</v>
      </c>
      <c r="BQ108" s="100">
        <v>0</v>
      </c>
      <c r="BR108" s="100">
        <v>0</v>
      </c>
      <c r="BS108" s="100">
        <v>0</v>
      </c>
      <c r="BT108" s="100">
        <v>0</v>
      </c>
      <c r="BU108" s="100">
        <v>0</v>
      </c>
      <c r="BV108" s="100">
        <v>0</v>
      </c>
      <c r="BW108" s="100">
        <v>0</v>
      </c>
      <c r="BX108" s="100">
        <v>0</v>
      </c>
      <c r="BY108" s="100">
        <v>0</v>
      </c>
      <c r="BZ108" s="100">
        <v>0</v>
      </c>
      <c r="CA108" s="100">
        <v>0</v>
      </c>
      <c r="CB108" s="100">
        <v>0</v>
      </c>
      <c r="CC108" s="100">
        <v>0</v>
      </c>
      <c r="CD108" s="100">
        <v>0</v>
      </c>
      <c r="CE108" s="100">
        <v>0</v>
      </c>
      <c r="CF108" s="100">
        <v>0</v>
      </c>
      <c r="CG108" s="100">
        <v>0</v>
      </c>
      <c r="CH108" s="100">
        <v>0</v>
      </c>
      <c r="CI108" s="100">
        <v>0</v>
      </c>
      <c r="CJ108" s="100">
        <v>0</v>
      </c>
      <c r="CK108" s="100">
        <v>0</v>
      </c>
      <c r="CL108" s="100">
        <v>0</v>
      </c>
      <c r="CM108" s="100">
        <v>0</v>
      </c>
      <c r="CN108" s="100">
        <v>0</v>
      </c>
      <c r="CO108" s="100">
        <v>0</v>
      </c>
      <c r="CP108" s="100">
        <v>0</v>
      </c>
      <c r="CQ108" s="100">
        <v>0</v>
      </c>
      <c r="CR108" s="100">
        <v>0</v>
      </c>
      <c r="CS108" s="100">
        <v>0</v>
      </c>
      <c r="CT108" s="100">
        <v>0</v>
      </c>
      <c r="CU108" s="100">
        <v>0</v>
      </c>
      <c r="CV108" s="100">
        <v>0</v>
      </c>
      <c r="CW108" s="100">
        <v>0</v>
      </c>
      <c r="CX108" s="100">
        <v>0</v>
      </c>
      <c r="CY108" s="100">
        <v>0</v>
      </c>
      <c r="CZ108" s="100">
        <v>0</v>
      </c>
      <c r="DA108" s="100">
        <v>0</v>
      </c>
      <c r="DB108" s="100">
        <v>0</v>
      </c>
      <c r="DC108" s="100">
        <v>0</v>
      </c>
      <c r="DD108" s="100">
        <v>0</v>
      </c>
      <c r="DE108" s="100">
        <v>0</v>
      </c>
      <c r="DF108" s="100">
        <v>0</v>
      </c>
      <c r="DG108" s="100">
        <v>0</v>
      </c>
      <c r="DH108" s="100">
        <v>0</v>
      </c>
      <c r="DI108" s="100">
        <v>0</v>
      </c>
      <c r="DJ108" s="100">
        <v>0</v>
      </c>
      <c r="DK108" s="100">
        <v>0</v>
      </c>
      <c r="DL108" s="100">
        <v>0</v>
      </c>
      <c r="DM108" s="100">
        <v>0</v>
      </c>
      <c r="DN108" s="100">
        <v>0</v>
      </c>
      <c r="DO108" s="100">
        <v>0</v>
      </c>
      <c r="DP108" s="100">
        <v>0</v>
      </c>
      <c r="DQ108" s="100">
        <v>0</v>
      </c>
      <c r="DR108" s="100">
        <v>0</v>
      </c>
      <c r="DS108" s="100">
        <v>0</v>
      </c>
      <c r="DT108" s="100">
        <v>0</v>
      </c>
      <c r="DU108" s="100">
        <v>0</v>
      </c>
      <c r="DV108" s="100">
        <v>0</v>
      </c>
      <c r="DW108" s="100">
        <v>0</v>
      </c>
      <c r="DX108" s="100">
        <v>0</v>
      </c>
      <c r="DY108" s="100">
        <v>0</v>
      </c>
      <c r="DZ108" s="100">
        <v>0</v>
      </c>
      <c r="EA108" s="100">
        <v>0</v>
      </c>
      <c r="EB108" s="100">
        <v>0</v>
      </c>
      <c r="EC108" s="100">
        <v>0</v>
      </c>
      <c r="ED108" s="100">
        <v>0</v>
      </c>
      <c r="EE108" s="100">
        <v>0</v>
      </c>
      <c r="EF108" s="100">
        <v>0</v>
      </c>
      <c r="EG108" s="100">
        <v>0</v>
      </c>
      <c r="EH108" s="100">
        <v>0</v>
      </c>
      <c r="EI108" s="100">
        <v>0</v>
      </c>
      <c r="EJ108" s="100">
        <v>0</v>
      </c>
      <c r="EK108" s="100">
        <v>0</v>
      </c>
      <c r="EL108" s="100">
        <v>0</v>
      </c>
      <c r="EM108" s="100">
        <v>0</v>
      </c>
      <c r="EN108" s="100">
        <v>0</v>
      </c>
      <c r="EO108" s="100">
        <v>0</v>
      </c>
      <c r="EP108" s="100">
        <v>0</v>
      </c>
      <c r="EQ108" s="100">
        <v>0</v>
      </c>
      <c r="ER108" s="100">
        <v>0</v>
      </c>
      <c r="ES108" s="100">
        <v>0</v>
      </c>
      <c r="ET108" s="100">
        <v>0</v>
      </c>
      <c r="EU108" s="100">
        <v>0</v>
      </c>
      <c r="EV108" s="100">
        <v>0</v>
      </c>
      <c r="EW108" s="100">
        <v>0</v>
      </c>
      <c r="EX108" s="100">
        <v>0</v>
      </c>
      <c r="EY108" s="100">
        <v>0</v>
      </c>
      <c r="EZ108" s="100">
        <v>0</v>
      </c>
      <c r="FA108" s="100">
        <v>0</v>
      </c>
      <c r="FB108" s="100">
        <v>0</v>
      </c>
      <c r="FC108" s="100">
        <v>0</v>
      </c>
      <c r="FD108" s="100">
        <v>0</v>
      </c>
      <c r="FE108" s="100">
        <v>0</v>
      </c>
      <c r="FF108" s="100">
        <v>0</v>
      </c>
      <c r="FG108" s="100">
        <v>0</v>
      </c>
      <c r="FH108" s="100">
        <v>0</v>
      </c>
      <c r="FI108" s="100">
        <v>0</v>
      </c>
      <c r="FJ108" s="100">
        <v>0</v>
      </c>
      <c r="FK108" s="100">
        <v>0</v>
      </c>
      <c r="FL108" s="100">
        <v>0</v>
      </c>
      <c r="FM108" s="100">
        <v>0</v>
      </c>
      <c r="FN108" s="100">
        <v>0</v>
      </c>
      <c r="FO108" s="100">
        <v>0</v>
      </c>
      <c r="FP108" s="100">
        <v>0</v>
      </c>
      <c r="FQ108" s="100">
        <v>0</v>
      </c>
      <c r="FR108" s="100">
        <v>0</v>
      </c>
      <c r="FS108" s="100">
        <v>0</v>
      </c>
      <c r="FT108" s="100">
        <v>0</v>
      </c>
      <c r="FU108" s="100">
        <v>0</v>
      </c>
      <c r="FV108" s="100">
        <v>0</v>
      </c>
      <c r="FW108" s="100">
        <v>0</v>
      </c>
      <c r="FX108" s="100">
        <v>0</v>
      </c>
      <c r="FY108" s="100">
        <v>0</v>
      </c>
      <c r="FZ108" s="100">
        <v>0</v>
      </c>
      <c r="GA108" s="100">
        <v>0</v>
      </c>
      <c r="GB108" s="100">
        <v>0</v>
      </c>
      <c r="GC108" s="100">
        <v>0</v>
      </c>
      <c r="GD108" s="100">
        <v>0</v>
      </c>
      <c r="GE108" s="100">
        <v>0</v>
      </c>
      <c r="GF108" s="100">
        <v>0</v>
      </c>
      <c r="GG108" s="100">
        <v>0</v>
      </c>
      <c r="GH108" s="100">
        <v>0</v>
      </c>
      <c r="GI108" s="100">
        <v>0</v>
      </c>
      <c r="GJ108" s="100">
        <v>0</v>
      </c>
      <c r="GK108" s="100">
        <v>0</v>
      </c>
      <c r="GL108" s="100">
        <v>0</v>
      </c>
      <c r="GM108" s="100">
        <v>0</v>
      </c>
      <c r="GN108" s="100">
        <v>0</v>
      </c>
      <c r="GO108" s="100">
        <v>0</v>
      </c>
      <c r="GP108" s="100">
        <v>0</v>
      </c>
      <c r="GQ108" s="100">
        <v>0</v>
      </c>
      <c r="GR108" s="100">
        <v>0</v>
      </c>
      <c r="GS108" s="100">
        <v>0</v>
      </c>
      <c r="GT108" s="100">
        <v>0</v>
      </c>
      <c r="GU108" s="100">
        <v>0</v>
      </c>
      <c r="GV108" s="100">
        <v>0</v>
      </c>
      <c r="GW108" s="100">
        <v>0</v>
      </c>
      <c r="GX108" s="100">
        <v>0</v>
      </c>
      <c r="GY108" s="100">
        <v>0</v>
      </c>
      <c r="GZ108" s="100">
        <v>0</v>
      </c>
      <c r="HA108" s="100">
        <v>0</v>
      </c>
      <c r="HB108" s="100">
        <v>0</v>
      </c>
      <c r="HC108" s="100">
        <v>0</v>
      </c>
      <c r="HD108" s="100">
        <v>0</v>
      </c>
      <c r="HE108" s="100">
        <v>0</v>
      </c>
      <c r="HF108" s="100">
        <v>0</v>
      </c>
      <c r="HG108" s="100">
        <v>0</v>
      </c>
      <c r="HH108" s="100">
        <v>0</v>
      </c>
      <c r="HI108" s="100">
        <v>0</v>
      </c>
      <c r="HJ108" s="100">
        <v>0</v>
      </c>
      <c r="HK108" s="100">
        <v>0</v>
      </c>
      <c r="HM108" t="str">
        <f t="shared" si="5"/>
        <v>566</v>
      </c>
      <c r="HS108" t="b">
        <f t="shared" si="3"/>
        <v>1</v>
      </c>
      <c r="HT108" s="94" t="s">
        <v>411</v>
      </c>
    </row>
    <row r="109" spans="1:228" ht="12.75">
      <c r="A109" t="str">
        <f t="shared" si="4"/>
        <v>INC267000</v>
      </c>
      <c r="B109" s="103" t="s">
        <v>412</v>
      </c>
      <c r="C109" s="100" t="s">
        <v>564</v>
      </c>
      <c r="D109" s="100">
        <v>7676</v>
      </c>
      <c r="E109" s="100">
        <v>15565.02</v>
      </c>
      <c r="F109" s="100">
        <v>0</v>
      </c>
      <c r="G109" s="100">
        <v>15565.02</v>
      </c>
      <c r="H109" s="100">
        <v>0</v>
      </c>
      <c r="I109" s="100">
        <v>15565.02</v>
      </c>
      <c r="J109" s="100">
        <v>0</v>
      </c>
      <c r="K109" s="100">
        <v>15565.02</v>
      </c>
      <c r="L109" s="100">
        <v>1200</v>
      </c>
      <c r="M109" s="100">
        <v>16765.02</v>
      </c>
      <c r="N109" s="100">
        <v>0</v>
      </c>
      <c r="O109" s="100">
        <v>16765.02</v>
      </c>
      <c r="P109" s="100">
        <v>0</v>
      </c>
      <c r="Q109" s="100">
        <v>16765.02</v>
      </c>
      <c r="R109" s="100">
        <v>0</v>
      </c>
      <c r="S109" s="100">
        <v>16765.02</v>
      </c>
      <c r="T109" s="100">
        <v>0</v>
      </c>
      <c r="U109" s="100">
        <v>16765.02</v>
      </c>
      <c r="V109" s="100">
        <v>0</v>
      </c>
      <c r="W109" s="100">
        <v>8876</v>
      </c>
      <c r="X109" s="100">
        <v>0</v>
      </c>
      <c r="Y109" s="100">
        <v>8876</v>
      </c>
      <c r="Z109" s="100">
        <v>0</v>
      </c>
      <c r="AA109" s="100">
        <v>8876</v>
      </c>
      <c r="AB109" s="100">
        <v>0</v>
      </c>
      <c r="AC109" s="100">
        <v>1200</v>
      </c>
      <c r="AD109" s="100">
        <v>0</v>
      </c>
      <c r="AE109" s="100">
        <v>1200</v>
      </c>
      <c r="AF109" s="100">
        <v>0</v>
      </c>
      <c r="AG109" s="100">
        <v>1200</v>
      </c>
      <c r="AH109" s="100">
        <v>0</v>
      </c>
      <c r="AI109" s="100">
        <v>1200</v>
      </c>
      <c r="AJ109" s="100">
        <v>0</v>
      </c>
      <c r="AK109" s="100">
        <v>0</v>
      </c>
      <c r="AL109" s="100">
        <v>1200</v>
      </c>
      <c r="AM109" s="100">
        <v>1200</v>
      </c>
      <c r="AN109" s="100">
        <v>8639.62</v>
      </c>
      <c r="AO109" s="100">
        <v>9839.62</v>
      </c>
      <c r="AP109" s="100">
        <v>0</v>
      </c>
      <c r="AQ109" s="100">
        <v>9839.62</v>
      </c>
      <c r="AR109" s="100">
        <v>8154.21</v>
      </c>
      <c r="AS109" s="100">
        <v>17993.83</v>
      </c>
      <c r="AT109" s="100">
        <v>0</v>
      </c>
      <c r="AU109" s="100">
        <v>17993.83</v>
      </c>
      <c r="AV109" s="100">
        <v>0</v>
      </c>
      <c r="AW109" s="100">
        <v>17993.83</v>
      </c>
      <c r="AX109" s="100">
        <v>0</v>
      </c>
      <c r="AY109" s="100">
        <v>17993.83</v>
      </c>
      <c r="AZ109" s="100">
        <v>0</v>
      </c>
      <c r="BA109" s="100">
        <v>17993.83</v>
      </c>
      <c r="BB109" s="100">
        <v>0</v>
      </c>
      <c r="BC109" s="100">
        <v>17993.83</v>
      </c>
      <c r="BD109" s="100">
        <v>0</v>
      </c>
      <c r="BE109" s="100">
        <v>17993.83</v>
      </c>
      <c r="BF109" s="100">
        <v>0</v>
      </c>
      <c r="BG109" s="100">
        <v>17993.83</v>
      </c>
      <c r="BH109" s="100">
        <v>0</v>
      </c>
      <c r="BI109" s="100">
        <v>17993.83</v>
      </c>
      <c r="BJ109" s="100">
        <v>271.76</v>
      </c>
      <c r="BK109" s="100">
        <v>17065.59</v>
      </c>
      <c r="BL109" s="100">
        <v>0</v>
      </c>
      <c r="BM109" s="100">
        <v>8425.97</v>
      </c>
      <c r="BN109" s="100">
        <v>0</v>
      </c>
      <c r="BO109" s="100">
        <v>8425.97</v>
      </c>
      <c r="BP109" s="100">
        <v>0</v>
      </c>
      <c r="BQ109" s="100">
        <v>271.76</v>
      </c>
      <c r="BR109" s="100">
        <v>0</v>
      </c>
      <c r="BS109" s="100">
        <v>271.76</v>
      </c>
      <c r="BT109" s="100">
        <v>0</v>
      </c>
      <c r="BU109" s="100">
        <v>271.76</v>
      </c>
      <c r="BV109" s="100">
        <v>0</v>
      </c>
      <c r="BW109" s="100">
        <v>271.76</v>
      </c>
      <c r="BX109" s="100">
        <v>0</v>
      </c>
      <c r="BY109" s="100">
        <v>271.76</v>
      </c>
      <c r="BZ109" s="100">
        <v>0</v>
      </c>
      <c r="CA109" s="100">
        <v>271.76</v>
      </c>
      <c r="CB109" s="100">
        <v>1200</v>
      </c>
      <c r="CC109" s="100">
        <v>1471.76</v>
      </c>
      <c r="CD109" s="100">
        <v>0</v>
      </c>
      <c r="CE109" s="100">
        <v>1471.76</v>
      </c>
      <c r="CF109" s="100">
        <v>1200</v>
      </c>
      <c r="CG109" s="100">
        <v>2671.76</v>
      </c>
      <c r="CH109" s="100">
        <v>0</v>
      </c>
      <c r="CI109" s="100">
        <v>2400</v>
      </c>
      <c r="CJ109" s="100">
        <v>0</v>
      </c>
      <c r="CK109" s="100">
        <v>2400</v>
      </c>
      <c r="CL109" s="100">
        <v>0</v>
      </c>
      <c r="CM109" s="100">
        <v>2400</v>
      </c>
      <c r="CN109" s="100">
        <v>0</v>
      </c>
      <c r="CO109" s="100">
        <v>2400</v>
      </c>
      <c r="CP109" s="100">
        <v>11051</v>
      </c>
      <c r="CQ109" s="100">
        <v>13451</v>
      </c>
      <c r="CR109" s="100">
        <v>11051</v>
      </c>
      <c r="CS109" s="100">
        <v>24502</v>
      </c>
      <c r="CT109" s="100">
        <v>11051</v>
      </c>
      <c r="CU109" s="100">
        <v>35553</v>
      </c>
      <c r="CV109" s="100">
        <v>0</v>
      </c>
      <c r="CW109" s="100">
        <v>35553</v>
      </c>
      <c r="CX109" s="100">
        <v>0</v>
      </c>
      <c r="CY109" s="100">
        <v>35553</v>
      </c>
      <c r="CZ109" s="100">
        <v>0</v>
      </c>
      <c r="DA109" s="100">
        <v>34353</v>
      </c>
      <c r="DB109" s="100">
        <v>0</v>
      </c>
      <c r="DC109" s="100">
        <v>34353</v>
      </c>
      <c r="DD109" s="100">
        <v>0</v>
      </c>
      <c r="DE109" s="100">
        <v>33153</v>
      </c>
      <c r="DF109" s="100">
        <v>0</v>
      </c>
      <c r="DG109" s="100">
        <v>33153</v>
      </c>
      <c r="DH109" s="100">
        <v>12000</v>
      </c>
      <c r="DI109" s="100">
        <v>45153</v>
      </c>
      <c r="DJ109" s="100">
        <v>0</v>
      </c>
      <c r="DK109" s="100">
        <v>45153</v>
      </c>
      <c r="DL109" s="100">
        <v>0</v>
      </c>
      <c r="DM109" s="100">
        <v>45153</v>
      </c>
      <c r="DN109" s="100">
        <v>0</v>
      </c>
      <c r="DO109" s="100">
        <v>34102</v>
      </c>
      <c r="DP109" s="100">
        <v>0</v>
      </c>
      <c r="DQ109" s="100">
        <v>23051</v>
      </c>
      <c r="DR109" s="100">
        <v>0</v>
      </c>
      <c r="DS109" s="100">
        <v>12000</v>
      </c>
      <c r="DT109" s="100">
        <v>0</v>
      </c>
      <c r="DU109" s="100">
        <v>12000</v>
      </c>
      <c r="DV109" s="100">
        <v>0</v>
      </c>
      <c r="DW109" s="100">
        <v>12000</v>
      </c>
      <c r="DX109" s="100">
        <v>0</v>
      </c>
      <c r="DY109" s="100">
        <v>12000</v>
      </c>
      <c r="DZ109" s="100">
        <v>0</v>
      </c>
      <c r="EA109" s="100">
        <v>12000</v>
      </c>
      <c r="EB109" s="100">
        <v>0</v>
      </c>
      <c r="EC109" s="100">
        <v>12000</v>
      </c>
      <c r="ED109" s="100">
        <v>0</v>
      </c>
      <c r="EE109" s="100">
        <v>12000</v>
      </c>
      <c r="EF109" s="100">
        <v>12000</v>
      </c>
      <c r="EG109" s="100">
        <v>12000</v>
      </c>
      <c r="EH109" s="100">
        <v>0</v>
      </c>
      <c r="EI109" s="100">
        <v>12000</v>
      </c>
      <c r="EJ109" s="100">
        <v>0</v>
      </c>
      <c r="EK109" s="100">
        <v>12000</v>
      </c>
      <c r="EL109" s="100">
        <v>0</v>
      </c>
      <c r="EM109" s="100">
        <v>12000</v>
      </c>
      <c r="EN109" s="100">
        <v>0</v>
      </c>
      <c r="EO109" s="100">
        <v>12000</v>
      </c>
      <c r="EP109" s="100">
        <v>0</v>
      </c>
      <c r="EQ109" s="100">
        <v>12000</v>
      </c>
      <c r="ER109" s="100">
        <v>0</v>
      </c>
      <c r="ES109" s="100">
        <v>12000</v>
      </c>
      <c r="ET109" s="100">
        <v>0</v>
      </c>
      <c r="EU109" s="100">
        <v>12000</v>
      </c>
      <c r="EV109" s="100">
        <v>0</v>
      </c>
      <c r="EW109" s="100">
        <v>12000</v>
      </c>
      <c r="EX109" s="100">
        <v>0</v>
      </c>
      <c r="EY109" s="100">
        <v>12000</v>
      </c>
      <c r="EZ109" s="100">
        <v>0</v>
      </c>
      <c r="FA109" s="100">
        <v>12000</v>
      </c>
      <c r="FB109" s="100">
        <v>0</v>
      </c>
      <c r="FC109" s="100">
        <v>12000</v>
      </c>
      <c r="FD109" s="100">
        <v>-12000</v>
      </c>
      <c r="FE109" s="100">
        <v>-12000</v>
      </c>
      <c r="FF109" s="100">
        <v>0</v>
      </c>
      <c r="FG109" s="100">
        <v>-12000</v>
      </c>
      <c r="FH109" s="100">
        <v>0</v>
      </c>
      <c r="FI109" s="100">
        <v>-12000</v>
      </c>
      <c r="FJ109" s="100">
        <v>0</v>
      </c>
      <c r="FK109" s="100">
        <v>-12000</v>
      </c>
      <c r="FL109" s="100">
        <v>0</v>
      </c>
      <c r="FM109" s="100">
        <v>-12000</v>
      </c>
      <c r="FN109" s="100">
        <v>0</v>
      </c>
      <c r="FO109" s="100">
        <v>-12000</v>
      </c>
      <c r="FP109" s="100">
        <v>0</v>
      </c>
      <c r="FQ109" s="100">
        <v>-12000</v>
      </c>
      <c r="FR109" s="100">
        <v>0</v>
      </c>
      <c r="FS109" s="100">
        <v>-12000</v>
      </c>
      <c r="FT109" s="100">
        <v>0</v>
      </c>
      <c r="FU109" s="100">
        <v>-12000</v>
      </c>
      <c r="FV109" s="100">
        <v>0</v>
      </c>
      <c r="FW109" s="100">
        <v>-12000</v>
      </c>
      <c r="FX109" s="100">
        <v>0</v>
      </c>
      <c r="FY109" s="100">
        <v>-12000</v>
      </c>
      <c r="FZ109" s="100">
        <v>0</v>
      </c>
      <c r="GA109" s="100">
        <v>-12000</v>
      </c>
      <c r="GB109" s="100">
        <v>-12240</v>
      </c>
      <c r="GC109" s="100">
        <v>-12240</v>
      </c>
      <c r="GD109" s="100">
        <v>0</v>
      </c>
      <c r="GE109" s="100">
        <v>-12240</v>
      </c>
      <c r="GF109" s="100">
        <v>0</v>
      </c>
      <c r="GG109" s="100">
        <v>-12240</v>
      </c>
      <c r="GH109" s="100">
        <v>0</v>
      </c>
      <c r="GI109" s="100">
        <v>-12240</v>
      </c>
      <c r="GJ109" s="100">
        <v>0</v>
      </c>
      <c r="GK109" s="100">
        <v>-12240</v>
      </c>
      <c r="GL109" s="100">
        <v>0</v>
      </c>
      <c r="GM109" s="100">
        <v>-12240</v>
      </c>
      <c r="GN109" s="100">
        <v>0</v>
      </c>
      <c r="GO109" s="100">
        <v>-12240</v>
      </c>
      <c r="GP109" s="100">
        <v>0</v>
      </c>
      <c r="GQ109" s="100">
        <v>-12240</v>
      </c>
      <c r="GR109" s="100">
        <v>0</v>
      </c>
      <c r="GS109" s="100">
        <v>-12240</v>
      </c>
      <c r="GT109" s="100">
        <v>0</v>
      </c>
      <c r="GU109" s="100">
        <v>-12240</v>
      </c>
      <c r="GV109" s="100">
        <v>0</v>
      </c>
      <c r="GW109" s="100">
        <v>-12240</v>
      </c>
      <c r="GX109" s="100">
        <v>0</v>
      </c>
      <c r="GY109" s="100">
        <v>-12240</v>
      </c>
      <c r="GZ109" s="100">
        <v>-12484.800000000001</v>
      </c>
      <c r="HA109" s="100">
        <v>-12484.800000000001</v>
      </c>
      <c r="HB109" s="100">
        <v>0</v>
      </c>
      <c r="HC109" s="100">
        <v>-12484.800000000001</v>
      </c>
      <c r="HD109" s="100">
        <v>0</v>
      </c>
      <c r="HE109" s="100">
        <v>-12484.800000000001</v>
      </c>
      <c r="HF109" s="100">
        <v>0</v>
      </c>
      <c r="HG109" s="100">
        <v>-12484.800000000001</v>
      </c>
      <c r="HH109" s="100">
        <v>0</v>
      </c>
      <c r="HI109" s="100">
        <v>-12484.800000000001</v>
      </c>
      <c r="HJ109" s="100">
        <v>0</v>
      </c>
      <c r="HK109" s="100">
        <v>-12484.800000000001</v>
      </c>
      <c r="HM109" t="str">
        <f t="shared" si="5"/>
        <v>567</v>
      </c>
      <c r="HS109" t="b">
        <f t="shared" si="3"/>
        <v>1</v>
      </c>
      <c r="HT109" s="94" t="s">
        <v>412</v>
      </c>
    </row>
    <row r="110" spans="1:228" ht="12.75">
      <c r="A110" t="str">
        <f t="shared" si="4"/>
        <v>INC268010</v>
      </c>
      <c r="B110" s="103" t="s">
        <v>413</v>
      </c>
      <c r="C110" s="100" t="s">
        <v>565</v>
      </c>
      <c r="D110" s="100">
        <v>117644.42</v>
      </c>
      <c r="E110" s="100">
        <v>1098589.1</v>
      </c>
      <c r="F110" s="100">
        <v>104640.48</v>
      </c>
      <c r="G110" s="100">
        <v>1148979.02</v>
      </c>
      <c r="H110" s="100">
        <v>113857.74</v>
      </c>
      <c r="I110" s="100">
        <v>1173071.51</v>
      </c>
      <c r="J110" s="100">
        <v>89467.07</v>
      </c>
      <c r="K110" s="100">
        <v>1147168.32</v>
      </c>
      <c r="L110" s="100">
        <v>79765.79</v>
      </c>
      <c r="M110" s="100">
        <v>1109051.48</v>
      </c>
      <c r="N110" s="100">
        <v>-26618.97</v>
      </c>
      <c r="O110" s="100">
        <v>1077293.54</v>
      </c>
      <c r="P110" s="100">
        <v>115236.18</v>
      </c>
      <c r="Q110" s="100">
        <v>998789.75</v>
      </c>
      <c r="R110" s="100">
        <v>80963.63</v>
      </c>
      <c r="S110" s="100">
        <v>1005270.3</v>
      </c>
      <c r="T110" s="100">
        <v>51412.28</v>
      </c>
      <c r="U110" s="100">
        <v>903842.23</v>
      </c>
      <c r="V110" s="100">
        <v>87101.55</v>
      </c>
      <c r="W110" s="100">
        <v>872168.7</v>
      </c>
      <c r="X110" s="100">
        <v>19496.46</v>
      </c>
      <c r="Y110" s="100">
        <v>767134.83</v>
      </c>
      <c r="Z110" s="100">
        <v>497100.54</v>
      </c>
      <c r="AA110" s="100">
        <v>1330067.17</v>
      </c>
      <c r="AB110" s="100">
        <v>149646.7</v>
      </c>
      <c r="AC110" s="100">
        <v>1362069.45</v>
      </c>
      <c r="AD110" s="100">
        <v>45838.55</v>
      </c>
      <c r="AE110" s="100">
        <v>1303267.52</v>
      </c>
      <c r="AF110" s="100">
        <v>58748.87</v>
      </c>
      <c r="AG110" s="100">
        <v>1248158.65</v>
      </c>
      <c r="AH110" s="100">
        <v>106642.53</v>
      </c>
      <c r="AI110" s="100">
        <v>1265334.11</v>
      </c>
      <c r="AJ110" s="100">
        <v>258.4</v>
      </c>
      <c r="AK110" s="100">
        <v>1185826.72</v>
      </c>
      <c r="AL110" s="100">
        <v>27873.72</v>
      </c>
      <c r="AM110" s="100">
        <v>1240319.41</v>
      </c>
      <c r="AN110" s="100">
        <v>121090.2</v>
      </c>
      <c r="AO110" s="100">
        <v>1246173.43</v>
      </c>
      <c r="AP110" s="100">
        <v>16454.19</v>
      </c>
      <c r="AQ110" s="100">
        <v>1181663.99</v>
      </c>
      <c r="AR110" s="100">
        <v>62241.46</v>
      </c>
      <c r="AS110" s="100">
        <v>1192493.17</v>
      </c>
      <c r="AT110" s="100">
        <v>25765.45</v>
      </c>
      <c r="AU110" s="100">
        <v>1131157.07</v>
      </c>
      <c r="AV110" s="100">
        <v>-21893.39</v>
      </c>
      <c r="AW110" s="100">
        <v>1089767.22</v>
      </c>
      <c r="AX110" s="100">
        <v>60979.42</v>
      </c>
      <c r="AY110" s="100">
        <v>653646.1</v>
      </c>
      <c r="AZ110" s="100">
        <v>49541.44</v>
      </c>
      <c r="BA110" s="100">
        <v>553540.84</v>
      </c>
      <c r="BB110" s="100">
        <v>-11986.84</v>
      </c>
      <c r="BC110" s="100">
        <v>495715.45</v>
      </c>
      <c r="BD110" s="100">
        <v>29531.76</v>
      </c>
      <c r="BE110" s="100">
        <v>466498.34</v>
      </c>
      <c r="BF110" s="100">
        <v>43953.54</v>
      </c>
      <c r="BG110" s="100">
        <v>403809.35</v>
      </c>
      <c r="BH110" s="100">
        <v>-2291.01</v>
      </c>
      <c r="BI110" s="100">
        <v>401259.94</v>
      </c>
      <c r="BJ110" s="100">
        <v>80477.27</v>
      </c>
      <c r="BK110" s="100">
        <v>453863.49</v>
      </c>
      <c r="BL110" s="100">
        <v>76481.88</v>
      </c>
      <c r="BM110" s="100">
        <v>409255.17</v>
      </c>
      <c r="BN110" s="100">
        <v>96911.71</v>
      </c>
      <c r="BO110" s="100">
        <v>489712.69</v>
      </c>
      <c r="BP110" s="100">
        <v>92013.81</v>
      </c>
      <c r="BQ110" s="100">
        <v>519485.04</v>
      </c>
      <c r="BR110" s="100">
        <v>50849.77</v>
      </c>
      <c r="BS110" s="100">
        <v>544569.36</v>
      </c>
      <c r="BT110" s="100">
        <v>52021.41</v>
      </c>
      <c r="BU110" s="100">
        <v>618484.16</v>
      </c>
      <c r="BV110" s="100">
        <v>98768.49</v>
      </c>
      <c r="BW110" s="100">
        <v>656273.23</v>
      </c>
      <c r="BX110" s="100">
        <v>117009.42</v>
      </c>
      <c r="BY110" s="100">
        <v>723741.2100000001</v>
      </c>
      <c r="BZ110" s="100">
        <v>57383.54</v>
      </c>
      <c r="CA110" s="100">
        <v>793111.5900000001</v>
      </c>
      <c r="CB110" s="100">
        <v>89154.65</v>
      </c>
      <c r="CC110" s="100">
        <v>852734.4800000001</v>
      </c>
      <c r="CD110" s="100">
        <v>44074.97</v>
      </c>
      <c r="CE110" s="100">
        <v>852855.91</v>
      </c>
      <c r="CF110" s="100">
        <v>38343.4</v>
      </c>
      <c r="CG110" s="100">
        <v>893490.32</v>
      </c>
      <c r="CH110" s="100">
        <v>115497.08</v>
      </c>
      <c r="CI110" s="100">
        <v>928510.13</v>
      </c>
      <c r="CJ110" s="100">
        <v>112947.3</v>
      </c>
      <c r="CK110" s="100">
        <v>964975.55</v>
      </c>
      <c r="CL110" s="100">
        <v>82795.07</v>
      </c>
      <c r="CM110" s="100">
        <v>950858.9100000001</v>
      </c>
      <c r="CN110" s="100">
        <v>86056.52</v>
      </c>
      <c r="CO110" s="100">
        <v>944901.6200000002</v>
      </c>
      <c r="CP110" s="100">
        <v>40769.65</v>
      </c>
      <c r="CQ110" s="100">
        <v>934821.5000000002</v>
      </c>
      <c r="CR110" s="100">
        <v>39157.67</v>
      </c>
      <c r="CS110" s="100">
        <v>921957.7600000001</v>
      </c>
      <c r="CT110" s="100">
        <v>42048.79999999999</v>
      </c>
      <c r="CU110" s="100">
        <v>865238.0700000001</v>
      </c>
      <c r="CV110" s="100">
        <v>50348.29000000001</v>
      </c>
      <c r="CW110" s="100">
        <v>798576.9400000001</v>
      </c>
      <c r="CX110" s="100">
        <v>50272.100000000006</v>
      </c>
      <c r="CY110" s="100">
        <v>791465.5</v>
      </c>
      <c r="CZ110" s="100">
        <v>53697.07000000001</v>
      </c>
      <c r="DA110" s="100">
        <v>756007.92</v>
      </c>
      <c r="DB110" s="100">
        <v>51075.880000000005</v>
      </c>
      <c r="DC110" s="100">
        <v>763008.8300000001</v>
      </c>
      <c r="DD110" s="100">
        <v>52213.05</v>
      </c>
      <c r="DE110" s="100">
        <v>776878.4800000001</v>
      </c>
      <c r="DF110" s="100">
        <v>52422.39000000001</v>
      </c>
      <c r="DG110" s="100">
        <v>713803.79</v>
      </c>
      <c r="DH110" s="100">
        <v>50939.87000000001</v>
      </c>
      <c r="DI110" s="100">
        <v>651796.3600000001</v>
      </c>
      <c r="DJ110" s="100">
        <v>53623.670000000006</v>
      </c>
      <c r="DK110" s="100">
        <v>622624.9600000001</v>
      </c>
      <c r="DL110" s="100">
        <v>56130.25000000001</v>
      </c>
      <c r="DM110" s="100">
        <v>592698.6900000001</v>
      </c>
      <c r="DN110" s="100">
        <v>50286.61000000001</v>
      </c>
      <c r="DO110" s="100">
        <v>602215.65</v>
      </c>
      <c r="DP110" s="100">
        <v>51544.00000000002</v>
      </c>
      <c r="DQ110" s="100">
        <v>614601.9800000002</v>
      </c>
      <c r="DR110" s="100">
        <v>51745.75000000004</v>
      </c>
      <c r="DS110" s="100">
        <v>624298.9300000002</v>
      </c>
      <c r="DT110" s="100">
        <v>49242.89</v>
      </c>
      <c r="DU110" s="100">
        <v>623193.5300000001</v>
      </c>
      <c r="DV110" s="100">
        <v>48573.56</v>
      </c>
      <c r="DW110" s="100">
        <v>621494.9900000002</v>
      </c>
      <c r="DX110" s="100">
        <v>52244.33999999997</v>
      </c>
      <c r="DY110" s="100">
        <v>620042.26</v>
      </c>
      <c r="DZ110" s="100">
        <v>49400.530000000006</v>
      </c>
      <c r="EA110" s="100">
        <v>618366.91</v>
      </c>
      <c r="EB110" s="100">
        <v>51183.05000000001</v>
      </c>
      <c r="EC110" s="100">
        <v>617336.91</v>
      </c>
      <c r="ED110" s="100">
        <v>50988.02000000001</v>
      </c>
      <c r="EE110" s="100">
        <v>615902.54</v>
      </c>
      <c r="EF110" s="100">
        <v>49588.66</v>
      </c>
      <c r="EG110" s="100">
        <v>614551.3300000002</v>
      </c>
      <c r="EH110" s="100">
        <v>52244.33999999997</v>
      </c>
      <c r="EI110" s="100">
        <v>613172</v>
      </c>
      <c r="EJ110" s="100">
        <v>54504.01000000002</v>
      </c>
      <c r="EK110" s="100">
        <v>611545.7600000001</v>
      </c>
      <c r="EL110" s="100">
        <v>49928.420000000006</v>
      </c>
      <c r="EM110" s="100">
        <v>611187.5700000001</v>
      </c>
      <c r="EN110" s="100">
        <v>50822.25000000002</v>
      </c>
      <c r="EO110" s="100">
        <v>610465.82</v>
      </c>
      <c r="EP110" s="100">
        <v>50640.52000000001</v>
      </c>
      <c r="EQ110" s="100">
        <v>609360.59</v>
      </c>
      <c r="ER110" s="100">
        <v>48848.79000000001</v>
      </c>
      <c r="ES110" s="100">
        <v>608966.4900000002</v>
      </c>
      <c r="ET110" s="100">
        <v>48350.08000000001</v>
      </c>
      <c r="EU110" s="100">
        <v>608743.01</v>
      </c>
      <c r="EV110" s="100">
        <v>51886.41999999999</v>
      </c>
      <c r="EW110" s="100">
        <v>608385.0900000001</v>
      </c>
      <c r="EX110" s="100">
        <v>49158.25</v>
      </c>
      <c r="EY110" s="100">
        <v>608142.81</v>
      </c>
      <c r="EZ110" s="100">
        <v>50790.63000000002</v>
      </c>
      <c r="FA110" s="100">
        <v>607750.39</v>
      </c>
      <c r="FB110" s="100">
        <v>50645.320000000014</v>
      </c>
      <c r="FC110" s="100">
        <v>607407.6900000001</v>
      </c>
      <c r="FD110" s="100">
        <v>49298.43</v>
      </c>
      <c r="FE110" s="100">
        <v>607117.4600000001</v>
      </c>
      <c r="FF110" s="100">
        <v>51886.41999999999</v>
      </c>
      <c r="FG110" s="100">
        <v>606759.5400000002</v>
      </c>
      <c r="FH110" s="100">
        <v>54282.29000000001</v>
      </c>
      <c r="FI110" s="100">
        <v>606537.8200000001</v>
      </c>
      <c r="FJ110" s="100">
        <v>49551.57</v>
      </c>
      <c r="FK110" s="100">
        <v>606160.9700000001</v>
      </c>
      <c r="FL110" s="100">
        <v>50558.170000000006</v>
      </c>
      <c r="FM110" s="100">
        <v>605896.89</v>
      </c>
      <c r="FN110" s="100">
        <v>50422.76000000001</v>
      </c>
      <c r="FO110" s="100">
        <v>605679.13</v>
      </c>
      <c r="FP110" s="100">
        <v>49825.76580000001</v>
      </c>
      <c r="FQ110" s="100">
        <v>606656.1058</v>
      </c>
      <c r="FR110" s="100">
        <v>49317.08160000001</v>
      </c>
      <c r="FS110" s="100">
        <v>607623.1074000001</v>
      </c>
      <c r="FT110" s="100">
        <v>52924.14839999999</v>
      </c>
      <c r="FU110" s="100">
        <v>608660.8358000001</v>
      </c>
      <c r="FV110" s="100">
        <v>50141.415</v>
      </c>
      <c r="FW110" s="100">
        <v>609644.0008</v>
      </c>
      <c r="FX110" s="100">
        <v>51806.442600000024</v>
      </c>
      <c r="FY110" s="100">
        <v>610659.8134000001</v>
      </c>
      <c r="FZ110" s="100">
        <v>51658.226400000014</v>
      </c>
      <c r="GA110" s="100">
        <v>611672.7198000002</v>
      </c>
      <c r="GB110" s="100">
        <v>50284.3986</v>
      </c>
      <c r="GC110" s="100">
        <v>612658.6884000001</v>
      </c>
      <c r="GD110" s="100">
        <v>52924.14839999999</v>
      </c>
      <c r="GE110" s="100">
        <v>613696.4168</v>
      </c>
      <c r="GF110" s="100">
        <v>55367.93580000001</v>
      </c>
      <c r="GG110" s="100">
        <v>614782.0626000001</v>
      </c>
      <c r="GH110" s="100">
        <v>50542.6014</v>
      </c>
      <c r="GI110" s="100">
        <v>615773.0940000002</v>
      </c>
      <c r="GJ110" s="100">
        <v>51569.3334</v>
      </c>
      <c r="GK110" s="100">
        <v>616784.2574000001</v>
      </c>
      <c r="GL110" s="100">
        <v>51431.21520000001</v>
      </c>
      <c r="GM110" s="100">
        <v>617792.7126000001</v>
      </c>
      <c r="GN110" s="100">
        <v>50822.28111600001</v>
      </c>
      <c r="GO110" s="100">
        <v>618789.2279160001</v>
      </c>
      <c r="GP110" s="100">
        <v>50303.423232000016</v>
      </c>
      <c r="GQ110" s="100">
        <v>619775.569548</v>
      </c>
      <c r="GR110" s="100">
        <v>53982.631367999995</v>
      </c>
      <c r="GS110" s="100">
        <v>620834.0525160002</v>
      </c>
      <c r="GT110" s="100">
        <v>51144.2433</v>
      </c>
      <c r="GU110" s="100">
        <v>621836.8808160002</v>
      </c>
      <c r="GV110" s="100">
        <v>52842.571452000026</v>
      </c>
      <c r="GW110" s="100">
        <v>622873.0096680002</v>
      </c>
      <c r="GX110" s="100">
        <v>52691.390928000015</v>
      </c>
      <c r="GY110" s="100">
        <v>623906.174196</v>
      </c>
      <c r="GZ110" s="100">
        <v>51290.086572</v>
      </c>
      <c r="HA110" s="100">
        <v>624911.8621680001</v>
      </c>
      <c r="HB110" s="100">
        <v>53982.631367999995</v>
      </c>
      <c r="HC110" s="100">
        <v>625970.3451360001</v>
      </c>
      <c r="HD110" s="100">
        <v>56475.29451600001</v>
      </c>
      <c r="HE110" s="100">
        <v>627077.7038520001</v>
      </c>
      <c r="HF110" s="100">
        <v>51553.453428</v>
      </c>
      <c r="HG110" s="100">
        <v>628088.5558800001</v>
      </c>
      <c r="HH110" s="100">
        <v>52600.720068</v>
      </c>
      <c r="HI110" s="100">
        <v>629119.9425480001</v>
      </c>
      <c r="HJ110" s="100">
        <v>52459.83950400002</v>
      </c>
      <c r="HK110" s="100">
        <v>630148.5668520001</v>
      </c>
      <c r="HM110" t="str">
        <f t="shared" si="5"/>
        <v>568</v>
      </c>
      <c r="HS110" t="b">
        <f t="shared" si="3"/>
        <v>1</v>
      </c>
      <c r="HT110" s="94" t="s">
        <v>413</v>
      </c>
    </row>
    <row r="111" spans="1:228" ht="12.75">
      <c r="A111" t="str">
        <f t="shared" si="4"/>
        <v>INC269000</v>
      </c>
      <c r="B111" s="103" t="s">
        <v>414</v>
      </c>
      <c r="C111" s="100" t="s">
        <v>566</v>
      </c>
      <c r="D111" s="100">
        <v>542103.19</v>
      </c>
      <c r="E111" s="100">
        <v>5931888.07</v>
      </c>
      <c r="F111" s="100">
        <v>322456.62</v>
      </c>
      <c r="G111" s="100">
        <v>6042566.15</v>
      </c>
      <c r="H111" s="100">
        <v>329605.39</v>
      </c>
      <c r="I111" s="100">
        <v>6050442.33</v>
      </c>
      <c r="J111" s="100">
        <v>362817.56</v>
      </c>
      <c r="K111" s="100">
        <v>5762806.48</v>
      </c>
      <c r="L111" s="100">
        <v>392751.31</v>
      </c>
      <c r="M111" s="100">
        <v>5721819.4</v>
      </c>
      <c r="N111" s="100">
        <v>444780.9</v>
      </c>
      <c r="O111" s="100">
        <v>5734283.01</v>
      </c>
      <c r="P111" s="100">
        <v>549653.57</v>
      </c>
      <c r="Q111" s="100">
        <v>5946177.22</v>
      </c>
      <c r="R111" s="100">
        <v>522583.52</v>
      </c>
      <c r="S111" s="100">
        <v>5916094.75</v>
      </c>
      <c r="T111" s="100">
        <v>493283.96</v>
      </c>
      <c r="U111" s="100">
        <v>5896724.3</v>
      </c>
      <c r="V111" s="100">
        <v>472978.8</v>
      </c>
      <c r="W111" s="100">
        <v>5926713.95</v>
      </c>
      <c r="X111" s="100">
        <v>422490.03</v>
      </c>
      <c r="Y111" s="100">
        <v>5853910.19</v>
      </c>
      <c r="Z111" s="100">
        <v>1659176.36</v>
      </c>
      <c r="AA111" s="100">
        <v>6514681.21</v>
      </c>
      <c r="AB111" s="100">
        <v>593855.79</v>
      </c>
      <c r="AC111" s="100">
        <v>6566433.81</v>
      </c>
      <c r="AD111" s="100">
        <v>510632.91</v>
      </c>
      <c r="AE111" s="100">
        <v>6754610.1</v>
      </c>
      <c r="AF111" s="100">
        <v>487622.37</v>
      </c>
      <c r="AG111" s="100">
        <v>6912627.08</v>
      </c>
      <c r="AH111" s="100">
        <v>569671</v>
      </c>
      <c r="AI111" s="100">
        <v>7119480.52</v>
      </c>
      <c r="AJ111" s="100">
        <v>660136.1</v>
      </c>
      <c r="AK111" s="100">
        <v>7386865.31</v>
      </c>
      <c r="AL111" s="100">
        <v>375186.69</v>
      </c>
      <c r="AM111" s="100">
        <v>7317271.1</v>
      </c>
      <c r="AN111" s="100">
        <v>538921.65</v>
      </c>
      <c r="AO111" s="100">
        <v>7306539.18</v>
      </c>
      <c r="AP111" s="100">
        <v>578653.78</v>
      </c>
      <c r="AQ111" s="100">
        <v>7362609.44</v>
      </c>
      <c r="AR111" s="100">
        <v>402469.9</v>
      </c>
      <c r="AS111" s="100">
        <v>7271795.38</v>
      </c>
      <c r="AT111" s="100">
        <v>462794.78</v>
      </c>
      <c r="AU111" s="100">
        <v>7261611.36</v>
      </c>
      <c r="AV111" s="100">
        <v>473439.43</v>
      </c>
      <c r="AW111" s="100">
        <v>7312560.76</v>
      </c>
      <c r="AX111" s="100">
        <v>1376680.83</v>
      </c>
      <c r="AY111" s="100">
        <v>7030065.23</v>
      </c>
      <c r="AZ111" s="100">
        <v>387490.72</v>
      </c>
      <c r="BA111" s="100">
        <v>6823700.16</v>
      </c>
      <c r="BB111" s="100">
        <v>296743.57</v>
      </c>
      <c r="BC111" s="100">
        <v>6609810.82</v>
      </c>
      <c r="BD111" s="100">
        <v>215367.35</v>
      </c>
      <c r="BE111" s="100">
        <v>6337555.8</v>
      </c>
      <c r="BF111" s="100">
        <v>483692.4</v>
      </c>
      <c r="BG111" s="100">
        <v>6251577.2</v>
      </c>
      <c r="BH111" s="100">
        <v>478728.2</v>
      </c>
      <c r="BI111" s="100">
        <v>6070169.3</v>
      </c>
      <c r="BJ111" s="100">
        <v>314117.54</v>
      </c>
      <c r="BK111" s="100">
        <v>6009100.15</v>
      </c>
      <c r="BL111" s="100">
        <v>292135.55</v>
      </c>
      <c r="BM111" s="100">
        <v>5762314.05</v>
      </c>
      <c r="BN111" s="100">
        <v>447480.81000000006</v>
      </c>
      <c r="BO111" s="100">
        <v>5631141.08</v>
      </c>
      <c r="BP111" s="100">
        <v>310154.18</v>
      </c>
      <c r="BQ111" s="100">
        <v>5538825.36</v>
      </c>
      <c r="BR111" s="100">
        <v>237613.52000000002</v>
      </c>
      <c r="BS111" s="100">
        <v>5313644.1</v>
      </c>
      <c r="BT111" s="100">
        <v>324739.07</v>
      </c>
      <c r="BU111" s="100">
        <v>5164943.74</v>
      </c>
      <c r="BV111" s="100">
        <v>1039604.37</v>
      </c>
      <c r="BW111" s="100">
        <v>4827867.28</v>
      </c>
      <c r="BX111" s="100">
        <v>317464.67</v>
      </c>
      <c r="BY111" s="100">
        <v>4757841.23</v>
      </c>
      <c r="BZ111" s="100">
        <v>283555.92000000004</v>
      </c>
      <c r="CA111" s="100">
        <v>4744653.58</v>
      </c>
      <c r="CB111" s="100">
        <v>384616.14</v>
      </c>
      <c r="CC111" s="100">
        <v>4913902.37</v>
      </c>
      <c r="CD111" s="100">
        <v>118806.13</v>
      </c>
      <c r="CE111" s="100">
        <v>4549016.1</v>
      </c>
      <c r="CF111" s="100">
        <v>315232.65</v>
      </c>
      <c r="CG111" s="100">
        <v>4385520.55</v>
      </c>
      <c r="CH111" s="100">
        <v>237986.52000000002</v>
      </c>
      <c r="CI111" s="100">
        <v>4309389.53</v>
      </c>
      <c r="CJ111" s="100">
        <v>246494.93</v>
      </c>
      <c r="CK111" s="100">
        <v>4263748.91</v>
      </c>
      <c r="CL111" s="100">
        <v>232716.21</v>
      </c>
      <c r="CM111" s="100">
        <v>4048984.31</v>
      </c>
      <c r="CN111" s="100">
        <v>272995.45999999996</v>
      </c>
      <c r="CO111" s="100">
        <v>4011825.59</v>
      </c>
      <c r="CP111" s="100">
        <v>269706.68</v>
      </c>
      <c r="CQ111" s="100">
        <v>4043918.7499999995</v>
      </c>
      <c r="CR111" s="100">
        <v>240779.75</v>
      </c>
      <c r="CS111" s="100">
        <v>3959959.4299999997</v>
      </c>
      <c r="CT111" s="100">
        <v>486175.17</v>
      </c>
      <c r="CU111" s="100">
        <v>3406530.2299999995</v>
      </c>
      <c r="CV111" s="100">
        <v>309336.48000000004</v>
      </c>
      <c r="CW111" s="100">
        <v>3398402.04</v>
      </c>
      <c r="CX111" s="100">
        <v>202245.77000000002</v>
      </c>
      <c r="CY111" s="100">
        <v>3317091.8899999997</v>
      </c>
      <c r="CZ111" s="100">
        <v>218615.44000000003</v>
      </c>
      <c r="DA111" s="100">
        <v>3151091.19</v>
      </c>
      <c r="DB111" s="100">
        <v>259433.03999999998</v>
      </c>
      <c r="DC111" s="100">
        <v>3291718.1</v>
      </c>
      <c r="DD111" s="100">
        <v>393910.12000000005</v>
      </c>
      <c r="DE111" s="100">
        <v>3370395.5700000003</v>
      </c>
      <c r="DF111" s="100">
        <v>389025.5</v>
      </c>
      <c r="DG111" s="100">
        <v>3521434.5500000003</v>
      </c>
      <c r="DH111" s="100">
        <v>337342.8300000001</v>
      </c>
      <c r="DI111" s="100">
        <v>3612282.45</v>
      </c>
      <c r="DJ111" s="100">
        <v>382533.2</v>
      </c>
      <c r="DK111" s="100">
        <v>3762099.4400000004</v>
      </c>
      <c r="DL111" s="100">
        <v>299887.8</v>
      </c>
      <c r="DM111" s="100">
        <v>3788991.7800000003</v>
      </c>
      <c r="DN111" s="100">
        <v>272225.08</v>
      </c>
      <c r="DO111" s="100">
        <v>3791510.18</v>
      </c>
      <c r="DP111" s="100">
        <v>344927.68</v>
      </c>
      <c r="DQ111" s="100">
        <v>3895658.11</v>
      </c>
      <c r="DR111" s="100">
        <v>416115.33</v>
      </c>
      <c r="DS111" s="100">
        <v>3825598.27</v>
      </c>
      <c r="DT111" s="100">
        <v>335595.88</v>
      </c>
      <c r="DU111" s="100">
        <v>3851857.67</v>
      </c>
      <c r="DV111" s="100">
        <v>234314.44999999995</v>
      </c>
      <c r="DW111" s="100">
        <v>3883926.35</v>
      </c>
      <c r="DX111" s="100">
        <v>259932.92999999996</v>
      </c>
      <c r="DY111" s="100">
        <v>3925243.8400000003</v>
      </c>
      <c r="DZ111" s="100">
        <v>268632.73</v>
      </c>
      <c r="EA111" s="100">
        <v>3934443.53</v>
      </c>
      <c r="EB111" s="100">
        <v>471509.72</v>
      </c>
      <c r="EC111" s="100">
        <v>4012043.1300000004</v>
      </c>
      <c r="ED111" s="100">
        <v>411318.73</v>
      </c>
      <c r="EE111" s="100">
        <v>4034336.3600000003</v>
      </c>
      <c r="EF111" s="100">
        <v>318207.01999999996</v>
      </c>
      <c r="EG111" s="100">
        <v>4015200.5500000003</v>
      </c>
      <c r="EH111" s="100">
        <v>359885.5599999999</v>
      </c>
      <c r="EI111" s="100">
        <v>3992552.9099999997</v>
      </c>
      <c r="EJ111" s="100">
        <v>308510.81</v>
      </c>
      <c r="EK111" s="100">
        <v>4001175.9200000004</v>
      </c>
      <c r="EL111" s="100">
        <v>300759.27999999997</v>
      </c>
      <c r="EM111" s="100">
        <v>4029710.1200000006</v>
      </c>
      <c r="EN111" s="100">
        <v>390813.58</v>
      </c>
      <c r="EO111" s="100">
        <v>4075596.0199999996</v>
      </c>
      <c r="EP111" s="100">
        <v>466033.29</v>
      </c>
      <c r="EQ111" s="100">
        <v>4125513.9799999995</v>
      </c>
      <c r="ER111" s="100">
        <v>347424.70999999996</v>
      </c>
      <c r="ES111" s="100">
        <v>4137342.8100000005</v>
      </c>
      <c r="ET111" s="100">
        <v>237122.13999999998</v>
      </c>
      <c r="EU111" s="100">
        <v>4140150.5</v>
      </c>
      <c r="EV111" s="100">
        <v>263678.58</v>
      </c>
      <c r="EW111" s="100">
        <v>4143896.15</v>
      </c>
      <c r="EX111" s="100">
        <v>277800.17</v>
      </c>
      <c r="EY111" s="100">
        <v>4153063.59</v>
      </c>
      <c r="EZ111" s="100">
        <v>422567.20999999996</v>
      </c>
      <c r="FA111" s="100">
        <v>4104121.0799999996</v>
      </c>
      <c r="FB111" s="100">
        <v>414715.14999999997</v>
      </c>
      <c r="FC111" s="100">
        <v>4107517.4999999995</v>
      </c>
      <c r="FD111" s="100">
        <v>378380.99</v>
      </c>
      <c r="FE111" s="100">
        <v>4167691.4699999997</v>
      </c>
      <c r="FF111" s="100">
        <v>369500.05</v>
      </c>
      <c r="FG111" s="100">
        <v>4177305.96</v>
      </c>
      <c r="FH111" s="100">
        <v>311208.44</v>
      </c>
      <c r="FI111" s="100">
        <v>4180003.59</v>
      </c>
      <c r="FJ111" s="100">
        <v>311239.88999999996</v>
      </c>
      <c r="FK111" s="100">
        <v>4190484.1999999997</v>
      </c>
      <c r="FL111" s="100">
        <v>396784.69</v>
      </c>
      <c r="FM111" s="100">
        <v>4196455.31</v>
      </c>
      <c r="FN111" s="100">
        <v>466254.39</v>
      </c>
      <c r="FO111" s="100">
        <v>4196676.41</v>
      </c>
      <c r="FP111" s="100">
        <v>354373.2041999999</v>
      </c>
      <c r="FQ111" s="100">
        <v>4203624.9042</v>
      </c>
      <c r="FR111" s="100">
        <v>241864.58279999997</v>
      </c>
      <c r="FS111" s="100">
        <v>4208367.346999999</v>
      </c>
      <c r="FT111" s="100">
        <v>268952.15160000004</v>
      </c>
      <c r="FU111" s="100">
        <v>4213640.9186</v>
      </c>
      <c r="FV111" s="100">
        <v>283356.1734</v>
      </c>
      <c r="FW111" s="100">
        <v>4219196.922</v>
      </c>
      <c r="FX111" s="100">
        <v>431018.5542</v>
      </c>
      <c r="FY111" s="100">
        <v>4227648.2662</v>
      </c>
      <c r="FZ111" s="100">
        <v>423009.453</v>
      </c>
      <c r="GA111" s="100">
        <v>4235942.5692</v>
      </c>
      <c r="GB111" s="100">
        <v>385948.6098000001</v>
      </c>
      <c r="GC111" s="100">
        <v>4243510.189</v>
      </c>
      <c r="GD111" s="100">
        <v>376890.051</v>
      </c>
      <c r="GE111" s="100">
        <v>4250900.19</v>
      </c>
      <c r="GF111" s="100">
        <v>317432.60880000005</v>
      </c>
      <c r="GG111" s="100">
        <v>4257124.3588000005</v>
      </c>
      <c r="GH111" s="100">
        <v>317464.6878</v>
      </c>
      <c r="GI111" s="100">
        <v>4263349.1566</v>
      </c>
      <c r="GJ111" s="100">
        <v>404720.3838</v>
      </c>
      <c r="GK111" s="100">
        <v>4271284.850400001</v>
      </c>
      <c r="GL111" s="100">
        <v>475579.47780000005</v>
      </c>
      <c r="GM111" s="100">
        <v>4280609.9382</v>
      </c>
      <c r="GN111" s="100">
        <v>361460.668284</v>
      </c>
      <c r="GO111" s="100">
        <v>4287697.402284001</v>
      </c>
      <c r="GP111" s="100">
        <v>246701.874456</v>
      </c>
      <c r="GQ111" s="100">
        <v>4292534.693940001</v>
      </c>
      <c r="GR111" s="100">
        <v>274331.19463200006</v>
      </c>
      <c r="GS111" s="100">
        <v>4297913.736972</v>
      </c>
      <c r="GT111" s="100">
        <v>289023.29686800006</v>
      </c>
      <c r="GU111" s="100">
        <v>4303580.86044</v>
      </c>
      <c r="GV111" s="100">
        <v>439638.925284</v>
      </c>
      <c r="GW111" s="100">
        <v>4312201.231524</v>
      </c>
      <c r="GX111" s="100">
        <v>431469.64206</v>
      </c>
      <c r="GY111" s="100">
        <v>4320661.420584</v>
      </c>
      <c r="GZ111" s="100">
        <v>393667.5819960001</v>
      </c>
      <c r="HA111" s="100">
        <v>4328380.39278</v>
      </c>
      <c r="HB111" s="100">
        <v>384427.85202</v>
      </c>
      <c r="HC111" s="100">
        <v>4335918.1938000005</v>
      </c>
      <c r="HD111" s="100">
        <v>323781.26097600005</v>
      </c>
      <c r="HE111" s="100">
        <v>4342266.845976001</v>
      </c>
      <c r="HF111" s="100">
        <v>323813.981556</v>
      </c>
      <c r="HG111" s="100">
        <v>4348616.139732</v>
      </c>
      <c r="HH111" s="100">
        <v>412814.791476</v>
      </c>
      <c r="HI111" s="100">
        <v>4356710.547408001</v>
      </c>
      <c r="HJ111" s="100">
        <v>485091.0673560001</v>
      </c>
      <c r="HK111" s="100">
        <v>4366222.136964001</v>
      </c>
      <c r="HM111" t="str">
        <f t="shared" si="5"/>
        <v>569</v>
      </c>
      <c r="HS111" t="b">
        <f t="shared" si="3"/>
        <v>1</v>
      </c>
      <c r="HT111" s="94" t="s">
        <v>414</v>
      </c>
    </row>
    <row r="112" spans="1:228" ht="12.75">
      <c r="A112" t="str">
        <f t="shared" si="4"/>
        <v>INC270000</v>
      </c>
      <c r="B112" s="103" t="s">
        <v>415</v>
      </c>
      <c r="C112" s="100" t="s">
        <v>567</v>
      </c>
      <c r="D112" s="100">
        <v>688286.53</v>
      </c>
      <c r="E112" s="100">
        <v>8186472.66</v>
      </c>
      <c r="F112" s="100">
        <v>734958.43</v>
      </c>
      <c r="G112" s="100">
        <v>8473327.65</v>
      </c>
      <c r="H112" s="100">
        <v>686943.56</v>
      </c>
      <c r="I112" s="100">
        <v>8631910.43</v>
      </c>
      <c r="J112" s="100">
        <v>632594.38</v>
      </c>
      <c r="K112" s="100">
        <v>8660366.06</v>
      </c>
      <c r="L112" s="100">
        <v>501226.73</v>
      </c>
      <c r="M112" s="100">
        <v>8615803.63</v>
      </c>
      <c r="N112" s="100">
        <v>323628.05</v>
      </c>
      <c r="O112" s="100">
        <v>8037057.21</v>
      </c>
      <c r="P112" s="100">
        <v>736973.81</v>
      </c>
      <c r="Q112" s="100">
        <v>8162360.87</v>
      </c>
      <c r="R112" s="100">
        <v>476165.02</v>
      </c>
      <c r="S112" s="100">
        <v>7950294.93</v>
      </c>
      <c r="T112" s="100">
        <v>406887.73</v>
      </c>
      <c r="U112" s="100">
        <v>7604523.46</v>
      </c>
      <c r="V112" s="100">
        <v>484226.19</v>
      </c>
      <c r="W112" s="100">
        <v>6976946.89</v>
      </c>
      <c r="X112" s="100">
        <v>762705.7</v>
      </c>
      <c r="Y112" s="100">
        <v>7314038.64</v>
      </c>
      <c r="Z112" s="100">
        <v>3236659.07</v>
      </c>
      <c r="AA112" s="100">
        <v>9671255.2</v>
      </c>
      <c r="AB112" s="100">
        <v>538826.15</v>
      </c>
      <c r="AC112" s="100">
        <v>9521794.82</v>
      </c>
      <c r="AD112" s="100">
        <v>513747.62</v>
      </c>
      <c r="AE112" s="100">
        <v>9300584.01</v>
      </c>
      <c r="AF112" s="100">
        <v>490453.27</v>
      </c>
      <c r="AG112" s="100">
        <v>9104093.72</v>
      </c>
      <c r="AH112" s="100">
        <v>548903.4</v>
      </c>
      <c r="AI112" s="100">
        <v>9020402.74</v>
      </c>
      <c r="AJ112" s="100">
        <v>662718.54</v>
      </c>
      <c r="AK112" s="100">
        <v>9181894.55</v>
      </c>
      <c r="AL112" s="100">
        <v>307679.12</v>
      </c>
      <c r="AM112" s="100">
        <v>9165945.62</v>
      </c>
      <c r="AN112" s="100">
        <v>618553.77</v>
      </c>
      <c r="AO112" s="100">
        <v>9047525.58</v>
      </c>
      <c r="AP112" s="100">
        <v>396421.05</v>
      </c>
      <c r="AQ112" s="100">
        <v>8967781.61</v>
      </c>
      <c r="AR112" s="100">
        <v>453130.52</v>
      </c>
      <c r="AS112" s="100">
        <v>9014024.4</v>
      </c>
      <c r="AT112" s="100">
        <v>491329.18</v>
      </c>
      <c r="AU112" s="100">
        <v>9021127.39</v>
      </c>
      <c r="AV112" s="100">
        <v>567336.45</v>
      </c>
      <c r="AW112" s="100">
        <v>8825758.14</v>
      </c>
      <c r="AX112" s="100">
        <v>433303.95</v>
      </c>
      <c r="AY112" s="100">
        <v>6022403.02</v>
      </c>
      <c r="AZ112" s="100">
        <v>465981.94</v>
      </c>
      <c r="BA112" s="100">
        <v>5949558.81</v>
      </c>
      <c r="BB112" s="100">
        <v>599723.95</v>
      </c>
      <c r="BC112" s="100">
        <v>6035535.14</v>
      </c>
      <c r="BD112" s="100">
        <v>592827.63</v>
      </c>
      <c r="BE112" s="100">
        <v>6137909.5</v>
      </c>
      <c r="BF112" s="100">
        <v>754399</v>
      </c>
      <c r="BG112" s="100">
        <v>6343405.1</v>
      </c>
      <c r="BH112" s="100">
        <v>578806.01</v>
      </c>
      <c r="BI112" s="100">
        <v>6259492.57</v>
      </c>
      <c r="BJ112" s="100">
        <v>405197.3</v>
      </c>
      <c r="BK112" s="100">
        <v>6357010.75</v>
      </c>
      <c r="BL112" s="100">
        <v>495563.72</v>
      </c>
      <c r="BM112" s="100">
        <v>6234020.7</v>
      </c>
      <c r="BN112" s="100">
        <v>510862.47</v>
      </c>
      <c r="BO112" s="100">
        <v>6348462.120000001</v>
      </c>
      <c r="BP112" s="100">
        <v>495523.62</v>
      </c>
      <c r="BQ112" s="100">
        <v>6390855.220000001</v>
      </c>
      <c r="BR112" s="100">
        <v>512137.57</v>
      </c>
      <c r="BS112" s="100">
        <v>6411663.61</v>
      </c>
      <c r="BT112" s="100">
        <v>468210.85</v>
      </c>
      <c r="BU112" s="100">
        <v>6312538.010000001</v>
      </c>
      <c r="BV112" s="100">
        <v>598069.17</v>
      </c>
      <c r="BW112" s="100">
        <v>6477303.2299999995</v>
      </c>
      <c r="BX112" s="100">
        <v>498822.28</v>
      </c>
      <c r="BY112" s="100">
        <v>6510143.569999999</v>
      </c>
      <c r="BZ112" s="100">
        <v>586196.17</v>
      </c>
      <c r="CA112" s="100">
        <v>6496615.789999999</v>
      </c>
      <c r="CB112" s="100">
        <v>473314.95</v>
      </c>
      <c r="CC112" s="100">
        <v>6377103.109999999</v>
      </c>
      <c r="CD112" s="100">
        <v>445183.31</v>
      </c>
      <c r="CE112" s="100">
        <v>6067887.42</v>
      </c>
      <c r="CF112" s="100">
        <v>383233.36</v>
      </c>
      <c r="CG112" s="100">
        <v>5872314.77</v>
      </c>
      <c r="CH112" s="100">
        <v>527173.39</v>
      </c>
      <c r="CI112" s="100">
        <v>5994290.859999999</v>
      </c>
      <c r="CJ112" s="100">
        <v>509944.48</v>
      </c>
      <c r="CK112" s="100">
        <v>6008671.62</v>
      </c>
      <c r="CL112" s="100">
        <v>471357.66</v>
      </c>
      <c r="CM112" s="100">
        <v>5969166.81</v>
      </c>
      <c r="CN112" s="100">
        <v>488676.81</v>
      </c>
      <c r="CO112" s="100">
        <v>5962320</v>
      </c>
      <c r="CP112" s="100">
        <v>490381.34999999974</v>
      </c>
      <c r="CQ112" s="100">
        <v>5940563.779999999</v>
      </c>
      <c r="CR112" s="100">
        <v>592862.4099999999</v>
      </c>
      <c r="CS112" s="100">
        <v>6065215.34</v>
      </c>
      <c r="CT112" s="100">
        <v>779283.14</v>
      </c>
      <c r="CU112" s="100">
        <v>6246429.31</v>
      </c>
      <c r="CV112" s="100">
        <v>287003.09</v>
      </c>
      <c r="CW112" s="100">
        <v>6034610.12</v>
      </c>
      <c r="CX112" s="100">
        <v>399481.92999999993</v>
      </c>
      <c r="CY112" s="100">
        <v>5847895.88</v>
      </c>
      <c r="CZ112" s="100">
        <v>342791.51000000007</v>
      </c>
      <c r="DA112" s="100">
        <v>5717372.4399999995</v>
      </c>
      <c r="DB112" s="100">
        <v>318364.59000000026</v>
      </c>
      <c r="DC112" s="100">
        <v>5590553.72</v>
      </c>
      <c r="DD112" s="100">
        <v>329659.0900000002</v>
      </c>
      <c r="DE112" s="100">
        <v>5536979.45</v>
      </c>
      <c r="DF112" s="100">
        <v>353352.6500000002</v>
      </c>
      <c r="DG112" s="100">
        <v>5363158.710000001</v>
      </c>
      <c r="DH112" s="100">
        <v>320791.80000000005</v>
      </c>
      <c r="DI112" s="100">
        <v>5174006.03</v>
      </c>
      <c r="DJ112" s="100">
        <v>381783.9800000004</v>
      </c>
      <c r="DK112" s="100">
        <v>5084432.350000001</v>
      </c>
      <c r="DL112" s="100">
        <v>316523.82000000007</v>
      </c>
      <c r="DM112" s="100">
        <v>4912279.36</v>
      </c>
      <c r="DN112" s="100">
        <v>310274.65000000014</v>
      </c>
      <c r="DO112" s="100">
        <v>4732172.660000001</v>
      </c>
      <c r="DP112" s="100">
        <v>309779.78</v>
      </c>
      <c r="DQ112" s="100">
        <v>4449090.030000001</v>
      </c>
      <c r="DR112" s="100">
        <v>349580.27000000014</v>
      </c>
      <c r="DS112" s="100">
        <v>4019387.160000002</v>
      </c>
      <c r="DT112" s="100">
        <v>355775.49999999994</v>
      </c>
      <c r="DU112" s="100">
        <v>4088159.570000002</v>
      </c>
      <c r="DV112" s="100">
        <v>582749.4699999996</v>
      </c>
      <c r="DW112" s="100">
        <v>4271427.110000001</v>
      </c>
      <c r="DX112" s="100">
        <v>508923.54999999993</v>
      </c>
      <c r="DY112" s="100">
        <v>4437559.150000001</v>
      </c>
      <c r="DZ112" s="100">
        <v>338188.0499999999</v>
      </c>
      <c r="EA112" s="100">
        <v>4457382.61</v>
      </c>
      <c r="EB112" s="100">
        <v>363267.5599999998</v>
      </c>
      <c r="EC112" s="100">
        <v>4490991.080000001</v>
      </c>
      <c r="ED112" s="100">
        <v>389073.2399999999</v>
      </c>
      <c r="EE112" s="100">
        <v>4526711.67</v>
      </c>
      <c r="EF112" s="100">
        <v>338924.62999999983</v>
      </c>
      <c r="EG112" s="100">
        <v>4544844.5</v>
      </c>
      <c r="EH112" s="100">
        <v>423731.4900000001</v>
      </c>
      <c r="EI112" s="100">
        <v>4586792.01</v>
      </c>
      <c r="EJ112" s="100">
        <v>336813.3599999999</v>
      </c>
      <c r="EK112" s="100">
        <v>4607081.55</v>
      </c>
      <c r="EL112" s="100">
        <v>348625.82999999996</v>
      </c>
      <c r="EM112" s="100">
        <v>4645432.7299999995</v>
      </c>
      <c r="EN112" s="100">
        <v>333274.8499999999</v>
      </c>
      <c r="EO112" s="100">
        <v>4668927.799999999</v>
      </c>
      <c r="EP112" s="100">
        <v>375694.97999999986</v>
      </c>
      <c r="EQ112" s="100">
        <v>4695042.509999999</v>
      </c>
      <c r="ER112" s="100">
        <v>342635.1499999999</v>
      </c>
      <c r="ES112" s="100">
        <v>4681902.159999998</v>
      </c>
      <c r="ET112" s="100">
        <v>395028.32999999984</v>
      </c>
      <c r="EU112" s="100">
        <v>4494181.019999999</v>
      </c>
      <c r="EV112" s="100">
        <v>412953.33000000013</v>
      </c>
      <c r="EW112" s="100">
        <v>4398210.799999999</v>
      </c>
      <c r="EX112" s="100">
        <v>400346.1399999999</v>
      </c>
      <c r="EY112" s="100">
        <v>4460368.89</v>
      </c>
      <c r="EZ112" s="100">
        <v>360711.10000000003</v>
      </c>
      <c r="FA112" s="100">
        <v>4457812.43</v>
      </c>
      <c r="FB112" s="100">
        <v>385935.34</v>
      </c>
      <c r="FC112" s="100">
        <v>4454674.529999999</v>
      </c>
      <c r="FD112" s="100">
        <v>341109.2999999998</v>
      </c>
      <c r="FE112" s="100">
        <v>4456859.2</v>
      </c>
      <c r="FF112" s="100">
        <v>415867.3000000001</v>
      </c>
      <c r="FG112" s="100">
        <v>4448995.01</v>
      </c>
      <c r="FH112" s="100">
        <v>328883.04999999993</v>
      </c>
      <c r="FI112" s="100">
        <v>4441064.699999999</v>
      </c>
      <c r="FJ112" s="100">
        <v>330005.6</v>
      </c>
      <c r="FK112" s="100">
        <v>4422444.47</v>
      </c>
      <c r="FL112" s="100">
        <v>329450.75999999995</v>
      </c>
      <c r="FM112" s="100">
        <v>4418620.38</v>
      </c>
      <c r="FN112" s="100">
        <v>382938.6800000001</v>
      </c>
      <c r="FO112" s="100">
        <v>4425864.08</v>
      </c>
      <c r="FP112" s="100">
        <v>349487.8529999999</v>
      </c>
      <c r="FQ112" s="100">
        <v>4432716.783</v>
      </c>
      <c r="FR112" s="100">
        <v>402928.89659999986</v>
      </c>
      <c r="FS112" s="100">
        <v>4440617.349599999</v>
      </c>
      <c r="FT112" s="100">
        <v>421212.39660000015</v>
      </c>
      <c r="FU112" s="100">
        <v>4448876.4162</v>
      </c>
      <c r="FV112" s="100">
        <v>408353.0627999999</v>
      </c>
      <c r="FW112" s="100">
        <v>4456883.339</v>
      </c>
      <c r="FX112" s="100">
        <v>367925.32200000004</v>
      </c>
      <c r="FY112" s="100">
        <v>4464097.561</v>
      </c>
      <c r="FZ112" s="100">
        <v>393654.0468</v>
      </c>
      <c r="GA112" s="100">
        <v>4471816.2678</v>
      </c>
      <c r="GB112" s="100">
        <v>347931.4859999998</v>
      </c>
      <c r="GC112" s="100">
        <v>4478638.453799999</v>
      </c>
      <c r="GD112" s="100">
        <v>424184.6460000001</v>
      </c>
      <c r="GE112" s="100">
        <v>4486955.7998</v>
      </c>
      <c r="GF112" s="100">
        <v>335460.71099999995</v>
      </c>
      <c r="GG112" s="100">
        <v>4493533.4608000005</v>
      </c>
      <c r="GH112" s="100">
        <v>336605.712</v>
      </c>
      <c r="GI112" s="100">
        <v>4500133.5728</v>
      </c>
      <c r="GJ112" s="100">
        <v>336039.7752</v>
      </c>
      <c r="GK112" s="100">
        <v>4506722.5879999995</v>
      </c>
      <c r="GL112" s="100">
        <v>390597.4536000001</v>
      </c>
      <c r="GM112" s="100">
        <v>4514381.3616</v>
      </c>
      <c r="GN112" s="100">
        <v>356477.6100599999</v>
      </c>
      <c r="GO112" s="100">
        <v>4521371.11866</v>
      </c>
      <c r="GP112" s="100">
        <v>410987.47453199985</v>
      </c>
      <c r="GQ112" s="100">
        <v>4529429.696592</v>
      </c>
      <c r="GR112" s="100">
        <v>429636.6445320002</v>
      </c>
      <c r="GS112" s="100">
        <v>4537853.9445239995</v>
      </c>
      <c r="GT112" s="100">
        <v>416520.1240559999</v>
      </c>
      <c r="GU112" s="100">
        <v>4546021.00578</v>
      </c>
      <c r="GV112" s="100">
        <v>375283.82844000007</v>
      </c>
      <c r="GW112" s="100">
        <v>4553379.51222</v>
      </c>
      <c r="GX112" s="100">
        <v>401527.127736</v>
      </c>
      <c r="GY112" s="100">
        <v>4561252.593156</v>
      </c>
      <c r="GZ112" s="100">
        <v>354890.1157199998</v>
      </c>
      <c r="HA112" s="100">
        <v>4568211.222875999</v>
      </c>
      <c r="HB112" s="100">
        <v>432668.3389200001</v>
      </c>
      <c r="HC112" s="100">
        <v>4576694.9157960005</v>
      </c>
      <c r="HD112" s="100">
        <v>342169.92522</v>
      </c>
      <c r="HE112" s="100">
        <v>4583404.130016</v>
      </c>
      <c r="HF112" s="100">
        <v>343337.82624</v>
      </c>
      <c r="HG112" s="100">
        <v>4590136.244255999</v>
      </c>
      <c r="HH112" s="100">
        <v>342760.57070399995</v>
      </c>
      <c r="HI112" s="100">
        <v>4596857.039759999</v>
      </c>
      <c r="HJ112" s="100">
        <v>398409.4026720001</v>
      </c>
      <c r="HK112" s="100">
        <v>4604668.988832</v>
      </c>
      <c r="HM112" t="str">
        <f t="shared" si="5"/>
        <v>570</v>
      </c>
      <c r="HS112" t="b">
        <f t="shared" si="3"/>
        <v>1</v>
      </c>
      <c r="HT112" s="94" t="s">
        <v>415</v>
      </c>
    </row>
    <row r="113" spans="1:228" ht="12.75">
      <c r="A113" t="str">
        <f t="shared" si="4"/>
        <v>INC270020</v>
      </c>
      <c r="B113" s="103" t="s">
        <v>416</v>
      </c>
      <c r="C113" s="100" t="s">
        <v>567</v>
      </c>
      <c r="D113" s="100">
        <v>-71204.04</v>
      </c>
      <c r="E113" s="100">
        <v>1556719.94</v>
      </c>
      <c r="F113" s="100">
        <v>104741.37</v>
      </c>
      <c r="G113" s="100">
        <v>1443261.04</v>
      </c>
      <c r="H113" s="100">
        <v>37812.79</v>
      </c>
      <c r="I113" s="100">
        <v>1253704.2</v>
      </c>
      <c r="J113" s="100">
        <v>128401.05</v>
      </c>
      <c r="K113" s="100">
        <v>1294637.26</v>
      </c>
      <c r="L113" s="100">
        <v>255164.72</v>
      </c>
      <c r="M113" s="100">
        <v>1339803.02</v>
      </c>
      <c r="N113" s="100">
        <v>38713.91</v>
      </c>
      <c r="O113" s="100">
        <v>1332611.45</v>
      </c>
      <c r="P113" s="100">
        <v>-1595.59</v>
      </c>
      <c r="Q113" s="100">
        <v>1325292.92</v>
      </c>
      <c r="R113" s="100">
        <v>94335.51</v>
      </c>
      <c r="S113" s="100">
        <v>1407242.38</v>
      </c>
      <c r="T113" s="100">
        <v>13063.32</v>
      </c>
      <c r="U113" s="100">
        <v>1217991.77</v>
      </c>
      <c r="V113" s="100">
        <v>241183.77</v>
      </c>
      <c r="W113" s="100">
        <v>1358063.1</v>
      </c>
      <c r="X113" s="100">
        <v>38463.42</v>
      </c>
      <c r="Y113" s="100">
        <v>1310495.32</v>
      </c>
      <c r="Z113" s="100">
        <v>117617.32</v>
      </c>
      <c r="AA113" s="100">
        <v>996697.55</v>
      </c>
      <c r="AB113" s="100">
        <v>11984.15</v>
      </c>
      <c r="AC113" s="100">
        <v>1079885.74</v>
      </c>
      <c r="AD113" s="100">
        <v>103316.04</v>
      </c>
      <c r="AE113" s="100">
        <v>1078460.41</v>
      </c>
      <c r="AF113" s="100">
        <v>145178.93</v>
      </c>
      <c r="AG113" s="100">
        <v>1185826.55</v>
      </c>
      <c r="AH113" s="100">
        <v>13521.41</v>
      </c>
      <c r="AI113" s="100">
        <v>1070946.91</v>
      </c>
      <c r="AJ113" s="100">
        <v>77103.57</v>
      </c>
      <c r="AK113" s="100">
        <v>892885.76</v>
      </c>
      <c r="AL113" s="100">
        <v>49013.29</v>
      </c>
      <c r="AM113" s="100">
        <v>903185.14</v>
      </c>
      <c r="AN113" s="100">
        <v>163577.43</v>
      </c>
      <c r="AO113" s="100">
        <v>1068358.16</v>
      </c>
      <c r="AP113" s="100">
        <v>30482.33</v>
      </c>
      <c r="AQ113" s="100">
        <v>1004504.98</v>
      </c>
      <c r="AR113" s="100">
        <v>127711.4</v>
      </c>
      <c r="AS113" s="100">
        <v>1119153.06</v>
      </c>
      <c r="AT113" s="100">
        <v>206323.49</v>
      </c>
      <c r="AU113" s="100">
        <v>1084292.78</v>
      </c>
      <c r="AV113" s="100">
        <v>339279.08</v>
      </c>
      <c r="AW113" s="100">
        <v>1385108.44</v>
      </c>
      <c r="AX113" s="100">
        <v>108245.3</v>
      </c>
      <c r="AY113" s="100">
        <v>1375736.42</v>
      </c>
      <c r="AZ113" s="100">
        <v>269029.83</v>
      </c>
      <c r="BA113" s="100">
        <v>1632782.1</v>
      </c>
      <c r="BB113" s="100">
        <v>273396.24</v>
      </c>
      <c r="BC113" s="100">
        <v>1802862.3</v>
      </c>
      <c r="BD113" s="100">
        <v>360258.19</v>
      </c>
      <c r="BE113" s="100">
        <v>2017941.56</v>
      </c>
      <c r="BF113" s="100">
        <v>99444.21</v>
      </c>
      <c r="BG113" s="100">
        <v>2103864.36</v>
      </c>
      <c r="BH113" s="100">
        <v>60652.72</v>
      </c>
      <c r="BI113" s="100">
        <v>2087413.51</v>
      </c>
      <c r="BJ113" s="100">
        <v>66396.06</v>
      </c>
      <c r="BK113" s="100">
        <v>2104796.28</v>
      </c>
      <c r="BL113" s="100">
        <v>74457.12</v>
      </c>
      <c r="BM113" s="100">
        <v>2015675.97</v>
      </c>
      <c r="BN113" s="100">
        <v>359800.87</v>
      </c>
      <c r="BO113" s="100">
        <v>2344994.5100000002</v>
      </c>
      <c r="BP113" s="100">
        <v>72072.99</v>
      </c>
      <c r="BQ113" s="100">
        <v>2289356.1</v>
      </c>
      <c r="BR113" s="100">
        <v>59948.21</v>
      </c>
      <c r="BS113" s="100">
        <v>2142980.82</v>
      </c>
      <c r="BT113" s="100">
        <v>44985.87</v>
      </c>
      <c r="BU113" s="100">
        <v>1848687.6099999999</v>
      </c>
      <c r="BV113" s="100">
        <v>125077.23999999999</v>
      </c>
      <c r="BW113" s="100">
        <v>1865519.5499999998</v>
      </c>
      <c r="BX113" s="100">
        <v>208187.08</v>
      </c>
      <c r="BY113" s="100">
        <v>1804676.7999999998</v>
      </c>
      <c r="BZ113" s="100">
        <v>123643.33</v>
      </c>
      <c r="CA113" s="100">
        <v>1654923.89</v>
      </c>
      <c r="CB113" s="100">
        <v>141721.62</v>
      </c>
      <c r="CC113" s="100">
        <v>1436387.32</v>
      </c>
      <c r="CD113" s="100">
        <v>18270.25</v>
      </c>
      <c r="CE113" s="100">
        <v>1355213.36</v>
      </c>
      <c r="CF113" s="100">
        <v>63008.35</v>
      </c>
      <c r="CG113" s="100">
        <v>1357568.9900000002</v>
      </c>
      <c r="CH113" s="100">
        <v>255204.96000000002</v>
      </c>
      <c r="CI113" s="100">
        <v>1546377.8900000001</v>
      </c>
      <c r="CJ113" s="100">
        <v>124728.59000000001</v>
      </c>
      <c r="CK113" s="100">
        <v>1596649.3599999999</v>
      </c>
      <c r="CL113" s="100">
        <v>42986.91</v>
      </c>
      <c r="CM113" s="100">
        <v>1279835.4</v>
      </c>
      <c r="CN113" s="100">
        <v>85798.5</v>
      </c>
      <c r="CO113" s="100">
        <v>1293560.9100000001</v>
      </c>
      <c r="CP113" s="100">
        <v>106368</v>
      </c>
      <c r="CQ113" s="100">
        <v>1339980.7</v>
      </c>
      <c r="CR113" s="100">
        <v>115000</v>
      </c>
      <c r="CS113" s="100">
        <v>1409994.83</v>
      </c>
      <c r="CT113" s="100">
        <v>115000</v>
      </c>
      <c r="CU113" s="100">
        <v>1399917.59</v>
      </c>
      <c r="CV113" s="100">
        <v>92901.83</v>
      </c>
      <c r="CW113" s="100">
        <v>1284632.34</v>
      </c>
      <c r="CX113" s="100">
        <v>112868.86</v>
      </c>
      <c r="CY113" s="100">
        <v>1273857.87</v>
      </c>
      <c r="CZ113" s="100">
        <v>92901.83</v>
      </c>
      <c r="DA113" s="100">
        <v>1225038.08</v>
      </c>
      <c r="DB113" s="100">
        <v>92901.83</v>
      </c>
      <c r="DC113" s="100">
        <v>1299669.6600000001</v>
      </c>
      <c r="DD113" s="100">
        <v>92901.83</v>
      </c>
      <c r="DE113" s="100">
        <v>1329563.14</v>
      </c>
      <c r="DF113" s="100">
        <v>77926.55</v>
      </c>
      <c r="DG113" s="100">
        <v>1152284.73</v>
      </c>
      <c r="DH113" s="100">
        <v>77926.55</v>
      </c>
      <c r="DI113" s="100">
        <v>1105482.69</v>
      </c>
      <c r="DJ113" s="100">
        <v>77926.55</v>
      </c>
      <c r="DK113" s="100">
        <v>1140422.33</v>
      </c>
      <c r="DL113" s="100">
        <v>77926.55</v>
      </c>
      <c r="DM113" s="100">
        <v>1132550.38</v>
      </c>
      <c r="DN113" s="100">
        <v>92901.83</v>
      </c>
      <c r="DO113" s="100">
        <v>1119084.21</v>
      </c>
      <c r="DP113" s="100">
        <v>142819.4</v>
      </c>
      <c r="DQ113" s="100">
        <v>1146903.6099999999</v>
      </c>
      <c r="DR113" s="100">
        <v>142819.4</v>
      </c>
      <c r="DS113" s="100">
        <v>1174723.01</v>
      </c>
      <c r="DT113" s="100">
        <v>93711.58</v>
      </c>
      <c r="DU113" s="100">
        <v>1175532.7600000002</v>
      </c>
      <c r="DV113" s="100">
        <v>113678.61</v>
      </c>
      <c r="DW113" s="100">
        <v>1176342.5100000002</v>
      </c>
      <c r="DX113" s="100">
        <v>93711.58</v>
      </c>
      <c r="DY113" s="100">
        <v>1177152.2600000002</v>
      </c>
      <c r="DZ113" s="100">
        <v>93711.58</v>
      </c>
      <c r="EA113" s="100">
        <v>1177962.0100000002</v>
      </c>
      <c r="EB113" s="100">
        <v>93711.58</v>
      </c>
      <c r="EC113" s="100">
        <v>1178771.76</v>
      </c>
      <c r="ED113" s="100">
        <v>78736.3</v>
      </c>
      <c r="EE113" s="100">
        <v>1179581.51</v>
      </c>
      <c r="EF113" s="100">
        <v>78736.3</v>
      </c>
      <c r="EG113" s="100">
        <v>1180391.26</v>
      </c>
      <c r="EH113" s="100">
        <v>78736.3</v>
      </c>
      <c r="EI113" s="100">
        <v>1181201.0100000002</v>
      </c>
      <c r="EJ113" s="100">
        <v>78736.3</v>
      </c>
      <c r="EK113" s="100">
        <v>1182010.76</v>
      </c>
      <c r="EL113" s="100">
        <v>93711.58</v>
      </c>
      <c r="EM113" s="100">
        <v>1182820.5099999998</v>
      </c>
      <c r="EN113" s="100">
        <v>143629.15</v>
      </c>
      <c r="EO113" s="100">
        <v>1183630.2599999998</v>
      </c>
      <c r="EP113" s="100">
        <v>143629.15</v>
      </c>
      <c r="EQ113" s="100">
        <v>1184440.01</v>
      </c>
      <c r="ER113" s="100">
        <v>88919.91</v>
      </c>
      <c r="ES113" s="100">
        <v>1179648.34</v>
      </c>
      <c r="ET113" s="100">
        <v>108886.94</v>
      </c>
      <c r="EU113" s="100">
        <v>1174856.6700000002</v>
      </c>
      <c r="EV113" s="100">
        <v>88919.91</v>
      </c>
      <c r="EW113" s="100">
        <v>1170065.0000000002</v>
      </c>
      <c r="EX113" s="100">
        <v>88919.91</v>
      </c>
      <c r="EY113" s="100">
        <v>1165273.3300000003</v>
      </c>
      <c r="EZ113" s="100">
        <v>88919.91</v>
      </c>
      <c r="FA113" s="100">
        <v>1160481.6600000001</v>
      </c>
      <c r="FB113" s="100">
        <v>73944.63</v>
      </c>
      <c r="FC113" s="100">
        <v>1155689.99</v>
      </c>
      <c r="FD113" s="100">
        <v>73944.63</v>
      </c>
      <c r="FE113" s="100">
        <v>1150898.32</v>
      </c>
      <c r="FF113" s="100">
        <v>73944.63</v>
      </c>
      <c r="FG113" s="100">
        <v>1146106.6500000001</v>
      </c>
      <c r="FH113" s="100">
        <v>73944.63</v>
      </c>
      <c r="FI113" s="100">
        <v>1141314.9800000002</v>
      </c>
      <c r="FJ113" s="100">
        <v>88919.91</v>
      </c>
      <c r="FK113" s="100">
        <v>1136523.31</v>
      </c>
      <c r="FL113" s="100">
        <v>138837.47999999998</v>
      </c>
      <c r="FM113" s="100">
        <v>1131731.6400000001</v>
      </c>
      <c r="FN113" s="100">
        <v>138837.47999999998</v>
      </c>
      <c r="FO113" s="100">
        <v>1126939.97</v>
      </c>
      <c r="FP113" s="100">
        <v>90698.3082</v>
      </c>
      <c r="FQ113" s="100">
        <v>1128718.3682000001</v>
      </c>
      <c r="FR113" s="100">
        <v>111064.67880000001</v>
      </c>
      <c r="FS113" s="100">
        <v>1130896.107</v>
      </c>
      <c r="FT113" s="100">
        <v>90698.3082</v>
      </c>
      <c r="FU113" s="100">
        <v>1132674.5052</v>
      </c>
      <c r="FV113" s="100">
        <v>90698.3082</v>
      </c>
      <c r="FW113" s="100">
        <v>1134452.9034</v>
      </c>
      <c r="FX113" s="100">
        <v>90698.3082</v>
      </c>
      <c r="FY113" s="100">
        <v>1136231.3016</v>
      </c>
      <c r="FZ113" s="100">
        <v>75423.5226</v>
      </c>
      <c r="GA113" s="100">
        <v>1137710.1941999998</v>
      </c>
      <c r="GB113" s="100">
        <v>75423.5226</v>
      </c>
      <c r="GC113" s="100">
        <v>1139189.0867999997</v>
      </c>
      <c r="GD113" s="100">
        <v>75423.5226</v>
      </c>
      <c r="GE113" s="100">
        <v>1140667.9794</v>
      </c>
      <c r="GF113" s="100">
        <v>75423.5226</v>
      </c>
      <c r="GG113" s="100">
        <v>1142146.8719999997</v>
      </c>
      <c r="GH113" s="100">
        <v>90698.3082</v>
      </c>
      <c r="GI113" s="100">
        <v>1143925.2701999997</v>
      </c>
      <c r="GJ113" s="100">
        <v>141614.2296</v>
      </c>
      <c r="GK113" s="100">
        <v>1146702.0198</v>
      </c>
      <c r="GL113" s="100">
        <v>141614.2296</v>
      </c>
      <c r="GM113" s="100">
        <v>1149478.7694</v>
      </c>
      <c r="GN113" s="100">
        <v>92512.274364</v>
      </c>
      <c r="GO113" s="100">
        <v>1151292.735564</v>
      </c>
      <c r="GP113" s="100">
        <v>113285.97237600002</v>
      </c>
      <c r="GQ113" s="100">
        <v>1153514.0291400002</v>
      </c>
      <c r="GR113" s="100">
        <v>92512.274364</v>
      </c>
      <c r="GS113" s="100">
        <v>1155327.995304</v>
      </c>
      <c r="GT113" s="100">
        <v>92512.274364</v>
      </c>
      <c r="GU113" s="100">
        <v>1157141.9614680002</v>
      </c>
      <c r="GV113" s="100">
        <v>92512.274364</v>
      </c>
      <c r="GW113" s="100">
        <v>1158955.927632</v>
      </c>
      <c r="GX113" s="100">
        <v>76931.993052</v>
      </c>
      <c r="GY113" s="100">
        <v>1160464.398084</v>
      </c>
      <c r="GZ113" s="100">
        <v>76931.993052</v>
      </c>
      <c r="HA113" s="100">
        <v>1161972.868536</v>
      </c>
      <c r="HB113" s="100">
        <v>76931.993052</v>
      </c>
      <c r="HC113" s="100">
        <v>1163481.338988</v>
      </c>
      <c r="HD113" s="100">
        <v>76931.993052</v>
      </c>
      <c r="HE113" s="100">
        <v>1164989.80944</v>
      </c>
      <c r="HF113" s="100">
        <v>92512.274364</v>
      </c>
      <c r="HG113" s="100">
        <v>1166803.7756039998</v>
      </c>
      <c r="HH113" s="100">
        <v>144446.514192</v>
      </c>
      <c r="HI113" s="100">
        <v>1169636.060196</v>
      </c>
      <c r="HJ113" s="100">
        <v>144446.514192</v>
      </c>
      <c r="HK113" s="100">
        <v>1172468.3447879998</v>
      </c>
      <c r="HM113" t="str">
        <f t="shared" si="5"/>
        <v>570</v>
      </c>
      <c r="HS113" t="b">
        <f t="shared" si="3"/>
        <v>1</v>
      </c>
      <c r="HT113" s="94" t="s">
        <v>416</v>
      </c>
    </row>
    <row r="114" spans="1:228" ht="12.75">
      <c r="A114" t="str">
        <f t="shared" si="4"/>
        <v>INC271000</v>
      </c>
      <c r="B114" s="103" t="s">
        <v>417</v>
      </c>
      <c r="C114" s="100" t="s">
        <v>568</v>
      </c>
      <c r="D114" s="100">
        <v>735453.78</v>
      </c>
      <c r="E114" s="100">
        <v>12153207.18</v>
      </c>
      <c r="F114" s="100">
        <v>1298755.2</v>
      </c>
      <c r="G114" s="100">
        <v>12824906.32</v>
      </c>
      <c r="H114" s="100">
        <v>712672.8</v>
      </c>
      <c r="I114" s="100">
        <v>12563146.75</v>
      </c>
      <c r="J114" s="100">
        <v>771323.57</v>
      </c>
      <c r="K114" s="100">
        <v>12165556.43</v>
      </c>
      <c r="L114" s="100">
        <v>829680.32</v>
      </c>
      <c r="M114" s="100">
        <v>12084744.86</v>
      </c>
      <c r="N114" s="100">
        <v>924204.75</v>
      </c>
      <c r="O114" s="100">
        <v>11657756.17</v>
      </c>
      <c r="P114" s="100">
        <v>765994.7</v>
      </c>
      <c r="Q114" s="100">
        <v>11027910.74</v>
      </c>
      <c r="R114" s="100">
        <v>1032836.79</v>
      </c>
      <c r="S114" s="100">
        <v>10751568.35</v>
      </c>
      <c r="T114" s="100">
        <v>925182.03</v>
      </c>
      <c r="U114" s="100">
        <v>10551648.77</v>
      </c>
      <c r="V114" s="100">
        <v>772761.2</v>
      </c>
      <c r="W114" s="100">
        <v>10263378.63</v>
      </c>
      <c r="X114" s="100">
        <v>687351.68</v>
      </c>
      <c r="Y114" s="100">
        <v>10359309.33</v>
      </c>
      <c r="Z114" s="100">
        <v>1213978.28</v>
      </c>
      <c r="AA114" s="100">
        <v>10670195.1</v>
      </c>
      <c r="AB114" s="100">
        <v>829012.54</v>
      </c>
      <c r="AC114" s="100">
        <v>10763753.86</v>
      </c>
      <c r="AD114" s="100">
        <v>610967.39</v>
      </c>
      <c r="AE114" s="100">
        <v>10075966.05</v>
      </c>
      <c r="AF114" s="100">
        <v>843218.02</v>
      </c>
      <c r="AG114" s="100">
        <v>10206511.27</v>
      </c>
      <c r="AH114" s="100">
        <v>916008.4</v>
      </c>
      <c r="AI114" s="100">
        <v>10351196.1</v>
      </c>
      <c r="AJ114" s="100">
        <v>1068442.88</v>
      </c>
      <c r="AK114" s="100">
        <v>10589958.66</v>
      </c>
      <c r="AL114" s="100">
        <v>1058777.71</v>
      </c>
      <c r="AM114" s="100">
        <v>10724531.62</v>
      </c>
      <c r="AN114" s="100">
        <v>815724.12</v>
      </c>
      <c r="AO114" s="100">
        <v>10774261.04</v>
      </c>
      <c r="AP114" s="100">
        <v>1087758.97</v>
      </c>
      <c r="AQ114" s="100">
        <v>10829183.22</v>
      </c>
      <c r="AR114" s="100">
        <v>1120578.8</v>
      </c>
      <c r="AS114" s="100">
        <v>11024579.99</v>
      </c>
      <c r="AT114" s="100">
        <v>946922.41</v>
      </c>
      <c r="AU114" s="100">
        <v>11198741.2</v>
      </c>
      <c r="AV114" s="100">
        <v>746114.13</v>
      </c>
      <c r="AW114" s="100">
        <v>11257503.65</v>
      </c>
      <c r="AX114" s="100">
        <v>852844.92</v>
      </c>
      <c r="AY114" s="100">
        <v>10896370.29</v>
      </c>
      <c r="AZ114" s="100">
        <v>613698.39</v>
      </c>
      <c r="BA114" s="100">
        <v>10681056.14</v>
      </c>
      <c r="BB114" s="100">
        <v>738015.69</v>
      </c>
      <c r="BC114" s="100">
        <v>10808104.44</v>
      </c>
      <c r="BD114" s="100">
        <v>899145.61</v>
      </c>
      <c r="BE114" s="100">
        <v>10864032.03</v>
      </c>
      <c r="BF114" s="100">
        <v>976082.28</v>
      </c>
      <c r="BG114" s="100">
        <v>10924105.91</v>
      </c>
      <c r="BH114" s="100">
        <v>696307.1</v>
      </c>
      <c r="BI114" s="100">
        <v>10551970.13</v>
      </c>
      <c r="BJ114" s="100">
        <v>742408.34</v>
      </c>
      <c r="BK114" s="100">
        <v>10235600.76</v>
      </c>
      <c r="BL114" s="100">
        <v>589662.68</v>
      </c>
      <c r="BM114" s="100">
        <v>10009539.32</v>
      </c>
      <c r="BN114" s="100">
        <v>943806.77</v>
      </c>
      <c r="BO114" s="100">
        <v>9865587.120000001</v>
      </c>
      <c r="BP114" s="100">
        <v>1060816.52</v>
      </c>
      <c r="BQ114" s="100">
        <v>9805824.84</v>
      </c>
      <c r="BR114" s="100">
        <v>1099540.59</v>
      </c>
      <c r="BS114" s="100">
        <v>9958443.020000001</v>
      </c>
      <c r="BT114" s="100">
        <v>576529.21</v>
      </c>
      <c r="BU114" s="100">
        <v>9788858.100000001</v>
      </c>
      <c r="BV114" s="100">
        <v>757396.03</v>
      </c>
      <c r="BW114" s="100">
        <v>9693409.21</v>
      </c>
      <c r="BX114" s="100">
        <v>433178.7</v>
      </c>
      <c r="BY114" s="100">
        <v>9512889.52</v>
      </c>
      <c r="BZ114" s="100">
        <v>853926.88</v>
      </c>
      <c r="CA114" s="100">
        <v>9628800.709999997</v>
      </c>
      <c r="CB114" s="100">
        <v>912095.78</v>
      </c>
      <c r="CC114" s="100">
        <v>9641750.879999999</v>
      </c>
      <c r="CD114" s="100">
        <v>996840.05</v>
      </c>
      <c r="CE114" s="100">
        <v>9662508.649999999</v>
      </c>
      <c r="CF114" s="100">
        <v>866278.54</v>
      </c>
      <c r="CG114" s="100">
        <v>9832480.09</v>
      </c>
      <c r="CH114" s="100">
        <v>1084014.59</v>
      </c>
      <c r="CI114" s="100">
        <v>10174086.34</v>
      </c>
      <c r="CJ114" s="100">
        <v>1595615.66</v>
      </c>
      <c r="CK114" s="100">
        <v>11180039.32</v>
      </c>
      <c r="CL114" s="100">
        <v>1201214.66</v>
      </c>
      <c r="CM114" s="100">
        <v>11437447.21</v>
      </c>
      <c r="CN114" s="100">
        <v>990528.88</v>
      </c>
      <c r="CO114" s="100">
        <v>11367159.57</v>
      </c>
      <c r="CP114" s="100">
        <v>1136840.9900000002</v>
      </c>
      <c r="CQ114" s="100">
        <v>11404459.969999999</v>
      </c>
      <c r="CR114" s="100">
        <v>1694405.1799999983</v>
      </c>
      <c r="CS114" s="100">
        <v>12522335.939999998</v>
      </c>
      <c r="CT114" s="100">
        <v>951940.5499999999</v>
      </c>
      <c r="CU114" s="100">
        <v>12716880.46</v>
      </c>
      <c r="CV114" s="100">
        <v>764020.8699999999</v>
      </c>
      <c r="CW114" s="100">
        <v>13047722.629999999</v>
      </c>
      <c r="CX114" s="100">
        <v>734792.3899999999</v>
      </c>
      <c r="CY114" s="100">
        <v>12928588.139999999</v>
      </c>
      <c r="CZ114" s="100">
        <v>800545.8599999999</v>
      </c>
      <c r="DA114" s="100">
        <v>12817038.219999999</v>
      </c>
      <c r="DB114" s="100">
        <v>882820.84</v>
      </c>
      <c r="DC114" s="100">
        <v>12703019.009999998</v>
      </c>
      <c r="DD114" s="100">
        <v>836537.4899999995</v>
      </c>
      <c r="DE114" s="100">
        <v>12673277.959999999</v>
      </c>
      <c r="DF114" s="100">
        <v>812544.5499999996</v>
      </c>
      <c r="DG114" s="100">
        <v>12401807.919999998</v>
      </c>
      <c r="DH114" s="100">
        <v>818977.8999999998</v>
      </c>
      <c r="DI114" s="100">
        <v>11625170.159999998</v>
      </c>
      <c r="DJ114" s="100">
        <v>802634.85</v>
      </c>
      <c r="DK114" s="100">
        <v>11226590.349999998</v>
      </c>
      <c r="DL114" s="100">
        <v>815206.5299999996</v>
      </c>
      <c r="DM114" s="100">
        <v>11051267.999999996</v>
      </c>
      <c r="DN114" s="100">
        <v>903249.7399999999</v>
      </c>
      <c r="DO114" s="100">
        <v>10817676.749999996</v>
      </c>
      <c r="DP114" s="100">
        <v>817019.2699999999</v>
      </c>
      <c r="DQ114" s="100">
        <v>9940290.839999998</v>
      </c>
      <c r="DR114" s="100">
        <v>774303.7599999997</v>
      </c>
      <c r="DS114" s="100">
        <v>9762654.049999997</v>
      </c>
      <c r="DT114" s="100">
        <v>928771.0700000005</v>
      </c>
      <c r="DU114" s="100">
        <v>9927404.249999998</v>
      </c>
      <c r="DV114" s="100">
        <v>855518.4200000007</v>
      </c>
      <c r="DW114" s="100">
        <v>10048130.279999997</v>
      </c>
      <c r="DX114" s="100">
        <v>930088.13</v>
      </c>
      <c r="DY114" s="100">
        <v>10177672.549999999</v>
      </c>
      <c r="DZ114" s="100">
        <v>1029321.7100000007</v>
      </c>
      <c r="EA114" s="100">
        <v>10324173.42</v>
      </c>
      <c r="EB114" s="100">
        <v>993133.7000000001</v>
      </c>
      <c r="EC114" s="100">
        <v>10480769.63</v>
      </c>
      <c r="ED114" s="100">
        <v>957086.7100000001</v>
      </c>
      <c r="EE114" s="100">
        <v>10625311.790000001</v>
      </c>
      <c r="EF114" s="100">
        <v>943544.6200000003</v>
      </c>
      <c r="EG114" s="100">
        <v>10749878.51</v>
      </c>
      <c r="EH114" s="100">
        <v>930313.2800000001</v>
      </c>
      <c r="EI114" s="100">
        <v>10877556.940000001</v>
      </c>
      <c r="EJ114" s="100">
        <v>936924.1700000003</v>
      </c>
      <c r="EK114" s="100">
        <v>10999274.580000002</v>
      </c>
      <c r="EL114" s="100">
        <v>1030221.2000000004</v>
      </c>
      <c r="EM114" s="100">
        <v>11126246.040000003</v>
      </c>
      <c r="EN114" s="100">
        <v>941356.8400000005</v>
      </c>
      <c r="EO114" s="100">
        <v>11250583.610000003</v>
      </c>
      <c r="EP114" s="100">
        <v>943668.2200000003</v>
      </c>
      <c r="EQ114" s="100">
        <v>11419948.070000004</v>
      </c>
      <c r="ER114" s="100">
        <v>957810.5399999999</v>
      </c>
      <c r="ES114" s="100">
        <v>11448987.540000003</v>
      </c>
      <c r="ET114" s="100">
        <v>884408.52</v>
      </c>
      <c r="EU114" s="100">
        <v>11477877.640000002</v>
      </c>
      <c r="EV114" s="100">
        <v>953920.8299999998</v>
      </c>
      <c r="EW114" s="100">
        <v>11501710.340000002</v>
      </c>
      <c r="EX114" s="100">
        <v>1055259.9200000002</v>
      </c>
      <c r="EY114" s="100">
        <v>11527648.550000003</v>
      </c>
      <c r="EZ114" s="100">
        <v>1019976.2600000001</v>
      </c>
      <c r="FA114" s="100">
        <v>11554491.110000003</v>
      </c>
      <c r="FB114" s="100">
        <v>982154.9699999999</v>
      </c>
      <c r="FC114" s="100">
        <v>11579559.370000003</v>
      </c>
      <c r="FD114" s="100">
        <v>969030.2000000001</v>
      </c>
      <c r="FE114" s="100">
        <v>11605044.950000003</v>
      </c>
      <c r="FF114" s="100">
        <v>956810.8699999999</v>
      </c>
      <c r="FG114" s="100">
        <v>11631542.540000001</v>
      </c>
      <c r="FH114" s="100">
        <v>963189.71</v>
      </c>
      <c r="FI114" s="100">
        <v>11657808.08</v>
      </c>
      <c r="FJ114" s="100">
        <v>1056030.21</v>
      </c>
      <c r="FK114" s="100">
        <v>11683617.09</v>
      </c>
      <c r="FL114" s="100">
        <v>968150.8300000003</v>
      </c>
      <c r="FM114" s="100">
        <v>11710411.079999998</v>
      </c>
      <c r="FN114" s="100">
        <v>972481.6600000003</v>
      </c>
      <c r="FO114" s="100">
        <v>11739224.52</v>
      </c>
      <c r="FP114" s="100">
        <v>976966.7507999999</v>
      </c>
      <c r="FQ114" s="100">
        <v>11758380.730800001</v>
      </c>
      <c r="FR114" s="100">
        <v>902096.6904000001</v>
      </c>
      <c r="FS114" s="100">
        <v>11776068.9012</v>
      </c>
      <c r="FT114" s="100">
        <v>972999.2465999998</v>
      </c>
      <c r="FU114" s="100">
        <v>11795147.3178</v>
      </c>
      <c r="FV114" s="100">
        <v>1076365.1184000003</v>
      </c>
      <c r="FW114" s="100">
        <v>11816252.5162</v>
      </c>
      <c r="FX114" s="100">
        <v>1040375.7852000002</v>
      </c>
      <c r="FY114" s="100">
        <v>11836652.0414</v>
      </c>
      <c r="FZ114" s="100">
        <v>1001798.0693999999</v>
      </c>
      <c r="GA114" s="100">
        <v>11856295.140799997</v>
      </c>
      <c r="GB114" s="100">
        <v>988410.8040000001</v>
      </c>
      <c r="GC114" s="100">
        <v>11875675.7448</v>
      </c>
      <c r="GD114" s="100">
        <v>975947.0873999998</v>
      </c>
      <c r="GE114" s="100">
        <v>11894811.9622</v>
      </c>
      <c r="GF114" s="100">
        <v>982453.5042</v>
      </c>
      <c r="GG114" s="100">
        <v>11914075.7564</v>
      </c>
      <c r="GH114" s="100">
        <v>1077150.8142</v>
      </c>
      <c r="GI114" s="100">
        <v>11935196.3606</v>
      </c>
      <c r="GJ114" s="100">
        <v>987513.8466000003</v>
      </c>
      <c r="GK114" s="100">
        <v>11954559.377200002</v>
      </c>
      <c r="GL114" s="100">
        <v>991931.2932000003</v>
      </c>
      <c r="GM114" s="100">
        <v>11974009.010400001</v>
      </c>
      <c r="GN114" s="100">
        <v>996506.0858159999</v>
      </c>
      <c r="GO114" s="100">
        <v>11993548.345416002</v>
      </c>
      <c r="GP114" s="100">
        <v>920138.6242080001</v>
      </c>
      <c r="GQ114" s="100">
        <v>12011590.279224</v>
      </c>
      <c r="GR114" s="100">
        <v>992459.2315319999</v>
      </c>
      <c r="GS114" s="100">
        <v>12031050.264155999</v>
      </c>
      <c r="GT114" s="100">
        <v>1097892.4207680002</v>
      </c>
      <c r="GU114" s="100">
        <v>12052577.566523999</v>
      </c>
      <c r="GV114" s="100">
        <v>1061183.3009040002</v>
      </c>
      <c r="GW114" s="100">
        <v>12073385.082228</v>
      </c>
      <c r="GX114" s="100">
        <v>1021834.030788</v>
      </c>
      <c r="GY114" s="100">
        <v>12093421.043616002</v>
      </c>
      <c r="GZ114" s="100">
        <v>1008179.0200800002</v>
      </c>
      <c r="HA114" s="100">
        <v>12113189.259696003</v>
      </c>
      <c r="HB114" s="100">
        <v>995466.0291479998</v>
      </c>
      <c r="HC114" s="100">
        <v>12132708.201444</v>
      </c>
      <c r="HD114" s="100">
        <v>1002102.574284</v>
      </c>
      <c r="HE114" s="100">
        <v>12152357.271528002</v>
      </c>
      <c r="HF114" s="100">
        <v>1098693.830484</v>
      </c>
      <c r="HG114" s="100">
        <v>12173900.287812</v>
      </c>
      <c r="HH114" s="100">
        <v>1007264.1235320003</v>
      </c>
      <c r="HI114" s="100">
        <v>12193650.564744</v>
      </c>
      <c r="HJ114" s="100">
        <v>1011769.9190640004</v>
      </c>
      <c r="HK114" s="100">
        <v>12213489.190607999</v>
      </c>
      <c r="HM114" t="str">
        <f t="shared" si="5"/>
        <v>571</v>
      </c>
      <c r="HS114" t="b">
        <f t="shared" si="3"/>
        <v>1</v>
      </c>
      <c r="HT114" s="94" t="s">
        <v>417</v>
      </c>
    </row>
    <row r="115" spans="1:228" ht="12.75">
      <c r="A115" t="str">
        <f t="shared" si="4"/>
        <v>INC272000</v>
      </c>
      <c r="B115" s="103" t="s">
        <v>418</v>
      </c>
      <c r="C115" s="100" t="s">
        <v>569</v>
      </c>
      <c r="D115" s="100">
        <v>87766.66</v>
      </c>
      <c r="E115" s="100">
        <v>1392853.8</v>
      </c>
      <c r="F115" s="100">
        <v>86301.73</v>
      </c>
      <c r="G115" s="100">
        <v>1417705.96</v>
      </c>
      <c r="H115" s="100">
        <v>105830.9</v>
      </c>
      <c r="I115" s="100">
        <v>1429026.26</v>
      </c>
      <c r="J115" s="100">
        <v>91365.71</v>
      </c>
      <c r="K115" s="100">
        <v>1406925.47</v>
      </c>
      <c r="L115" s="100">
        <v>78586.24</v>
      </c>
      <c r="M115" s="100">
        <v>1384509.88</v>
      </c>
      <c r="N115" s="100">
        <v>85043.75</v>
      </c>
      <c r="O115" s="100">
        <v>1385064.91</v>
      </c>
      <c r="P115" s="100">
        <v>72701.13</v>
      </c>
      <c r="Q115" s="100">
        <v>1431311.53</v>
      </c>
      <c r="R115" s="100">
        <v>72706.34</v>
      </c>
      <c r="S115" s="100">
        <v>1344220.85</v>
      </c>
      <c r="T115" s="100">
        <v>58885.59</v>
      </c>
      <c r="U115" s="100">
        <v>1307388.06</v>
      </c>
      <c r="V115" s="100">
        <v>40319.87</v>
      </c>
      <c r="W115" s="100">
        <v>1035301.04</v>
      </c>
      <c r="X115" s="100">
        <v>58154.18</v>
      </c>
      <c r="Y115" s="100">
        <v>901885.81</v>
      </c>
      <c r="Z115" s="100">
        <v>81339.63</v>
      </c>
      <c r="AA115" s="100">
        <v>919001.73</v>
      </c>
      <c r="AB115" s="100">
        <v>79018.86</v>
      </c>
      <c r="AC115" s="100">
        <v>910253.93</v>
      </c>
      <c r="AD115" s="100">
        <v>91902.36</v>
      </c>
      <c r="AE115" s="100">
        <v>915854.56</v>
      </c>
      <c r="AF115" s="100">
        <v>83335.36</v>
      </c>
      <c r="AG115" s="100">
        <v>893359.02</v>
      </c>
      <c r="AH115" s="100">
        <v>99001.2</v>
      </c>
      <c r="AI115" s="100">
        <v>900994.51</v>
      </c>
      <c r="AJ115" s="100">
        <v>123651.64</v>
      </c>
      <c r="AK115" s="100">
        <v>946059.91</v>
      </c>
      <c r="AL115" s="100">
        <v>69505.29</v>
      </c>
      <c r="AM115" s="100">
        <v>930521.45</v>
      </c>
      <c r="AN115" s="100">
        <v>95382.79</v>
      </c>
      <c r="AO115" s="100">
        <v>953203.11</v>
      </c>
      <c r="AP115" s="100">
        <v>67612.79</v>
      </c>
      <c r="AQ115" s="100">
        <v>948109.56</v>
      </c>
      <c r="AR115" s="100">
        <v>64396.42</v>
      </c>
      <c r="AS115" s="100">
        <v>953620.39</v>
      </c>
      <c r="AT115" s="100">
        <v>90156.42</v>
      </c>
      <c r="AU115" s="100">
        <v>1003456.94</v>
      </c>
      <c r="AV115" s="100">
        <v>14961.87</v>
      </c>
      <c r="AW115" s="100">
        <v>960264.63</v>
      </c>
      <c r="AX115" s="100">
        <v>80600.91</v>
      </c>
      <c r="AY115" s="100">
        <v>959525.91</v>
      </c>
      <c r="AZ115" s="100">
        <v>83545.69</v>
      </c>
      <c r="BA115" s="100">
        <v>964052.74</v>
      </c>
      <c r="BB115" s="100">
        <v>61178.11</v>
      </c>
      <c r="BC115" s="100">
        <v>933328.49</v>
      </c>
      <c r="BD115" s="100">
        <v>86119.13</v>
      </c>
      <c r="BE115" s="100">
        <v>936112.26</v>
      </c>
      <c r="BF115" s="100">
        <v>70445.4</v>
      </c>
      <c r="BG115" s="100">
        <v>907556.46</v>
      </c>
      <c r="BH115" s="100">
        <v>92230.91</v>
      </c>
      <c r="BI115" s="100">
        <v>876135.73</v>
      </c>
      <c r="BJ115" s="100">
        <v>72103.95</v>
      </c>
      <c r="BK115" s="100">
        <v>878734.39</v>
      </c>
      <c r="BL115" s="100">
        <v>118061.67</v>
      </c>
      <c r="BM115" s="100">
        <v>901413.27</v>
      </c>
      <c r="BN115" s="100">
        <v>75080.48</v>
      </c>
      <c r="BO115" s="100">
        <v>908880.9600000002</v>
      </c>
      <c r="BP115" s="100">
        <v>150625.59</v>
      </c>
      <c r="BQ115" s="100">
        <v>995110.13</v>
      </c>
      <c r="BR115" s="100">
        <v>78229.08</v>
      </c>
      <c r="BS115" s="100">
        <v>983182.79</v>
      </c>
      <c r="BT115" s="100">
        <v>-38676.42</v>
      </c>
      <c r="BU115" s="100">
        <v>929544.5000000001</v>
      </c>
      <c r="BV115" s="100">
        <v>48496.76</v>
      </c>
      <c r="BW115" s="100">
        <v>897440.3500000001</v>
      </c>
      <c r="BX115" s="100">
        <v>50899.16</v>
      </c>
      <c r="BY115" s="100">
        <v>864793.8200000001</v>
      </c>
      <c r="BZ115" s="100">
        <v>117408.56</v>
      </c>
      <c r="CA115" s="100">
        <v>921024.27</v>
      </c>
      <c r="CB115" s="100">
        <v>126250.37</v>
      </c>
      <c r="CC115" s="100">
        <v>961155.51</v>
      </c>
      <c r="CD115" s="100">
        <v>105461.18</v>
      </c>
      <c r="CE115" s="100">
        <v>996171.29</v>
      </c>
      <c r="CF115" s="100">
        <v>71739.8</v>
      </c>
      <c r="CG115" s="100">
        <v>975680.1799999999</v>
      </c>
      <c r="CH115" s="100">
        <v>490912.27</v>
      </c>
      <c r="CI115" s="100">
        <v>1394488.5</v>
      </c>
      <c r="CJ115" s="100">
        <v>117034.82</v>
      </c>
      <c r="CK115" s="100">
        <v>1393461.6500000001</v>
      </c>
      <c r="CL115" s="100">
        <v>41152.88</v>
      </c>
      <c r="CM115" s="100">
        <v>1359534.05</v>
      </c>
      <c r="CN115" s="100">
        <v>108048.24</v>
      </c>
      <c r="CO115" s="100">
        <v>1316956.7000000002</v>
      </c>
      <c r="CP115" s="100">
        <v>62908.329999999994</v>
      </c>
      <c r="CQ115" s="100">
        <v>1301635.9500000002</v>
      </c>
      <c r="CR115" s="100">
        <v>55970.72</v>
      </c>
      <c r="CS115" s="100">
        <v>1396283.0899999999</v>
      </c>
      <c r="CT115" s="100">
        <v>54671.61999999999</v>
      </c>
      <c r="CU115" s="100">
        <v>1402457.95</v>
      </c>
      <c r="CV115" s="100">
        <v>45750</v>
      </c>
      <c r="CW115" s="100">
        <v>1397308.79</v>
      </c>
      <c r="CX115" s="100">
        <v>95750</v>
      </c>
      <c r="CY115" s="100">
        <v>1375650.23</v>
      </c>
      <c r="CZ115" s="100">
        <v>100750</v>
      </c>
      <c r="DA115" s="100">
        <v>1350149.8599999999</v>
      </c>
      <c r="DB115" s="100">
        <v>155750</v>
      </c>
      <c r="DC115" s="100">
        <v>1400438.68</v>
      </c>
      <c r="DD115" s="100">
        <v>100750</v>
      </c>
      <c r="DE115" s="100">
        <v>1429448.88</v>
      </c>
      <c r="DF115" s="100">
        <v>150750</v>
      </c>
      <c r="DG115" s="100">
        <v>1089286.6099999999</v>
      </c>
      <c r="DH115" s="100">
        <v>100750</v>
      </c>
      <c r="DI115" s="100">
        <v>1073001.7899999998</v>
      </c>
      <c r="DJ115" s="100">
        <v>100750</v>
      </c>
      <c r="DK115" s="100">
        <v>1132598.91</v>
      </c>
      <c r="DL115" s="100">
        <v>100750</v>
      </c>
      <c r="DM115" s="100">
        <v>1125300.6700000002</v>
      </c>
      <c r="DN115" s="100">
        <v>100750</v>
      </c>
      <c r="DO115" s="100">
        <v>1163142.3399999999</v>
      </c>
      <c r="DP115" s="100">
        <v>100750</v>
      </c>
      <c r="DQ115" s="100">
        <v>1207921.6199999999</v>
      </c>
      <c r="DR115" s="100">
        <v>100750</v>
      </c>
      <c r="DS115" s="100">
        <v>1254000</v>
      </c>
      <c r="DT115" s="100">
        <v>45750</v>
      </c>
      <c r="DU115" s="100">
        <v>1254000</v>
      </c>
      <c r="DV115" s="100">
        <v>95750</v>
      </c>
      <c r="DW115" s="100">
        <v>1254000</v>
      </c>
      <c r="DX115" s="100">
        <v>100750</v>
      </c>
      <c r="DY115" s="100">
        <v>1254000</v>
      </c>
      <c r="DZ115" s="100">
        <v>155750</v>
      </c>
      <c r="EA115" s="100">
        <v>1254000</v>
      </c>
      <c r="EB115" s="100">
        <v>100750</v>
      </c>
      <c r="EC115" s="100">
        <v>1254000</v>
      </c>
      <c r="ED115" s="100">
        <v>150750</v>
      </c>
      <c r="EE115" s="100">
        <v>1254000</v>
      </c>
      <c r="EF115" s="100">
        <v>100750</v>
      </c>
      <c r="EG115" s="100">
        <v>1254000</v>
      </c>
      <c r="EH115" s="100">
        <v>100750</v>
      </c>
      <c r="EI115" s="100">
        <v>1254000</v>
      </c>
      <c r="EJ115" s="100">
        <v>100750</v>
      </c>
      <c r="EK115" s="100">
        <v>1254000</v>
      </c>
      <c r="EL115" s="100">
        <v>100750</v>
      </c>
      <c r="EM115" s="100">
        <v>1254000</v>
      </c>
      <c r="EN115" s="100">
        <v>100750</v>
      </c>
      <c r="EO115" s="100">
        <v>1254000</v>
      </c>
      <c r="EP115" s="100">
        <v>100750</v>
      </c>
      <c r="EQ115" s="100">
        <v>1254000</v>
      </c>
      <c r="ER115" s="100">
        <v>45750</v>
      </c>
      <c r="ES115" s="100">
        <v>1254000</v>
      </c>
      <c r="ET115" s="100">
        <v>95750</v>
      </c>
      <c r="EU115" s="100">
        <v>1254000</v>
      </c>
      <c r="EV115" s="100">
        <v>100750</v>
      </c>
      <c r="EW115" s="100">
        <v>1254000</v>
      </c>
      <c r="EX115" s="100">
        <v>155750</v>
      </c>
      <c r="EY115" s="100">
        <v>1254000</v>
      </c>
      <c r="EZ115" s="100">
        <v>100750</v>
      </c>
      <c r="FA115" s="100">
        <v>1254000</v>
      </c>
      <c r="FB115" s="100">
        <v>150750</v>
      </c>
      <c r="FC115" s="100">
        <v>1254000</v>
      </c>
      <c r="FD115" s="100">
        <v>100750</v>
      </c>
      <c r="FE115" s="100">
        <v>1254000</v>
      </c>
      <c r="FF115" s="100">
        <v>100750</v>
      </c>
      <c r="FG115" s="100">
        <v>1254000</v>
      </c>
      <c r="FH115" s="100">
        <v>100750</v>
      </c>
      <c r="FI115" s="100">
        <v>1254000</v>
      </c>
      <c r="FJ115" s="100">
        <v>100750</v>
      </c>
      <c r="FK115" s="100">
        <v>1254000</v>
      </c>
      <c r="FL115" s="100">
        <v>100750</v>
      </c>
      <c r="FM115" s="100">
        <v>1254000</v>
      </c>
      <c r="FN115" s="100">
        <v>100750</v>
      </c>
      <c r="FO115" s="100">
        <v>1254000</v>
      </c>
      <c r="FP115" s="100">
        <v>46665</v>
      </c>
      <c r="FQ115" s="100">
        <v>1254915</v>
      </c>
      <c r="FR115" s="100">
        <v>97665</v>
      </c>
      <c r="FS115" s="100">
        <v>1256830</v>
      </c>
      <c r="FT115" s="100">
        <v>102765</v>
      </c>
      <c r="FU115" s="100">
        <v>1258845</v>
      </c>
      <c r="FV115" s="100">
        <v>158865</v>
      </c>
      <c r="FW115" s="100">
        <v>1261960</v>
      </c>
      <c r="FX115" s="100">
        <v>102765</v>
      </c>
      <c r="FY115" s="100">
        <v>1263975</v>
      </c>
      <c r="FZ115" s="100">
        <v>153765</v>
      </c>
      <c r="GA115" s="100">
        <v>1266990</v>
      </c>
      <c r="GB115" s="100">
        <v>102765</v>
      </c>
      <c r="GC115" s="100">
        <v>1269005</v>
      </c>
      <c r="GD115" s="100">
        <v>102765</v>
      </c>
      <c r="GE115" s="100">
        <v>1271020</v>
      </c>
      <c r="GF115" s="100">
        <v>102765</v>
      </c>
      <c r="GG115" s="100">
        <v>1273035</v>
      </c>
      <c r="GH115" s="100">
        <v>102765</v>
      </c>
      <c r="GI115" s="100">
        <v>1275050</v>
      </c>
      <c r="GJ115" s="100">
        <v>102765</v>
      </c>
      <c r="GK115" s="100">
        <v>1277065</v>
      </c>
      <c r="GL115" s="100">
        <v>102765</v>
      </c>
      <c r="GM115" s="100">
        <v>1279080</v>
      </c>
      <c r="GN115" s="100">
        <v>47598.3</v>
      </c>
      <c r="GO115" s="100">
        <v>1280013.3</v>
      </c>
      <c r="GP115" s="100">
        <v>99618.3</v>
      </c>
      <c r="GQ115" s="100">
        <v>1281966.6</v>
      </c>
      <c r="GR115" s="100">
        <v>104820.3</v>
      </c>
      <c r="GS115" s="100">
        <v>1284021.9</v>
      </c>
      <c r="GT115" s="100">
        <v>162042.3</v>
      </c>
      <c r="GU115" s="100">
        <v>1287199.2</v>
      </c>
      <c r="GV115" s="100">
        <v>104820.3</v>
      </c>
      <c r="GW115" s="100">
        <v>1289254.5</v>
      </c>
      <c r="GX115" s="100">
        <v>156840.3</v>
      </c>
      <c r="GY115" s="100">
        <v>1292329.8</v>
      </c>
      <c r="GZ115" s="100">
        <v>104820.3</v>
      </c>
      <c r="HA115" s="100">
        <v>1294385.1</v>
      </c>
      <c r="HB115" s="100">
        <v>104820.3</v>
      </c>
      <c r="HC115" s="100">
        <v>1296440.4000000001</v>
      </c>
      <c r="HD115" s="100">
        <v>104820.3</v>
      </c>
      <c r="HE115" s="100">
        <v>1298495.7000000002</v>
      </c>
      <c r="HF115" s="100">
        <v>104820.3</v>
      </c>
      <c r="HG115" s="100">
        <v>1300551.0000000002</v>
      </c>
      <c r="HH115" s="100">
        <v>104820.3</v>
      </c>
      <c r="HI115" s="100">
        <v>1302606.3000000003</v>
      </c>
      <c r="HJ115" s="100">
        <v>104820.3</v>
      </c>
      <c r="HK115" s="100">
        <v>1304661.6000000003</v>
      </c>
      <c r="HM115" t="str">
        <f t="shared" si="5"/>
        <v>572</v>
      </c>
      <c r="HS115" t="b">
        <f t="shared" si="3"/>
        <v>1</v>
      </c>
      <c r="HT115" s="94" t="s">
        <v>418</v>
      </c>
    </row>
    <row r="116" spans="1:228" ht="13.5" thickBot="1">
      <c r="A116" t="str">
        <f t="shared" si="4"/>
        <v>INC273000</v>
      </c>
      <c r="B116" s="103" t="s">
        <v>419</v>
      </c>
      <c r="C116" s="100" t="s">
        <v>570</v>
      </c>
      <c r="D116" s="100">
        <v>32386.29</v>
      </c>
      <c r="E116" s="100">
        <v>551746.35</v>
      </c>
      <c r="F116" s="100">
        <v>40671.7</v>
      </c>
      <c r="G116" s="100">
        <v>560121.22</v>
      </c>
      <c r="H116" s="100">
        <v>39497.89</v>
      </c>
      <c r="I116" s="100">
        <v>566548.81</v>
      </c>
      <c r="J116" s="100">
        <v>26762.05</v>
      </c>
      <c r="K116" s="100">
        <v>536501</v>
      </c>
      <c r="L116" s="100">
        <v>49266.28</v>
      </c>
      <c r="M116" s="100">
        <v>526922.03</v>
      </c>
      <c r="N116" s="100">
        <v>39823.69</v>
      </c>
      <c r="O116" s="100">
        <v>495512.14</v>
      </c>
      <c r="P116" s="100">
        <v>33507.78</v>
      </c>
      <c r="Q116" s="100">
        <v>484606.06</v>
      </c>
      <c r="R116" s="100">
        <v>48035.01</v>
      </c>
      <c r="S116" s="100">
        <v>487375.07</v>
      </c>
      <c r="T116" s="100">
        <v>37817.69</v>
      </c>
      <c r="U116" s="100">
        <v>486437.69</v>
      </c>
      <c r="V116" s="100">
        <v>64172.85</v>
      </c>
      <c r="W116" s="100">
        <v>506230.62</v>
      </c>
      <c r="X116" s="100">
        <v>39874.23</v>
      </c>
      <c r="Y116" s="100">
        <v>498058.6</v>
      </c>
      <c r="Z116" s="100">
        <v>101983.4</v>
      </c>
      <c r="AA116" s="100">
        <v>553798.86</v>
      </c>
      <c r="AB116" s="100">
        <v>20451.42</v>
      </c>
      <c r="AC116" s="100">
        <v>541863.99</v>
      </c>
      <c r="AD116" s="100">
        <v>40370.36</v>
      </c>
      <c r="AE116" s="100">
        <v>541562.65</v>
      </c>
      <c r="AF116" s="100">
        <v>33321.24</v>
      </c>
      <c r="AG116" s="100">
        <v>535386</v>
      </c>
      <c r="AH116" s="100">
        <v>57296.59</v>
      </c>
      <c r="AI116" s="100">
        <v>565920.54</v>
      </c>
      <c r="AJ116" s="100">
        <v>44834.45</v>
      </c>
      <c r="AK116" s="100">
        <v>561488.71</v>
      </c>
      <c r="AL116" s="100">
        <v>45206.29</v>
      </c>
      <c r="AM116" s="100">
        <v>566871.31</v>
      </c>
      <c r="AN116" s="100">
        <v>43323.71</v>
      </c>
      <c r="AO116" s="100">
        <v>576687.24</v>
      </c>
      <c r="AP116" s="100">
        <v>30862.17</v>
      </c>
      <c r="AQ116" s="100">
        <v>559514.4</v>
      </c>
      <c r="AR116" s="100">
        <v>38664.74</v>
      </c>
      <c r="AS116" s="100">
        <v>560361.45</v>
      </c>
      <c r="AT116" s="100">
        <v>46536.88</v>
      </c>
      <c r="AU116" s="100">
        <v>542725.48</v>
      </c>
      <c r="AV116" s="100">
        <v>49766.25</v>
      </c>
      <c r="AW116" s="100">
        <v>552617.5</v>
      </c>
      <c r="AX116" s="100">
        <v>62885.83</v>
      </c>
      <c r="AY116" s="100">
        <v>513519.93</v>
      </c>
      <c r="AZ116" s="100">
        <v>20501.98</v>
      </c>
      <c r="BA116" s="100">
        <v>513570.49</v>
      </c>
      <c r="BB116" s="100">
        <v>36524.4</v>
      </c>
      <c r="BC116" s="100">
        <v>509724.53</v>
      </c>
      <c r="BD116" s="100">
        <v>42746.07</v>
      </c>
      <c r="BE116" s="100">
        <v>519149.36</v>
      </c>
      <c r="BF116" s="100">
        <v>32217.37</v>
      </c>
      <c r="BG116" s="100">
        <v>494070.14</v>
      </c>
      <c r="BH116" s="100">
        <v>47458.99</v>
      </c>
      <c r="BI116" s="100">
        <v>496694.68</v>
      </c>
      <c r="BJ116" s="100">
        <v>43851.77</v>
      </c>
      <c r="BK116" s="100">
        <v>495340.16</v>
      </c>
      <c r="BL116" s="100">
        <v>57109.76</v>
      </c>
      <c r="BM116" s="100">
        <v>509126.21</v>
      </c>
      <c r="BN116" s="100">
        <v>49110.32</v>
      </c>
      <c r="BO116" s="100">
        <v>527374.36</v>
      </c>
      <c r="BP116" s="100">
        <v>46680.63</v>
      </c>
      <c r="BQ116" s="100">
        <v>535390.25</v>
      </c>
      <c r="BR116" s="100">
        <v>39598.32</v>
      </c>
      <c r="BS116" s="100">
        <v>528451.69</v>
      </c>
      <c r="BT116" s="100">
        <v>45409.89</v>
      </c>
      <c r="BU116" s="100">
        <v>524095.33</v>
      </c>
      <c r="BV116" s="100">
        <v>104272.66</v>
      </c>
      <c r="BW116" s="100">
        <v>565482.16</v>
      </c>
      <c r="BX116" s="100">
        <v>46971.47</v>
      </c>
      <c r="BY116" s="100">
        <v>591951.65</v>
      </c>
      <c r="BZ116" s="100">
        <v>24956.57</v>
      </c>
      <c r="CA116" s="100">
        <v>580383.8200000001</v>
      </c>
      <c r="CB116" s="100">
        <v>46166.31</v>
      </c>
      <c r="CC116" s="100">
        <v>583804.06</v>
      </c>
      <c r="CD116" s="100">
        <v>49689.95</v>
      </c>
      <c r="CE116" s="100">
        <v>601276.64</v>
      </c>
      <c r="CF116" s="100">
        <v>39210.09</v>
      </c>
      <c r="CG116" s="100">
        <v>593027.74</v>
      </c>
      <c r="CH116" s="100">
        <v>33888.35</v>
      </c>
      <c r="CI116" s="100">
        <v>583064.3200000001</v>
      </c>
      <c r="CJ116" s="100">
        <v>81740.29</v>
      </c>
      <c r="CK116" s="100">
        <v>607694.85</v>
      </c>
      <c r="CL116" s="100">
        <v>54236.58</v>
      </c>
      <c r="CM116" s="100">
        <v>612821.11</v>
      </c>
      <c r="CN116" s="100">
        <v>38877.17</v>
      </c>
      <c r="CO116" s="100">
        <v>605017.65</v>
      </c>
      <c r="CP116" s="100">
        <v>76918.47</v>
      </c>
      <c r="CQ116" s="100">
        <v>642337.8</v>
      </c>
      <c r="CR116" s="100">
        <v>44327.84000000002</v>
      </c>
      <c r="CS116" s="100">
        <v>641255.7500000001</v>
      </c>
      <c r="CT116" s="100">
        <v>42612.74000000001</v>
      </c>
      <c r="CU116" s="100">
        <v>579595.83</v>
      </c>
      <c r="CV116" s="100">
        <v>41076.49000000001</v>
      </c>
      <c r="CW116" s="100">
        <v>573700.85</v>
      </c>
      <c r="CX116" s="100">
        <v>40111.44999999999</v>
      </c>
      <c r="CY116" s="100">
        <v>588855.73</v>
      </c>
      <c r="CZ116" s="100">
        <v>47368.489999999976</v>
      </c>
      <c r="DA116" s="100">
        <v>590057.9099999999</v>
      </c>
      <c r="DB116" s="100">
        <v>48082.19999999999</v>
      </c>
      <c r="DC116" s="100">
        <v>588450.16</v>
      </c>
      <c r="DD116" s="100">
        <v>50285.27</v>
      </c>
      <c r="DE116" s="100">
        <v>599525.34</v>
      </c>
      <c r="DF116" s="100">
        <v>47661.14</v>
      </c>
      <c r="DG116" s="100">
        <v>613298.13</v>
      </c>
      <c r="DH116" s="100">
        <v>54048.94</v>
      </c>
      <c r="DI116" s="100">
        <v>585606.78</v>
      </c>
      <c r="DJ116" s="100">
        <v>55610.11</v>
      </c>
      <c r="DK116" s="100">
        <v>586980.31</v>
      </c>
      <c r="DL116" s="100">
        <v>47763.43000000001</v>
      </c>
      <c r="DM116" s="100">
        <v>595866.57</v>
      </c>
      <c r="DN116" s="100">
        <v>52179.27</v>
      </c>
      <c r="DO116" s="100">
        <v>571127.37</v>
      </c>
      <c r="DP116" s="100">
        <v>47326.630000000005</v>
      </c>
      <c r="DQ116" s="100">
        <v>574126.16</v>
      </c>
      <c r="DR116" s="100">
        <v>58419.579999999994</v>
      </c>
      <c r="DS116" s="100">
        <v>589933</v>
      </c>
      <c r="DT116" s="100">
        <v>44568.36000000001</v>
      </c>
      <c r="DU116" s="100">
        <v>593424.87</v>
      </c>
      <c r="DV116" s="100">
        <v>52828.8</v>
      </c>
      <c r="DW116" s="100">
        <v>606142.22</v>
      </c>
      <c r="DX116" s="100">
        <v>48550.850000000006</v>
      </c>
      <c r="DY116" s="100">
        <v>607324.58</v>
      </c>
      <c r="DZ116" s="100">
        <v>78097.99</v>
      </c>
      <c r="EA116" s="100">
        <v>637340.37</v>
      </c>
      <c r="EB116" s="100">
        <v>51533.530000000006</v>
      </c>
      <c r="EC116" s="100">
        <v>638588.63</v>
      </c>
      <c r="ED116" s="100">
        <v>48837.57</v>
      </c>
      <c r="EE116" s="100">
        <v>639765.06</v>
      </c>
      <c r="EF116" s="100">
        <v>55089.8</v>
      </c>
      <c r="EG116" s="100">
        <v>640805.92</v>
      </c>
      <c r="EH116" s="100">
        <v>53847.770000000004</v>
      </c>
      <c r="EI116" s="100">
        <v>639043.5800000001</v>
      </c>
      <c r="EJ116" s="100">
        <v>48933.84000000001</v>
      </c>
      <c r="EK116" s="100">
        <v>640213.9900000001</v>
      </c>
      <c r="EL116" s="100">
        <v>53298.3</v>
      </c>
      <c r="EM116" s="100">
        <v>641333.02</v>
      </c>
      <c r="EN116" s="100">
        <v>48514.66</v>
      </c>
      <c r="EO116" s="100">
        <v>642521.05</v>
      </c>
      <c r="EP116" s="100">
        <v>59682.08000000001</v>
      </c>
      <c r="EQ116" s="100">
        <v>643783.5500000002</v>
      </c>
      <c r="ER116" s="100">
        <v>45908.44</v>
      </c>
      <c r="ES116" s="100">
        <v>645123.6300000001</v>
      </c>
      <c r="ET116" s="100">
        <v>55655.490000000005</v>
      </c>
      <c r="EU116" s="100">
        <v>647950.3200000001</v>
      </c>
      <c r="EV116" s="100">
        <v>49742.950000000004</v>
      </c>
      <c r="EW116" s="100">
        <v>649142.42</v>
      </c>
      <c r="EX116" s="100">
        <v>83127.82999999999</v>
      </c>
      <c r="EY116" s="100">
        <v>654172.2600000001</v>
      </c>
      <c r="EZ116" s="100">
        <v>52791.42000000001</v>
      </c>
      <c r="FA116" s="100">
        <v>655430.15</v>
      </c>
      <c r="FB116" s="100">
        <v>50025.969999999994</v>
      </c>
      <c r="FC116" s="100">
        <v>656618.5500000002</v>
      </c>
      <c r="FD116" s="100">
        <v>57188.75</v>
      </c>
      <c r="FE116" s="100">
        <v>658717.5</v>
      </c>
      <c r="FF116" s="100">
        <v>56443.89</v>
      </c>
      <c r="FG116" s="100">
        <v>661313.62</v>
      </c>
      <c r="FH116" s="100">
        <v>50117.34999999999</v>
      </c>
      <c r="FI116" s="100">
        <v>662497.13</v>
      </c>
      <c r="FJ116" s="100">
        <v>55057.77</v>
      </c>
      <c r="FK116" s="100">
        <v>664256.6</v>
      </c>
      <c r="FL116" s="100">
        <v>49716.05</v>
      </c>
      <c r="FM116" s="100">
        <v>665457.9899999999</v>
      </c>
      <c r="FN116" s="100">
        <v>61721.89000000001</v>
      </c>
      <c r="FO116" s="100">
        <v>667497.7999999998</v>
      </c>
      <c r="FP116" s="100">
        <v>46826.6088</v>
      </c>
      <c r="FQ116" s="100">
        <v>668415.9687999999</v>
      </c>
      <c r="FR116" s="100">
        <v>56768.5998</v>
      </c>
      <c r="FS116" s="100">
        <v>669529.0785999999</v>
      </c>
      <c r="FT116" s="100">
        <v>50737.80900000001</v>
      </c>
      <c r="FU116" s="100">
        <v>670523.9376000001</v>
      </c>
      <c r="FV116" s="100">
        <v>84790.38659999998</v>
      </c>
      <c r="FW116" s="100">
        <v>672186.4942</v>
      </c>
      <c r="FX116" s="100">
        <v>53847.24840000001</v>
      </c>
      <c r="FY116" s="100">
        <v>673242.3226</v>
      </c>
      <c r="FZ116" s="100">
        <v>51026.48939999999</v>
      </c>
      <c r="GA116" s="100">
        <v>674242.8420000001</v>
      </c>
      <c r="GB116" s="100">
        <v>58332.525</v>
      </c>
      <c r="GC116" s="100">
        <v>675386.617</v>
      </c>
      <c r="GD116" s="100">
        <v>57572.7678</v>
      </c>
      <c r="GE116" s="100">
        <v>676515.4948</v>
      </c>
      <c r="GF116" s="100">
        <v>51119.69699999999</v>
      </c>
      <c r="GG116" s="100">
        <v>677517.8418</v>
      </c>
      <c r="GH116" s="100">
        <v>56158.9254</v>
      </c>
      <c r="GI116" s="100">
        <v>678618.9972000001</v>
      </c>
      <c r="GJ116" s="100">
        <v>50710.37100000001</v>
      </c>
      <c r="GK116" s="100">
        <v>679613.3182000001</v>
      </c>
      <c r="GL116" s="100">
        <v>62956.32780000001</v>
      </c>
      <c r="GM116" s="100">
        <v>680847.756</v>
      </c>
      <c r="GN116" s="100">
        <v>47763.140976</v>
      </c>
      <c r="GO116" s="100">
        <v>681784.288176</v>
      </c>
      <c r="GP116" s="100">
        <v>57903.971796000005</v>
      </c>
      <c r="GQ116" s="100">
        <v>682919.6601720001</v>
      </c>
      <c r="GR116" s="100">
        <v>51752.56518000001</v>
      </c>
      <c r="GS116" s="100">
        <v>683934.416352</v>
      </c>
      <c r="GT116" s="100">
        <v>86486.19433199998</v>
      </c>
      <c r="GU116" s="100">
        <v>685630.224084</v>
      </c>
      <c r="GV116" s="100">
        <v>54924.193368000015</v>
      </c>
      <c r="GW116" s="100">
        <v>686707.169052</v>
      </c>
      <c r="GX116" s="100">
        <v>52047.01918799999</v>
      </c>
      <c r="GY116" s="100">
        <v>687727.6988400001</v>
      </c>
      <c r="GZ116" s="100">
        <v>59499.175500000005</v>
      </c>
      <c r="HA116" s="100">
        <v>688894.3493400001</v>
      </c>
      <c r="HB116" s="100">
        <v>58724.223156</v>
      </c>
      <c r="HC116" s="100">
        <v>690045.8046960001</v>
      </c>
      <c r="HD116" s="100">
        <v>52142.090939999995</v>
      </c>
      <c r="HE116" s="100">
        <v>691068.198636</v>
      </c>
      <c r="HF116" s="100">
        <v>57282.103908000005</v>
      </c>
      <c r="HG116" s="100">
        <v>692191.377144</v>
      </c>
      <c r="HH116" s="100">
        <v>51724.578420000005</v>
      </c>
      <c r="HI116" s="100">
        <v>693205.584564</v>
      </c>
      <c r="HJ116" s="100">
        <v>64215.45435600001</v>
      </c>
      <c r="HK116" s="100">
        <v>694464.7111200001</v>
      </c>
      <c r="HM116" t="str">
        <f t="shared" si="5"/>
        <v>573</v>
      </c>
      <c r="HS116" t="b">
        <f t="shared" si="3"/>
        <v>1</v>
      </c>
      <c r="HT116" s="94" t="s">
        <v>419</v>
      </c>
    </row>
    <row r="117" spans="1:228" ht="12.75">
      <c r="A117" t="str">
        <f t="shared" si="4"/>
        <v>TRANSMISS</v>
      </c>
      <c r="B117" s="102" t="s">
        <v>402</v>
      </c>
      <c r="C117" s="104" t="s">
        <v>523</v>
      </c>
      <c r="D117" s="104">
        <v>7300952.99</v>
      </c>
      <c r="E117" s="104">
        <v>91424243.72000001</v>
      </c>
      <c r="F117" s="104">
        <v>7933604.540000001</v>
      </c>
      <c r="G117" s="104">
        <v>93091987.97000001</v>
      </c>
      <c r="H117" s="104">
        <v>8032556.899999999</v>
      </c>
      <c r="I117" s="104">
        <v>92862171.9</v>
      </c>
      <c r="J117" s="104">
        <v>6016184.59</v>
      </c>
      <c r="K117" s="104">
        <v>91303914.07</v>
      </c>
      <c r="L117" s="104">
        <v>7023861.490000002</v>
      </c>
      <c r="M117" s="104">
        <v>90721964.22999999</v>
      </c>
      <c r="N117" s="104">
        <v>8230942.150000001</v>
      </c>
      <c r="O117" s="104">
        <v>91079445.5</v>
      </c>
      <c r="P117" s="104">
        <v>8169506.820000001</v>
      </c>
      <c r="Q117" s="104">
        <v>92565527.00000001</v>
      </c>
      <c r="R117" s="104">
        <v>7931315.819999999</v>
      </c>
      <c r="S117" s="104">
        <v>92323875.24999997</v>
      </c>
      <c r="T117" s="104">
        <v>7871555.82</v>
      </c>
      <c r="U117" s="104">
        <v>92022616.36999999</v>
      </c>
      <c r="V117" s="104">
        <v>8156240.59</v>
      </c>
      <c r="W117" s="104">
        <v>91077698.09</v>
      </c>
      <c r="X117" s="104">
        <v>8037465.19</v>
      </c>
      <c r="Y117" s="104">
        <v>92428034.80999999</v>
      </c>
      <c r="Z117" s="104">
        <v>16734791.38</v>
      </c>
      <c r="AA117" s="104">
        <v>101438978.27999999</v>
      </c>
      <c r="AB117" s="104">
        <v>7614442.940000001</v>
      </c>
      <c r="AC117" s="104">
        <v>101752468.23</v>
      </c>
      <c r="AD117" s="104">
        <v>7397633.58</v>
      </c>
      <c r="AE117" s="104">
        <v>101216497.27</v>
      </c>
      <c r="AF117" s="104">
        <v>7433120.39</v>
      </c>
      <c r="AG117" s="104">
        <v>100617060.75999999</v>
      </c>
      <c r="AH117" s="104">
        <v>7617870.490000001</v>
      </c>
      <c r="AI117" s="104">
        <v>102218746.66</v>
      </c>
      <c r="AJ117" s="104">
        <v>7815462.17</v>
      </c>
      <c r="AK117" s="104">
        <v>103010347.33999999</v>
      </c>
      <c r="AL117" s="104">
        <v>5618157.09</v>
      </c>
      <c r="AM117" s="104">
        <v>100397562.28000002</v>
      </c>
      <c r="AN117" s="104">
        <v>8234954.95</v>
      </c>
      <c r="AO117" s="104">
        <v>100463010.41</v>
      </c>
      <c r="AP117" s="104">
        <v>7347202.2</v>
      </c>
      <c r="AQ117" s="104">
        <v>99878896.79</v>
      </c>
      <c r="AR117" s="104">
        <v>6645231.37</v>
      </c>
      <c r="AS117" s="104">
        <v>98652572.34000002</v>
      </c>
      <c r="AT117" s="104">
        <v>7856882.390000001</v>
      </c>
      <c r="AU117" s="104">
        <v>98353214.13999999</v>
      </c>
      <c r="AV117" s="104">
        <v>7586011.24</v>
      </c>
      <c r="AW117" s="104">
        <v>97901760.19000001</v>
      </c>
      <c r="AX117" s="104">
        <v>9686387.649999999</v>
      </c>
      <c r="AY117" s="104">
        <v>90853356.46000001</v>
      </c>
      <c r="AZ117" s="104">
        <v>7356476.430000002</v>
      </c>
      <c r="BA117" s="104">
        <v>90595389.94999999</v>
      </c>
      <c r="BB117" s="104">
        <v>7569873.330000001</v>
      </c>
      <c r="BC117" s="104">
        <v>90767629.69999999</v>
      </c>
      <c r="BD117" s="104">
        <v>7583286.02</v>
      </c>
      <c r="BE117" s="104">
        <v>90917795.33000001</v>
      </c>
      <c r="BF117" s="104">
        <v>7888988.0600000005</v>
      </c>
      <c r="BG117" s="104">
        <v>91188912.89999998</v>
      </c>
      <c r="BH117" s="104">
        <v>7904425.580000001</v>
      </c>
      <c r="BI117" s="104">
        <v>91277876.31</v>
      </c>
      <c r="BJ117" s="104">
        <v>6465698.979999999</v>
      </c>
      <c r="BK117" s="104">
        <v>92125418.20000002</v>
      </c>
      <c r="BL117" s="104">
        <v>7785464.069999998</v>
      </c>
      <c r="BM117" s="104">
        <v>91675927.32</v>
      </c>
      <c r="BN117" s="104">
        <v>8227191.82</v>
      </c>
      <c r="BO117" s="104">
        <v>92555916.94000001</v>
      </c>
      <c r="BP117" s="104">
        <v>7461804.4799999995</v>
      </c>
      <c r="BQ117" s="104">
        <v>93372490.05</v>
      </c>
      <c r="BR117" s="104">
        <v>8504985.92</v>
      </c>
      <c r="BS117" s="104">
        <v>94020593.57999998</v>
      </c>
      <c r="BT117" s="104">
        <v>6684266.159999999</v>
      </c>
      <c r="BU117" s="104">
        <v>93118848.49999999</v>
      </c>
      <c r="BV117" s="104">
        <v>15285523.809999999</v>
      </c>
      <c r="BW117" s="104">
        <v>98717984.66</v>
      </c>
      <c r="BX117" s="104">
        <v>7877758.3900000015</v>
      </c>
      <c r="BY117" s="104">
        <v>99239266.61999999</v>
      </c>
      <c r="BZ117" s="104">
        <v>7555945.68</v>
      </c>
      <c r="CA117" s="104">
        <v>99225338.96999998</v>
      </c>
      <c r="CB117" s="104">
        <v>7943273.36</v>
      </c>
      <c r="CC117" s="104">
        <v>99585326.31000002</v>
      </c>
      <c r="CD117" s="104">
        <v>7657682.539999999</v>
      </c>
      <c r="CE117" s="104">
        <v>99354020.78999999</v>
      </c>
      <c r="CF117" s="104">
        <v>7687614.159999999</v>
      </c>
      <c r="CG117" s="104">
        <v>99137209.37</v>
      </c>
      <c r="CH117" s="104">
        <v>8086459.309999999</v>
      </c>
      <c r="CI117" s="104">
        <v>100757969.69999999</v>
      </c>
      <c r="CJ117" s="104">
        <v>11865917.040000001</v>
      </c>
      <c r="CK117" s="104">
        <v>104838422.66999999</v>
      </c>
      <c r="CL117" s="104">
        <v>5317179.9399999995</v>
      </c>
      <c r="CM117" s="104">
        <v>101928410.78999999</v>
      </c>
      <c r="CN117" s="104">
        <v>8441987.889999999</v>
      </c>
      <c r="CO117" s="104">
        <v>102908594.2</v>
      </c>
      <c r="CP117" s="104">
        <v>8133528.47</v>
      </c>
      <c r="CQ117" s="104">
        <v>102537136.75000001</v>
      </c>
      <c r="CR117" s="104">
        <v>8767077.099999998</v>
      </c>
      <c r="CS117" s="104">
        <v>104619947.69000001</v>
      </c>
      <c r="CT117" s="104">
        <v>8589418.82</v>
      </c>
      <c r="CU117" s="104">
        <v>97923842.70000002</v>
      </c>
      <c r="CV117" s="104">
        <v>6083897.430000001</v>
      </c>
      <c r="CW117" s="104">
        <v>96129981.74000001</v>
      </c>
      <c r="CX117" s="104">
        <v>6138418.29</v>
      </c>
      <c r="CY117" s="104">
        <v>94712454.35000002</v>
      </c>
      <c r="CZ117" s="104">
        <v>6204149.3500000015</v>
      </c>
      <c r="DA117" s="104">
        <v>92973330.33999999</v>
      </c>
      <c r="DB117" s="104">
        <v>6312585.54</v>
      </c>
      <c r="DC117" s="104">
        <v>91628233.34</v>
      </c>
      <c r="DD117" s="104">
        <v>6389302.509999998</v>
      </c>
      <c r="DE117" s="104">
        <v>90329921.68999998</v>
      </c>
      <c r="DF117" s="104">
        <v>6116043.260000001</v>
      </c>
      <c r="DG117" s="104">
        <v>88359505.64</v>
      </c>
      <c r="DH117" s="104">
        <v>6054083.99</v>
      </c>
      <c r="DI117" s="104">
        <v>82547672.59</v>
      </c>
      <c r="DJ117" s="104">
        <v>6140789.490000001</v>
      </c>
      <c r="DK117" s="104">
        <v>83371282.13999999</v>
      </c>
      <c r="DL117" s="104">
        <v>5995123.839999998</v>
      </c>
      <c r="DM117" s="104">
        <v>80924418.08999999</v>
      </c>
      <c r="DN117" s="104">
        <v>6088184.45</v>
      </c>
      <c r="DO117" s="104">
        <v>78879074.07000001</v>
      </c>
      <c r="DP117" s="104">
        <v>6086869.99</v>
      </c>
      <c r="DQ117" s="104">
        <v>76198866.96</v>
      </c>
      <c r="DR117" s="104">
        <v>6058425.550000002</v>
      </c>
      <c r="DS117" s="104">
        <v>73667873.69</v>
      </c>
      <c r="DT117" s="104">
        <v>5798919.640000001</v>
      </c>
      <c r="DU117" s="104">
        <v>73382895.9</v>
      </c>
      <c r="DV117" s="104">
        <v>5868460.010000001</v>
      </c>
      <c r="DW117" s="104">
        <v>73112937.62</v>
      </c>
      <c r="DX117" s="104">
        <v>5990046.299999999</v>
      </c>
      <c r="DY117" s="104">
        <v>72898834.57</v>
      </c>
      <c r="DZ117" s="104">
        <v>5971387.010000001</v>
      </c>
      <c r="EA117" s="104">
        <v>72557636.03999999</v>
      </c>
      <c r="EB117" s="104">
        <v>6209896.87</v>
      </c>
      <c r="EC117" s="104">
        <v>72378230.39999998</v>
      </c>
      <c r="ED117" s="104">
        <v>6091130.63</v>
      </c>
      <c r="EE117" s="104">
        <v>72353317.77</v>
      </c>
      <c r="EF117" s="104">
        <v>5951854.34</v>
      </c>
      <c r="EG117" s="104">
        <v>72251088.11999999</v>
      </c>
      <c r="EH117" s="104">
        <v>6043613.2700000005</v>
      </c>
      <c r="EI117" s="104">
        <v>72153911.89999999</v>
      </c>
      <c r="EJ117" s="104">
        <v>5829195.44</v>
      </c>
      <c r="EK117" s="104">
        <v>71987983.49999999</v>
      </c>
      <c r="EL117" s="104">
        <v>6086048.77</v>
      </c>
      <c r="EM117" s="104">
        <v>71985847.82</v>
      </c>
      <c r="EN117" s="104">
        <v>6049060.750000002</v>
      </c>
      <c r="EO117" s="104">
        <v>71948038.58</v>
      </c>
      <c r="EP117" s="104">
        <v>6098483.410000001</v>
      </c>
      <c r="EQ117" s="104">
        <v>71988096.44</v>
      </c>
      <c r="ER117" s="104">
        <v>5968760.98</v>
      </c>
      <c r="ES117" s="104">
        <v>72157937.78</v>
      </c>
      <c r="ET117" s="104">
        <v>5808562.440000001</v>
      </c>
      <c r="EU117" s="104">
        <v>72098040.21</v>
      </c>
      <c r="EV117" s="104">
        <v>5961182.5200000005</v>
      </c>
      <c r="EW117" s="104">
        <v>72069176.43</v>
      </c>
      <c r="EX117" s="104">
        <v>6184983.540000001</v>
      </c>
      <c r="EY117" s="104">
        <v>72282772.96000001</v>
      </c>
      <c r="EZ117" s="104">
        <v>6255203.579999999</v>
      </c>
      <c r="FA117" s="104">
        <v>72328079.67</v>
      </c>
      <c r="FB117" s="104">
        <v>6155280.769999999</v>
      </c>
      <c r="FC117" s="104">
        <v>72392229.81</v>
      </c>
      <c r="FD117" s="104">
        <v>6108360.010000001</v>
      </c>
      <c r="FE117" s="104">
        <v>72548735.48000002</v>
      </c>
      <c r="FF117" s="104">
        <v>6145946.429999999</v>
      </c>
      <c r="FG117" s="104">
        <v>72651068.64</v>
      </c>
      <c r="FH117" s="104">
        <v>5881503.32</v>
      </c>
      <c r="FI117" s="104">
        <v>72703376.52000001</v>
      </c>
      <c r="FJ117" s="104">
        <v>6214277.359999999</v>
      </c>
      <c r="FK117" s="104">
        <v>72831605.11</v>
      </c>
      <c r="FL117" s="104">
        <v>6163684.000000001</v>
      </c>
      <c r="FM117" s="104">
        <v>72946228.36</v>
      </c>
      <c r="FN117" s="104">
        <v>6212625.079999999</v>
      </c>
      <c r="FO117" s="104">
        <v>73060370.03</v>
      </c>
      <c r="FP117" s="104">
        <v>6088136.199599999</v>
      </c>
      <c r="FQ117" s="104">
        <v>73179745.24960001</v>
      </c>
      <c r="FR117" s="104">
        <v>5924733.6888</v>
      </c>
      <c r="FS117" s="104">
        <v>73295916.49840002</v>
      </c>
      <c r="FT117" s="104">
        <v>6080406.170400001</v>
      </c>
      <c r="FU117" s="104">
        <v>73415140.1488</v>
      </c>
      <c r="FV117" s="104">
        <v>6308683.210799999</v>
      </c>
      <c r="FW117" s="104">
        <v>73538839.81960002</v>
      </c>
      <c r="FX117" s="104">
        <v>6380307.651599999</v>
      </c>
      <c r="FY117" s="104">
        <v>73663943.8912</v>
      </c>
      <c r="FZ117" s="104">
        <v>6278386.3854</v>
      </c>
      <c r="GA117" s="104">
        <v>73787049.50659999</v>
      </c>
      <c r="GB117" s="104">
        <v>6230527.210200001</v>
      </c>
      <c r="GC117" s="104">
        <v>73909216.70680001</v>
      </c>
      <c r="GD117" s="104">
        <v>6268865.358599999</v>
      </c>
      <c r="GE117" s="104">
        <v>74032135.6354</v>
      </c>
      <c r="GF117" s="104">
        <v>5999133.3864</v>
      </c>
      <c r="GG117" s="104">
        <v>74149765.70180002</v>
      </c>
      <c r="GH117" s="104">
        <v>6338562.907200001</v>
      </c>
      <c r="GI117" s="104">
        <v>74274051.249</v>
      </c>
      <c r="GJ117" s="104">
        <v>6286957.680000001</v>
      </c>
      <c r="GK117" s="104">
        <v>74397324.92900002</v>
      </c>
      <c r="GL117" s="104">
        <v>6336877.581600001</v>
      </c>
      <c r="GM117" s="104">
        <v>74521577.4306</v>
      </c>
      <c r="GN117" s="104">
        <v>6209898.923591998</v>
      </c>
      <c r="GO117" s="104">
        <v>74643340.15459202</v>
      </c>
      <c r="GP117" s="104">
        <v>6043228.362575999</v>
      </c>
      <c r="GQ117" s="104">
        <v>74761834.82836801</v>
      </c>
      <c r="GR117" s="104">
        <v>6202014.293808001</v>
      </c>
      <c r="GS117" s="104">
        <v>74883442.95177603</v>
      </c>
      <c r="GT117" s="104">
        <v>6434856.875016001</v>
      </c>
      <c r="GU117" s="104">
        <v>75009616.61599201</v>
      </c>
      <c r="GV117" s="104">
        <v>6507913.804632001</v>
      </c>
      <c r="GW117" s="104">
        <v>75137222.769024</v>
      </c>
      <c r="GX117" s="104">
        <v>6403954.113108</v>
      </c>
      <c r="GY117" s="104">
        <v>75262790.49673201</v>
      </c>
      <c r="GZ117" s="104">
        <v>6355137.754404001</v>
      </c>
      <c r="HA117" s="104">
        <v>75387401.04093601</v>
      </c>
      <c r="HB117" s="104">
        <v>6394242.665771999</v>
      </c>
      <c r="HC117" s="104">
        <v>75512778.34810802</v>
      </c>
      <c r="HD117" s="104">
        <v>6119116.0541280005</v>
      </c>
      <c r="HE117" s="104">
        <v>75632761.01583602</v>
      </c>
      <c r="HF117" s="104">
        <v>6465334.165344001</v>
      </c>
      <c r="HG117" s="104">
        <v>75759532.27398</v>
      </c>
      <c r="HH117" s="104">
        <v>6412696.833600001</v>
      </c>
      <c r="HI117" s="104">
        <v>75885271.42758</v>
      </c>
      <c r="HJ117" s="104">
        <v>6463615.133231999</v>
      </c>
      <c r="HK117" s="104">
        <v>76012008.979212</v>
      </c>
      <c r="HM117">
        <f t="shared" si="5"/>
      </c>
      <c r="HS117" t="b">
        <f t="shared" si="3"/>
        <v>1</v>
      </c>
      <c r="HT117" s="93" t="s">
        <v>402</v>
      </c>
    </row>
    <row r="118" spans="1:228" ht="12.75">
      <c r="A118">
        <f t="shared" si="4"/>
      </c>
      <c r="B118"/>
      <c r="C118" s="99"/>
      <c r="HM118">
        <f t="shared" si="5"/>
      </c>
      <c r="HS118" t="b">
        <f t="shared" si="3"/>
        <v>1</v>
      </c>
      <c r="HT118" s="87"/>
    </row>
    <row r="119" spans="1:228" ht="12.75">
      <c r="A119" t="str">
        <f t="shared" si="4"/>
        <v>DISTRIBUT</v>
      </c>
      <c r="B119" s="102" t="s">
        <v>420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M119">
        <f t="shared" si="5"/>
      </c>
      <c r="HS119" t="b">
        <f t="shared" si="3"/>
        <v>1</v>
      </c>
      <c r="HT119" s="93" t="s">
        <v>420</v>
      </c>
    </row>
    <row r="120" spans="1:228" ht="12.75">
      <c r="A120" t="str">
        <f t="shared" si="4"/>
        <v>INC380000</v>
      </c>
      <c r="B120" s="103" t="s">
        <v>421</v>
      </c>
      <c r="C120" s="100" t="s">
        <v>571</v>
      </c>
      <c r="D120" s="100">
        <v>1698563.33</v>
      </c>
      <c r="E120" s="100">
        <v>19550084.63</v>
      </c>
      <c r="F120" s="100">
        <v>1745315.05</v>
      </c>
      <c r="G120" s="100">
        <v>20208040.95</v>
      </c>
      <c r="H120" s="100">
        <v>1593405.25</v>
      </c>
      <c r="I120" s="100">
        <v>18652434.71</v>
      </c>
      <c r="J120" s="100">
        <v>1594570.7</v>
      </c>
      <c r="K120" s="100">
        <v>18992644.38</v>
      </c>
      <c r="L120" s="100">
        <v>2021095.38</v>
      </c>
      <c r="M120" s="100">
        <v>19738874.54</v>
      </c>
      <c r="N120" s="100">
        <v>1629681.87</v>
      </c>
      <c r="O120" s="100">
        <v>20395861.96</v>
      </c>
      <c r="P120" s="100">
        <v>1454147.39</v>
      </c>
      <c r="Q120" s="100">
        <v>19037138.14</v>
      </c>
      <c r="R120" s="100">
        <v>1580387.51</v>
      </c>
      <c r="S120" s="100">
        <v>18816483.3</v>
      </c>
      <c r="T120" s="100">
        <v>1317981.21</v>
      </c>
      <c r="U120" s="100">
        <v>18475036.23</v>
      </c>
      <c r="V120" s="100">
        <v>1710795.67</v>
      </c>
      <c r="W120" s="100">
        <v>18283195.38</v>
      </c>
      <c r="X120" s="100">
        <v>1134173.37</v>
      </c>
      <c r="Y120" s="100">
        <v>18325617.38</v>
      </c>
      <c r="Z120" s="100">
        <v>1888217.5</v>
      </c>
      <c r="AA120" s="100">
        <v>19368334.23</v>
      </c>
      <c r="AB120" s="100">
        <v>1785509.81</v>
      </c>
      <c r="AC120" s="100">
        <v>19455280.71</v>
      </c>
      <c r="AD120" s="100">
        <v>1357161.02</v>
      </c>
      <c r="AE120" s="100">
        <v>19067126.68</v>
      </c>
      <c r="AF120" s="100">
        <v>1742062.61</v>
      </c>
      <c r="AG120" s="100">
        <v>19215784.04</v>
      </c>
      <c r="AH120" s="100">
        <v>1781395.94</v>
      </c>
      <c r="AI120" s="100">
        <v>19402609.28</v>
      </c>
      <c r="AJ120" s="100">
        <v>1773036.13</v>
      </c>
      <c r="AK120" s="100">
        <v>19154550.03</v>
      </c>
      <c r="AL120" s="100">
        <v>1376151.98</v>
      </c>
      <c r="AM120" s="100">
        <v>18901020.14</v>
      </c>
      <c r="AN120" s="100">
        <v>1802336.01</v>
      </c>
      <c r="AO120" s="100">
        <v>19249208.76</v>
      </c>
      <c r="AP120" s="100">
        <v>1327751.49</v>
      </c>
      <c r="AQ120" s="100">
        <v>18996572.74</v>
      </c>
      <c r="AR120" s="100">
        <v>1280775.43</v>
      </c>
      <c r="AS120" s="100">
        <v>18959366.96</v>
      </c>
      <c r="AT120" s="100">
        <v>1395774.95</v>
      </c>
      <c r="AU120" s="100">
        <v>18644346.24</v>
      </c>
      <c r="AV120" s="100">
        <v>1130278.27</v>
      </c>
      <c r="AW120" s="100">
        <v>18640451.14</v>
      </c>
      <c r="AX120" s="100">
        <v>1338518.63</v>
      </c>
      <c r="AY120" s="100">
        <v>18090752.27</v>
      </c>
      <c r="AZ120" s="100">
        <v>1592535.08</v>
      </c>
      <c r="BA120" s="100">
        <v>17897777.54</v>
      </c>
      <c r="BB120" s="100">
        <v>1095884.72</v>
      </c>
      <c r="BC120" s="100">
        <v>17636501.24</v>
      </c>
      <c r="BD120" s="100">
        <v>1476484.98</v>
      </c>
      <c r="BE120" s="100">
        <v>17370923.61</v>
      </c>
      <c r="BF120" s="100">
        <v>1553990.36</v>
      </c>
      <c r="BG120" s="100">
        <v>17143518.03</v>
      </c>
      <c r="BH120" s="100">
        <v>1429977.63</v>
      </c>
      <c r="BI120" s="100">
        <v>16800459.53</v>
      </c>
      <c r="BJ120" s="100">
        <v>944935.85</v>
      </c>
      <c r="BK120" s="100">
        <v>16369243.4</v>
      </c>
      <c r="BL120" s="100">
        <v>1737501.2</v>
      </c>
      <c r="BM120" s="100">
        <v>16304408.59</v>
      </c>
      <c r="BN120" s="100">
        <v>963204.43</v>
      </c>
      <c r="BO120" s="100">
        <v>15939861.529999997</v>
      </c>
      <c r="BP120" s="100">
        <v>1456171.11</v>
      </c>
      <c r="BQ120" s="100">
        <v>16115257.21</v>
      </c>
      <c r="BR120" s="100">
        <v>1196640.82</v>
      </c>
      <c r="BS120" s="100">
        <v>15916123.080000002</v>
      </c>
      <c r="BT120" s="100">
        <v>1525512.46</v>
      </c>
      <c r="BU120" s="100">
        <v>16311357.27</v>
      </c>
      <c r="BV120" s="100">
        <v>1997488.78</v>
      </c>
      <c r="BW120" s="100">
        <v>16970327.42</v>
      </c>
      <c r="BX120" s="100">
        <v>1521010.51</v>
      </c>
      <c r="BY120" s="100">
        <v>16898802.849999998</v>
      </c>
      <c r="BZ120" s="100">
        <v>1277805.51</v>
      </c>
      <c r="CA120" s="100">
        <v>17080723.639999997</v>
      </c>
      <c r="CB120" s="100">
        <v>1578252.85</v>
      </c>
      <c r="CC120" s="100">
        <v>17182491.509999998</v>
      </c>
      <c r="CD120" s="100">
        <v>1569410.17</v>
      </c>
      <c r="CE120" s="100">
        <v>17197911.32</v>
      </c>
      <c r="CF120" s="100">
        <v>1090049.22</v>
      </c>
      <c r="CG120" s="100">
        <v>16857982.91</v>
      </c>
      <c r="CH120" s="100">
        <v>1282023.08</v>
      </c>
      <c r="CI120" s="100">
        <v>17195070.139999997</v>
      </c>
      <c r="CJ120" s="100">
        <v>1201541.55</v>
      </c>
      <c r="CK120" s="100">
        <v>16659110.489999998</v>
      </c>
      <c r="CL120" s="100">
        <v>856577.63</v>
      </c>
      <c r="CM120" s="100">
        <v>16552483.689999998</v>
      </c>
      <c r="CN120" s="100">
        <v>867253.32</v>
      </c>
      <c r="CO120" s="100">
        <v>15963565.899999999</v>
      </c>
      <c r="CP120" s="100">
        <v>1702475.08</v>
      </c>
      <c r="CQ120" s="100">
        <v>16469400.16</v>
      </c>
      <c r="CR120" s="100">
        <v>2307200.109999998</v>
      </c>
      <c r="CS120" s="100">
        <v>17251087.81</v>
      </c>
      <c r="CT120" s="100">
        <v>2450443.9000000022</v>
      </c>
      <c r="CU120" s="100">
        <v>17704042.93</v>
      </c>
      <c r="CV120" s="100">
        <v>1872225.82</v>
      </c>
      <c r="CW120" s="100">
        <v>18055258.240000006</v>
      </c>
      <c r="CX120" s="100">
        <v>1781776.3300000003</v>
      </c>
      <c r="CY120" s="100">
        <v>18559229.060000002</v>
      </c>
      <c r="CZ120" s="100">
        <v>1994848.1399999997</v>
      </c>
      <c r="DA120" s="100">
        <v>18975824.35</v>
      </c>
      <c r="DB120" s="100">
        <v>1762365.4600000023</v>
      </c>
      <c r="DC120" s="100">
        <v>19168779.64</v>
      </c>
      <c r="DD120" s="100">
        <v>1895855.9900000012</v>
      </c>
      <c r="DE120" s="100">
        <v>19974586.410000004</v>
      </c>
      <c r="DF120" s="100">
        <v>1644671.0000000005</v>
      </c>
      <c r="DG120" s="100">
        <v>20337234.330000006</v>
      </c>
      <c r="DH120" s="100">
        <v>1701987.9100000008</v>
      </c>
      <c r="DI120" s="100">
        <v>20837680.69</v>
      </c>
      <c r="DJ120" s="100">
        <v>1549793.2100000023</v>
      </c>
      <c r="DK120" s="100">
        <v>21530896.270000003</v>
      </c>
      <c r="DL120" s="100">
        <v>1758558.6200000013</v>
      </c>
      <c r="DM120" s="100">
        <v>22422201.570000008</v>
      </c>
      <c r="DN120" s="100">
        <v>1626503.25</v>
      </c>
      <c r="DO120" s="100">
        <v>22346229.74000001</v>
      </c>
      <c r="DP120" s="100">
        <v>2246505.4800000023</v>
      </c>
      <c r="DQ120" s="100">
        <v>22285535.110000014</v>
      </c>
      <c r="DR120" s="100">
        <v>2279698.5399999996</v>
      </c>
      <c r="DS120" s="100">
        <v>22114789.75000001</v>
      </c>
      <c r="DT120" s="100">
        <v>1826691.0099999988</v>
      </c>
      <c r="DU120" s="100">
        <v>22069254.94000001</v>
      </c>
      <c r="DV120" s="100">
        <v>1759125.0799999998</v>
      </c>
      <c r="DW120" s="100">
        <v>22046603.69000001</v>
      </c>
      <c r="DX120" s="100">
        <v>2042798.56</v>
      </c>
      <c r="DY120" s="100">
        <v>22094554.110000007</v>
      </c>
      <c r="DZ120" s="100">
        <v>1763985.7600000016</v>
      </c>
      <c r="EA120" s="100">
        <v>22096174.410000008</v>
      </c>
      <c r="EB120" s="100">
        <v>1993207.0399999993</v>
      </c>
      <c r="EC120" s="100">
        <v>22193525.460000005</v>
      </c>
      <c r="ED120" s="100">
        <v>1669393.4000000001</v>
      </c>
      <c r="EE120" s="100">
        <v>22218247.860000007</v>
      </c>
      <c r="EF120" s="100">
        <v>1583726.8700000013</v>
      </c>
      <c r="EG120" s="100">
        <v>22099986.820000004</v>
      </c>
      <c r="EH120" s="100">
        <v>1553614.6600000006</v>
      </c>
      <c r="EI120" s="100">
        <v>22103808.270000007</v>
      </c>
      <c r="EJ120" s="100">
        <v>1721336.4499999993</v>
      </c>
      <c r="EK120" s="100">
        <v>22066586.1</v>
      </c>
      <c r="EL120" s="100">
        <v>1642406.849999999</v>
      </c>
      <c r="EM120" s="100">
        <v>22082489.700000003</v>
      </c>
      <c r="EN120" s="100">
        <v>2067819</v>
      </c>
      <c r="EO120" s="100">
        <v>21903803.22</v>
      </c>
      <c r="EP120" s="100">
        <v>2077445.0699999987</v>
      </c>
      <c r="EQ120" s="100">
        <v>21701549.749999996</v>
      </c>
      <c r="ER120" s="100">
        <v>1947442.200000001</v>
      </c>
      <c r="ES120" s="100">
        <v>21822300.939999994</v>
      </c>
      <c r="ET120" s="100">
        <v>1815745.9</v>
      </c>
      <c r="EU120" s="100">
        <v>21878921.759999998</v>
      </c>
      <c r="EV120" s="100">
        <v>2029874.2199999995</v>
      </c>
      <c r="EW120" s="100">
        <v>21865997.419999998</v>
      </c>
      <c r="EX120" s="100">
        <v>1832470.0600000017</v>
      </c>
      <c r="EY120" s="100">
        <v>21934481.72</v>
      </c>
      <c r="EZ120" s="100">
        <v>2008664.6500000025</v>
      </c>
      <c r="FA120" s="100">
        <v>21949939.330000002</v>
      </c>
      <c r="FB120" s="100">
        <v>1644563.0300000003</v>
      </c>
      <c r="FC120" s="100">
        <v>21925108.96</v>
      </c>
      <c r="FD120" s="100">
        <v>1659736.43</v>
      </c>
      <c r="FE120" s="100">
        <v>22001118.52</v>
      </c>
      <c r="FF120" s="100">
        <v>1563399.9799999997</v>
      </c>
      <c r="FG120" s="100">
        <v>22010903.84</v>
      </c>
      <c r="FH120" s="100">
        <v>1679491.8100000003</v>
      </c>
      <c r="FI120" s="100">
        <v>21969059.200000003</v>
      </c>
      <c r="FJ120" s="100">
        <v>1720616.8200000022</v>
      </c>
      <c r="FK120" s="100">
        <v>22047269.170000006</v>
      </c>
      <c r="FL120" s="100">
        <v>2137859.1799999992</v>
      </c>
      <c r="FM120" s="100">
        <v>22117309.35</v>
      </c>
      <c r="FN120" s="100">
        <v>2138759.9799999995</v>
      </c>
      <c r="FO120" s="100">
        <v>22178624.26</v>
      </c>
      <c r="FP120" s="100">
        <v>1986391.044000001</v>
      </c>
      <c r="FQ120" s="100">
        <v>22217573.104000006</v>
      </c>
      <c r="FR120" s="100">
        <v>1852060.818</v>
      </c>
      <c r="FS120" s="100">
        <v>22253888.022000007</v>
      </c>
      <c r="FT120" s="100">
        <v>2070471.7043999995</v>
      </c>
      <c r="FU120" s="100">
        <v>22294485.506400008</v>
      </c>
      <c r="FV120" s="100">
        <v>1869119.4612000016</v>
      </c>
      <c r="FW120" s="100">
        <v>22331134.907600008</v>
      </c>
      <c r="FX120" s="100">
        <v>2048837.9430000025</v>
      </c>
      <c r="FY120" s="100">
        <v>22371308.20060001</v>
      </c>
      <c r="FZ120" s="100">
        <v>1677454.2906000002</v>
      </c>
      <c r="GA120" s="100">
        <v>22404199.461200006</v>
      </c>
      <c r="GB120" s="100">
        <v>1692931.1586</v>
      </c>
      <c r="GC120" s="100">
        <v>22437394.18980001</v>
      </c>
      <c r="GD120" s="100">
        <v>1594667.9795999997</v>
      </c>
      <c r="GE120" s="100">
        <v>22468662.189400006</v>
      </c>
      <c r="GF120" s="100">
        <v>1713081.6462000003</v>
      </c>
      <c r="GG120" s="100">
        <v>22502252.02560001</v>
      </c>
      <c r="GH120" s="100">
        <v>1755029.1564000023</v>
      </c>
      <c r="GI120" s="100">
        <v>22536664.362000007</v>
      </c>
      <c r="GJ120" s="100">
        <v>2180616.3635999993</v>
      </c>
      <c r="GK120" s="100">
        <v>22579421.545600004</v>
      </c>
      <c r="GL120" s="100">
        <v>2181535.1795999995</v>
      </c>
      <c r="GM120" s="100">
        <v>22622196.745200004</v>
      </c>
      <c r="GN120" s="100">
        <v>2026118.864880001</v>
      </c>
      <c r="GO120" s="100">
        <v>22661924.566080008</v>
      </c>
      <c r="GP120" s="100">
        <v>1889102.03436</v>
      </c>
      <c r="GQ120" s="100">
        <v>22698965.782440007</v>
      </c>
      <c r="GR120" s="100">
        <v>2111881.1384879993</v>
      </c>
      <c r="GS120" s="100">
        <v>22740375.21652801</v>
      </c>
      <c r="GT120" s="100">
        <v>1906501.8504240017</v>
      </c>
      <c r="GU120" s="100">
        <v>22777757.60575201</v>
      </c>
      <c r="GV120" s="100">
        <v>2089814.7018600027</v>
      </c>
      <c r="GW120" s="100">
        <v>22818734.364612006</v>
      </c>
      <c r="GX120" s="100">
        <v>1711003.3764120003</v>
      </c>
      <c r="GY120" s="100">
        <v>22852283.450424004</v>
      </c>
      <c r="GZ120" s="100">
        <v>1726789.781772</v>
      </c>
      <c r="HA120" s="100">
        <v>22886142.073596008</v>
      </c>
      <c r="HB120" s="100">
        <v>1626561.3391919998</v>
      </c>
      <c r="HC120" s="100">
        <v>22918035.433188006</v>
      </c>
      <c r="HD120" s="100">
        <v>1747343.2791240003</v>
      </c>
      <c r="HE120" s="100">
        <v>22952297.066112004</v>
      </c>
      <c r="HF120" s="100">
        <v>1790129.7395280025</v>
      </c>
      <c r="HG120" s="100">
        <v>22987397.649240006</v>
      </c>
      <c r="HH120" s="100">
        <v>2224228.6908719996</v>
      </c>
      <c r="HI120" s="100">
        <v>23031009.976512004</v>
      </c>
      <c r="HJ120" s="100">
        <v>2225165.8831919995</v>
      </c>
      <c r="HK120" s="100">
        <v>23074640.680104006</v>
      </c>
      <c r="HM120" t="str">
        <f t="shared" si="5"/>
        <v>580</v>
      </c>
      <c r="HS120" t="b">
        <f t="shared" si="3"/>
        <v>1</v>
      </c>
      <c r="HT120" s="94" t="s">
        <v>421</v>
      </c>
    </row>
    <row r="121" spans="1:228" ht="12.75">
      <c r="A121" t="str">
        <f t="shared" si="4"/>
        <v>INC381000</v>
      </c>
      <c r="B121" s="103" t="s">
        <v>422</v>
      </c>
      <c r="C121" s="100" t="s">
        <v>572</v>
      </c>
      <c r="D121" s="100">
        <v>146880.34</v>
      </c>
      <c r="E121" s="100">
        <v>922491.86</v>
      </c>
      <c r="F121" s="100">
        <v>95094.33</v>
      </c>
      <c r="G121" s="100">
        <v>957260.18</v>
      </c>
      <c r="H121" s="100">
        <v>18548.89</v>
      </c>
      <c r="I121" s="100">
        <v>926182.98</v>
      </c>
      <c r="J121" s="100">
        <v>47243.63</v>
      </c>
      <c r="K121" s="100">
        <v>912332.71</v>
      </c>
      <c r="L121" s="100">
        <v>82905.25</v>
      </c>
      <c r="M121" s="100">
        <v>845144.03</v>
      </c>
      <c r="N121" s="100">
        <v>165642.45</v>
      </c>
      <c r="O121" s="100">
        <v>1002779.92</v>
      </c>
      <c r="P121" s="100">
        <v>217429.82</v>
      </c>
      <c r="Q121" s="100">
        <v>1170364.7</v>
      </c>
      <c r="R121" s="100">
        <v>184130.07</v>
      </c>
      <c r="S121" s="100">
        <v>1290875.08</v>
      </c>
      <c r="T121" s="100">
        <v>211214.81</v>
      </c>
      <c r="U121" s="100">
        <v>1428960.15</v>
      </c>
      <c r="V121" s="100">
        <v>116383.67</v>
      </c>
      <c r="W121" s="100">
        <v>1472401.89</v>
      </c>
      <c r="X121" s="100">
        <v>102146.67</v>
      </c>
      <c r="Y121" s="100">
        <v>1495875</v>
      </c>
      <c r="Z121" s="100">
        <v>153308.52</v>
      </c>
      <c r="AA121" s="100">
        <v>1540928.45</v>
      </c>
      <c r="AB121" s="100">
        <v>180120.21</v>
      </c>
      <c r="AC121" s="100">
        <v>1574168.32</v>
      </c>
      <c r="AD121" s="100">
        <v>152332.53</v>
      </c>
      <c r="AE121" s="100">
        <v>1631406.52</v>
      </c>
      <c r="AF121" s="100">
        <v>158345.41</v>
      </c>
      <c r="AG121" s="100">
        <v>1771203.04</v>
      </c>
      <c r="AH121" s="100">
        <v>149958.9</v>
      </c>
      <c r="AI121" s="100">
        <v>1873918.31</v>
      </c>
      <c r="AJ121" s="100">
        <v>173251.8</v>
      </c>
      <c r="AK121" s="100">
        <v>1964264.86</v>
      </c>
      <c r="AL121" s="100">
        <v>200540.56</v>
      </c>
      <c r="AM121" s="100">
        <v>1999162.97</v>
      </c>
      <c r="AN121" s="100">
        <v>168609.91</v>
      </c>
      <c r="AO121" s="100">
        <v>1950343.06</v>
      </c>
      <c r="AP121" s="100">
        <v>164639.79</v>
      </c>
      <c r="AQ121" s="100">
        <v>1930852.78</v>
      </c>
      <c r="AR121" s="100">
        <v>164782.66</v>
      </c>
      <c r="AS121" s="100">
        <v>1884420.63</v>
      </c>
      <c r="AT121" s="100">
        <v>161435.88</v>
      </c>
      <c r="AU121" s="100">
        <v>1929472.84</v>
      </c>
      <c r="AV121" s="100">
        <v>139060.75</v>
      </c>
      <c r="AW121" s="100">
        <v>1966386.92</v>
      </c>
      <c r="AX121" s="100">
        <v>175769.35</v>
      </c>
      <c r="AY121" s="100">
        <v>1988847.75</v>
      </c>
      <c r="AZ121" s="100">
        <v>324103.7</v>
      </c>
      <c r="BA121" s="100">
        <v>2132831.24</v>
      </c>
      <c r="BB121" s="100">
        <v>313273.41</v>
      </c>
      <c r="BC121" s="100">
        <v>2293772.12</v>
      </c>
      <c r="BD121" s="100">
        <v>317529.47</v>
      </c>
      <c r="BE121" s="100">
        <v>2452956.18</v>
      </c>
      <c r="BF121" s="100">
        <v>325805.48</v>
      </c>
      <c r="BG121" s="100">
        <v>2628802.76</v>
      </c>
      <c r="BH121" s="100">
        <v>323301.31</v>
      </c>
      <c r="BI121" s="100">
        <v>2778852.27</v>
      </c>
      <c r="BJ121" s="100">
        <v>317418.2</v>
      </c>
      <c r="BK121" s="100">
        <v>2895729.91</v>
      </c>
      <c r="BL121" s="100">
        <v>335833.8</v>
      </c>
      <c r="BM121" s="100">
        <v>3062953.8</v>
      </c>
      <c r="BN121" s="100">
        <v>322321.73</v>
      </c>
      <c r="BO121" s="100">
        <v>3220635.74</v>
      </c>
      <c r="BP121" s="100">
        <v>328984.84</v>
      </c>
      <c r="BQ121" s="100">
        <v>3384837.9200000004</v>
      </c>
      <c r="BR121" s="100">
        <v>375281.06</v>
      </c>
      <c r="BS121" s="100">
        <v>3598683.1</v>
      </c>
      <c r="BT121" s="100">
        <v>1630276.19</v>
      </c>
      <c r="BU121" s="100">
        <v>5089898.54</v>
      </c>
      <c r="BV121" s="100">
        <v>341370.74</v>
      </c>
      <c r="BW121" s="100">
        <v>5255499.93</v>
      </c>
      <c r="BX121" s="100">
        <v>352816.72</v>
      </c>
      <c r="BY121" s="100">
        <v>5284212.95</v>
      </c>
      <c r="BZ121" s="100">
        <v>341274.51</v>
      </c>
      <c r="CA121" s="100">
        <v>5312214.05</v>
      </c>
      <c r="CB121" s="100">
        <v>369526.63</v>
      </c>
      <c r="CC121" s="100">
        <v>5364211.209999999</v>
      </c>
      <c r="CD121" s="100">
        <v>382452.55</v>
      </c>
      <c r="CE121" s="100">
        <v>5420858.279999999</v>
      </c>
      <c r="CF121" s="100">
        <v>390701.92</v>
      </c>
      <c r="CG121" s="100">
        <v>5488258.890000001</v>
      </c>
      <c r="CH121" s="100">
        <v>388495.37</v>
      </c>
      <c r="CI121" s="100">
        <v>5559336.06</v>
      </c>
      <c r="CJ121" s="100">
        <v>342619.58</v>
      </c>
      <c r="CK121" s="100">
        <v>5566121.839999998</v>
      </c>
      <c r="CL121" s="100">
        <v>360666.29</v>
      </c>
      <c r="CM121" s="100">
        <v>5604466.399999999</v>
      </c>
      <c r="CN121" s="100">
        <v>382362.7</v>
      </c>
      <c r="CO121" s="100">
        <v>5657844.259999999</v>
      </c>
      <c r="CP121" s="100">
        <v>372691.03</v>
      </c>
      <c r="CQ121" s="100">
        <v>5655254.23</v>
      </c>
      <c r="CR121" s="100">
        <v>378113.16000000003</v>
      </c>
      <c r="CS121" s="100">
        <v>4403091.2</v>
      </c>
      <c r="CT121" s="100">
        <v>409075.60000000003</v>
      </c>
      <c r="CU121" s="100">
        <v>4470796.06</v>
      </c>
      <c r="CV121" s="100">
        <v>433149.3</v>
      </c>
      <c r="CW121" s="100">
        <v>4551128.64</v>
      </c>
      <c r="CX121" s="100">
        <v>417832.23000000004</v>
      </c>
      <c r="CY121" s="100">
        <v>4627686.36</v>
      </c>
      <c r="CZ121" s="100">
        <v>420027.5800000001</v>
      </c>
      <c r="DA121" s="100">
        <v>4678187.3100000005</v>
      </c>
      <c r="DB121" s="100">
        <v>423826.23000000004</v>
      </c>
      <c r="DC121" s="100">
        <v>4719560.99</v>
      </c>
      <c r="DD121" s="100">
        <v>429070.15</v>
      </c>
      <c r="DE121" s="100">
        <v>4757929.220000001</v>
      </c>
      <c r="DF121" s="100">
        <v>431710.42000000004</v>
      </c>
      <c r="DG121" s="100">
        <v>4801144.2700000005</v>
      </c>
      <c r="DH121" s="100">
        <v>435310.12</v>
      </c>
      <c r="DI121" s="100">
        <v>4893834.8100000005</v>
      </c>
      <c r="DJ121" s="100">
        <v>432486.98000000004</v>
      </c>
      <c r="DK121" s="100">
        <v>4965655.5</v>
      </c>
      <c r="DL121" s="100">
        <v>417224.92000000004</v>
      </c>
      <c r="DM121" s="100">
        <v>5000517.72</v>
      </c>
      <c r="DN121" s="100">
        <v>416260.68</v>
      </c>
      <c r="DO121" s="100">
        <v>5044087.37</v>
      </c>
      <c r="DP121" s="100">
        <v>415338.08</v>
      </c>
      <c r="DQ121" s="100">
        <v>5081312.29</v>
      </c>
      <c r="DR121" s="100">
        <v>435293.11000000004</v>
      </c>
      <c r="DS121" s="100">
        <v>5107529.8</v>
      </c>
      <c r="DT121" s="100">
        <v>485367.52</v>
      </c>
      <c r="DU121" s="100">
        <v>5159748.0200000005</v>
      </c>
      <c r="DV121" s="100">
        <v>472125.14</v>
      </c>
      <c r="DW121" s="100">
        <v>5214040.930000001</v>
      </c>
      <c r="DX121" s="100">
        <v>475207.73000000004</v>
      </c>
      <c r="DY121" s="100">
        <v>5269221.080000001</v>
      </c>
      <c r="DZ121" s="100">
        <v>473124.14</v>
      </c>
      <c r="EA121" s="100">
        <v>5318518.99</v>
      </c>
      <c r="EB121" s="100">
        <v>494960.7100000001</v>
      </c>
      <c r="EC121" s="100">
        <v>5384409.550000001</v>
      </c>
      <c r="ED121" s="100">
        <v>487313.07000000007</v>
      </c>
      <c r="EE121" s="100">
        <v>5440012.200000001</v>
      </c>
      <c r="EF121" s="100">
        <v>483892.20999999996</v>
      </c>
      <c r="EG121" s="100">
        <v>5488594.29</v>
      </c>
      <c r="EH121" s="100">
        <v>479796.86000000004</v>
      </c>
      <c r="EI121" s="100">
        <v>5535904.17</v>
      </c>
      <c r="EJ121" s="100">
        <v>471004.07000000007</v>
      </c>
      <c r="EK121" s="100">
        <v>5589683.320000001</v>
      </c>
      <c r="EL121" s="100">
        <v>473274.66000000003</v>
      </c>
      <c r="EM121" s="100">
        <v>5646697.3</v>
      </c>
      <c r="EN121" s="100">
        <v>475275.6200000001</v>
      </c>
      <c r="EO121" s="100">
        <v>5706634.840000001</v>
      </c>
      <c r="EP121" s="100">
        <v>496793.18000000005</v>
      </c>
      <c r="EQ121" s="100">
        <v>5768134.91</v>
      </c>
      <c r="ER121" s="100">
        <v>505462.27999999997</v>
      </c>
      <c r="ES121" s="100">
        <v>5788229.67</v>
      </c>
      <c r="ET121" s="100">
        <v>490918.63</v>
      </c>
      <c r="EU121" s="100">
        <v>5807023.16</v>
      </c>
      <c r="EV121" s="100">
        <v>494015.17</v>
      </c>
      <c r="EW121" s="100">
        <v>5825830.6</v>
      </c>
      <c r="EX121" s="100">
        <v>492264.0300000001</v>
      </c>
      <c r="EY121" s="100">
        <v>5844970.490000001</v>
      </c>
      <c r="EZ121" s="100">
        <v>503559.34</v>
      </c>
      <c r="FA121" s="100">
        <v>5853569.120000001</v>
      </c>
      <c r="FB121" s="100">
        <v>506086.25999999995</v>
      </c>
      <c r="FC121" s="100">
        <v>5872342.3100000005</v>
      </c>
      <c r="FD121" s="100">
        <v>512587.66000000003</v>
      </c>
      <c r="FE121" s="100">
        <v>5901037.760000001</v>
      </c>
      <c r="FF121" s="100">
        <v>499356.6</v>
      </c>
      <c r="FG121" s="100">
        <v>5920597.5</v>
      </c>
      <c r="FH121" s="100">
        <v>489657.86000000004</v>
      </c>
      <c r="FI121" s="100">
        <v>5939251.29</v>
      </c>
      <c r="FJ121" s="100">
        <v>492653.37</v>
      </c>
      <c r="FK121" s="100">
        <v>5958630</v>
      </c>
      <c r="FL121" s="100">
        <v>494168.45999999996</v>
      </c>
      <c r="FM121" s="100">
        <v>5977522.84</v>
      </c>
      <c r="FN121" s="100">
        <v>514753.58999999997</v>
      </c>
      <c r="FO121" s="100">
        <v>5995483.25</v>
      </c>
      <c r="FP121" s="100">
        <v>515571.5256</v>
      </c>
      <c r="FQ121" s="100">
        <v>6005592.4956</v>
      </c>
      <c r="FR121" s="100">
        <v>500737.0026</v>
      </c>
      <c r="FS121" s="100">
        <v>6015410.8682</v>
      </c>
      <c r="FT121" s="100">
        <v>503895.4734</v>
      </c>
      <c r="FU121" s="100">
        <v>6025291.1716</v>
      </c>
      <c r="FV121" s="100">
        <v>502109.3106000001</v>
      </c>
      <c r="FW121" s="100">
        <v>6035136.4522</v>
      </c>
      <c r="FX121" s="100">
        <v>513630.52680000005</v>
      </c>
      <c r="FY121" s="100">
        <v>6045207.6389999995</v>
      </c>
      <c r="FZ121" s="100">
        <v>516207.98519999994</v>
      </c>
      <c r="GA121" s="100">
        <v>6055329.3642</v>
      </c>
      <c r="GB121" s="100">
        <v>522839.41320000007</v>
      </c>
      <c r="GC121" s="100">
        <v>6065581.1174</v>
      </c>
      <c r="GD121" s="100">
        <v>509343.73199999996</v>
      </c>
      <c r="GE121" s="100">
        <v>6075568.249400001</v>
      </c>
      <c r="GF121" s="100">
        <v>499451.01720000006</v>
      </c>
      <c r="GG121" s="100">
        <v>6085361.4066</v>
      </c>
      <c r="GH121" s="100">
        <v>502506.4374</v>
      </c>
      <c r="GI121" s="100">
        <v>6095214.474</v>
      </c>
      <c r="GJ121" s="100">
        <v>504051.8292</v>
      </c>
      <c r="GK121" s="100">
        <v>6105097.843200001</v>
      </c>
      <c r="GL121" s="100">
        <v>525048.6618</v>
      </c>
      <c r="GM121" s="100">
        <v>6115392.915000001</v>
      </c>
      <c r="GN121" s="100">
        <v>525882.956112</v>
      </c>
      <c r="GO121" s="100">
        <v>6125704.345512</v>
      </c>
      <c r="GP121" s="100">
        <v>510751.74265200004</v>
      </c>
      <c r="GQ121" s="100">
        <v>6135719.0855640005</v>
      </c>
      <c r="GR121" s="100">
        <v>513973.382868</v>
      </c>
      <c r="GS121" s="100">
        <v>6145796.995032</v>
      </c>
      <c r="GT121" s="100">
        <v>512151.4968120001</v>
      </c>
      <c r="GU121" s="100">
        <v>6155839.181244001</v>
      </c>
      <c r="GV121" s="100">
        <v>523903.13733600004</v>
      </c>
      <c r="GW121" s="100">
        <v>6166111.791780001</v>
      </c>
      <c r="GX121" s="100">
        <v>526532.144904</v>
      </c>
      <c r="GY121" s="100">
        <v>6176435.951484</v>
      </c>
      <c r="GZ121" s="100">
        <v>533296.201464</v>
      </c>
      <c r="HA121" s="100">
        <v>6186892.739747999</v>
      </c>
      <c r="HB121" s="100">
        <v>519530.60663999995</v>
      </c>
      <c r="HC121" s="100">
        <v>6197079.614387999</v>
      </c>
      <c r="HD121" s="100">
        <v>509440.0375440001</v>
      </c>
      <c r="HE121" s="100">
        <v>6207068.634732</v>
      </c>
      <c r="HF121" s="100">
        <v>512556.566148</v>
      </c>
      <c r="HG121" s="100">
        <v>6217118.763479999</v>
      </c>
      <c r="HH121" s="100">
        <v>514132.86578399997</v>
      </c>
      <c r="HI121" s="100">
        <v>6227199.800064</v>
      </c>
      <c r="HJ121" s="100">
        <v>535549.635036</v>
      </c>
      <c r="HK121" s="100">
        <v>6237700.7733000005</v>
      </c>
      <c r="HM121" t="str">
        <f t="shared" si="5"/>
        <v>581</v>
      </c>
      <c r="HS121" t="b">
        <f t="shared" si="3"/>
        <v>1</v>
      </c>
      <c r="HT121" s="94" t="s">
        <v>422</v>
      </c>
    </row>
    <row r="122" spans="1:228" ht="12.75">
      <c r="A122" t="str">
        <f t="shared" si="4"/>
        <v>INC382000</v>
      </c>
      <c r="B122" s="103" t="s">
        <v>423</v>
      </c>
      <c r="C122" s="100" t="s">
        <v>573</v>
      </c>
      <c r="D122" s="100">
        <v>216639.16</v>
      </c>
      <c r="E122" s="100">
        <v>2840472.29</v>
      </c>
      <c r="F122" s="100">
        <v>205714.28</v>
      </c>
      <c r="G122" s="100">
        <v>2754628.81</v>
      </c>
      <c r="H122" s="100">
        <v>252981.61</v>
      </c>
      <c r="I122" s="100">
        <v>2886374.04</v>
      </c>
      <c r="J122" s="100">
        <v>160511.39</v>
      </c>
      <c r="K122" s="100">
        <v>2782253.45</v>
      </c>
      <c r="L122" s="100">
        <v>286167.63</v>
      </c>
      <c r="M122" s="100">
        <v>2847138.4</v>
      </c>
      <c r="N122" s="100">
        <v>251755.58</v>
      </c>
      <c r="O122" s="100">
        <v>2883112.7</v>
      </c>
      <c r="P122" s="100">
        <v>136665.25</v>
      </c>
      <c r="Q122" s="100">
        <v>2803826.93</v>
      </c>
      <c r="R122" s="100">
        <v>221304.79</v>
      </c>
      <c r="S122" s="100">
        <v>2768016.11</v>
      </c>
      <c r="T122" s="100">
        <v>205814.54</v>
      </c>
      <c r="U122" s="100">
        <v>2725642.54</v>
      </c>
      <c r="V122" s="100">
        <v>270329.98</v>
      </c>
      <c r="W122" s="100">
        <v>2739740.18</v>
      </c>
      <c r="X122" s="100">
        <v>372232.57</v>
      </c>
      <c r="Y122" s="100">
        <v>2848275.23</v>
      </c>
      <c r="Z122" s="100">
        <v>227927.96</v>
      </c>
      <c r="AA122" s="100">
        <v>2808044.74</v>
      </c>
      <c r="AB122" s="100">
        <v>73721.93</v>
      </c>
      <c r="AC122" s="100">
        <v>2665127.51</v>
      </c>
      <c r="AD122" s="100">
        <v>339116.93</v>
      </c>
      <c r="AE122" s="100">
        <v>2798530.16</v>
      </c>
      <c r="AF122" s="100">
        <v>44035.09</v>
      </c>
      <c r="AG122" s="100">
        <v>2589583.64</v>
      </c>
      <c r="AH122" s="100">
        <v>227345.61</v>
      </c>
      <c r="AI122" s="100">
        <v>2656417.86</v>
      </c>
      <c r="AJ122" s="100">
        <v>206575.04</v>
      </c>
      <c r="AK122" s="100">
        <v>2576825.27</v>
      </c>
      <c r="AL122" s="100">
        <v>285044.13</v>
      </c>
      <c r="AM122" s="100">
        <v>2610113.82</v>
      </c>
      <c r="AN122" s="100">
        <v>353573.26</v>
      </c>
      <c r="AO122" s="100">
        <v>2827021.83</v>
      </c>
      <c r="AP122" s="100">
        <v>141935.73</v>
      </c>
      <c r="AQ122" s="100">
        <v>2747652.77</v>
      </c>
      <c r="AR122" s="100">
        <v>226463.6</v>
      </c>
      <c r="AS122" s="100">
        <v>2768301.83</v>
      </c>
      <c r="AT122" s="100">
        <v>397838.13</v>
      </c>
      <c r="AU122" s="100">
        <v>2895809.98</v>
      </c>
      <c r="AV122" s="100">
        <v>155622.78</v>
      </c>
      <c r="AW122" s="100">
        <v>2679200.19</v>
      </c>
      <c r="AX122" s="100">
        <v>389676.01</v>
      </c>
      <c r="AY122" s="100">
        <v>2840948.24</v>
      </c>
      <c r="AZ122" s="100">
        <v>116303.52</v>
      </c>
      <c r="BA122" s="100">
        <v>2883529.83</v>
      </c>
      <c r="BB122" s="100">
        <v>285825.18</v>
      </c>
      <c r="BC122" s="100">
        <v>2830238.08</v>
      </c>
      <c r="BD122" s="100">
        <v>263885.21</v>
      </c>
      <c r="BE122" s="100">
        <v>3050088.2</v>
      </c>
      <c r="BF122" s="100">
        <v>271887.9</v>
      </c>
      <c r="BG122" s="100">
        <v>3094630.49</v>
      </c>
      <c r="BH122" s="100">
        <v>220275.61</v>
      </c>
      <c r="BI122" s="100">
        <v>3108331.06</v>
      </c>
      <c r="BJ122" s="100">
        <v>178190.16</v>
      </c>
      <c r="BK122" s="100">
        <v>3001477.09</v>
      </c>
      <c r="BL122" s="100">
        <v>380125.25</v>
      </c>
      <c r="BM122" s="100">
        <v>3028029.08</v>
      </c>
      <c r="BN122" s="100">
        <v>105680.25</v>
      </c>
      <c r="BO122" s="100">
        <v>2991773.5999999996</v>
      </c>
      <c r="BP122" s="100">
        <v>298830.48</v>
      </c>
      <c r="BQ122" s="100">
        <v>3064140.479999999</v>
      </c>
      <c r="BR122" s="100">
        <v>279967.51</v>
      </c>
      <c r="BS122" s="100">
        <v>2946269.86</v>
      </c>
      <c r="BT122" s="100">
        <v>104515.8</v>
      </c>
      <c r="BU122" s="100">
        <v>2895162.88</v>
      </c>
      <c r="BV122" s="100">
        <v>375596.5</v>
      </c>
      <c r="BW122" s="100">
        <v>2881083.37</v>
      </c>
      <c r="BX122" s="100">
        <v>114585.7</v>
      </c>
      <c r="BY122" s="100">
        <v>2879365.55</v>
      </c>
      <c r="BZ122" s="100">
        <v>66343.94</v>
      </c>
      <c r="CA122" s="100">
        <v>2659884.31</v>
      </c>
      <c r="CB122" s="100">
        <v>298143.89</v>
      </c>
      <c r="CC122" s="100">
        <v>2694142.9899999998</v>
      </c>
      <c r="CD122" s="100">
        <v>284292.84</v>
      </c>
      <c r="CE122" s="100">
        <v>2706547.93</v>
      </c>
      <c r="CF122" s="100">
        <v>260068.51</v>
      </c>
      <c r="CG122" s="100">
        <v>2746340.83</v>
      </c>
      <c r="CH122" s="100">
        <v>291305.97</v>
      </c>
      <c r="CI122" s="100">
        <v>2859456.6399999997</v>
      </c>
      <c r="CJ122" s="100">
        <v>316190.98</v>
      </c>
      <c r="CK122" s="100">
        <v>2795522.3699999996</v>
      </c>
      <c r="CL122" s="100">
        <v>355557.99</v>
      </c>
      <c r="CM122" s="100">
        <v>3045400.11</v>
      </c>
      <c r="CN122" s="100">
        <v>196443.09</v>
      </c>
      <c r="CO122" s="100">
        <v>2943012.7199999997</v>
      </c>
      <c r="CP122" s="100">
        <v>220781.55000000002</v>
      </c>
      <c r="CQ122" s="100">
        <v>2883826.76</v>
      </c>
      <c r="CR122" s="100">
        <v>223189.45999999996</v>
      </c>
      <c r="CS122" s="100">
        <v>3002500.42</v>
      </c>
      <c r="CT122" s="100">
        <v>219147.73</v>
      </c>
      <c r="CU122" s="100">
        <v>2846051.65</v>
      </c>
      <c r="CV122" s="100">
        <v>143321.72999999998</v>
      </c>
      <c r="CW122" s="100">
        <v>2874787.6799999997</v>
      </c>
      <c r="CX122" s="100">
        <v>224627.93999999994</v>
      </c>
      <c r="CY122" s="100">
        <v>3033071.68</v>
      </c>
      <c r="CZ122" s="100">
        <v>183002.11000000002</v>
      </c>
      <c r="DA122" s="100">
        <v>2917929.8999999994</v>
      </c>
      <c r="DB122" s="100">
        <v>222714.34999999992</v>
      </c>
      <c r="DC122" s="100">
        <v>2856351.409999999</v>
      </c>
      <c r="DD122" s="100">
        <v>245814.88999999993</v>
      </c>
      <c r="DE122" s="100">
        <v>2842097.79</v>
      </c>
      <c r="DF122" s="100">
        <v>245514.45000000016</v>
      </c>
      <c r="DG122" s="100">
        <v>2796306.27</v>
      </c>
      <c r="DH122" s="100">
        <v>280707.07999999984</v>
      </c>
      <c r="DI122" s="100">
        <v>2760822.369999999</v>
      </c>
      <c r="DJ122" s="100">
        <v>166725.05000000002</v>
      </c>
      <c r="DK122" s="100">
        <v>2571989.4299999997</v>
      </c>
      <c r="DL122" s="100">
        <v>252461.52</v>
      </c>
      <c r="DM122" s="100">
        <v>2628007.86</v>
      </c>
      <c r="DN122" s="100">
        <v>286162.33</v>
      </c>
      <c r="DO122" s="100">
        <v>2693388.6399999997</v>
      </c>
      <c r="DP122" s="100">
        <v>234273.99999999994</v>
      </c>
      <c r="DQ122" s="100">
        <v>2704473.1799999997</v>
      </c>
      <c r="DR122" s="100">
        <v>291534.11000000004</v>
      </c>
      <c r="DS122" s="100">
        <v>2776859.5599999996</v>
      </c>
      <c r="DT122" s="100">
        <v>145037.28999999998</v>
      </c>
      <c r="DU122" s="100">
        <v>2778575.12</v>
      </c>
      <c r="DV122" s="100">
        <v>226635.75</v>
      </c>
      <c r="DW122" s="100">
        <v>2780582.93</v>
      </c>
      <c r="DX122" s="100">
        <v>181868.08999999997</v>
      </c>
      <c r="DY122" s="100">
        <v>2779448.91</v>
      </c>
      <c r="DZ122" s="100">
        <v>218013.11</v>
      </c>
      <c r="EA122" s="100">
        <v>2774747.6700000004</v>
      </c>
      <c r="EB122" s="100">
        <v>243319.37000000002</v>
      </c>
      <c r="EC122" s="100">
        <v>2772252.1500000004</v>
      </c>
      <c r="ED122" s="100">
        <v>239402.47999999986</v>
      </c>
      <c r="EE122" s="100">
        <v>2766140.1799999997</v>
      </c>
      <c r="EF122" s="100">
        <v>265876.87000000005</v>
      </c>
      <c r="EG122" s="100">
        <v>2751309.9699999997</v>
      </c>
      <c r="EH122" s="100">
        <v>150972.83</v>
      </c>
      <c r="EI122" s="100">
        <v>2735557.75</v>
      </c>
      <c r="EJ122" s="100">
        <v>236590.17000000004</v>
      </c>
      <c r="EK122" s="100">
        <v>2719686.4</v>
      </c>
      <c r="EL122" s="100">
        <v>272725.27</v>
      </c>
      <c r="EM122" s="100">
        <v>2706249.34</v>
      </c>
      <c r="EN122" s="100">
        <v>229210.68000000005</v>
      </c>
      <c r="EO122" s="100">
        <v>2701186.0199999996</v>
      </c>
      <c r="EP122" s="100">
        <v>286382.86</v>
      </c>
      <c r="EQ122" s="100">
        <v>2696034.77</v>
      </c>
      <c r="ER122" s="100">
        <v>146258.13999999998</v>
      </c>
      <c r="ES122" s="100">
        <v>2697255.62</v>
      </c>
      <c r="ET122" s="100">
        <v>228578.83000000007</v>
      </c>
      <c r="EU122" s="100">
        <v>2699198.7</v>
      </c>
      <c r="EV122" s="100">
        <v>177548.4500000001</v>
      </c>
      <c r="EW122" s="100">
        <v>2694879.0600000005</v>
      </c>
      <c r="EX122" s="100">
        <v>213567.46</v>
      </c>
      <c r="EY122" s="100">
        <v>2690433.4100000006</v>
      </c>
      <c r="EZ122" s="100">
        <v>237950.38000000006</v>
      </c>
      <c r="FA122" s="100">
        <v>2685064.4200000004</v>
      </c>
      <c r="FB122" s="100">
        <v>230715.17999999993</v>
      </c>
      <c r="FC122" s="100">
        <v>2676377.1200000006</v>
      </c>
      <c r="FD122" s="100">
        <v>261558.41</v>
      </c>
      <c r="FE122" s="100">
        <v>2672058.66</v>
      </c>
      <c r="FF122" s="100">
        <v>144394.49000000005</v>
      </c>
      <c r="FG122" s="100">
        <v>2665480.3200000003</v>
      </c>
      <c r="FH122" s="100">
        <v>230832.86000000002</v>
      </c>
      <c r="FI122" s="100">
        <v>2659723.0100000002</v>
      </c>
      <c r="FJ122" s="100">
        <v>269945.54000000004</v>
      </c>
      <c r="FK122" s="100">
        <v>2656943.2800000003</v>
      </c>
      <c r="FL122" s="100">
        <v>225522.31</v>
      </c>
      <c r="FM122" s="100">
        <v>2653254.91</v>
      </c>
      <c r="FN122" s="100">
        <v>283356.0500000001</v>
      </c>
      <c r="FO122" s="100">
        <v>2650228.1000000006</v>
      </c>
      <c r="FP122" s="100">
        <v>149183.30279999998</v>
      </c>
      <c r="FQ122" s="100">
        <v>2653153.2628000006</v>
      </c>
      <c r="FR122" s="100">
        <v>233150.40660000007</v>
      </c>
      <c r="FS122" s="100">
        <v>2657724.8394000004</v>
      </c>
      <c r="FT122" s="100">
        <v>181099.4190000001</v>
      </c>
      <c r="FU122" s="100">
        <v>2661275.8084000004</v>
      </c>
      <c r="FV122" s="100">
        <v>217838.8092</v>
      </c>
      <c r="FW122" s="100">
        <v>2665547.1576000005</v>
      </c>
      <c r="FX122" s="100">
        <v>242709.38760000007</v>
      </c>
      <c r="FY122" s="100">
        <v>2670306.1652000006</v>
      </c>
      <c r="FZ122" s="100">
        <v>235329.48359999995</v>
      </c>
      <c r="GA122" s="100">
        <v>2674920.468800001</v>
      </c>
      <c r="GB122" s="100">
        <v>266789.5782</v>
      </c>
      <c r="GC122" s="100">
        <v>2680151.6370000006</v>
      </c>
      <c r="GD122" s="100">
        <v>147282.37980000005</v>
      </c>
      <c r="GE122" s="100">
        <v>2683039.5268</v>
      </c>
      <c r="GF122" s="100">
        <v>235449.51720000003</v>
      </c>
      <c r="GG122" s="100">
        <v>2687656.184000001</v>
      </c>
      <c r="GH122" s="100">
        <v>275344.45080000005</v>
      </c>
      <c r="GI122" s="100">
        <v>2693055.0948000005</v>
      </c>
      <c r="GJ122" s="100">
        <v>230032.7562</v>
      </c>
      <c r="GK122" s="100">
        <v>2697565.5410000007</v>
      </c>
      <c r="GL122" s="100">
        <v>289023.1710000001</v>
      </c>
      <c r="GM122" s="100">
        <v>2703232.6620000005</v>
      </c>
      <c r="GN122" s="100">
        <v>152166.968856</v>
      </c>
      <c r="GO122" s="100">
        <v>2706216.328056</v>
      </c>
      <c r="GP122" s="100">
        <v>237813.4147320001</v>
      </c>
      <c r="GQ122" s="100">
        <v>2710879.3361880006</v>
      </c>
      <c r="GR122" s="100">
        <v>184721.4073800001</v>
      </c>
      <c r="GS122" s="100">
        <v>2714501.324568</v>
      </c>
      <c r="GT122" s="100">
        <v>222195.585384</v>
      </c>
      <c r="GU122" s="100">
        <v>2718858.100752</v>
      </c>
      <c r="GV122" s="100">
        <v>247563.57535200007</v>
      </c>
      <c r="GW122" s="100">
        <v>2723712.2885040003</v>
      </c>
      <c r="GX122" s="100">
        <v>240036.07327199995</v>
      </c>
      <c r="GY122" s="100">
        <v>2728418.8781760004</v>
      </c>
      <c r="GZ122" s="100">
        <v>272125.369764</v>
      </c>
      <c r="HA122" s="100">
        <v>2733754.6697400007</v>
      </c>
      <c r="HB122" s="100">
        <v>150228.02739600005</v>
      </c>
      <c r="HC122" s="100">
        <v>2736700.317336001</v>
      </c>
      <c r="HD122" s="100">
        <v>240158.50754400002</v>
      </c>
      <c r="HE122" s="100">
        <v>2741409.307680001</v>
      </c>
      <c r="HF122" s="100">
        <v>280851.3398160001</v>
      </c>
      <c r="HG122" s="100">
        <v>2746916.196696001</v>
      </c>
      <c r="HH122" s="100">
        <v>234633.41132400002</v>
      </c>
      <c r="HI122" s="100">
        <v>2751516.851820001</v>
      </c>
      <c r="HJ122" s="100">
        <v>294803.6344200001</v>
      </c>
      <c r="HK122" s="100">
        <v>2757297.315240001</v>
      </c>
      <c r="HM122" t="str">
        <f t="shared" si="5"/>
        <v>582</v>
      </c>
      <c r="HS122" t="b">
        <f t="shared" si="3"/>
        <v>1</v>
      </c>
      <c r="HT122" s="94" t="s">
        <v>423</v>
      </c>
    </row>
    <row r="123" spans="1:228" ht="12.75">
      <c r="A123" t="str">
        <f t="shared" si="4"/>
        <v>INC383000</v>
      </c>
      <c r="B123" s="103" t="s">
        <v>424</v>
      </c>
      <c r="C123" s="100" t="s">
        <v>574</v>
      </c>
      <c r="D123" s="100">
        <v>686788.94</v>
      </c>
      <c r="E123" s="100">
        <v>5315078.17</v>
      </c>
      <c r="F123" s="100">
        <v>-730366.8</v>
      </c>
      <c r="G123" s="100">
        <v>3956136.97</v>
      </c>
      <c r="H123" s="100">
        <v>467048.28</v>
      </c>
      <c r="I123" s="100">
        <v>3735019.55</v>
      </c>
      <c r="J123" s="100">
        <v>277228.46</v>
      </c>
      <c r="K123" s="100">
        <v>3052227.53</v>
      </c>
      <c r="L123" s="100">
        <v>434135.82</v>
      </c>
      <c r="M123" s="100">
        <v>3167518.87</v>
      </c>
      <c r="N123" s="100">
        <v>593515.57</v>
      </c>
      <c r="O123" s="100">
        <v>3185037.95</v>
      </c>
      <c r="P123" s="100">
        <v>194518.87</v>
      </c>
      <c r="Q123" s="100">
        <v>3318975.75</v>
      </c>
      <c r="R123" s="100">
        <v>179733.74</v>
      </c>
      <c r="S123" s="100">
        <v>3148500.69</v>
      </c>
      <c r="T123" s="100">
        <v>465752.08</v>
      </c>
      <c r="U123" s="100">
        <v>3221183.42</v>
      </c>
      <c r="V123" s="100">
        <v>755597.25</v>
      </c>
      <c r="W123" s="100">
        <v>3356788.15</v>
      </c>
      <c r="X123" s="100">
        <v>129460.66</v>
      </c>
      <c r="Y123" s="100">
        <v>2909509.89</v>
      </c>
      <c r="Z123" s="100">
        <v>553756</v>
      </c>
      <c r="AA123" s="100">
        <v>4007168.87</v>
      </c>
      <c r="AB123" s="100">
        <v>-83935.67</v>
      </c>
      <c r="AC123" s="100">
        <v>3236444.26</v>
      </c>
      <c r="AD123" s="100">
        <v>413476.92</v>
      </c>
      <c r="AE123" s="100">
        <v>4380287.98</v>
      </c>
      <c r="AF123" s="100">
        <v>133104.99</v>
      </c>
      <c r="AG123" s="100">
        <v>4046344.69</v>
      </c>
      <c r="AH123" s="100">
        <v>826180.91</v>
      </c>
      <c r="AI123" s="100">
        <v>4595297.14</v>
      </c>
      <c r="AJ123" s="100">
        <v>164108.03</v>
      </c>
      <c r="AK123" s="100">
        <v>4325269.35</v>
      </c>
      <c r="AL123" s="100">
        <v>144869.86</v>
      </c>
      <c r="AM123" s="100">
        <v>3876623.64</v>
      </c>
      <c r="AN123" s="100">
        <v>-328542.14</v>
      </c>
      <c r="AO123" s="100">
        <v>3353562.63</v>
      </c>
      <c r="AP123" s="100">
        <v>382331.13</v>
      </c>
      <c r="AQ123" s="100">
        <v>3556160.02</v>
      </c>
      <c r="AR123" s="100">
        <v>98206.54</v>
      </c>
      <c r="AS123" s="100">
        <v>3188614.48</v>
      </c>
      <c r="AT123" s="100">
        <v>-14145293.48</v>
      </c>
      <c r="AU123" s="100">
        <v>-11712276.25</v>
      </c>
      <c r="AV123" s="100">
        <v>-565505.54</v>
      </c>
      <c r="AW123" s="100">
        <v>-12407242.45</v>
      </c>
      <c r="AX123" s="100">
        <v>1193268.55</v>
      </c>
      <c r="AY123" s="100">
        <v>-11767729.9</v>
      </c>
      <c r="AZ123" s="100">
        <v>-3113152.8</v>
      </c>
      <c r="BA123" s="100">
        <v>-14796947.03</v>
      </c>
      <c r="BB123" s="100">
        <v>-889747.07</v>
      </c>
      <c r="BC123" s="100">
        <v>-16100171.02</v>
      </c>
      <c r="BD123" s="100">
        <v>-3078594.32</v>
      </c>
      <c r="BE123" s="100">
        <v>-19311870.33</v>
      </c>
      <c r="BF123" s="100">
        <v>691706.62</v>
      </c>
      <c r="BG123" s="100">
        <v>-19446344.62</v>
      </c>
      <c r="BH123" s="100">
        <v>-104762.48</v>
      </c>
      <c r="BI123" s="100">
        <v>-19715215.13</v>
      </c>
      <c r="BJ123" s="100">
        <v>-539716.01</v>
      </c>
      <c r="BK123" s="100">
        <v>-20399801</v>
      </c>
      <c r="BL123" s="100">
        <v>12214456.5</v>
      </c>
      <c r="BM123" s="100">
        <v>-7856802.36</v>
      </c>
      <c r="BN123" s="100">
        <v>1128425.1500000001</v>
      </c>
      <c r="BO123" s="100">
        <v>-7110708.340000002</v>
      </c>
      <c r="BP123" s="100">
        <v>1330146.41</v>
      </c>
      <c r="BQ123" s="100">
        <v>-5878768.470000002</v>
      </c>
      <c r="BR123" s="100">
        <v>673598.85</v>
      </c>
      <c r="BS123" s="100">
        <v>8940123.86</v>
      </c>
      <c r="BT123" s="100">
        <v>1186045.68</v>
      </c>
      <c r="BU123" s="100">
        <v>10691675.079999998</v>
      </c>
      <c r="BV123" s="100">
        <v>559900.6</v>
      </c>
      <c r="BW123" s="100">
        <v>10058307.129999999</v>
      </c>
      <c r="BX123" s="100">
        <v>737947.45</v>
      </c>
      <c r="BY123" s="100">
        <v>13909407.379999999</v>
      </c>
      <c r="BZ123" s="100">
        <v>745234.53</v>
      </c>
      <c r="CA123" s="100">
        <v>15544388.98</v>
      </c>
      <c r="CB123" s="100">
        <v>886499.25</v>
      </c>
      <c r="CC123" s="100">
        <v>19509482.55</v>
      </c>
      <c r="CD123" s="100">
        <v>1312210.39</v>
      </c>
      <c r="CE123" s="100">
        <v>20129986.319999997</v>
      </c>
      <c r="CF123" s="100">
        <v>1181939.1</v>
      </c>
      <c r="CG123" s="100">
        <v>21416687.9</v>
      </c>
      <c r="CH123" s="100">
        <v>1173332.82</v>
      </c>
      <c r="CI123" s="100">
        <v>23129736.73</v>
      </c>
      <c r="CJ123" s="100">
        <v>940912.12</v>
      </c>
      <c r="CK123" s="100">
        <v>11856192.35</v>
      </c>
      <c r="CL123" s="100">
        <v>1726680.35</v>
      </c>
      <c r="CM123" s="100">
        <v>12454447.549999999</v>
      </c>
      <c r="CN123" s="100">
        <v>1275749.19</v>
      </c>
      <c r="CO123" s="100">
        <v>12400050.329999996</v>
      </c>
      <c r="CP123" s="100">
        <v>1443541.310000001</v>
      </c>
      <c r="CQ123" s="100">
        <v>13169992.790000001</v>
      </c>
      <c r="CR123" s="100">
        <v>1364173.0500000014</v>
      </c>
      <c r="CS123" s="100">
        <v>13348120.160000002</v>
      </c>
      <c r="CT123" s="100">
        <v>1338932.7499999993</v>
      </c>
      <c r="CU123" s="100">
        <v>14127152.31</v>
      </c>
      <c r="CV123" s="100">
        <v>1155514.3900000015</v>
      </c>
      <c r="CW123" s="100">
        <v>14544719.250000002</v>
      </c>
      <c r="CX123" s="100">
        <v>1068372.0200000016</v>
      </c>
      <c r="CY123" s="100">
        <v>14867856.740000004</v>
      </c>
      <c r="CZ123" s="100">
        <v>1130879.3400000017</v>
      </c>
      <c r="DA123" s="100">
        <v>15112236.830000006</v>
      </c>
      <c r="DB123" s="100">
        <v>1169523.5900000005</v>
      </c>
      <c r="DC123" s="100">
        <v>14969550.030000005</v>
      </c>
      <c r="DD123" s="100">
        <v>1247995.5500000033</v>
      </c>
      <c r="DE123" s="100">
        <v>15035606.480000008</v>
      </c>
      <c r="DF123" s="100">
        <v>1092860.12</v>
      </c>
      <c r="DG123" s="100">
        <v>14955133.780000009</v>
      </c>
      <c r="DH123" s="100">
        <v>1242576.330000003</v>
      </c>
      <c r="DI123" s="100">
        <v>15256797.990000011</v>
      </c>
      <c r="DJ123" s="100">
        <v>1112521.7800000024</v>
      </c>
      <c r="DK123" s="100">
        <v>14642639.420000015</v>
      </c>
      <c r="DL123" s="100">
        <v>1078694.0400000005</v>
      </c>
      <c r="DM123" s="100">
        <v>14445584.270000016</v>
      </c>
      <c r="DN123" s="100">
        <v>1035349.5800000025</v>
      </c>
      <c r="DO123" s="100">
        <v>14037392.540000018</v>
      </c>
      <c r="DP123" s="100">
        <v>952427.2100000009</v>
      </c>
      <c r="DQ123" s="100">
        <v>13625646.700000018</v>
      </c>
      <c r="DR123" s="100">
        <v>958222.0899999994</v>
      </c>
      <c r="DS123" s="100">
        <v>13244936.040000018</v>
      </c>
      <c r="DT123" s="100">
        <v>1210350.8900000022</v>
      </c>
      <c r="DU123" s="100">
        <v>13299772.540000016</v>
      </c>
      <c r="DV123" s="100">
        <v>1077518.6900000009</v>
      </c>
      <c r="DW123" s="100">
        <v>13308919.210000016</v>
      </c>
      <c r="DX123" s="100">
        <v>1136826.8300000026</v>
      </c>
      <c r="DY123" s="100">
        <v>13314866.70000002</v>
      </c>
      <c r="DZ123" s="100">
        <v>1164697.3400000045</v>
      </c>
      <c r="EA123" s="100">
        <v>13310040.450000023</v>
      </c>
      <c r="EB123" s="100">
        <v>1280096.8400000005</v>
      </c>
      <c r="EC123" s="100">
        <v>13342141.74000002</v>
      </c>
      <c r="ED123" s="100">
        <v>1278147.3000000024</v>
      </c>
      <c r="EE123" s="100">
        <v>13527428.920000024</v>
      </c>
      <c r="EF123" s="100">
        <v>1434255.9000000006</v>
      </c>
      <c r="EG123" s="100">
        <v>13719108.49000002</v>
      </c>
      <c r="EH123" s="100">
        <v>1307609.0100000007</v>
      </c>
      <c r="EI123" s="100">
        <v>13914195.72000002</v>
      </c>
      <c r="EJ123" s="100">
        <v>1239853.1100000043</v>
      </c>
      <c r="EK123" s="100">
        <v>14075354.790000021</v>
      </c>
      <c r="EL123" s="100">
        <v>1218672.9900000046</v>
      </c>
      <c r="EM123" s="100">
        <v>14258678.200000023</v>
      </c>
      <c r="EN123" s="100">
        <v>1111678.2000000011</v>
      </c>
      <c r="EO123" s="100">
        <v>14417929.190000026</v>
      </c>
      <c r="EP123" s="100">
        <v>967270.3700000022</v>
      </c>
      <c r="EQ123" s="100">
        <v>14426977.470000027</v>
      </c>
      <c r="ER123" s="100">
        <v>1245937.5900000038</v>
      </c>
      <c r="ES123" s="100">
        <v>14462564.170000028</v>
      </c>
      <c r="ET123" s="100">
        <v>1095194.400000002</v>
      </c>
      <c r="EU123" s="100">
        <v>14480239.880000029</v>
      </c>
      <c r="EV123" s="100">
        <v>1185048.540000004</v>
      </c>
      <c r="EW123" s="100">
        <v>14528461.59000003</v>
      </c>
      <c r="EX123" s="100">
        <v>1259326.9000000025</v>
      </c>
      <c r="EY123" s="100">
        <v>14623091.150000028</v>
      </c>
      <c r="EZ123" s="100">
        <v>1317186.260000003</v>
      </c>
      <c r="FA123" s="100">
        <v>14660180.57000003</v>
      </c>
      <c r="FB123" s="100">
        <v>1271092.1800000018</v>
      </c>
      <c r="FC123" s="100">
        <v>14653125.45000003</v>
      </c>
      <c r="FD123" s="100">
        <v>1468750.9200000037</v>
      </c>
      <c r="FE123" s="100">
        <v>14687620.470000036</v>
      </c>
      <c r="FF123" s="100">
        <v>1349291.1600000053</v>
      </c>
      <c r="FG123" s="100">
        <v>14729302.620000038</v>
      </c>
      <c r="FH123" s="100">
        <v>1271093.110000005</v>
      </c>
      <c r="FI123" s="100">
        <v>14760542.62000004</v>
      </c>
      <c r="FJ123" s="100">
        <v>1308329.7300000028</v>
      </c>
      <c r="FK123" s="100">
        <v>14850199.360000039</v>
      </c>
      <c r="FL123" s="100">
        <v>1105776.0800000008</v>
      </c>
      <c r="FM123" s="100">
        <v>14844297.240000037</v>
      </c>
      <c r="FN123" s="100">
        <v>995825.5899999999</v>
      </c>
      <c r="FO123" s="100">
        <v>14872852.460000036</v>
      </c>
      <c r="FP123" s="100">
        <v>1270856.341800004</v>
      </c>
      <c r="FQ123" s="100">
        <v>14897771.211800037</v>
      </c>
      <c r="FR123" s="100">
        <v>1117098.288000002</v>
      </c>
      <c r="FS123" s="100">
        <v>14919675.099800035</v>
      </c>
      <c r="FT123" s="100">
        <v>1208749.510800004</v>
      </c>
      <c r="FU123" s="100">
        <v>14943376.070600035</v>
      </c>
      <c r="FV123" s="100">
        <v>1284513.4380000026</v>
      </c>
      <c r="FW123" s="100">
        <v>14968562.608600035</v>
      </c>
      <c r="FX123" s="100">
        <v>1343529.985200003</v>
      </c>
      <c r="FY123" s="100">
        <v>14994906.333800036</v>
      </c>
      <c r="FZ123" s="100">
        <v>1296514.0236000018</v>
      </c>
      <c r="GA123" s="100">
        <v>15020328.177400034</v>
      </c>
      <c r="GB123" s="100">
        <v>1498125.9384000038</v>
      </c>
      <c r="GC123" s="100">
        <v>15049703.195800034</v>
      </c>
      <c r="GD123" s="100">
        <v>1376276.9832000055</v>
      </c>
      <c r="GE123" s="100">
        <v>15076689.019000035</v>
      </c>
      <c r="GF123" s="100">
        <v>1296514.972200005</v>
      </c>
      <c r="GG123" s="100">
        <v>15102110.881200034</v>
      </c>
      <c r="GH123" s="100">
        <v>1334496.324600003</v>
      </c>
      <c r="GI123" s="100">
        <v>15128277.475800036</v>
      </c>
      <c r="GJ123" s="100">
        <v>1127891.6016000009</v>
      </c>
      <c r="GK123" s="100">
        <v>15150392.997400036</v>
      </c>
      <c r="GL123" s="100">
        <v>1015742.1017999998</v>
      </c>
      <c r="GM123" s="100">
        <v>15170309.509200037</v>
      </c>
      <c r="GN123" s="100">
        <v>1296273.468636004</v>
      </c>
      <c r="GO123" s="100">
        <v>15195726.636036037</v>
      </c>
      <c r="GP123" s="100">
        <v>1139440.253760002</v>
      </c>
      <c r="GQ123" s="100">
        <v>15218068.601796037</v>
      </c>
      <c r="GR123" s="100">
        <v>1232924.501016004</v>
      </c>
      <c r="GS123" s="100">
        <v>15242243.592012035</v>
      </c>
      <c r="GT123" s="100">
        <v>1310203.7067600028</v>
      </c>
      <c r="GU123" s="100">
        <v>15267933.860772036</v>
      </c>
      <c r="GV123" s="100">
        <v>1370400.5849040032</v>
      </c>
      <c r="GW123" s="100">
        <v>15294804.460476037</v>
      </c>
      <c r="GX123" s="100">
        <v>1322444.304072002</v>
      </c>
      <c r="GY123" s="100">
        <v>15320734.740948038</v>
      </c>
      <c r="GZ123" s="100">
        <v>1528088.457168004</v>
      </c>
      <c r="HA123" s="100">
        <v>15350697.259716038</v>
      </c>
      <c r="HB123" s="100">
        <v>1403802.5228640055</v>
      </c>
      <c r="HC123" s="100">
        <v>15378222.799380038</v>
      </c>
      <c r="HD123" s="100">
        <v>1322445.2716440053</v>
      </c>
      <c r="HE123" s="100">
        <v>15404153.09882404</v>
      </c>
      <c r="HF123" s="100">
        <v>1361186.251092003</v>
      </c>
      <c r="HG123" s="100">
        <v>15430843.025316037</v>
      </c>
      <c r="HH123" s="100">
        <v>1150449.4336320008</v>
      </c>
      <c r="HI123" s="100">
        <v>15453400.857348038</v>
      </c>
      <c r="HJ123" s="100">
        <v>1036056.9438359998</v>
      </c>
      <c r="HK123" s="100">
        <v>15473715.699384037</v>
      </c>
      <c r="HM123" t="str">
        <f t="shared" si="5"/>
        <v>583</v>
      </c>
      <c r="HS123" t="b">
        <f t="shared" si="3"/>
        <v>1</v>
      </c>
      <c r="HT123" s="94" t="s">
        <v>424</v>
      </c>
    </row>
    <row r="124" spans="1:228" ht="12.75">
      <c r="A124" t="str">
        <f t="shared" si="4"/>
        <v>INC384000</v>
      </c>
      <c r="B124" s="103" t="s">
        <v>425</v>
      </c>
      <c r="C124" s="100" t="s">
        <v>575</v>
      </c>
      <c r="D124" s="100">
        <v>730026.43</v>
      </c>
      <c r="E124" s="100">
        <v>6100048.67</v>
      </c>
      <c r="F124" s="100">
        <v>731323.31</v>
      </c>
      <c r="G124" s="100">
        <v>6364314.26</v>
      </c>
      <c r="H124" s="100">
        <v>415200.25</v>
      </c>
      <c r="I124" s="100">
        <v>6379343.68</v>
      </c>
      <c r="J124" s="100">
        <v>512070.16</v>
      </c>
      <c r="K124" s="100">
        <v>6410807</v>
      </c>
      <c r="L124" s="100">
        <v>492914.5</v>
      </c>
      <c r="M124" s="100">
        <v>6449633.84</v>
      </c>
      <c r="N124" s="100">
        <v>494666.84</v>
      </c>
      <c r="O124" s="100">
        <v>6430532.08</v>
      </c>
      <c r="P124" s="100">
        <v>551789.93</v>
      </c>
      <c r="Q124" s="100">
        <v>6638618.2</v>
      </c>
      <c r="R124" s="100">
        <v>605165.61</v>
      </c>
      <c r="S124" s="100">
        <v>6800230.33</v>
      </c>
      <c r="T124" s="100">
        <v>490291.81</v>
      </c>
      <c r="U124" s="100">
        <v>6610633.13</v>
      </c>
      <c r="V124" s="100">
        <v>560885.61</v>
      </c>
      <c r="W124" s="100">
        <v>6629703.25</v>
      </c>
      <c r="X124" s="100">
        <v>518527.97</v>
      </c>
      <c r="Y124" s="100">
        <v>6585806.04</v>
      </c>
      <c r="Z124" s="100">
        <v>561031.47</v>
      </c>
      <c r="AA124" s="100">
        <v>6663893.89</v>
      </c>
      <c r="AB124" s="100">
        <v>569686.07</v>
      </c>
      <c r="AC124" s="100">
        <v>6503553.53</v>
      </c>
      <c r="AD124" s="100">
        <v>557430.89</v>
      </c>
      <c r="AE124" s="100">
        <v>6329661.11</v>
      </c>
      <c r="AF124" s="100">
        <v>655515.35</v>
      </c>
      <c r="AG124" s="100">
        <v>6569976.21</v>
      </c>
      <c r="AH124" s="100">
        <v>866756.7</v>
      </c>
      <c r="AI124" s="100">
        <v>6924662.75</v>
      </c>
      <c r="AJ124" s="100">
        <v>485224.25</v>
      </c>
      <c r="AK124" s="100">
        <v>6916972.5</v>
      </c>
      <c r="AL124" s="100">
        <v>512947.25</v>
      </c>
      <c r="AM124" s="100">
        <v>6935252.91</v>
      </c>
      <c r="AN124" s="100">
        <v>447856.61</v>
      </c>
      <c r="AO124" s="100">
        <v>6831319.59</v>
      </c>
      <c r="AP124" s="100">
        <v>454385.6</v>
      </c>
      <c r="AQ124" s="100">
        <v>6680539.58</v>
      </c>
      <c r="AR124" s="100">
        <v>400999.37</v>
      </c>
      <c r="AS124" s="100">
        <v>6591247.14</v>
      </c>
      <c r="AT124" s="100">
        <v>376824.64</v>
      </c>
      <c r="AU124" s="100">
        <v>6407186.17</v>
      </c>
      <c r="AV124" s="100">
        <v>441533.43</v>
      </c>
      <c r="AW124" s="100">
        <v>6330191.63</v>
      </c>
      <c r="AX124" s="100">
        <v>560299.68</v>
      </c>
      <c r="AY124" s="100">
        <v>6329459.84</v>
      </c>
      <c r="AZ124" s="100">
        <v>584273.72</v>
      </c>
      <c r="BA124" s="100">
        <v>6344047.49</v>
      </c>
      <c r="BB124" s="100">
        <v>495871.19</v>
      </c>
      <c r="BC124" s="100">
        <v>6282487.79</v>
      </c>
      <c r="BD124" s="100">
        <v>208903.14</v>
      </c>
      <c r="BE124" s="100">
        <v>5835875.58</v>
      </c>
      <c r="BF124" s="100">
        <v>361989.25</v>
      </c>
      <c r="BG124" s="100">
        <v>5331108.13</v>
      </c>
      <c r="BH124" s="100">
        <v>373313.84</v>
      </c>
      <c r="BI124" s="100">
        <v>5219197.72</v>
      </c>
      <c r="BJ124" s="100">
        <v>407758.05</v>
      </c>
      <c r="BK124" s="100">
        <v>5114008.52</v>
      </c>
      <c r="BL124" s="100">
        <v>467277.23</v>
      </c>
      <c r="BM124" s="100">
        <v>5133429.14</v>
      </c>
      <c r="BN124" s="100">
        <v>531887.12</v>
      </c>
      <c r="BO124" s="100">
        <v>5210930.66</v>
      </c>
      <c r="BP124" s="100">
        <v>581368.71</v>
      </c>
      <c r="BQ124" s="100">
        <v>5391299.999999999</v>
      </c>
      <c r="BR124" s="100">
        <v>443743.13</v>
      </c>
      <c r="BS124" s="100">
        <v>5458218.489999999</v>
      </c>
      <c r="BT124" s="100">
        <v>394321.44</v>
      </c>
      <c r="BU124" s="100">
        <v>5411006.499999999</v>
      </c>
      <c r="BV124" s="100">
        <v>375974.23</v>
      </c>
      <c r="BW124" s="100">
        <v>5226681.05</v>
      </c>
      <c r="BX124" s="100">
        <v>413914.38</v>
      </c>
      <c r="BY124" s="100">
        <v>5056321.71</v>
      </c>
      <c r="BZ124" s="100">
        <v>407848.16</v>
      </c>
      <c r="CA124" s="100">
        <v>4968298.68</v>
      </c>
      <c r="CB124" s="100">
        <v>463835.57</v>
      </c>
      <c r="CC124" s="100">
        <v>5223231.109999999</v>
      </c>
      <c r="CD124" s="100">
        <v>453701.23</v>
      </c>
      <c r="CE124" s="100">
        <v>5314943.089999999</v>
      </c>
      <c r="CF124" s="100">
        <v>458501.47</v>
      </c>
      <c r="CG124" s="100">
        <v>5400130.72</v>
      </c>
      <c r="CH124" s="100">
        <v>534060.24</v>
      </c>
      <c r="CI124" s="100">
        <v>5526432.91</v>
      </c>
      <c r="CJ124" s="100">
        <v>596849.84</v>
      </c>
      <c r="CK124" s="100">
        <v>5656005.5200000005</v>
      </c>
      <c r="CL124" s="100">
        <v>830143.84</v>
      </c>
      <c r="CM124" s="100">
        <v>5954262.239999999</v>
      </c>
      <c r="CN124" s="100">
        <v>666290.49</v>
      </c>
      <c r="CO124" s="100">
        <v>6039184.02</v>
      </c>
      <c r="CP124" s="100">
        <v>486794.69</v>
      </c>
      <c r="CQ124" s="100">
        <v>6082235.579999999</v>
      </c>
      <c r="CR124" s="100">
        <v>436153.11000000034</v>
      </c>
      <c r="CS124" s="100">
        <v>6124067.25</v>
      </c>
      <c r="CT124" s="100">
        <v>435136.3199999998</v>
      </c>
      <c r="CU124" s="100">
        <v>6183229.340000001</v>
      </c>
      <c r="CV124" s="100">
        <v>438292.70000000036</v>
      </c>
      <c r="CW124" s="100">
        <v>6207607.66</v>
      </c>
      <c r="CX124" s="100">
        <v>417685.72000000044</v>
      </c>
      <c r="CY124" s="100">
        <v>6217445.220000001</v>
      </c>
      <c r="CZ124" s="100">
        <v>443655.2600000003</v>
      </c>
      <c r="DA124" s="100">
        <v>6197264.91</v>
      </c>
      <c r="DB124" s="100">
        <v>428516.76000000007</v>
      </c>
      <c r="DC124" s="100">
        <v>6172080.44</v>
      </c>
      <c r="DD124" s="100">
        <v>467507.09999999974</v>
      </c>
      <c r="DE124" s="100">
        <v>6181086.070000001</v>
      </c>
      <c r="DF124" s="100">
        <v>479072.9100000002</v>
      </c>
      <c r="DG124" s="100">
        <v>6126098.740000001</v>
      </c>
      <c r="DH124" s="100">
        <v>490252.34000000026</v>
      </c>
      <c r="DI124" s="100">
        <v>6019501.240000001</v>
      </c>
      <c r="DJ124" s="100">
        <v>519634.0800000001</v>
      </c>
      <c r="DK124" s="100">
        <v>5708991.480000001</v>
      </c>
      <c r="DL124" s="100">
        <v>458788.5900000001</v>
      </c>
      <c r="DM124" s="100">
        <v>5501489.580000002</v>
      </c>
      <c r="DN124" s="100">
        <v>476185.3200000001</v>
      </c>
      <c r="DO124" s="100">
        <v>5490880.210000001</v>
      </c>
      <c r="DP124" s="100">
        <v>453022.0299999999</v>
      </c>
      <c r="DQ124" s="100">
        <v>5507749.130000001</v>
      </c>
      <c r="DR124" s="100">
        <v>457431.19999999995</v>
      </c>
      <c r="DS124" s="100">
        <v>5530044.010000002</v>
      </c>
      <c r="DT124" s="100">
        <v>461644.4399999994</v>
      </c>
      <c r="DU124" s="100">
        <v>5553395.750000001</v>
      </c>
      <c r="DV124" s="100">
        <v>435953.45999999973</v>
      </c>
      <c r="DW124" s="100">
        <v>5571663.49</v>
      </c>
      <c r="DX124" s="100">
        <v>467573.9699999996</v>
      </c>
      <c r="DY124" s="100">
        <v>5595582.199999998</v>
      </c>
      <c r="DZ124" s="100">
        <v>447562.9900000001</v>
      </c>
      <c r="EA124" s="100">
        <v>5614628.429999999</v>
      </c>
      <c r="EB124" s="100">
        <v>495882.13000000035</v>
      </c>
      <c r="EC124" s="100">
        <v>5643003.46</v>
      </c>
      <c r="ED124" s="100">
        <v>501321.32000000007</v>
      </c>
      <c r="EE124" s="100">
        <v>5665251.869999999</v>
      </c>
      <c r="EF124" s="100">
        <v>512320.64000000025</v>
      </c>
      <c r="EG124" s="100">
        <v>5687320.170000001</v>
      </c>
      <c r="EH124" s="100">
        <v>542511.1699999999</v>
      </c>
      <c r="EI124" s="100">
        <v>5710197.26</v>
      </c>
      <c r="EJ124" s="100">
        <v>476739.12999999995</v>
      </c>
      <c r="EK124" s="100">
        <v>5728147.800000001</v>
      </c>
      <c r="EL124" s="100">
        <v>505065.18999999994</v>
      </c>
      <c r="EM124" s="100">
        <v>5757027.67</v>
      </c>
      <c r="EN124" s="100">
        <v>472925.2499999998</v>
      </c>
      <c r="EO124" s="100">
        <v>5776930.89</v>
      </c>
      <c r="EP124" s="100">
        <v>473458.5199999998</v>
      </c>
      <c r="EQ124" s="100">
        <v>5792958.209999999</v>
      </c>
      <c r="ER124" s="100">
        <v>517750.7599999996</v>
      </c>
      <c r="ES124" s="100">
        <v>5849064.529999999</v>
      </c>
      <c r="ET124" s="100">
        <v>503314.27999999945</v>
      </c>
      <c r="EU124" s="100">
        <v>5916425.349999999</v>
      </c>
      <c r="EV124" s="100">
        <v>516612.3499999996</v>
      </c>
      <c r="EW124" s="100">
        <v>5965463.729999999</v>
      </c>
      <c r="EX124" s="100">
        <v>517867.6999999998</v>
      </c>
      <c r="EY124" s="100">
        <v>6035768.4399999995</v>
      </c>
      <c r="EZ124" s="100">
        <v>534045.7399999995</v>
      </c>
      <c r="FA124" s="100">
        <v>6073932.049999999</v>
      </c>
      <c r="FB124" s="100">
        <v>564937.0299999997</v>
      </c>
      <c r="FC124" s="100">
        <v>6137547.759999997</v>
      </c>
      <c r="FD124" s="100">
        <v>570610.2599999995</v>
      </c>
      <c r="FE124" s="100">
        <v>6195837.379999996</v>
      </c>
      <c r="FF124" s="100">
        <v>582617.4399999991</v>
      </c>
      <c r="FG124" s="100">
        <v>6235943.649999996</v>
      </c>
      <c r="FH124" s="100">
        <v>548361.5599999991</v>
      </c>
      <c r="FI124" s="100">
        <v>6307566.0799999945</v>
      </c>
      <c r="FJ124" s="100">
        <v>546708.6899999994</v>
      </c>
      <c r="FK124" s="100">
        <v>6349209.5799999945</v>
      </c>
      <c r="FL124" s="100">
        <v>524658.8800000002</v>
      </c>
      <c r="FM124" s="100">
        <v>6400943.209999995</v>
      </c>
      <c r="FN124" s="100">
        <v>509419.83</v>
      </c>
      <c r="FO124" s="100">
        <v>6436904.519999996</v>
      </c>
      <c r="FP124" s="100">
        <v>528105.7751999996</v>
      </c>
      <c r="FQ124" s="100">
        <v>6447259.535199995</v>
      </c>
      <c r="FR124" s="100">
        <v>513380.56559999945</v>
      </c>
      <c r="FS124" s="100">
        <v>6457325.820799995</v>
      </c>
      <c r="FT124" s="100">
        <v>526944.5969999996</v>
      </c>
      <c r="FU124" s="100">
        <v>6467658.067799996</v>
      </c>
      <c r="FV124" s="100">
        <v>528225.0539999998</v>
      </c>
      <c r="FW124" s="100">
        <v>6478015.421799995</v>
      </c>
      <c r="FX124" s="100">
        <v>544726.6547999996</v>
      </c>
      <c r="FY124" s="100">
        <v>6488696.336599994</v>
      </c>
      <c r="FZ124" s="100">
        <v>576235.7705999997</v>
      </c>
      <c r="GA124" s="100">
        <v>6499995.0771999955</v>
      </c>
      <c r="GB124" s="100">
        <v>582022.4651999995</v>
      </c>
      <c r="GC124" s="100">
        <v>6511407.282399995</v>
      </c>
      <c r="GD124" s="100">
        <v>594269.7887999992</v>
      </c>
      <c r="GE124" s="100">
        <v>6523059.631199995</v>
      </c>
      <c r="GF124" s="100">
        <v>559328.7911999992</v>
      </c>
      <c r="GG124" s="100">
        <v>6534026.862399994</v>
      </c>
      <c r="GH124" s="100">
        <v>557642.8637999994</v>
      </c>
      <c r="GI124" s="100">
        <v>6544961.036199993</v>
      </c>
      <c r="GJ124" s="100">
        <v>535152.0576000003</v>
      </c>
      <c r="GK124" s="100">
        <v>6555454.213799994</v>
      </c>
      <c r="GL124" s="100">
        <v>519608.22660000005</v>
      </c>
      <c r="GM124" s="100">
        <v>6565642.610399995</v>
      </c>
      <c r="GN124" s="100">
        <v>538667.8907039996</v>
      </c>
      <c r="GO124" s="100">
        <v>6576204.725903994</v>
      </c>
      <c r="GP124" s="100">
        <v>523648.1769119995</v>
      </c>
      <c r="GQ124" s="100">
        <v>6586472.337215995</v>
      </c>
      <c r="GR124" s="100">
        <v>537483.4889399996</v>
      </c>
      <c r="GS124" s="100">
        <v>6597011.229155995</v>
      </c>
      <c r="GT124" s="100">
        <v>538789.5550799997</v>
      </c>
      <c r="GU124" s="100">
        <v>6607575.730235996</v>
      </c>
      <c r="GV124" s="100">
        <v>555621.1878959995</v>
      </c>
      <c r="GW124" s="100">
        <v>6618470.263331994</v>
      </c>
      <c r="GX124" s="100">
        <v>587760.4860119997</v>
      </c>
      <c r="GY124" s="100">
        <v>6629994.978743995</v>
      </c>
      <c r="GZ124" s="100">
        <v>593662.9145039995</v>
      </c>
      <c r="HA124" s="100">
        <v>6641635.428047994</v>
      </c>
      <c r="HB124" s="100">
        <v>606155.1845759992</v>
      </c>
      <c r="HC124" s="100">
        <v>6653520.823823995</v>
      </c>
      <c r="HD124" s="100">
        <v>570515.3670239991</v>
      </c>
      <c r="HE124" s="100">
        <v>6664707.399647994</v>
      </c>
      <c r="HF124" s="100">
        <v>568795.7210759993</v>
      </c>
      <c r="HG124" s="100">
        <v>6675860.256923994</v>
      </c>
      <c r="HH124" s="100">
        <v>545855.0987520003</v>
      </c>
      <c r="HI124" s="100">
        <v>6686563.2980759945</v>
      </c>
      <c r="HJ124" s="100">
        <v>530000.391132</v>
      </c>
      <c r="HK124" s="100">
        <v>6696955.462607995</v>
      </c>
      <c r="HM124" t="str">
        <f t="shared" si="5"/>
        <v>584</v>
      </c>
      <c r="HS124" t="b">
        <f t="shared" si="3"/>
        <v>1</v>
      </c>
      <c r="HT124" s="94" t="s">
        <v>425</v>
      </c>
    </row>
    <row r="125" spans="1:228" ht="12.75">
      <c r="A125" t="str">
        <f t="shared" si="4"/>
        <v>INC385000</v>
      </c>
      <c r="B125" s="103" t="s">
        <v>426</v>
      </c>
      <c r="C125" s="100" t="s">
        <v>576</v>
      </c>
      <c r="D125" s="100">
        <v>256550.65</v>
      </c>
      <c r="E125" s="100">
        <v>2815339.84</v>
      </c>
      <c r="F125" s="100">
        <v>247060.41</v>
      </c>
      <c r="G125" s="100">
        <v>2813275.33</v>
      </c>
      <c r="H125" s="100">
        <v>217013.96</v>
      </c>
      <c r="I125" s="100">
        <v>2786021.78</v>
      </c>
      <c r="J125" s="100">
        <v>323043.89</v>
      </c>
      <c r="K125" s="100">
        <v>2837030.56</v>
      </c>
      <c r="L125" s="100">
        <v>104663.17</v>
      </c>
      <c r="M125" s="100">
        <v>2737570.93</v>
      </c>
      <c r="N125" s="100">
        <v>153791.19</v>
      </c>
      <c r="O125" s="100">
        <v>2663488.2</v>
      </c>
      <c r="P125" s="100">
        <v>53267.16</v>
      </c>
      <c r="Q125" s="100">
        <v>2547649.27</v>
      </c>
      <c r="R125" s="100">
        <v>51496.32</v>
      </c>
      <c r="S125" s="100">
        <v>2416002.3</v>
      </c>
      <c r="T125" s="100">
        <v>55605.54</v>
      </c>
      <c r="U125" s="100">
        <v>2257885.82</v>
      </c>
      <c r="V125" s="100">
        <v>68447.02</v>
      </c>
      <c r="W125" s="100">
        <v>2060301.56</v>
      </c>
      <c r="X125" s="100">
        <v>47860.91</v>
      </c>
      <c r="Y125" s="100">
        <v>1829073.83</v>
      </c>
      <c r="Z125" s="100">
        <v>49202.62</v>
      </c>
      <c r="AA125" s="100">
        <v>1628002.84</v>
      </c>
      <c r="AB125" s="100">
        <v>31425.6</v>
      </c>
      <c r="AC125" s="100">
        <v>1402877.79</v>
      </c>
      <c r="AD125" s="100">
        <v>13075.95</v>
      </c>
      <c r="AE125" s="100">
        <v>1168893.33</v>
      </c>
      <c r="AF125" s="100">
        <v>23758.41</v>
      </c>
      <c r="AG125" s="100">
        <v>975637.78</v>
      </c>
      <c r="AH125" s="100">
        <v>38022.89</v>
      </c>
      <c r="AI125" s="100">
        <v>690616.78</v>
      </c>
      <c r="AJ125" s="100">
        <v>20751.67</v>
      </c>
      <c r="AK125" s="100">
        <v>606705.28</v>
      </c>
      <c r="AL125" s="100">
        <v>22471.07</v>
      </c>
      <c r="AM125" s="100">
        <v>475385.16</v>
      </c>
      <c r="AN125" s="100">
        <v>22134.8</v>
      </c>
      <c r="AO125" s="100">
        <v>444252.8</v>
      </c>
      <c r="AP125" s="100">
        <v>25090.13</v>
      </c>
      <c r="AQ125" s="100">
        <v>417846.61</v>
      </c>
      <c r="AR125" s="100">
        <v>20278.14</v>
      </c>
      <c r="AS125" s="100">
        <v>382519.21</v>
      </c>
      <c r="AT125" s="100">
        <v>19450.61</v>
      </c>
      <c r="AU125" s="100">
        <v>333522.8</v>
      </c>
      <c r="AV125" s="100">
        <v>14674.56</v>
      </c>
      <c r="AW125" s="100">
        <v>300336.45</v>
      </c>
      <c r="AX125" s="100">
        <v>18058.2</v>
      </c>
      <c r="AY125" s="100">
        <v>269192.03</v>
      </c>
      <c r="AZ125" s="100">
        <v>17434.23</v>
      </c>
      <c r="BA125" s="100">
        <v>255200.66</v>
      </c>
      <c r="BB125" s="100">
        <v>16363.17</v>
      </c>
      <c r="BC125" s="100">
        <v>258487.88</v>
      </c>
      <c r="BD125" s="100">
        <v>14688.75</v>
      </c>
      <c r="BE125" s="100">
        <v>249418.22</v>
      </c>
      <c r="BF125" s="100">
        <v>15616.01</v>
      </c>
      <c r="BG125" s="100">
        <v>227011.34</v>
      </c>
      <c r="BH125" s="100">
        <v>16035.8</v>
      </c>
      <c r="BI125" s="100">
        <v>222295.47</v>
      </c>
      <c r="BJ125" s="100">
        <v>21951.46</v>
      </c>
      <c r="BK125" s="100">
        <v>221775.86</v>
      </c>
      <c r="BL125" s="100">
        <v>14702.59</v>
      </c>
      <c r="BM125" s="100">
        <v>214343.65</v>
      </c>
      <c r="BN125" s="100">
        <v>15490.24</v>
      </c>
      <c r="BO125" s="100">
        <v>204743.76</v>
      </c>
      <c r="BP125" s="100">
        <v>16935.9</v>
      </c>
      <c r="BQ125" s="100">
        <v>201401.52000000002</v>
      </c>
      <c r="BR125" s="100">
        <v>18590.6</v>
      </c>
      <c r="BS125" s="100">
        <v>200541.51000000004</v>
      </c>
      <c r="BT125" s="100">
        <v>18154.84</v>
      </c>
      <c r="BU125" s="100">
        <v>204021.79000000004</v>
      </c>
      <c r="BV125" s="100">
        <v>197281.16</v>
      </c>
      <c r="BW125" s="100">
        <v>383244.75</v>
      </c>
      <c r="BX125" s="100">
        <v>15000.37</v>
      </c>
      <c r="BY125" s="100">
        <v>380810.89</v>
      </c>
      <c r="BZ125" s="100">
        <v>14260.29</v>
      </c>
      <c r="CA125" s="100">
        <v>378708.01000000007</v>
      </c>
      <c r="CB125" s="100">
        <v>-47365.9</v>
      </c>
      <c r="CC125" s="100">
        <v>316653.36000000004</v>
      </c>
      <c r="CD125" s="100">
        <v>15334.76</v>
      </c>
      <c r="CE125" s="100">
        <v>316372.11000000004</v>
      </c>
      <c r="CF125" s="100">
        <v>13757.84</v>
      </c>
      <c r="CG125" s="100">
        <v>314094.15</v>
      </c>
      <c r="CH125" s="100">
        <v>15288.09</v>
      </c>
      <c r="CI125" s="100">
        <v>307430.78</v>
      </c>
      <c r="CJ125" s="100">
        <v>18950.93</v>
      </c>
      <c r="CK125" s="100">
        <v>311679.12</v>
      </c>
      <c r="CL125" s="100">
        <v>13916.82</v>
      </c>
      <c r="CM125" s="100">
        <v>310105.7</v>
      </c>
      <c r="CN125" s="100">
        <v>14267.29</v>
      </c>
      <c r="CO125" s="100">
        <v>307437.09</v>
      </c>
      <c r="CP125" s="100">
        <v>17982.740000000005</v>
      </c>
      <c r="CQ125" s="100">
        <v>306829.23000000004</v>
      </c>
      <c r="CR125" s="100">
        <v>16016.380000000005</v>
      </c>
      <c r="CS125" s="100">
        <v>304690.77</v>
      </c>
      <c r="CT125" s="100">
        <v>102316.01</v>
      </c>
      <c r="CU125" s="100">
        <v>209725.62000000002</v>
      </c>
      <c r="CV125" s="100">
        <v>22178.88</v>
      </c>
      <c r="CW125" s="100">
        <v>216904.13000000003</v>
      </c>
      <c r="CX125" s="100">
        <v>22313.38</v>
      </c>
      <c r="CY125" s="100">
        <v>224957.22</v>
      </c>
      <c r="CZ125" s="100">
        <v>20438.899999999987</v>
      </c>
      <c r="DA125" s="100">
        <v>292762.02</v>
      </c>
      <c r="DB125" s="100">
        <v>22420.89</v>
      </c>
      <c r="DC125" s="100">
        <v>299848.1500000001</v>
      </c>
      <c r="DD125" s="100">
        <v>23166.300000000007</v>
      </c>
      <c r="DE125" s="100">
        <v>309256.61</v>
      </c>
      <c r="DF125" s="100">
        <v>19417.92999999999</v>
      </c>
      <c r="DG125" s="100">
        <v>313386.44999999995</v>
      </c>
      <c r="DH125" s="100">
        <v>22332.260000000006</v>
      </c>
      <c r="DI125" s="100">
        <v>316767.77999999997</v>
      </c>
      <c r="DJ125" s="100">
        <v>24164.949999999986</v>
      </c>
      <c r="DK125" s="100">
        <v>327015.91</v>
      </c>
      <c r="DL125" s="100">
        <v>19514.019999999997</v>
      </c>
      <c r="DM125" s="100">
        <v>332262.63999999996</v>
      </c>
      <c r="DN125" s="100">
        <v>22519.030000000006</v>
      </c>
      <c r="DO125" s="100">
        <v>336798.93</v>
      </c>
      <c r="DP125" s="100">
        <v>23094.56999999999</v>
      </c>
      <c r="DQ125" s="100">
        <v>343877.12</v>
      </c>
      <c r="DR125" s="100">
        <v>19566.42999999999</v>
      </c>
      <c r="DS125" s="100">
        <v>261127.54</v>
      </c>
      <c r="DT125" s="100">
        <v>23201.85000000001</v>
      </c>
      <c r="DU125" s="100">
        <v>262150.50999999995</v>
      </c>
      <c r="DV125" s="100">
        <v>21663.879999999997</v>
      </c>
      <c r="DW125" s="100">
        <v>261501.00999999998</v>
      </c>
      <c r="DX125" s="100">
        <v>21101.239999999994</v>
      </c>
      <c r="DY125" s="100">
        <v>262163.35</v>
      </c>
      <c r="DZ125" s="100">
        <v>22271.790000000008</v>
      </c>
      <c r="EA125" s="100">
        <v>262014.25</v>
      </c>
      <c r="EB125" s="100">
        <v>24764.239999999987</v>
      </c>
      <c r="EC125" s="100">
        <v>263612.18999999994</v>
      </c>
      <c r="ED125" s="100">
        <v>20039.489999999994</v>
      </c>
      <c r="EE125" s="100">
        <v>264233.74999999994</v>
      </c>
      <c r="EF125" s="100">
        <v>23032.99</v>
      </c>
      <c r="EG125" s="100">
        <v>264934.4799999999</v>
      </c>
      <c r="EH125" s="100">
        <v>24926.24000000001</v>
      </c>
      <c r="EI125" s="100">
        <v>265695.76999999996</v>
      </c>
      <c r="EJ125" s="100">
        <v>19272.82999999999</v>
      </c>
      <c r="EK125" s="100">
        <v>265454.57999999996</v>
      </c>
      <c r="EL125" s="100">
        <v>24091.300000000007</v>
      </c>
      <c r="EM125" s="100">
        <v>267026.85</v>
      </c>
      <c r="EN125" s="100">
        <v>23830.4</v>
      </c>
      <c r="EO125" s="100">
        <v>267762.68</v>
      </c>
      <c r="EP125" s="100">
        <v>19332.250000000004</v>
      </c>
      <c r="EQ125" s="100">
        <v>267528.5</v>
      </c>
      <c r="ER125" s="100">
        <v>23931.26</v>
      </c>
      <c r="ES125" s="100">
        <v>268257.91</v>
      </c>
      <c r="ET125" s="100">
        <v>21649.499999999993</v>
      </c>
      <c r="EU125" s="100">
        <v>268243.53</v>
      </c>
      <c r="EV125" s="100">
        <v>20060.21999999999</v>
      </c>
      <c r="EW125" s="100">
        <v>267202.51</v>
      </c>
      <c r="EX125" s="100">
        <v>23119.829999999994</v>
      </c>
      <c r="EY125" s="100">
        <v>268050.55</v>
      </c>
      <c r="EZ125" s="100">
        <v>24587.339999999993</v>
      </c>
      <c r="FA125" s="100">
        <v>267873.64999999997</v>
      </c>
      <c r="FB125" s="100">
        <v>19085.909999999996</v>
      </c>
      <c r="FC125" s="100">
        <v>266920.07</v>
      </c>
      <c r="FD125" s="100">
        <v>23788.86</v>
      </c>
      <c r="FE125" s="100">
        <v>267675.93999999994</v>
      </c>
      <c r="FF125" s="100">
        <v>24774.37000000001</v>
      </c>
      <c r="FG125" s="100">
        <v>267524.07</v>
      </c>
      <c r="FH125" s="100">
        <v>18366.619999999995</v>
      </c>
      <c r="FI125" s="100">
        <v>266617.86</v>
      </c>
      <c r="FJ125" s="100">
        <v>24784.550000000003</v>
      </c>
      <c r="FK125" s="100">
        <v>267311.11</v>
      </c>
      <c r="FL125" s="100">
        <v>23761.239999999994</v>
      </c>
      <c r="FM125" s="100">
        <v>267241.95</v>
      </c>
      <c r="FN125" s="100">
        <v>19201.41999999999</v>
      </c>
      <c r="FO125" s="100">
        <v>267111.12</v>
      </c>
      <c r="FP125" s="100">
        <v>24409.885199999997</v>
      </c>
      <c r="FQ125" s="100">
        <v>267589.74519999995</v>
      </c>
      <c r="FR125" s="100">
        <v>22082.489999999994</v>
      </c>
      <c r="FS125" s="100">
        <v>268022.73519999994</v>
      </c>
      <c r="FT125" s="100">
        <v>20461.42439999999</v>
      </c>
      <c r="FU125" s="100">
        <v>268423.9395999999</v>
      </c>
      <c r="FV125" s="100">
        <v>23582.226599999995</v>
      </c>
      <c r="FW125" s="100">
        <v>268886.3361999999</v>
      </c>
      <c r="FX125" s="100">
        <v>25079.086799999994</v>
      </c>
      <c r="FY125" s="100">
        <v>269378.08299999987</v>
      </c>
      <c r="FZ125" s="100">
        <v>19467.628199999996</v>
      </c>
      <c r="GA125" s="100">
        <v>269759.8011999999</v>
      </c>
      <c r="GB125" s="100">
        <v>24264.6372</v>
      </c>
      <c r="GC125" s="100">
        <v>270235.57839999994</v>
      </c>
      <c r="GD125" s="100">
        <v>25269.85740000001</v>
      </c>
      <c r="GE125" s="100">
        <v>270731.0657999999</v>
      </c>
      <c r="GF125" s="100">
        <v>18733.952399999995</v>
      </c>
      <c r="GG125" s="100">
        <v>271098.39819999994</v>
      </c>
      <c r="GH125" s="100">
        <v>25280.241</v>
      </c>
      <c r="GI125" s="100">
        <v>271594.08919999993</v>
      </c>
      <c r="GJ125" s="100">
        <v>24236.464799999994</v>
      </c>
      <c r="GK125" s="100">
        <v>272069.31399999995</v>
      </c>
      <c r="GL125" s="100">
        <v>19585.44839999999</v>
      </c>
      <c r="GM125" s="100">
        <v>272453.34239999996</v>
      </c>
      <c r="GN125" s="100">
        <v>24898.082904</v>
      </c>
      <c r="GO125" s="100">
        <v>272941.540104</v>
      </c>
      <c r="GP125" s="100">
        <v>22524.139799999994</v>
      </c>
      <c r="GQ125" s="100">
        <v>273383.1899039999</v>
      </c>
      <c r="GR125" s="100">
        <v>20870.65288799999</v>
      </c>
      <c r="GS125" s="100">
        <v>273792.41839199996</v>
      </c>
      <c r="GT125" s="100">
        <v>24053.871131999997</v>
      </c>
      <c r="GU125" s="100">
        <v>274264.06292399997</v>
      </c>
      <c r="GV125" s="100">
        <v>25580.668535999994</v>
      </c>
      <c r="GW125" s="100">
        <v>274765.64465999993</v>
      </c>
      <c r="GX125" s="100">
        <v>19856.980763999996</v>
      </c>
      <c r="GY125" s="100">
        <v>275154.997224</v>
      </c>
      <c r="GZ125" s="100">
        <v>24749.929944000003</v>
      </c>
      <c r="HA125" s="100">
        <v>275640.289968</v>
      </c>
      <c r="HB125" s="100">
        <v>25775.25454800001</v>
      </c>
      <c r="HC125" s="100">
        <v>276145.687116</v>
      </c>
      <c r="HD125" s="100">
        <v>19108.631447999996</v>
      </c>
      <c r="HE125" s="100">
        <v>276520.36616399995</v>
      </c>
      <c r="HF125" s="100">
        <v>25785.845820000002</v>
      </c>
      <c r="HG125" s="100">
        <v>277025.970984</v>
      </c>
      <c r="HH125" s="100">
        <v>24721.194095999996</v>
      </c>
      <c r="HI125" s="100">
        <v>277510.70028</v>
      </c>
      <c r="HJ125" s="100">
        <v>19977.15736799999</v>
      </c>
      <c r="HK125" s="100">
        <v>277902.40924799995</v>
      </c>
      <c r="HM125" t="str">
        <f t="shared" si="5"/>
        <v>585</v>
      </c>
      <c r="HS125" t="b">
        <f t="shared" si="3"/>
        <v>1</v>
      </c>
      <c r="HT125" s="94" t="s">
        <v>426</v>
      </c>
    </row>
    <row r="126" spans="1:228" ht="12.75">
      <c r="A126" t="str">
        <f t="shared" si="4"/>
        <v>INC386000</v>
      </c>
      <c r="B126" s="103" t="s">
        <v>427</v>
      </c>
      <c r="C126" s="100" t="s">
        <v>577</v>
      </c>
      <c r="D126" s="100">
        <v>330214.25</v>
      </c>
      <c r="E126" s="100">
        <v>8056999.8</v>
      </c>
      <c r="F126" s="100">
        <v>603337.01</v>
      </c>
      <c r="G126" s="100">
        <v>7833117.32</v>
      </c>
      <c r="H126" s="100">
        <v>-403172.89</v>
      </c>
      <c r="I126" s="100">
        <v>6853708.42</v>
      </c>
      <c r="J126" s="100">
        <v>718720.36</v>
      </c>
      <c r="K126" s="100">
        <v>6773454.27</v>
      </c>
      <c r="L126" s="100">
        <v>854275.42</v>
      </c>
      <c r="M126" s="100">
        <v>6932732.94</v>
      </c>
      <c r="N126" s="100">
        <v>832189.15</v>
      </c>
      <c r="O126" s="100">
        <v>6803492.56</v>
      </c>
      <c r="P126" s="100">
        <v>743951.73</v>
      </c>
      <c r="Q126" s="100">
        <v>6986475.01</v>
      </c>
      <c r="R126" s="100">
        <v>696222.54</v>
      </c>
      <c r="S126" s="100">
        <v>6812129.29</v>
      </c>
      <c r="T126" s="100">
        <v>795638.74</v>
      </c>
      <c r="U126" s="100">
        <v>6949083.29</v>
      </c>
      <c r="V126" s="100">
        <v>625223.31</v>
      </c>
      <c r="W126" s="100">
        <v>7045213.1</v>
      </c>
      <c r="X126" s="100">
        <v>885306.56</v>
      </c>
      <c r="Y126" s="100">
        <v>7211885.03</v>
      </c>
      <c r="Z126" s="100">
        <v>946131.99</v>
      </c>
      <c r="AA126" s="100">
        <v>7628038.17</v>
      </c>
      <c r="AB126" s="100">
        <v>623892.34</v>
      </c>
      <c r="AC126" s="100">
        <v>7921716.26</v>
      </c>
      <c r="AD126" s="100">
        <v>898039.19</v>
      </c>
      <c r="AE126" s="100">
        <v>8216418.44</v>
      </c>
      <c r="AF126" s="100">
        <v>641582.16</v>
      </c>
      <c r="AG126" s="100">
        <v>9261173.49</v>
      </c>
      <c r="AH126" s="100">
        <v>835959.47</v>
      </c>
      <c r="AI126" s="100">
        <v>9378412.6</v>
      </c>
      <c r="AJ126" s="100">
        <v>842325.02</v>
      </c>
      <c r="AK126" s="100">
        <v>9366462.2</v>
      </c>
      <c r="AL126" s="100">
        <v>332756.3</v>
      </c>
      <c r="AM126" s="100">
        <v>8867029.35</v>
      </c>
      <c r="AN126" s="100">
        <v>577762.46</v>
      </c>
      <c r="AO126" s="100">
        <v>8700840.08</v>
      </c>
      <c r="AP126" s="100">
        <v>495454.39</v>
      </c>
      <c r="AQ126" s="100">
        <v>8500071.93</v>
      </c>
      <c r="AR126" s="100">
        <v>654447.04</v>
      </c>
      <c r="AS126" s="100">
        <v>8358880.23</v>
      </c>
      <c r="AT126" s="100">
        <v>619532.2</v>
      </c>
      <c r="AU126" s="100">
        <v>8353189.12</v>
      </c>
      <c r="AV126" s="100">
        <v>-656414.94</v>
      </c>
      <c r="AW126" s="100">
        <v>6811467.62</v>
      </c>
      <c r="AX126" s="100">
        <v>-243983.98</v>
      </c>
      <c r="AY126" s="100">
        <v>5621351.65</v>
      </c>
      <c r="AZ126" s="100">
        <v>701822.28</v>
      </c>
      <c r="BA126" s="100">
        <v>5699281.59</v>
      </c>
      <c r="BB126" s="100">
        <v>506726.2</v>
      </c>
      <c r="BC126" s="100">
        <v>5307968.6</v>
      </c>
      <c r="BD126" s="100">
        <v>51017.16</v>
      </c>
      <c r="BE126" s="100">
        <v>4717403.6</v>
      </c>
      <c r="BF126" s="100">
        <v>42024.13</v>
      </c>
      <c r="BG126" s="100">
        <v>3923468.26</v>
      </c>
      <c r="BH126" s="100">
        <v>311253.78</v>
      </c>
      <c r="BI126" s="100">
        <v>3392397.02</v>
      </c>
      <c r="BJ126" s="100">
        <v>498351.71</v>
      </c>
      <c r="BK126" s="100">
        <v>3557992.43</v>
      </c>
      <c r="BL126" s="100">
        <v>289119.78</v>
      </c>
      <c r="BM126" s="100">
        <v>3269349.75</v>
      </c>
      <c r="BN126" s="100">
        <v>699489.9299999999</v>
      </c>
      <c r="BO126" s="100">
        <v>3473385.29</v>
      </c>
      <c r="BP126" s="100">
        <v>643225.92</v>
      </c>
      <c r="BQ126" s="100">
        <v>3462164.170000001</v>
      </c>
      <c r="BR126" s="100">
        <v>964995.39</v>
      </c>
      <c r="BS126" s="100">
        <v>3807627.360000001</v>
      </c>
      <c r="BT126" s="100">
        <v>328272.62</v>
      </c>
      <c r="BU126" s="100">
        <v>4792314.920000001</v>
      </c>
      <c r="BV126" s="100">
        <v>961944.43</v>
      </c>
      <c r="BW126" s="100">
        <v>5998243.330000001</v>
      </c>
      <c r="BX126" s="100">
        <v>760540.61</v>
      </c>
      <c r="BY126" s="100">
        <v>6056961.660000001</v>
      </c>
      <c r="BZ126" s="100">
        <v>748043.57</v>
      </c>
      <c r="CA126" s="100">
        <v>6298279.03</v>
      </c>
      <c r="CB126" s="100">
        <v>-593021.5</v>
      </c>
      <c r="CC126" s="100">
        <v>5654240.37</v>
      </c>
      <c r="CD126" s="100">
        <v>618051.4</v>
      </c>
      <c r="CE126" s="100">
        <v>6230267.640000001</v>
      </c>
      <c r="CF126" s="100">
        <v>-83421.75</v>
      </c>
      <c r="CG126" s="100">
        <v>5835592.11</v>
      </c>
      <c r="CH126" s="100">
        <v>-1934755.35</v>
      </c>
      <c r="CI126" s="100">
        <v>3402485.05</v>
      </c>
      <c r="CJ126" s="100">
        <v>955950.72</v>
      </c>
      <c r="CK126" s="100">
        <v>4069315.99</v>
      </c>
      <c r="CL126" s="100">
        <v>267451.52</v>
      </c>
      <c r="CM126" s="100">
        <v>3637277.58</v>
      </c>
      <c r="CN126" s="100">
        <v>145813.59</v>
      </c>
      <c r="CO126" s="100">
        <v>3139865.25</v>
      </c>
      <c r="CP126" s="100">
        <v>938499.6899999998</v>
      </c>
      <c r="CQ126" s="100">
        <v>3113369.55</v>
      </c>
      <c r="CR126" s="100">
        <v>342846.9000000006</v>
      </c>
      <c r="CS126" s="100">
        <v>3127943.83</v>
      </c>
      <c r="CT126" s="100">
        <v>848950.2800000006</v>
      </c>
      <c r="CU126" s="100">
        <v>3014949.6800000006</v>
      </c>
      <c r="CV126" s="100">
        <v>384906.61000000034</v>
      </c>
      <c r="CW126" s="100">
        <v>2639315.680000001</v>
      </c>
      <c r="CX126" s="100">
        <v>485907.49000000063</v>
      </c>
      <c r="CY126" s="100">
        <v>2377179.6000000015</v>
      </c>
      <c r="CZ126" s="100">
        <v>415050.6899999999</v>
      </c>
      <c r="DA126" s="100">
        <v>3385251.790000002</v>
      </c>
      <c r="DB126" s="100">
        <v>410028.97</v>
      </c>
      <c r="DC126" s="100">
        <v>3177229.3600000017</v>
      </c>
      <c r="DD126" s="100">
        <v>467693.43</v>
      </c>
      <c r="DE126" s="100">
        <v>3728344.5400000014</v>
      </c>
      <c r="DF126" s="100">
        <v>365529.27000000025</v>
      </c>
      <c r="DG126" s="100">
        <v>6028629.160000001</v>
      </c>
      <c r="DH126" s="100">
        <v>411821.6100000002</v>
      </c>
      <c r="DI126" s="100">
        <v>5484500.050000003</v>
      </c>
      <c r="DJ126" s="100">
        <v>466241.8399999997</v>
      </c>
      <c r="DK126" s="100">
        <v>5683290.370000001</v>
      </c>
      <c r="DL126" s="100">
        <v>378104.21999999974</v>
      </c>
      <c r="DM126" s="100">
        <v>5915581.000000001</v>
      </c>
      <c r="DN126" s="100">
        <v>438422.5799999999</v>
      </c>
      <c r="DO126" s="100">
        <v>5415503.8900000015</v>
      </c>
      <c r="DP126" s="100">
        <v>486350.42999999993</v>
      </c>
      <c r="DQ126" s="100">
        <v>5559007.420000001</v>
      </c>
      <c r="DR126" s="100">
        <v>395080.0099999999</v>
      </c>
      <c r="DS126" s="100">
        <v>5105137.15</v>
      </c>
      <c r="DT126" s="100">
        <v>277105.58000000037</v>
      </c>
      <c r="DU126" s="100">
        <v>4997336.12</v>
      </c>
      <c r="DV126" s="100">
        <v>312494.93000000046</v>
      </c>
      <c r="DW126" s="100">
        <v>4823923.5600000005</v>
      </c>
      <c r="DX126" s="100">
        <v>277394.0300000004</v>
      </c>
      <c r="DY126" s="100">
        <v>4686266.9</v>
      </c>
      <c r="DZ126" s="100">
        <v>236769.83000000112</v>
      </c>
      <c r="EA126" s="100">
        <v>4513007.760000002</v>
      </c>
      <c r="EB126" s="100">
        <v>379527.77999999945</v>
      </c>
      <c r="EC126" s="100">
        <v>4424842.110000002</v>
      </c>
      <c r="ED126" s="100">
        <v>231211.9600000005</v>
      </c>
      <c r="EE126" s="100">
        <v>4290524.800000002</v>
      </c>
      <c r="EF126" s="100">
        <v>274332.20000000054</v>
      </c>
      <c r="EG126" s="100">
        <v>4153035.3900000015</v>
      </c>
      <c r="EH126" s="100">
        <v>331784.64000000106</v>
      </c>
      <c r="EI126" s="100">
        <v>4018578.190000003</v>
      </c>
      <c r="EJ126" s="100">
        <v>209404.4500000007</v>
      </c>
      <c r="EK126" s="100">
        <v>3849878.4200000046</v>
      </c>
      <c r="EL126" s="100">
        <v>335083.63000000047</v>
      </c>
      <c r="EM126" s="100">
        <v>3746539.4700000044</v>
      </c>
      <c r="EN126" s="100">
        <v>351163.39</v>
      </c>
      <c r="EO126" s="100">
        <v>3611352.430000005</v>
      </c>
      <c r="EP126" s="100">
        <v>254137.50000000006</v>
      </c>
      <c r="EQ126" s="100">
        <v>3470409.920000005</v>
      </c>
      <c r="ER126" s="100">
        <v>354616.93999999994</v>
      </c>
      <c r="ES126" s="100">
        <v>3547921.2800000045</v>
      </c>
      <c r="ET126" s="100">
        <v>353880.8799999998</v>
      </c>
      <c r="EU126" s="100">
        <v>3589307.2300000037</v>
      </c>
      <c r="EV126" s="100">
        <v>294272.55999999976</v>
      </c>
      <c r="EW126" s="100">
        <v>3606185.760000003</v>
      </c>
      <c r="EX126" s="100">
        <v>326728.3299999999</v>
      </c>
      <c r="EY126" s="100">
        <v>3696144.260000002</v>
      </c>
      <c r="EZ126" s="100">
        <v>420444.72</v>
      </c>
      <c r="FA126" s="100">
        <v>3737061.2000000025</v>
      </c>
      <c r="FB126" s="100">
        <v>240284.76000000074</v>
      </c>
      <c r="FC126" s="100">
        <v>3746134.000000003</v>
      </c>
      <c r="FD126" s="100">
        <v>361072.38000000024</v>
      </c>
      <c r="FE126" s="100">
        <v>3832874.1800000025</v>
      </c>
      <c r="FF126" s="100">
        <v>384270.9400000004</v>
      </c>
      <c r="FG126" s="100">
        <v>3885360.480000002</v>
      </c>
      <c r="FH126" s="100">
        <v>224726.66999999984</v>
      </c>
      <c r="FI126" s="100">
        <v>3900682.700000001</v>
      </c>
      <c r="FJ126" s="100">
        <v>429102.34999999974</v>
      </c>
      <c r="FK126" s="100">
        <v>3994701.4200000004</v>
      </c>
      <c r="FL126" s="100">
        <v>396861.03</v>
      </c>
      <c r="FM126" s="100">
        <v>4040399.06</v>
      </c>
      <c r="FN126" s="100">
        <v>273181.5399999998</v>
      </c>
      <c r="FO126" s="100">
        <v>4059443.1</v>
      </c>
      <c r="FP126" s="100">
        <v>361709.2788</v>
      </c>
      <c r="FQ126" s="100">
        <v>4066535.4388000006</v>
      </c>
      <c r="FR126" s="100">
        <v>360958.49759999977</v>
      </c>
      <c r="FS126" s="100">
        <v>4073613.0564</v>
      </c>
      <c r="FT126" s="100">
        <v>300158.0111999998</v>
      </c>
      <c r="FU126" s="100">
        <v>4079498.5076</v>
      </c>
      <c r="FV126" s="100">
        <v>333262.8965999999</v>
      </c>
      <c r="FW126" s="100">
        <v>4086033.0742000006</v>
      </c>
      <c r="FX126" s="100">
        <v>428853.61439999996</v>
      </c>
      <c r="FY126" s="100">
        <v>4094441.9686000003</v>
      </c>
      <c r="FZ126" s="100">
        <v>245090.45520000075</v>
      </c>
      <c r="GA126" s="100">
        <v>4099247.6638000007</v>
      </c>
      <c r="GB126" s="100">
        <v>368293.82760000025</v>
      </c>
      <c r="GC126" s="100">
        <v>4106469.1114000008</v>
      </c>
      <c r="GD126" s="100">
        <v>391956.35880000045</v>
      </c>
      <c r="GE126" s="100">
        <v>4114154.530200001</v>
      </c>
      <c r="GF126" s="100">
        <v>229221.20339999985</v>
      </c>
      <c r="GG126" s="100">
        <v>4118649.0636</v>
      </c>
      <c r="GH126" s="100">
        <v>437684.39699999976</v>
      </c>
      <c r="GI126" s="100">
        <v>4127231.1106000002</v>
      </c>
      <c r="GJ126" s="100">
        <v>404798.2506</v>
      </c>
      <c r="GK126" s="100">
        <v>4135168.3312</v>
      </c>
      <c r="GL126" s="100">
        <v>278645.1707999998</v>
      </c>
      <c r="GM126" s="100">
        <v>4140631.9620000003</v>
      </c>
      <c r="GN126" s="100">
        <v>368943.464376</v>
      </c>
      <c r="GO126" s="100">
        <v>4147866.147576</v>
      </c>
      <c r="GP126" s="100">
        <v>368177.6675519998</v>
      </c>
      <c r="GQ126" s="100">
        <v>4155085.317528</v>
      </c>
      <c r="GR126" s="100">
        <v>306161.17142399977</v>
      </c>
      <c r="GS126" s="100">
        <v>4161088.4777520006</v>
      </c>
      <c r="GT126" s="100">
        <v>339928.1545319999</v>
      </c>
      <c r="GU126" s="100">
        <v>4167753.7356840004</v>
      </c>
      <c r="GV126" s="100">
        <v>437430.686688</v>
      </c>
      <c r="GW126" s="100">
        <v>4176330.8079720004</v>
      </c>
      <c r="GX126" s="100">
        <v>249992.26430400077</v>
      </c>
      <c r="GY126" s="100">
        <v>4181232.6170760007</v>
      </c>
      <c r="GZ126" s="100">
        <v>375659.70415200025</v>
      </c>
      <c r="HA126" s="100">
        <v>4188598.4936280004</v>
      </c>
      <c r="HB126" s="100">
        <v>399795.4859760005</v>
      </c>
      <c r="HC126" s="100">
        <v>4196437.620804001</v>
      </c>
      <c r="HD126" s="100">
        <v>233805.62746799985</v>
      </c>
      <c r="HE126" s="100">
        <v>4201022.044872</v>
      </c>
      <c r="HF126" s="100">
        <v>446438.08493999974</v>
      </c>
      <c r="HG126" s="100">
        <v>4209775.732812</v>
      </c>
      <c r="HH126" s="100">
        <v>412894.215612</v>
      </c>
      <c r="HI126" s="100">
        <v>4217871.697824</v>
      </c>
      <c r="HJ126" s="100">
        <v>284218.0742159998</v>
      </c>
      <c r="HK126" s="100">
        <v>4223444.601240001</v>
      </c>
      <c r="HM126" t="str">
        <f t="shared" si="5"/>
        <v>586</v>
      </c>
      <c r="HS126" t="b">
        <f t="shared" si="3"/>
        <v>1</v>
      </c>
      <c r="HT126" s="94" t="s">
        <v>427</v>
      </c>
    </row>
    <row r="127" spans="1:228" ht="12.75">
      <c r="A127" t="str">
        <f t="shared" si="4"/>
        <v>INC387000</v>
      </c>
      <c r="B127" s="103" t="s">
        <v>428</v>
      </c>
      <c r="C127" s="100" t="s">
        <v>578</v>
      </c>
      <c r="D127" s="100">
        <v>181571.02</v>
      </c>
      <c r="E127" s="100">
        <v>1843718.58</v>
      </c>
      <c r="F127" s="100">
        <v>145163.79</v>
      </c>
      <c r="G127" s="100">
        <v>1854995.79</v>
      </c>
      <c r="H127" s="100">
        <v>130930.21</v>
      </c>
      <c r="I127" s="100">
        <v>1800913.53</v>
      </c>
      <c r="J127" s="100">
        <v>150820.03</v>
      </c>
      <c r="K127" s="100">
        <v>1869686.94</v>
      </c>
      <c r="L127" s="100">
        <v>161859.83</v>
      </c>
      <c r="M127" s="100">
        <v>1883353.34</v>
      </c>
      <c r="N127" s="100">
        <v>141433.39</v>
      </c>
      <c r="O127" s="100">
        <v>1868074.24</v>
      </c>
      <c r="P127" s="100">
        <v>128823.98</v>
      </c>
      <c r="Q127" s="100">
        <v>1870290.37</v>
      </c>
      <c r="R127" s="100">
        <v>121351.75</v>
      </c>
      <c r="S127" s="100">
        <v>1836997.1</v>
      </c>
      <c r="T127" s="100">
        <v>117470.75</v>
      </c>
      <c r="U127" s="100">
        <v>1782675.3</v>
      </c>
      <c r="V127" s="100">
        <v>141042.16</v>
      </c>
      <c r="W127" s="100">
        <v>1743531.1</v>
      </c>
      <c r="X127" s="100">
        <v>126304.19</v>
      </c>
      <c r="Y127" s="100">
        <v>1708532.44</v>
      </c>
      <c r="Z127" s="100">
        <v>126619.72</v>
      </c>
      <c r="AA127" s="100">
        <v>1673390.82</v>
      </c>
      <c r="AB127" s="100">
        <v>125161.63</v>
      </c>
      <c r="AC127" s="100">
        <v>1616981.43</v>
      </c>
      <c r="AD127" s="100">
        <v>102949.53</v>
      </c>
      <c r="AE127" s="100">
        <v>1574767.17</v>
      </c>
      <c r="AF127" s="100">
        <v>127894.26</v>
      </c>
      <c r="AG127" s="100">
        <v>1571731.22</v>
      </c>
      <c r="AH127" s="100">
        <v>147137.68</v>
      </c>
      <c r="AI127" s="100">
        <v>1568048.87</v>
      </c>
      <c r="AJ127" s="100">
        <v>164977.94</v>
      </c>
      <c r="AK127" s="100">
        <v>1571166.98</v>
      </c>
      <c r="AL127" s="100">
        <v>121856.2</v>
      </c>
      <c r="AM127" s="100">
        <v>1551589.79</v>
      </c>
      <c r="AN127" s="100">
        <v>131994.2</v>
      </c>
      <c r="AO127" s="100">
        <v>1554760.01</v>
      </c>
      <c r="AP127" s="100">
        <v>128012.12</v>
      </c>
      <c r="AQ127" s="100">
        <v>1561420.38</v>
      </c>
      <c r="AR127" s="100">
        <v>124487.07</v>
      </c>
      <c r="AS127" s="100">
        <v>1568436.7</v>
      </c>
      <c r="AT127" s="100">
        <v>161876.14</v>
      </c>
      <c r="AU127" s="100">
        <v>1589270.68</v>
      </c>
      <c r="AV127" s="100">
        <v>112852.36</v>
      </c>
      <c r="AW127" s="100">
        <v>1575818.85</v>
      </c>
      <c r="AX127" s="100">
        <v>135690.88</v>
      </c>
      <c r="AY127" s="100">
        <v>1584890.01</v>
      </c>
      <c r="AZ127" s="100">
        <v>189787.65</v>
      </c>
      <c r="BA127" s="100">
        <v>1649516.03</v>
      </c>
      <c r="BB127" s="100">
        <v>214605.58</v>
      </c>
      <c r="BC127" s="100">
        <v>1761172.08</v>
      </c>
      <c r="BD127" s="100">
        <v>210366.28</v>
      </c>
      <c r="BE127" s="100">
        <v>1843644.1</v>
      </c>
      <c r="BF127" s="100">
        <v>197694.38</v>
      </c>
      <c r="BG127" s="100">
        <v>1894200.8</v>
      </c>
      <c r="BH127" s="100">
        <v>168183.62</v>
      </c>
      <c r="BI127" s="100">
        <v>1897406.48</v>
      </c>
      <c r="BJ127" s="100">
        <v>165739.14</v>
      </c>
      <c r="BK127" s="100">
        <v>1941289.42</v>
      </c>
      <c r="BL127" s="100">
        <v>182836.06</v>
      </c>
      <c r="BM127" s="100">
        <v>1992131.28</v>
      </c>
      <c r="BN127" s="100">
        <v>211412.59</v>
      </c>
      <c r="BO127" s="100">
        <v>2075531.7500000002</v>
      </c>
      <c r="BP127" s="100">
        <v>219832.71</v>
      </c>
      <c r="BQ127" s="100">
        <v>2170877.39</v>
      </c>
      <c r="BR127" s="100">
        <v>230263.16</v>
      </c>
      <c r="BS127" s="100">
        <v>2239264.41</v>
      </c>
      <c r="BT127" s="100">
        <v>174828.89</v>
      </c>
      <c r="BU127" s="100">
        <v>2301240.94</v>
      </c>
      <c r="BV127" s="100">
        <v>205646.06</v>
      </c>
      <c r="BW127" s="100">
        <v>2371196.1199999996</v>
      </c>
      <c r="BX127" s="100">
        <v>139015.65</v>
      </c>
      <c r="BY127" s="100">
        <v>2320424.12</v>
      </c>
      <c r="BZ127" s="100">
        <v>133041.3</v>
      </c>
      <c r="CA127" s="100">
        <v>2238859.84</v>
      </c>
      <c r="CB127" s="100">
        <v>159321.56</v>
      </c>
      <c r="CC127" s="100">
        <v>2187815.12</v>
      </c>
      <c r="CD127" s="100">
        <v>156662.09</v>
      </c>
      <c r="CE127" s="100">
        <v>2146782.83</v>
      </c>
      <c r="CF127" s="100">
        <v>180884.41</v>
      </c>
      <c r="CG127" s="100">
        <v>2159483.62</v>
      </c>
      <c r="CH127" s="100">
        <v>159637.74</v>
      </c>
      <c r="CI127" s="100">
        <v>2153382.22</v>
      </c>
      <c r="CJ127" s="100">
        <v>164667.4</v>
      </c>
      <c r="CK127" s="100">
        <v>2135213.56</v>
      </c>
      <c r="CL127" s="100">
        <v>159971.28</v>
      </c>
      <c r="CM127" s="100">
        <v>2083772.2499999998</v>
      </c>
      <c r="CN127" s="100">
        <v>156916.95</v>
      </c>
      <c r="CO127" s="100">
        <v>2020856.49</v>
      </c>
      <c r="CP127" s="100">
        <v>190878.85000000015</v>
      </c>
      <c r="CQ127" s="100">
        <v>1981472.1800000002</v>
      </c>
      <c r="CR127" s="100">
        <v>156852.65999999983</v>
      </c>
      <c r="CS127" s="100">
        <v>1963495.9500000002</v>
      </c>
      <c r="CT127" s="100">
        <v>175993.00999999986</v>
      </c>
      <c r="CU127" s="100">
        <v>1933842.9</v>
      </c>
      <c r="CV127" s="100">
        <v>181904.56000000006</v>
      </c>
      <c r="CW127" s="100">
        <v>1976731.8099999998</v>
      </c>
      <c r="CX127" s="100">
        <v>182512.00000000006</v>
      </c>
      <c r="CY127" s="100">
        <v>2026202.5099999998</v>
      </c>
      <c r="CZ127" s="100">
        <v>196933.2300000001</v>
      </c>
      <c r="DA127" s="100">
        <v>2063814.18</v>
      </c>
      <c r="DB127" s="100">
        <v>182369.04999999996</v>
      </c>
      <c r="DC127" s="100">
        <v>2089521.1399999997</v>
      </c>
      <c r="DD127" s="100">
        <v>232295.57000000007</v>
      </c>
      <c r="DE127" s="100">
        <v>2140932.3</v>
      </c>
      <c r="DF127" s="100">
        <v>192356.5200000001</v>
      </c>
      <c r="DG127" s="100">
        <v>2173651.08</v>
      </c>
      <c r="DH127" s="100">
        <v>194355.9100000001</v>
      </c>
      <c r="DI127" s="100">
        <v>2203339.59</v>
      </c>
      <c r="DJ127" s="100">
        <v>195214.05000000008</v>
      </c>
      <c r="DK127" s="100">
        <v>2238582.3600000003</v>
      </c>
      <c r="DL127" s="100">
        <v>187621.52000000008</v>
      </c>
      <c r="DM127" s="100">
        <v>2269286.9300000006</v>
      </c>
      <c r="DN127" s="100">
        <v>203020.71000000005</v>
      </c>
      <c r="DO127" s="100">
        <v>2281428.79</v>
      </c>
      <c r="DP127" s="100">
        <v>193572.1300000001</v>
      </c>
      <c r="DQ127" s="100">
        <v>2318148.2600000002</v>
      </c>
      <c r="DR127" s="100">
        <v>192484.94000000018</v>
      </c>
      <c r="DS127" s="100">
        <v>2334640.190000001</v>
      </c>
      <c r="DT127" s="100">
        <v>196775.19000000015</v>
      </c>
      <c r="DU127" s="100">
        <v>2349510.820000001</v>
      </c>
      <c r="DV127" s="100">
        <v>184831.80999999994</v>
      </c>
      <c r="DW127" s="100">
        <v>2351830.630000001</v>
      </c>
      <c r="DX127" s="100">
        <v>206060.53</v>
      </c>
      <c r="DY127" s="100">
        <v>2360957.9300000006</v>
      </c>
      <c r="DZ127" s="100">
        <v>185267.16</v>
      </c>
      <c r="EA127" s="100">
        <v>2363856.040000001</v>
      </c>
      <c r="EB127" s="100">
        <v>248973.22000000023</v>
      </c>
      <c r="EC127" s="100">
        <v>2380533.690000001</v>
      </c>
      <c r="ED127" s="100">
        <v>202619.66999999987</v>
      </c>
      <c r="EE127" s="100">
        <v>2390796.840000001</v>
      </c>
      <c r="EF127" s="100">
        <v>204413.18000000023</v>
      </c>
      <c r="EG127" s="100">
        <v>2400854.1100000013</v>
      </c>
      <c r="EH127" s="100">
        <v>205680.5</v>
      </c>
      <c r="EI127" s="100">
        <v>2411320.560000001</v>
      </c>
      <c r="EJ127" s="100">
        <v>191554.51000000004</v>
      </c>
      <c r="EK127" s="100">
        <v>2415253.5500000003</v>
      </c>
      <c r="EL127" s="100">
        <v>219002.5500000001</v>
      </c>
      <c r="EM127" s="100">
        <v>2431235.3900000006</v>
      </c>
      <c r="EN127" s="100">
        <v>203079.49999999997</v>
      </c>
      <c r="EO127" s="100">
        <v>2440742.7600000007</v>
      </c>
      <c r="EP127" s="100">
        <v>194398.99000000008</v>
      </c>
      <c r="EQ127" s="100">
        <v>2442656.8100000005</v>
      </c>
      <c r="ER127" s="100">
        <v>209560.87000000014</v>
      </c>
      <c r="ES127" s="100">
        <v>2455442.4900000007</v>
      </c>
      <c r="ET127" s="100">
        <v>190885.57000000012</v>
      </c>
      <c r="EU127" s="100">
        <v>2461496.2500000005</v>
      </c>
      <c r="EV127" s="100">
        <v>206105.8100000001</v>
      </c>
      <c r="EW127" s="100">
        <v>2461541.530000001</v>
      </c>
      <c r="EX127" s="100">
        <v>197694.71000000002</v>
      </c>
      <c r="EY127" s="100">
        <v>2473969.0800000005</v>
      </c>
      <c r="EZ127" s="100">
        <v>255929.1100000001</v>
      </c>
      <c r="FA127" s="100">
        <v>2480924.9700000007</v>
      </c>
      <c r="FB127" s="100">
        <v>202461.76000000015</v>
      </c>
      <c r="FC127" s="100">
        <v>2480767.060000001</v>
      </c>
      <c r="FD127" s="100">
        <v>216747.50999999995</v>
      </c>
      <c r="FE127" s="100">
        <v>2493101.3900000006</v>
      </c>
      <c r="FF127" s="100">
        <v>212279.96</v>
      </c>
      <c r="FG127" s="100">
        <v>2499700.850000001</v>
      </c>
      <c r="FH127" s="100">
        <v>191142.86</v>
      </c>
      <c r="FI127" s="100">
        <v>2499289.2000000007</v>
      </c>
      <c r="FJ127" s="100">
        <v>231890.10000000006</v>
      </c>
      <c r="FK127" s="100">
        <v>2512176.750000001</v>
      </c>
      <c r="FL127" s="100">
        <v>209508.33000000002</v>
      </c>
      <c r="FM127" s="100">
        <v>2518605.580000001</v>
      </c>
      <c r="FN127" s="100">
        <v>200599.36</v>
      </c>
      <c r="FO127" s="100">
        <v>2524805.9500000007</v>
      </c>
      <c r="FP127" s="100">
        <v>213752.08740000013</v>
      </c>
      <c r="FQ127" s="100">
        <v>2528997.167400001</v>
      </c>
      <c r="FR127" s="100">
        <v>194703.28140000012</v>
      </c>
      <c r="FS127" s="100">
        <v>2532814.8788000005</v>
      </c>
      <c r="FT127" s="100">
        <v>210227.92620000013</v>
      </c>
      <c r="FU127" s="100">
        <v>2536936.9950000006</v>
      </c>
      <c r="FV127" s="100">
        <v>201648.60420000003</v>
      </c>
      <c r="FW127" s="100">
        <v>2540890.8892</v>
      </c>
      <c r="FX127" s="100">
        <v>261047.6922000001</v>
      </c>
      <c r="FY127" s="100">
        <v>2546009.4714000006</v>
      </c>
      <c r="FZ127" s="100">
        <v>206510.99520000015</v>
      </c>
      <c r="GA127" s="100">
        <v>2550058.7066000006</v>
      </c>
      <c r="GB127" s="100">
        <v>221082.46019999994</v>
      </c>
      <c r="GC127" s="100">
        <v>2554393.656800001</v>
      </c>
      <c r="GD127" s="100">
        <v>216525.5592</v>
      </c>
      <c r="GE127" s="100">
        <v>2558639.2560000005</v>
      </c>
      <c r="GF127" s="100">
        <v>194965.71719999998</v>
      </c>
      <c r="GG127" s="100">
        <v>2562462.1132000005</v>
      </c>
      <c r="GH127" s="100">
        <v>236527.90200000006</v>
      </c>
      <c r="GI127" s="100">
        <v>2567099.9152000006</v>
      </c>
      <c r="GJ127" s="100">
        <v>213698.4966</v>
      </c>
      <c r="GK127" s="100">
        <v>2571290.0818000003</v>
      </c>
      <c r="GL127" s="100">
        <v>204611.3472</v>
      </c>
      <c r="GM127" s="100">
        <v>2575302.0690000006</v>
      </c>
      <c r="GN127" s="100">
        <v>218027.12914800015</v>
      </c>
      <c r="GO127" s="100">
        <v>2579577.110748001</v>
      </c>
      <c r="GP127" s="100">
        <v>198597.34702800013</v>
      </c>
      <c r="GQ127" s="100">
        <v>2583471.1763760005</v>
      </c>
      <c r="GR127" s="100">
        <v>214432.48472400013</v>
      </c>
      <c r="GS127" s="100">
        <v>2587675.7349000005</v>
      </c>
      <c r="GT127" s="100">
        <v>205681.57628400004</v>
      </c>
      <c r="GU127" s="100">
        <v>2591708.7069840007</v>
      </c>
      <c r="GV127" s="100">
        <v>266268.6460440001</v>
      </c>
      <c r="GW127" s="100">
        <v>2596929.660828001</v>
      </c>
      <c r="GX127" s="100">
        <v>210641.21510400015</v>
      </c>
      <c r="GY127" s="100">
        <v>2601059.880732001</v>
      </c>
      <c r="GZ127" s="100">
        <v>225504.10940399996</v>
      </c>
      <c r="HA127" s="100">
        <v>2605481.5299360007</v>
      </c>
      <c r="HB127" s="100">
        <v>220856.070384</v>
      </c>
      <c r="HC127" s="100">
        <v>2609812.0411200006</v>
      </c>
      <c r="HD127" s="100">
        <v>198865.031544</v>
      </c>
      <c r="HE127" s="100">
        <v>2613711.355464001</v>
      </c>
      <c r="HF127" s="100">
        <v>241258.46004000006</v>
      </c>
      <c r="HG127" s="100">
        <v>2618441.9135040008</v>
      </c>
      <c r="HH127" s="100">
        <v>217972.46653200002</v>
      </c>
      <c r="HI127" s="100">
        <v>2622715.8834360004</v>
      </c>
      <c r="HJ127" s="100">
        <v>208703.57414399998</v>
      </c>
      <c r="HK127" s="100">
        <v>2626808.1103800014</v>
      </c>
      <c r="HM127" t="str">
        <f t="shared" si="5"/>
        <v>587</v>
      </c>
      <c r="HS127" t="b">
        <f t="shared" si="3"/>
        <v>1</v>
      </c>
      <c r="HT127" s="94" t="s">
        <v>428</v>
      </c>
    </row>
    <row r="128" spans="1:228" ht="12.75">
      <c r="A128" t="str">
        <f t="shared" si="4"/>
        <v>INC387010</v>
      </c>
      <c r="B128" s="103" t="s">
        <v>429</v>
      </c>
      <c r="C128" s="100" t="s">
        <v>578</v>
      </c>
      <c r="D128" s="100">
        <v>72241.62</v>
      </c>
      <c r="E128" s="100">
        <v>-537075.26</v>
      </c>
      <c r="F128" s="100">
        <v>86834.69</v>
      </c>
      <c r="G128" s="100">
        <v>-525265.28</v>
      </c>
      <c r="H128" s="100">
        <v>70591.28</v>
      </c>
      <c r="I128" s="100">
        <v>-438637.44</v>
      </c>
      <c r="J128" s="100">
        <v>107085.14</v>
      </c>
      <c r="K128" s="100">
        <v>-341824.18</v>
      </c>
      <c r="L128" s="100">
        <v>97772.79</v>
      </c>
      <c r="M128" s="100">
        <v>-113270.25</v>
      </c>
      <c r="N128" s="100">
        <v>171223.13</v>
      </c>
      <c r="O128" s="100">
        <v>145496.04</v>
      </c>
      <c r="P128" s="100">
        <v>108236.37</v>
      </c>
      <c r="Q128" s="100">
        <v>240560.68</v>
      </c>
      <c r="R128" s="100">
        <v>-59459.4</v>
      </c>
      <c r="S128" s="100">
        <v>131278.25</v>
      </c>
      <c r="T128" s="100">
        <v>-191157.1</v>
      </c>
      <c r="U128" s="100">
        <v>309372.06</v>
      </c>
      <c r="V128" s="100">
        <v>-390202.26</v>
      </c>
      <c r="W128" s="100">
        <v>266164.97</v>
      </c>
      <c r="X128" s="100">
        <v>55057.59</v>
      </c>
      <c r="Y128" s="100">
        <v>223956.82</v>
      </c>
      <c r="Z128" s="100">
        <v>57383.2</v>
      </c>
      <c r="AA128" s="100">
        <v>185607.05</v>
      </c>
      <c r="AB128" s="100">
        <v>110522.8</v>
      </c>
      <c r="AC128" s="100">
        <v>223888.23</v>
      </c>
      <c r="AD128" s="100">
        <v>108524.81</v>
      </c>
      <c r="AE128" s="100">
        <v>245578.35</v>
      </c>
      <c r="AF128" s="100">
        <v>-38043.4</v>
      </c>
      <c r="AG128" s="100">
        <v>136943.67</v>
      </c>
      <c r="AH128" s="100">
        <v>-77975.58</v>
      </c>
      <c r="AI128" s="100">
        <v>-48117.05</v>
      </c>
      <c r="AJ128" s="100">
        <v>-96425.73</v>
      </c>
      <c r="AK128" s="100">
        <v>-242315.57</v>
      </c>
      <c r="AL128" s="100">
        <v>-131814.52</v>
      </c>
      <c r="AM128" s="100">
        <v>-545353.22</v>
      </c>
      <c r="AN128" s="100">
        <v>-133639.61</v>
      </c>
      <c r="AO128" s="100">
        <v>-787229.2</v>
      </c>
      <c r="AP128" s="100">
        <v>-96578.49</v>
      </c>
      <c r="AQ128" s="100">
        <v>-824348.29</v>
      </c>
      <c r="AR128" s="100">
        <v>-124012.39</v>
      </c>
      <c r="AS128" s="100">
        <v>-757203.58</v>
      </c>
      <c r="AT128" s="100">
        <v>-13129.28</v>
      </c>
      <c r="AU128" s="100">
        <v>-380130.6</v>
      </c>
      <c r="AV128" s="100">
        <v>168299.83</v>
      </c>
      <c r="AW128" s="100">
        <v>-266888.36</v>
      </c>
      <c r="AX128" s="100">
        <v>89004.88</v>
      </c>
      <c r="AY128" s="100">
        <v>-235266.68</v>
      </c>
      <c r="AZ128" s="100">
        <v>116383.15</v>
      </c>
      <c r="BA128" s="100">
        <v>-229406.33</v>
      </c>
      <c r="BB128" s="100">
        <v>103180.77</v>
      </c>
      <c r="BC128" s="100">
        <v>-234750.37</v>
      </c>
      <c r="BD128" s="100">
        <v>-101427.48</v>
      </c>
      <c r="BE128" s="100">
        <v>-298134.45</v>
      </c>
      <c r="BF128" s="100">
        <v>-409223.12</v>
      </c>
      <c r="BG128" s="100">
        <v>-629381.99</v>
      </c>
      <c r="BH128" s="100">
        <v>181747.04</v>
      </c>
      <c r="BI128" s="100">
        <v>-351209.22</v>
      </c>
      <c r="BJ128" s="100">
        <v>-32884.49</v>
      </c>
      <c r="BK128" s="100">
        <v>-252279.19</v>
      </c>
      <c r="BL128" s="100">
        <v>-95830.62</v>
      </c>
      <c r="BM128" s="100">
        <v>-214470.2</v>
      </c>
      <c r="BN128" s="100">
        <v>-117338.15</v>
      </c>
      <c r="BO128" s="100">
        <v>-235229.85999999993</v>
      </c>
      <c r="BP128" s="100">
        <v>-167082.68</v>
      </c>
      <c r="BQ128" s="100">
        <v>-278300.1499999999</v>
      </c>
      <c r="BR128" s="100">
        <v>-163070.74</v>
      </c>
      <c r="BS128" s="100">
        <v>-428241.60999999987</v>
      </c>
      <c r="BT128" s="100">
        <v>104066.25</v>
      </c>
      <c r="BU128" s="100">
        <v>-492475.1899999998</v>
      </c>
      <c r="BV128" s="100">
        <v>138879.21</v>
      </c>
      <c r="BW128" s="100">
        <v>-442600.85999999987</v>
      </c>
      <c r="BX128" s="100">
        <v>105203.3</v>
      </c>
      <c r="BY128" s="100">
        <v>-453780.70999999996</v>
      </c>
      <c r="BZ128" s="100">
        <v>73631.63</v>
      </c>
      <c r="CA128" s="100">
        <v>-483329.8499999999</v>
      </c>
      <c r="CB128" s="100">
        <v>-84801.95</v>
      </c>
      <c r="CC128" s="100">
        <v>-466704.31999999995</v>
      </c>
      <c r="CD128" s="100">
        <v>-63386.24</v>
      </c>
      <c r="CE128" s="100">
        <v>-120867.43999999997</v>
      </c>
      <c r="CF128" s="100">
        <v>145687.18</v>
      </c>
      <c r="CG128" s="100">
        <v>-156927.29999999996</v>
      </c>
      <c r="CH128" s="100">
        <v>-348500.26</v>
      </c>
      <c r="CI128" s="100">
        <v>-472543.07</v>
      </c>
      <c r="CJ128" s="100">
        <v>-311541.31</v>
      </c>
      <c r="CK128" s="100">
        <v>-688253.7600000001</v>
      </c>
      <c r="CL128" s="100">
        <v>-196931.53</v>
      </c>
      <c r="CM128" s="100">
        <v>-767847.1399999999</v>
      </c>
      <c r="CN128" s="100">
        <v>-178840.17</v>
      </c>
      <c r="CO128" s="100">
        <v>-779604.63</v>
      </c>
      <c r="CP128" s="100">
        <v>-106227.54000000002</v>
      </c>
      <c r="CQ128" s="100">
        <v>-722761.4299999999</v>
      </c>
      <c r="CR128" s="100">
        <v>120226.04</v>
      </c>
      <c r="CS128" s="100">
        <v>-706601.64</v>
      </c>
      <c r="CT128" s="100">
        <v>265080.70999999996</v>
      </c>
      <c r="CU128" s="100">
        <v>-580400.14</v>
      </c>
      <c r="CV128" s="100">
        <v>375301.74000000005</v>
      </c>
      <c r="CW128" s="100">
        <v>-310301.7000000001</v>
      </c>
      <c r="CX128" s="100">
        <v>371346.83999999997</v>
      </c>
      <c r="CY128" s="100">
        <v>-12586.490000000034</v>
      </c>
      <c r="CZ128" s="100">
        <v>13052.150000000041</v>
      </c>
      <c r="DA128" s="100">
        <v>85267.60999999987</v>
      </c>
      <c r="DB128" s="100">
        <v>10433.770000000048</v>
      </c>
      <c r="DC128" s="100">
        <v>159087.61999999988</v>
      </c>
      <c r="DD128" s="100">
        <v>14695.520000000073</v>
      </c>
      <c r="DE128" s="100">
        <v>28095.960000000137</v>
      </c>
      <c r="DF128" s="100">
        <v>7742.960000000075</v>
      </c>
      <c r="DG128" s="100">
        <v>384339.1800000001</v>
      </c>
      <c r="DH128" s="100">
        <v>5433.77000000005</v>
      </c>
      <c r="DI128" s="100">
        <v>701314.2600000001</v>
      </c>
      <c r="DJ128" s="100">
        <v>2052.150000000042</v>
      </c>
      <c r="DK128" s="100">
        <v>900297.9400000003</v>
      </c>
      <c r="DL128" s="100">
        <v>-1257.0399999999254</v>
      </c>
      <c r="DM128" s="100">
        <v>1077881.0700000003</v>
      </c>
      <c r="DN128" s="100">
        <v>-1566.2299999999511</v>
      </c>
      <c r="DO128" s="100">
        <v>1182542.3800000004</v>
      </c>
      <c r="DP128" s="100">
        <v>369302.51</v>
      </c>
      <c r="DQ128" s="100">
        <v>1431618.8500000006</v>
      </c>
      <c r="DR128" s="100">
        <v>366303.51</v>
      </c>
      <c r="DS128" s="100">
        <v>1532841.6500000001</v>
      </c>
      <c r="DT128" s="100">
        <v>375832.14</v>
      </c>
      <c r="DU128" s="100">
        <v>1533372.0500000003</v>
      </c>
      <c r="DV128" s="100">
        <v>371271.12</v>
      </c>
      <c r="DW128" s="100">
        <v>1533296.3300000003</v>
      </c>
      <c r="DX128" s="100">
        <v>13318.520000000002</v>
      </c>
      <c r="DY128" s="100">
        <v>1533562.7000000002</v>
      </c>
      <c r="DZ128" s="100">
        <v>10358.97000000003</v>
      </c>
      <c r="EA128" s="100">
        <v>1533487.9000000001</v>
      </c>
      <c r="EB128" s="100">
        <v>15271.080000000002</v>
      </c>
      <c r="EC128" s="100">
        <v>1534063.4600000002</v>
      </c>
      <c r="ED128" s="100">
        <v>7998.6699999999955</v>
      </c>
      <c r="EE128" s="100">
        <v>1534319.1700000002</v>
      </c>
      <c r="EF128" s="100">
        <v>5678.829999999998</v>
      </c>
      <c r="EG128" s="100">
        <v>1534564.2300000002</v>
      </c>
      <c r="EH128" s="100">
        <v>2318.5200000000023</v>
      </c>
      <c r="EI128" s="100">
        <v>1534830.6</v>
      </c>
      <c r="EJ128" s="100">
        <v>-1321.1700000000023</v>
      </c>
      <c r="EK128" s="100">
        <v>1534766.47</v>
      </c>
      <c r="EL128" s="100">
        <v>-1001.3300000000047</v>
      </c>
      <c r="EM128" s="100">
        <v>1535331.37</v>
      </c>
      <c r="EN128" s="100">
        <v>369559.24</v>
      </c>
      <c r="EO128" s="100">
        <v>1535588.1</v>
      </c>
      <c r="EP128" s="100">
        <v>366238.80999999994</v>
      </c>
      <c r="EQ128" s="100">
        <v>1535523.4</v>
      </c>
      <c r="ER128" s="100">
        <v>376412.12</v>
      </c>
      <c r="ES128" s="100">
        <v>1536103.38</v>
      </c>
      <c r="ET128" s="100">
        <v>371502.36</v>
      </c>
      <c r="EU128" s="100">
        <v>1536334.62</v>
      </c>
      <c r="EV128" s="100">
        <v>13218.710000000026</v>
      </c>
      <c r="EW128" s="100">
        <v>1536234.81</v>
      </c>
      <c r="EX128" s="100">
        <v>10890.029999999986</v>
      </c>
      <c r="EY128" s="100">
        <v>1536765.8699999999</v>
      </c>
      <c r="EZ128" s="100">
        <v>15499.940000000002</v>
      </c>
      <c r="FA128" s="100">
        <v>1536994.7299999997</v>
      </c>
      <c r="FB128" s="100">
        <v>7890.029999999986</v>
      </c>
      <c r="FC128" s="100">
        <v>1536886.09</v>
      </c>
      <c r="FD128" s="100">
        <v>6218.710000000028</v>
      </c>
      <c r="FE128" s="100">
        <v>1537425.97</v>
      </c>
      <c r="FF128" s="100">
        <v>2547.380000000002</v>
      </c>
      <c r="FG128" s="100">
        <v>1537654.8299999998</v>
      </c>
      <c r="FH128" s="100">
        <v>-1438.629999999979</v>
      </c>
      <c r="FI128" s="100">
        <v>1537537.3699999999</v>
      </c>
      <c r="FJ128" s="100">
        <v>-452.6199999999976</v>
      </c>
      <c r="FK128" s="100">
        <v>1538086.0799999998</v>
      </c>
      <c r="FL128" s="100">
        <v>369780.32</v>
      </c>
      <c r="FM128" s="100">
        <v>1538307.1600000001</v>
      </c>
      <c r="FN128" s="100">
        <v>366451.01</v>
      </c>
      <c r="FO128" s="100">
        <v>1538519.3600000003</v>
      </c>
      <c r="FP128" s="100">
        <v>383940.3624</v>
      </c>
      <c r="FQ128" s="100">
        <v>1546047.6023999997</v>
      </c>
      <c r="FR128" s="100">
        <v>378932.4072</v>
      </c>
      <c r="FS128" s="100">
        <v>1553477.6496</v>
      </c>
      <c r="FT128" s="100">
        <v>13483.084200000027</v>
      </c>
      <c r="FU128" s="100">
        <v>1553742.0237999998</v>
      </c>
      <c r="FV128" s="100">
        <v>11107.830599999987</v>
      </c>
      <c r="FW128" s="100">
        <v>1553959.8243999998</v>
      </c>
      <c r="FX128" s="100">
        <v>15809.938800000004</v>
      </c>
      <c r="FY128" s="100">
        <v>1554269.8232</v>
      </c>
      <c r="FZ128" s="100">
        <v>8047.830599999986</v>
      </c>
      <c r="GA128" s="100">
        <v>1554427.6238</v>
      </c>
      <c r="GB128" s="100">
        <v>6343.084200000029</v>
      </c>
      <c r="GC128" s="100">
        <v>1554551.998</v>
      </c>
      <c r="GD128" s="100">
        <v>2598.327600000002</v>
      </c>
      <c r="GE128" s="100">
        <v>1554602.9456</v>
      </c>
      <c r="GF128" s="100">
        <v>-1467.4025999999785</v>
      </c>
      <c r="GG128" s="100">
        <v>1554574.173</v>
      </c>
      <c r="GH128" s="100">
        <v>-461.6723999999976</v>
      </c>
      <c r="GI128" s="100">
        <v>1554565.1206000003</v>
      </c>
      <c r="GJ128" s="100">
        <v>377175.9264</v>
      </c>
      <c r="GK128" s="100">
        <v>1561960.7270000002</v>
      </c>
      <c r="GL128" s="100">
        <v>373780.03020000004</v>
      </c>
      <c r="GM128" s="100">
        <v>1569289.7472</v>
      </c>
      <c r="GN128" s="100">
        <v>391619.169648</v>
      </c>
      <c r="GO128" s="100">
        <v>1576968.554448</v>
      </c>
      <c r="GP128" s="100">
        <v>386511.05534400005</v>
      </c>
      <c r="GQ128" s="100">
        <v>1584547.202592</v>
      </c>
      <c r="GR128" s="100">
        <v>13752.745884000027</v>
      </c>
      <c r="GS128" s="100">
        <v>1584816.8642760003</v>
      </c>
      <c r="GT128" s="100">
        <v>11329.987211999987</v>
      </c>
      <c r="GU128" s="100">
        <v>1585039.0208880003</v>
      </c>
      <c r="GV128" s="100">
        <v>16126.137576000005</v>
      </c>
      <c r="GW128" s="100">
        <v>1585355.219664</v>
      </c>
      <c r="GX128" s="100">
        <v>8208.787211999985</v>
      </c>
      <c r="GY128" s="100">
        <v>1585516.176276</v>
      </c>
      <c r="GZ128" s="100">
        <v>6469.94588400003</v>
      </c>
      <c r="HA128" s="100">
        <v>1585643.03796</v>
      </c>
      <c r="HB128" s="100">
        <v>2650.2941520000018</v>
      </c>
      <c r="HC128" s="100">
        <v>1585695.0045120001</v>
      </c>
      <c r="HD128" s="100">
        <v>-1496.7506519999781</v>
      </c>
      <c r="HE128" s="100">
        <v>1585665.65646</v>
      </c>
      <c r="HF128" s="100">
        <v>-470.90584799999755</v>
      </c>
      <c r="HG128" s="100">
        <v>1585656.4230120003</v>
      </c>
      <c r="HH128" s="100">
        <v>384719.444928</v>
      </c>
      <c r="HI128" s="100">
        <v>1593199.94154</v>
      </c>
      <c r="HJ128" s="100">
        <v>381255.6308040001</v>
      </c>
      <c r="HK128" s="100">
        <v>1600675.542144</v>
      </c>
      <c r="HM128" t="str">
        <f t="shared" si="5"/>
        <v>587</v>
      </c>
      <c r="HS128" t="b">
        <f t="shared" si="3"/>
        <v>1</v>
      </c>
      <c r="HT128" s="94" t="s">
        <v>429</v>
      </c>
    </row>
    <row r="129" spans="1:228" ht="12.75">
      <c r="A129" t="str">
        <f t="shared" si="4"/>
        <v>INC388000</v>
      </c>
      <c r="B129" s="103" t="s">
        <v>430</v>
      </c>
      <c r="C129" s="100" t="s">
        <v>579</v>
      </c>
      <c r="D129" s="100">
        <v>1576140.57</v>
      </c>
      <c r="E129" s="100">
        <v>27585866.83</v>
      </c>
      <c r="F129" s="100">
        <v>1990429.44</v>
      </c>
      <c r="G129" s="100">
        <v>27670868.64</v>
      </c>
      <c r="H129" s="100">
        <v>2298813.05</v>
      </c>
      <c r="I129" s="100">
        <v>27171533.53</v>
      </c>
      <c r="J129" s="100">
        <v>1856681.82</v>
      </c>
      <c r="K129" s="100">
        <v>27019611.27</v>
      </c>
      <c r="L129" s="100">
        <v>2438851.77</v>
      </c>
      <c r="M129" s="100">
        <v>27544052.15</v>
      </c>
      <c r="N129" s="100">
        <v>2869329.39</v>
      </c>
      <c r="O129" s="100">
        <v>27041247.53</v>
      </c>
      <c r="P129" s="100">
        <v>1128752.28</v>
      </c>
      <c r="Q129" s="100">
        <v>26635428.26</v>
      </c>
      <c r="R129" s="100">
        <v>3161186.12</v>
      </c>
      <c r="S129" s="100">
        <v>27024605.19</v>
      </c>
      <c r="T129" s="100">
        <v>2264919.29</v>
      </c>
      <c r="U129" s="100">
        <v>26585415.68</v>
      </c>
      <c r="V129" s="100">
        <v>2672276.6</v>
      </c>
      <c r="W129" s="100">
        <v>27036427.94</v>
      </c>
      <c r="X129" s="100">
        <v>2305737.64</v>
      </c>
      <c r="Y129" s="100">
        <v>26800905.64</v>
      </c>
      <c r="Z129" s="100">
        <v>2157475.15</v>
      </c>
      <c r="AA129" s="100">
        <v>26720593.12</v>
      </c>
      <c r="AB129" s="100">
        <v>1567148.45</v>
      </c>
      <c r="AC129" s="100">
        <v>26711601</v>
      </c>
      <c r="AD129" s="100">
        <v>1988833.75</v>
      </c>
      <c r="AE129" s="100">
        <v>26710005.31</v>
      </c>
      <c r="AF129" s="100">
        <v>2445070.15</v>
      </c>
      <c r="AG129" s="100">
        <v>26856262.41</v>
      </c>
      <c r="AH129" s="100">
        <v>2310783.58</v>
      </c>
      <c r="AI129" s="100">
        <v>27310364.17</v>
      </c>
      <c r="AJ129" s="100">
        <v>1352773.08</v>
      </c>
      <c r="AK129" s="100">
        <v>26224285.48</v>
      </c>
      <c r="AL129" s="100">
        <v>1719725.62</v>
      </c>
      <c r="AM129" s="100">
        <v>25074681.71</v>
      </c>
      <c r="AN129" s="100">
        <v>1937929.12</v>
      </c>
      <c r="AO129" s="100">
        <v>25883858.55</v>
      </c>
      <c r="AP129" s="100">
        <v>3281568.14</v>
      </c>
      <c r="AQ129" s="100">
        <v>26004240.57</v>
      </c>
      <c r="AR129" s="100">
        <v>1745096.43</v>
      </c>
      <c r="AS129" s="100">
        <v>25484417.71</v>
      </c>
      <c r="AT129" s="100">
        <v>2491746.07</v>
      </c>
      <c r="AU129" s="100">
        <v>25303887.18</v>
      </c>
      <c r="AV129" s="100">
        <v>2470477.49</v>
      </c>
      <c r="AW129" s="100">
        <v>25468627.03</v>
      </c>
      <c r="AX129" s="100">
        <v>3456931.37</v>
      </c>
      <c r="AY129" s="100">
        <v>26768083.25</v>
      </c>
      <c r="AZ129" s="100">
        <v>2013367.43</v>
      </c>
      <c r="BA129" s="100">
        <v>27214302.23</v>
      </c>
      <c r="BB129" s="100">
        <v>2256699.59</v>
      </c>
      <c r="BC129" s="100">
        <v>27482168.07</v>
      </c>
      <c r="BD129" s="100">
        <v>2074770.44</v>
      </c>
      <c r="BE129" s="100">
        <v>27111868.36</v>
      </c>
      <c r="BF129" s="100">
        <v>1984350.21</v>
      </c>
      <c r="BG129" s="100">
        <v>26785434.99</v>
      </c>
      <c r="BH129" s="100">
        <v>2536102.94</v>
      </c>
      <c r="BI129" s="100">
        <v>27968764.85</v>
      </c>
      <c r="BJ129" s="100">
        <v>3371518.86</v>
      </c>
      <c r="BK129" s="100">
        <v>29620558.09</v>
      </c>
      <c r="BL129" s="100">
        <v>3030943.48</v>
      </c>
      <c r="BM129" s="100">
        <v>30713572.45</v>
      </c>
      <c r="BN129" s="100">
        <v>2743183.02</v>
      </c>
      <c r="BO129" s="100">
        <v>30175187.33</v>
      </c>
      <c r="BP129" s="100">
        <v>2855413.31</v>
      </c>
      <c r="BQ129" s="100">
        <v>31285504.21</v>
      </c>
      <c r="BR129" s="100">
        <v>2874160.38</v>
      </c>
      <c r="BS129" s="100">
        <v>31667918.520000003</v>
      </c>
      <c r="BT129" s="100">
        <v>2089245.33</v>
      </c>
      <c r="BU129" s="100">
        <v>31286686.360000003</v>
      </c>
      <c r="BV129" s="100">
        <v>2934751.5</v>
      </c>
      <c r="BW129" s="100">
        <v>30764506.490000002</v>
      </c>
      <c r="BX129" s="100">
        <v>1502484.29</v>
      </c>
      <c r="BY129" s="100">
        <v>30253623.35</v>
      </c>
      <c r="BZ129" s="100">
        <v>1941160.27</v>
      </c>
      <c r="CA129" s="100">
        <v>29938084.030000005</v>
      </c>
      <c r="CB129" s="100">
        <v>2484625.91</v>
      </c>
      <c r="CC129" s="100">
        <v>30347939.500000004</v>
      </c>
      <c r="CD129" s="100">
        <v>2246926.46</v>
      </c>
      <c r="CE129" s="100">
        <v>30610515.75</v>
      </c>
      <c r="CF129" s="100">
        <v>2250863.0300000003</v>
      </c>
      <c r="CG129" s="100">
        <v>30325275.84</v>
      </c>
      <c r="CH129" s="100">
        <v>3337676.59</v>
      </c>
      <c r="CI129" s="100">
        <v>30291433.57</v>
      </c>
      <c r="CJ129" s="100">
        <v>3352281.8800000004</v>
      </c>
      <c r="CK129" s="100">
        <v>30612771.969999995</v>
      </c>
      <c r="CL129" s="100">
        <v>2462092.4899999998</v>
      </c>
      <c r="CM129" s="100">
        <v>30331681.439999998</v>
      </c>
      <c r="CN129" s="100">
        <v>3186402.98</v>
      </c>
      <c r="CO129" s="100">
        <v>30662671.109999996</v>
      </c>
      <c r="CP129" s="100">
        <v>5396163.009999998</v>
      </c>
      <c r="CQ129" s="100">
        <v>33184673.740000002</v>
      </c>
      <c r="CR129" s="100">
        <v>4912231.960000005</v>
      </c>
      <c r="CS129" s="100">
        <v>36007660.370000005</v>
      </c>
      <c r="CT129" s="100">
        <v>5475829.609999998</v>
      </c>
      <c r="CU129" s="100">
        <v>38548738.480000004</v>
      </c>
      <c r="CV129" s="100">
        <v>2968726.6900000004</v>
      </c>
      <c r="CW129" s="100">
        <v>40014980.88</v>
      </c>
      <c r="CX129" s="100">
        <v>3106414.2100000014</v>
      </c>
      <c r="CY129" s="100">
        <v>41180234.82000001</v>
      </c>
      <c r="CZ129" s="100">
        <v>2705607.3899999987</v>
      </c>
      <c r="DA129" s="100">
        <v>41401216.300000004</v>
      </c>
      <c r="DB129" s="100">
        <v>3046196.790000001</v>
      </c>
      <c r="DC129" s="100">
        <v>42200486.629999995</v>
      </c>
      <c r="DD129" s="100">
        <v>2181284.49</v>
      </c>
      <c r="DE129" s="100">
        <v>42130908.09</v>
      </c>
      <c r="DF129" s="100">
        <v>2559459.7099999976</v>
      </c>
      <c r="DG129" s="100">
        <v>41352691.21</v>
      </c>
      <c r="DH129" s="100">
        <v>2863876.2199999974</v>
      </c>
      <c r="DI129" s="100">
        <v>40864285.55</v>
      </c>
      <c r="DJ129" s="100">
        <v>2353536.8699999982</v>
      </c>
      <c r="DK129" s="100">
        <v>40755729.93</v>
      </c>
      <c r="DL129" s="100">
        <v>2511707.239999998</v>
      </c>
      <c r="DM129" s="100">
        <v>40081034.18999999</v>
      </c>
      <c r="DN129" s="100">
        <v>2867552.430000001</v>
      </c>
      <c r="DO129" s="100">
        <v>37552423.61</v>
      </c>
      <c r="DP129" s="100">
        <v>2400933.499999998</v>
      </c>
      <c r="DQ129" s="100">
        <v>35041125.14999999</v>
      </c>
      <c r="DR129" s="100">
        <v>2711089.3800000013</v>
      </c>
      <c r="DS129" s="100">
        <v>32276384.919999998</v>
      </c>
      <c r="DT129" s="100">
        <v>3029726.8600000013</v>
      </c>
      <c r="DU129" s="100">
        <v>32337385.089999996</v>
      </c>
      <c r="DV129" s="100">
        <v>3124021.189999998</v>
      </c>
      <c r="DW129" s="100">
        <v>32354992.069999993</v>
      </c>
      <c r="DX129" s="100">
        <v>3222674.5799999996</v>
      </c>
      <c r="DY129" s="100">
        <v>32872059.25999999</v>
      </c>
      <c r="DZ129" s="100">
        <v>3416417.7499999967</v>
      </c>
      <c r="EA129" s="100">
        <v>33242280.219999984</v>
      </c>
      <c r="EB129" s="100">
        <v>2769637.2599999965</v>
      </c>
      <c r="EC129" s="100">
        <v>33830632.98999998</v>
      </c>
      <c r="ED129" s="100">
        <v>3071678.98</v>
      </c>
      <c r="EE129" s="100">
        <v>34342852.25999998</v>
      </c>
      <c r="EF129" s="100">
        <v>3402088.1299999943</v>
      </c>
      <c r="EG129" s="100">
        <v>34881064.16999999</v>
      </c>
      <c r="EH129" s="100">
        <v>2922481.819999998</v>
      </c>
      <c r="EI129" s="100">
        <v>35450009.11999998</v>
      </c>
      <c r="EJ129" s="100">
        <v>2985805.379999999</v>
      </c>
      <c r="EK129" s="100">
        <v>35924107.25999998</v>
      </c>
      <c r="EL129" s="100">
        <v>3521792.369999994</v>
      </c>
      <c r="EM129" s="100">
        <v>36578347.19999998</v>
      </c>
      <c r="EN129" s="100">
        <v>3112874.7999999938</v>
      </c>
      <c r="EO129" s="100">
        <v>37290288.49999997</v>
      </c>
      <c r="EP129" s="100">
        <v>3048821.2699999926</v>
      </c>
      <c r="EQ129" s="100">
        <v>37628020.38999996</v>
      </c>
      <c r="ER129" s="100">
        <v>3547926.599999997</v>
      </c>
      <c r="ES129" s="100">
        <v>38146220.12999996</v>
      </c>
      <c r="ET129" s="100">
        <v>3419315.3599999994</v>
      </c>
      <c r="EU129" s="100">
        <v>38441514.29999996</v>
      </c>
      <c r="EV129" s="100">
        <v>3941874.129999998</v>
      </c>
      <c r="EW129" s="100">
        <v>39160713.849999964</v>
      </c>
      <c r="EX129" s="100">
        <v>4086869.7799999984</v>
      </c>
      <c r="EY129" s="100">
        <v>39831165.87999996</v>
      </c>
      <c r="EZ129" s="100">
        <v>3290749.2600000002</v>
      </c>
      <c r="FA129" s="100">
        <v>40352277.879999965</v>
      </c>
      <c r="FB129" s="100">
        <v>3397802.509999995</v>
      </c>
      <c r="FC129" s="100">
        <v>40678401.40999996</v>
      </c>
      <c r="FD129" s="100">
        <v>3694759.9099999974</v>
      </c>
      <c r="FE129" s="100">
        <v>40971073.18999996</v>
      </c>
      <c r="FF129" s="100">
        <v>3438449.830000002</v>
      </c>
      <c r="FG129" s="100">
        <v>41487041.19999997</v>
      </c>
      <c r="FH129" s="100">
        <v>3324421.689999999</v>
      </c>
      <c r="FI129" s="100">
        <v>41825657.509999976</v>
      </c>
      <c r="FJ129" s="100">
        <v>3660656.3700000034</v>
      </c>
      <c r="FK129" s="100">
        <v>41964521.50999998</v>
      </c>
      <c r="FL129" s="100">
        <v>3560589.4200000037</v>
      </c>
      <c r="FM129" s="100">
        <v>42412236.12999999</v>
      </c>
      <c r="FN129" s="100">
        <v>3439707.149999999</v>
      </c>
      <c r="FO129" s="100">
        <v>42803122.00999999</v>
      </c>
      <c r="FP129" s="100">
        <v>3618885.131999997</v>
      </c>
      <c r="FQ129" s="100">
        <v>42874080.54199999</v>
      </c>
      <c r="FR129" s="100">
        <v>3487701.6671999996</v>
      </c>
      <c r="FS129" s="100">
        <v>42942466.84919999</v>
      </c>
      <c r="FT129" s="100">
        <v>4020711.6125999982</v>
      </c>
      <c r="FU129" s="100">
        <v>43021304.33179999</v>
      </c>
      <c r="FV129" s="100">
        <v>4168607.1755999983</v>
      </c>
      <c r="FW129" s="100">
        <v>43103041.7274</v>
      </c>
      <c r="FX129" s="100">
        <v>3356564.2452000002</v>
      </c>
      <c r="FY129" s="100">
        <v>43168856.7126</v>
      </c>
      <c r="FZ129" s="100">
        <v>3465758.560199995</v>
      </c>
      <c r="GA129" s="100">
        <v>43236812.76279999</v>
      </c>
      <c r="GB129" s="100">
        <v>3768655.1081999973</v>
      </c>
      <c r="GC129" s="100">
        <v>43310707.960999995</v>
      </c>
      <c r="GD129" s="100">
        <v>3507218.826600002</v>
      </c>
      <c r="GE129" s="100">
        <v>43379476.95759999</v>
      </c>
      <c r="GF129" s="100">
        <v>3390910.1237999992</v>
      </c>
      <c r="GG129" s="100">
        <v>43445965.391399994</v>
      </c>
      <c r="GH129" s="100">
        <v>3733869.4974000035</v>
      </c>
      <c r="GI129" s="100">
        <v>43519178.51879999</v>
      </c>
      <c r="GJ129" s="100">
        <v>3631801.2084000036</v>
      </c>
      <c r="GK129" s="100">
        <v>43590390.3072</v>
      </c>
      <c r="GL129" s="100">
        <v>3508501.292999999</v>
      </c>
      <c r="GM129" s="100">
        <v>43659184.45019999</v>
      </c>
      <c r="GN129" s="100">
        <v>3691262.8346399968</v>
      </c>
      <c r="GO129" s="100">
        <v>43731562.15283999</v>
      </c>
      <c r="GP129" s="100">
        <v>3557455.7005439997</v>
      </c>
      <c r="GQ129" s="100">
        <v>43801316.18618399</v>
      </c>
      <c r="GR129" s="100">
        <v>4101125.844851998</v>
      </c>
      <c r="GS129" s="100">
        <v>43881730.418436</v>
      </c>
      <c r="GT129" s="100">
        <v>4251979.319111998</v>
      </c>
      <c r="GU129" s="100">
        <v>43965102.561947994</v>
      </c>
      <c r="GV129" s="100">
        <v>3423695.530104</v>
      </c>
      <c r="GW129" s="100">
        <v>44032233.846852</v>
      </c>
      <c r="GX129" s="100">
        <v>3535073.731403995</v>
      </c>
      <c r="GY129" s="100">
        <v>44101549.01805599</v>
      </c>
      <c r="GZ129" s="100">
        <v>3844028.210363997</v>
      </c>
      <c r="HA129" s="100">
        <v>44176922.12021999</v>
      </c>
      <c r="HB129" s="100">
        <v>3577363.203132002</v>
      </c>
      <c r="HC129" s="100">
        <v>44247066.49675199</v>
      </c>
      <c r="HD129" s="100">
        <v>3458728.326275999</v>
      </c>
      <c r="HE129" s="100">
        <v>44314884.69922799</v>
      </c>
      <c r="HF129" s="100">
        <v>3808546.8873480037</v>
      </c>
      <c r="HG129" s="100">
        <v>44389562.08917599</v>
      </c>
      <c r="HH129" s="100">
        <v>3704437.2325680037</v>
      </c>
      <c r="HI129" s="100">
        <v>44462198.11334399</v>
      </c>
      <c r="HJ129" s="100">
        <v>3578671.318859999</v>
      </c>
      <c r="HK129" s="100">
        <v>44532368.139203995</v>
      </c>
      <c r="HM129" t="str">
        <f t="shared" si="5"/>
        <v>588</v>
      </c>
      <c r="HS129" t="b">
        <f t="shared" si="3"/>
        <v>1</v>
      </c>
      <c r="HT129" s="94" t="s">
        <v>430</v>
      </c>
    </row>
    <row r="130" spans="1:228" ht="12.75">
      <c r="A130" t="str">
        <f t="shared" si="4"/>
        <v>INC389000</v>
      </c>
      <c r="B130" s="103" t="s">
        <v>431</v>
      </c>
      <c r="C130" s="100" t="s">
        <v>580</v>
      </c>
      <c r="D130" s="100">
        <v>758731.9</v>
      </c>
      <c r="E130" s="100">
        <v>8124295.49</v>
      </c>
      <c r="F130" s="100">
        <v>968846.86</v>
      </c>
      <c r="G130" s="100">
        <v>9040656.56</v>
      </c>
      <c r="H130" s="100">
        <v>788714.81</v>
      </c>
      <c r="I130" s="100">
        <v>9104044.37</v>
      </c>
      <c r="J130" s="100">
        <v>743900</v>
      </c>
      <c r="K130" s="100">
        <v>9122617.37</v>
      </c>
      <c r="L130" s="100">
        <v>775768.01</v>
      </c>
      <c r="M130" s="100">
        <v>9173058.38</v>
      </c>
      <c r="N130" s="100">
        <v>754951.33</v>
      </c>
      <c r="O130" s="100">
        <v>9202682.71</v>
      </c>
      <c r="P130" s="100">
        <v>774650.08</v>
      </c>
      <c r="Q130" s="100">
        <v>9252005.79</v>
      </c>
      <c r="R130" s="100">
        <v>767751.58</v>
      </c>
      <c r="S130" s="100">
        <v>9294430.37</v>
      </c>
      <c r="T130" s="100">
        <v>755033.08</v>
      </c>
      <c r="U130" s="100">
        <v>9301092.85</v>
      </c>
      <c r="V130" s="100">
        <v>755016.73</v>
      </c>
      <c r="W130" s="100">
        <v>9318082.75</v>
      </c>
      <c r="X130" s="100">
        <v>772310.53</v>
      </c>
      <c r="Y130" s="100">
        <v>9351920.93</v>
      </c>
      <c r="Z130" s="100">
        <v>717805.53</v>
      </c>
      <c r="AA130" s="100">
        <v>9333480.44</v>
      </c>
      <c r="AB130" s="100">
        <v>768404.24</v>
      </c>
      <c r="AC130" s="100">
        <v>9343152.78</v>
      </c>
      <c r="AD130" s="100">
        <v>783311</v>
      </c>
      <c r="AE130" s="100">
        <v>9157616.92</v>
      </c>
      <c r="AF130" s="100">
        <v>793802.85</v>
      </c>
      <c r="AG130" s="100">
        <v>9162704.96</v>
      </c>
      <c r="AH130" s="100">
        <v>811417.58</v>
      </c>
      <c r="AI130" s="100">
        <v>9230222.54</v>
      </c>
      <c r="AJ130" s="100">
        <v>792419.66</v>
      </c>
      <c r="AK130" s="100">
        <v>9246874.19</v>
      </c>
      <c r="AL130" s="100">
        <v>802052.08</v>
      </c>
      <c r="AM130" s="100">
        <v>9293974.94</v>
      </c>
      <c r="AN130" s="100">
        <v>772853.33</v>
      </c>
      <c r="AO130" s="100">
        <v>9292178.19</v>
      </c>
      <c r="AP130" s="100">
        <v>774530.09</v>
      </c>
      <c r="AQ130" s="100">
        <v>9298956.7</v>
      </c>
      <c r="AR130" s="100">
        <v>784997.72</v>
      </c>
      <c r="AS130" s="100">
        <v>9328921.34</v>
      </c>
      <c r="AT130" s="100">
        <v>752938.33</v>
      </c>
      <c r="AU130" s="100">
        <v>9326842.94</v>
      </c>
      <c r="AV130" s="100">
        <v>772939.33</v>
      </c>
      <c r="AW130" s="100">
        <v>9327471.74</v>
      </c>
      <c r="AX130" s="100">
        <v>770987.69</v>
      </c>
      <c r="AY130" s="100">
        <v>9380653.9</v>
      </c>
      <c r="AZ130" s="100">
        <v>793098</v>
      </c>
      <c r="BA130" s="100">
        <v>9405347.66</v>
      </c>
      <c r="BB130" s="100">
        <v>800099.6</v>
      </c>
      <c r="BC130" s="100">
        <v>9422136.26</v>
      </c>
      <c r="BD130" s="100">
        <v>800099.36</v>
      </c>
      <c r="BE130" s="100">
        <v>9428432.77</v>
      </c>
      <c r="BF130" s="100">
        <v>875238.12</v>
      </c>
      <c r="BG130" s="100">
        <v>9492253.31</v>
      </c>
      <c r="BH130" s="100">
        <v>833849.53</v>
      </c>
      <c r="BI130" s="100">
        <v>9533683.18</v>
      </c>
      <c r="BJ130" s="100">
        <v>821559</v>
      </c>
      <c r="BK130" s="100">
        <v>9553190.1</v>
      </c>
      <c r="BL130" s="100">
        <v>792547.24</v>
      </c>
      <c r="BM130" s="100">
        <v>9572884.01</v>
      </c>
      <c r="BN130" s="100">
        <v>812412.5</v>
      </c>
      <c r="BO130" s="100">
        <v>9610766.420000002</v>
      </c>
      <c r="BP130" s="100">
        <v>768455.96</v>
      </c>
      <c r="BQ130" s="100">
        <v>9594224.66</v>
      </c>
      <c r="BR130" s="100">
        <v>791209.33</v>
      </c>
      <c r="BS130" s="100">
        <v>9632495.66</v>
      </c>
      <c r="BT130" s="100">
        <v>791346.49</v>
      </c>
      <c r="BU130" s="100">
        <v>9650902.819999998</v>
      </c>
      <c r="BV130" s="100">
        <v>791209.33</v>
      </c>
      <c r="BW130" s="100">
        <v>9671124.46</v>
      </c>
      <c r="BX130" s="100">
        <v>826328.97</v>
      </c>
      <c r="BY130" s="100">
        <v>9704355.43</v>
      </c>
      <c r="BZ130" s="100">
        <v>847218.63</v>
      </c>
      <c r="CA130" s="100">
        <v>9751474.459999999</v>
      </c>
      <c r="CB130" s="100">
        <v>824583.73</v>
      </c>
      <c r="CC130" s="100">
        <v>9775958.83</v>
      </c>
      <c r="CD130" s="100">
        <v>843916.01</v>
      </c>
      <c r="CE130" s="100">
        <v>9744636.72</v>
      </c>
      <c r="CF130" s="100">
        <v>816018.33</v>
      </c>
      <c r="CG130" s="100">
        <v>9726805.52</v>
      </c>
      <c r="CH130" s="100">
        <v>834517.08</v>
      </c>
      <c r="CI130" s="100">
        <v>9739763.6</v>
      </c>
      <c r="CJ130" s="100">
        <v>814818.33</v>
      </c>
      <c r="CK130" s="100">
        <v>9762034.690000001</v>
      </c>
      <c r="CL130" s="100">
        <v>652889.33</v>
      </c>
      <c r="CM130" s="100">
        <v>9602511.52</v>
      </c>
      <c r="CN130" s="100">
        <v>803452.28</v>
      </c>
      <c r="CO130" s="100">
        <v>9637507.84</v>
      </c>
      <c r="CP130" s="100">
        <v>784000</v>
      </c>
      <c r="CQ130" s="100">
        <v>9630298.51</v>
      </c>
      <c r="CR130" s="100">
        <v>784000</v>
      </c>
      <c r="CS130" s="100">
        <v>9622952.02</v>
      </c>
      <c r="CT130" s="100">
        <v>784000</v>
      </c>
      <c r="CU130" s="100">
        <v>9615742.690000001</v>
      </c>
      <c r="CV130" s="100">
        <v>852500</v>
      </c>
      <c r="CW130" s="100">
        <v>9641913.72</v>
      </c>
      <c r="CX130" s="100">
        <v>834800</v>
      </c>
      <c r="CY130" s="100">
        <v>9629495.090000002</v>
      </c>
      <c r="CZ130" s="100">
        <v>873000</v>
      </c>
      <c r="DA130" s="100">
        <v>9677911.36</v>
      </c>
      <c r="DB130" s="100">
        <v>834200</v>
      </c>
      <c r="DC130" s="100">
        <v>9668195.35</v>
      </c>
      <c r="DD130" s="100">
        <v>835400</v>
      </c>
      <c r="DE130" s="100">
        <v>9687577.02</v>
      </c>
      <c r="DF130" s="100">
        <v>854000</v>
      </c>
      <c r="DG130" s="100">
        <v>9707059.94</v>
      </c>
      <c r="DH130" s="100">
        <v>834200</v>
      </c>
      <c r="DI130" s="100">
        <v>9726441.61</v>
      </c>
      <c r="DJ130" s="100">
        <v>837000</v>
      </c>
      <c r="DK130" s="100">
        <v>9910552.28</v>
      </c>
      <c r="DL130" s="100">
        <v>840000</v>
      </c>
      <c r="DM130" s="100">
        <v>9947100</v>
      </c>
      <c r="DN130" s="100">
        <v>842500</v>
      </c>
      <c r="DO130" s="100">
        <v>10005600</v>
      </c>
      <c r="DP130" s="100">
        <v>834200</v>
      </c>
      <c r="DQ130" s="100">
        <v>10055800</v>
      </c>
      <c r="DR130" s="100">
        <v>834200</v>
      </c>
      <c r="DS130" s="100">
        <v>10106000</v>
      </c>
      <c r="DT130" s="100">
        <v>873500</v>
      </c>
      <c r="DU130" s="100">
        <v>10127000</v>
      </c>
      <c r="DV130" s="100">
        <v>855800</v>
      </c>
      <c r="DW130" s="100">
        <v>10148000</v>
      </c>
      <c r="DX130" s="100">
        <v>894000</v>
      </c>
      <c r="DY130" s="100">
        <v>10169000</v>
      </c>
      <c r="DZ130" s="100">
        <v>855200</v>
      </c>
      <c r="EA130" s="100">
        <v>10190000</v>
      </c>
      <c r="EB130" s="100">
        <v>856400</v>
      </c>
      <c r="EC130" s="100">
        <v>10211000</v>
      </c>
      <c r="ED130" s="100">
        <v>875000</v>
      </c>
      <c r="EE130" s="100">
        <v>10232000</v>
      </c>
      <c r="EF130" s="100">
        <v>855200</v>
      </c>
      <c r="EG130" s="100">
        <v>10253000</v>
      </c>
      <c r="EH130" s="100">
        <v>858000</v>
      </c>
      <c r="EI130" s="100">
        <v>10274000</v>
      </c>
      <c r="EJ130" s="100">
        <v>861000</v>
      </c>
      <c r="EK130" s="100">
        <v>10295000</v>
      </c>
      <c r="EL130" s="100">
        <v>863500</v>
      </c>
      <c r="EM130" s="100">
        <v>10316000</v>
      </c>
      <c r="EN130" s="100">
        <v>855200</v>
      </c>
      <c r="EO130" s="100">
        <v>10337000</v>
      </c>
      <c r="EP130" s="100">
        <v>855200</v>
      </c>
      <c r="EQ130" s="100">
        <v>10358000</v>
      </c>
      <c r="ER130" s="100">
        <v>895500</v>
      </c>
      <c r="ES130" s="100">
        <v>10380000</v>
      </c>
      <c r="ET130" s="100">
        <v>877800</v>
      </c>
      <c r="EU130" s="100">
        <v>10402000</v>
      </c>
      <c r="EV130" s="100">
        <v>916000</v>
      </c>
      <c r="EW130" s="100">
        <v>10424000</v>
      </c>
      <c r="EX130" s="100">
        <v>877200</v>
      </c>
      <c r="EY130" s="100">
        <v>10446000</v>
      </c>
      <c r="EZ130" s="100">
        <v>878400</v>
      </c>
      <c r="FA130" s="100">
        <v>10468000</v>
      </c>
      <c r="FB130" s="100">
        <v>897000</v>
      </c>
      <c r="FC130" s="100">
        <v>10490000</v>
      </c>
      <c r="FD130" s="100">
        <v>877200</v>
      </c>
      <c r="FE130" s="100">
        <v>10512000</v>
      </c>
      <c r="FF130" s="100">
        <v>880000</v>
      </c>
      <c r="FG130" s="100">
        <v>10534000</v>
      </c>
      <c r="FH130" s="100">
        <v>883000</v>
      </c>
      <c r="FI130" s="100">
        <v>10556000</v>
      </c>
      <c r="FJ130" s="100">
        <v>885500</v>
      </c>
      <c r="FK130" s="100">
        <v>10578000</v>
      </c>
      <c r="FL130" s="100">
        <v>877200</v>
      </c>
      <c r="FM130" s="100">
        <v>10600000</v>
      </c>
      <c r="FN130" s="100">
        <v>877200</v>
      </c>
      <c r="FO130" s="100">
        <v>10622000</v>
      </c>
      <c r="FP130" s="100">
        <v>913410</v>
      </c>
      <c r="FQ130" s="100">
        <v>10639910</v>
      </c>
      <c r="FR130" s="100">
        <v>895356</v>
      </c>
      <c r="FS130" s="100">
        <v>10657466</v>
      </c>
      <c r="FT130" s="100">
        <v>934320</v>
      </c>
      <c r="FU130" s="100">
        <v>10675786</v>
      </c>
      <c r="FV130" s="100">
        <v>894744</v>
      </c>
      <c r="FW130" s="100">
        <v>10693330</v>
      </c>
      <c r="FX130" s="100">
        <v>895968</v>
      </c>
      <c r="FY130" s="100">
        <v>10710898</v>
      </c>
      <c r="FZ130" s="100">
        <v>914940</v>
      </c>
      <c r="GA130" s="100">
        <v>10728838</v>
      </c>
      <c r="GB130" s="100">
        <v>894744</v>
      </c>
      <c r="GC130" s="100">
        <v>10746382</v>
      </c>
      <c r="GD130" s="100">
        <v>897600</v>
      </c>
      <c r="GE130" s="100">
        <v>10763982</v>
      </c>
      <c r="GF130" s="100">
        <v>900660</v>
      </c>
      <c r="GG130" s="100">
        <v>10781642</v>
      </c>
      <c r="GH130" s="100">
        <v>903210</v>
      </c>
      <c r="GI130" s="100">
        <v>10799352</v>
      </c>
      <c r="GJ130" s="100">
        <v>894744</v>
      </c>
      <c r="GK130" s="100">
        <v>10816896</v>
      </c>
      <c r="GL130" s="100">
        <v>894744</v>
      </c>
      <c r="GM130" s="100">
        <v>10834440</v>
      </c>
      <c r="GN130" s="100">
        <v>931678.2000000001</v>
      </c>
      <c r="GO130" s="100">
        <v>10852708.2</v>
      </c>
      <c r="GP130" s="100">
        <v>913263.12</v>
      </c>
      <c r="GQ130" s="100">
        <v>10870615.32</v>
      </c>
      <c r="GR130" s="100">
        <v>953006.4</v>
      </c>
      <c r="GS130" s="100">
        <v>10889301.72</v>
      </c>
      <c r="GT130" s="100">
        <v>912638.88</v>
      </c>
      <c r="GU130" s="100">
        <v>10907196.6</v>
      </c>
      <c r="GV130" s="100">
        <v>913887.36</v>
      </c>
      <c r="GW130" s="100">
        <v>10925115.96</v>
      </c>
      <c r="GX130" s="100">
        <v>933238.8</v>
      </c>
      <c r="GY130" s="100">
        <v>10943414.76</v>
      </c>
      <c r="GZ130" s="100">
        <v>912638.88</v>
      </c>
      <c r="HA130" s="100">
        <v>10961309.64</v>
      </c>
      <c r="HB130" s="100">
        <v>915552</v>
      </c>
      <c r="HC130" s="100">
        <v>10979261.64</v>
      </c>
      <c r="HD130" s="100">
        <v>918673.2000000001</v>
      </c>
      <c r="HE130" s="100">
        <v>10997274.84</v>
      </c>
      <c r="HF130" s="100">
        <v>921274.2000000001</v>
      </c>
      <c r="HG130" s="100">
        <v>11015339.040000001</v>
      </c>
      <c r="HH130" s="100">
        <v>912638.88</v>
      </c>
      <c r="HI130" s="100">
        <v>11033233.92</v>
      </c>
      <c r="HJ130" s="100">
        <v>912638.88</v>
      </c>
      <c r="HK130" s="100">
        <v>11051128.799999999</v>
      </c>
      <c r="HM130" t="str">
        <f t="shared" si="5"/>
        <v>589</v>
      </c>
      <c r="HS130" t="b">
        <f t="shared" si="3"/>
        <v>1</v>
      </c>
      <c r="HT130" s="94" t="s">
        <v>431</v>
      </c>
    </row>
    <row r="131" spans="1:228" ht="12.75">
      <c r="A131" t="str">
        <f t="shared" si="4"/>
        <v>INC390000</v>
      </c>
      <c r="B131" s="103" t="s">
        <v>432</v>
      </c>
      <c r="C131" s="100" t="s">
        <v>581</v>
      </c>
      <c r="D131" s="100">
        <v>1643156.34</v>
      </c>
      <c r="E131" s="100">
        <v>18808674.26</v>
      </c>
      <c r="F131" s="100">
        <v>1644499.93</v>
      </c>
      <c r="G131" s="100">
        <v>19297786.61</v>
      </c>
      <c r="H131" s="100">
        <v>1648436.98</v>
      </c>
      <c r="I131" s="100">
        <v>18689354.34</v>
      </c>
      <c r="J131" s="100">
        <v>1698386.36</v>
      </c>
      <c r="K131" s="100">
        <v>18953864.73</v>
      </c>
      <c r="L131" s="100">
        <v>1799440.91</v>
      </c>
      <c r="M131" s="100">
        <v>19382926.91</v>
      </c>
      <c r="N131" s="100">
        <v>1556009.33</v>
      </c>
      <c r="O131" s="100">
        <v>20236314.87</v>
      </c>
      <c r="P131" s="100">
        <v>1655635.44</v>
      </c>
      <c r="Q131" s="100">
        <v>19588911.94</v>
      </c>
      <c r="R131" s="100">
        <v>1662184.24</v>
      </c>
      <c r="S131" s="100">
        <v>19602787.72</v>
      </c>
      <c r="T131" s="100">
        <v>1568116.95</v>
      </c>
      <c r="U131" s="100">
        <v>19473389.34</v>
      </c>
      <c r="V131" s="100">
        <v>1697372.01</v>
      </c>
      <c r="W131" s="100">
        <v>19455296.14</v>
      </c>
      <c r="X131" s="100">
        <v>1486962.9</v>
      </c>
      <c r="Y131" s="100">
        <v>19552541.41</v>
      </c>
      <c r="Z131" s="100">
        <v>2035669.83</v>
      </c>
      <c r="AA131" s="100">
        <v>20095871.22</v>
      </c>
      <c r="AB131" s="100">
        <v>1739401.72</v>
      </c>
      <c r="AC131" s="100">
        <v>20192116.6</v>
      </c>
      <c r="AD131" s="100">
        <v>1484777.35</v>
      </c>
      <c r="AE131" s="100">
        <v>20032394.02</v>
      </c>
      <c r="AF131" s="100">
        <v>1624053.46</v>
      </c>
      <c r="AG131" s="100">
        <v>20008010.5</v>
      </c>
      <c r="AH131" s="100">
        <v>1688648.03</v>
      </c>
      <c r="AI131" s="100">
        <v>19998272.17</v>
      </c>
      <c r="AJ131" s="100">
        <v>1728531.12</v>
      </c>
      <c r="AK131" s="100">
        <v>19927362.38</v>
      </c>
      <c r="AL131" s="100">
        <v>1358187.6</v>
      </c>
      <c r="AM131" s="100">
        <v>19729540.65</v>
      </c>
      <c r="AN131" s="100">
        <v>1722308.72</v>
      </c>
      <c r="AO131" s="100">
        <v>19796213.93</v>
      </c>
      <c r="AP131" s="100">
        <v>1472521.41</v>
      </c>
      <c r="AQ131" s="100">
        <v>19606551.1</v>
      </c>
      <c r="AR131" s="100">
        <v>1471349.85</v>
      </c>
      <c r="AS131" s="100">
        <v>19509784</v>
      </c>
      <c r="AT131" s="100">
        <v>1613049.71</v>
      </c>
      <c r="AU131" s="100">
        <v>19425461.7</v>
      </c>
      <c r="AV131" s="100">
        <v>1612721.34</v>
      </c>
      <c r="AW131" s="100">
        <v>19551220.14</v>
      </c>
      <c r="AX131" s="100">
        <v>1622264.08</v>
      </c>
      <c r="AY131" s="100">
        <v>19137814.39</v>
      </c>
      <c r="AZ131" s="100">
        <v>1466121.55</v>
      </c>
      <c r="BA131" s="100">
        <v>18864534.22</v>
      </c>
      <c r="BB131" s="100">
        <v>1324591.84</v>
      </c>
      <c r="BC131" s="100">
        <v>18704348.71</v>
      </c>
      <c r="BD131" s="100">
        <v>1418104.11</v>
      </c>
      <c r="BE131" s="100">
        <v>18498399.36</v>
      </c>
      <c r="BF131" s="100">
        <v>1518068.3</v>
      </c>
      <c r="BG131" s="100">
        <v>18327819.63</v>
      </c>
      <c r="BH131" s="100">
        <v>1318122.73</v>
      </c>
      <c r="BI131" s="100">
        <v>17917411.24</v>
      </c>
      <c r="BJ131" s="100">
        <v>1559774.42</v>
      </c>
      <c r="BK131" s="100">
        <v>18118998.06</v>
      </c>
      <c r="BL131" s="100">
        <v>1847428.16</v>
      </c>
      <c r="BM131" s="100">
        <v>18244117.5</v>
      </c>
      <c r="BN131" s="100">
        <v>1507784.18</v>
      </c>
      <c r="BO131" s="100">
        <v>18279380.270000003</v>
      </c>
      <c r="BP131" s="100">
        <v>1716318.22</v>
      </c>
      <c r="BQ131" s="100">
        <v>18524348.64</v>
      </c>
      <c r="BR131" s="100">
        <v>1490935.76</v>
      </c>
      <c r="BS131" s="100">
        <v>18402234.69</v>
      </c>
      <c r="BT131" s="100">
        <v>1345812.64</v>
      </c>
      <c r="BU131" s="100">
        <v>18135325.990000002</v>
      </c>
      <c r="BV131" s="100">
        <v>1960627.71</v>
      </c>
      <c r="BW131" s="100">
        <v>18473689.62</v>
      </c>
      <c r="BX131" s="100">
        <v>1681799.92</v>
      </c>
      <c r="BY131" s="100">
        <v>18689367.990000002</v>
      </c>
      <c r="BZ131" s="100">
        <v>1588859.51</v>
      </c>
      <c r="CA131" s="100">
        <v>18953635.66</v>
      </c>
      <c r="CB131" s="100">
        <v>1754247.63</v>
      </c>
      <c r="CC131" s="100">
        <v>19289779.18</v>
      </c>
      <c r="CD131" s="100">
        <v>1525940.21</v>
      </c>
      <c r="CE131" s="100">
        <v>19297651.09</v>
      </c>
      <c r="CF131" s="100">
        <v>1146815.53</v>
      </c>
      <c r="CG131" s="100">
        <v>19126343.89</v>
      </c>
      <c r="CH131" s="100">
        <v>1627249.3</v>
      </c>
      <c r="CI131" s="100">
        <v>19193818.77</v>
      </c>
      <c r="CJ131" s="100">
        <v>1781284.08</v>
      </c>
      <c r="CK131" s="100">
        <v>19127674.69</v>
      </c>
      <c r="CL131" s="100">
        <v>1547305.1</v>
      </c>
      <c r="CM131" s="100">
        <v>19167195.610000003</v>
      </c>
      <c r="CN131" s="100">
        <v>1359548.98</v>
      </c>
      <c r="CO131" s="100">
        <v>18810426.37</v>
      </c>
      <c r="CP131" s="100">
        <v>1198939.3500000008</v>
      </c>
      <c r="CQ131" s="100">
        <v>18518429.96</v>
      </c>
      <c r="CR131" s="100">
        <v>1186343.1200000008</v>
      </c>
      <c r="CS131" s="100">
        <v>18358960.44</v>
      </c>
      <c r="CT131" s="100">
        <v>1253455.3200000022</v>
      </c>
      <c r="CU131" s="100">
        <v>17651788.05</v>
      </c>
      <c r="CV131" s="100">
        <v>1252064.9500000002</v>
      </c>
      <c r="CW131" s="100">
        <v>17222053.080000006</v>
      </c>
      <c r="CX131" s="100">
        <v>1290466.760000001</v>
      </c>
      <c r="CY131" s="100">
        <v>16923660.330000002</v>
      </c>
      <c r="CZ131" s="100">
        <v>1360715.7800000014</v>
      </c>
      <c r="DA131" s="100">
        <v>16530128.480000004</v>
      </c>
      <c r="DB131" s="100">
        <v>1288029.9000000001</v>
      </c>
      <c r="DC131" s="100">
        <v>16292218.170000007</v>
      </c>
      <c r="DD131" s="100">
        <v>1309200.7500000012</v>
      </c>
      <c r="DE131" s="100">
        <v>16454603.390000008</v>
      </c>
      <c r="DF131" s="100">
        <v>1322129.5500000007</v>
      </c>
      <c r="DG131" s="100">
        <v>16149483.640000008</v>
      </c>
      <c r="DH131" s="100">
        <v>1293127.4799999997</v>
      </c>
      <c r="DI131" s="100">
        <v>15661327.040000008</v>
      </c>
      <c r="DJ131" s="100">
        <v>1352773.5800000003</v>
      </c>
      <c r="DK131" s="100">
        <v>15466795.520000009</v>
      </c>
      <c r="DL131" s="100">
        <v>1327126.7100000011</v>
      </c>
      <c r="DM131" s="100">
        <v>15434373.250000013</v>
      </c>
      <c r="DN131" s="100">
        <v>1275355.5800000003</v>
      </c>
      <c r="DO131" s="100">
        <v>15510789.48000001</v>
      </c>
      <c r="DP131" s="100">
        <v>1307797.5600000012</v>
      </c>
      <c r="DQ131" s="100">
        <v>15632243.920000011</v>
      </c>
      <c r="DR131" s="100">
        <v>1279876.9900000002</v>
      </c>
      <c r="DS131" s="100">
        <v>15658665.590000007</v>
      </c>
      <c r="DT131" s="100">
        <v>1327499.78</v>
      </c>
      <c r="DU131" s="100">
        <v>15734100.42000001</v>
      </c>
      <c r="DV131" s="100">
        <v>1253991.0999999987</v>
      </c>
      <c r="DW131" s="100">
        <v>15697624.760000007</v>
      </c>
      <c r="DX131" s="100">
        <v>1408423.2900000017</v>
      </c>
      <c r="DY131" s="100">
        <v>15745332.270000007</v>
      </c>
      <c r="DZ131" s="100">
        <v>1299881.3299999994</v>
      </c>
      <c r="EA131" s="100">
        <v>15757183.700000007</v>
      </c>
      <c r="EB131" s="100">
        <v>1405473.090000002</v>
      </c>
      <c r="EC131" s="100">
        <v>15853456.040000005</v>
      </c>
      <c r="ED131" s="100">
        <v>1379871.200000001</v>
      </c>
      <c r="EE131" s="100">
        <v>15911197.690000005</v>
      </c>
      <c r="EF131" s="100">
        <v>1316016.7200000011</v>
      </c>
      <c r="EG131" s="100">
        <v>15934086.930000005</v>
      </c>
      <c r="EH131" s="100">
        <v>1402248.5700000012</v>
      </c>
      <c r="EI131" s="100">
        <v>15983561.920000006</v>
      </c>
      <c r="EJ131" s="100">
        <v>1328305.3200000008</v>
      </c>
      <c r="EK131" s="100">
        <v>15984740.530000005</v>
      </c>
      <c r="EL131" s="100">
        <v>1344494.9999999995</v>
      </c>
      <c r="EM131" s="100">
        <v>16053879.950000005</v>
      </c>
      <c r="EN131" s="100">
        <v>1342081.9200000004</v>
      </c>
      <c r="EO131" s="100">
        <v>16088164.310000006</v>
      </c>
      <c r="EP131" s="100">
        <v>1289418.3200000008</v>
      </c>
      <c r="EQ131" s="100">
        <v>16097705.640000006</v>
      </c>
      <c r="ER131" s="100">
        <v>1422279.7699999996</v>
      </c>
      <c r="ES131" s="100">
        <v>16192485.630000006</v>
      </c>
      <c r="ET131" s="100">
        <v>1298281.9100000004</v>
      </c>
      <c r="EU131" s="100">
        <v>16236776.440000007</v>
      </c>
      <c r="EV131" s="100">
        <v>1412130.6900000009</v>
      </c>
      <c r="EW131" s="100">
        <v>16240483.840000007</v>
      </c>
      <c r="EX131" s="100">
        <v>1364935.610000001</v>
      </c>
      <c r="EY131" s="100">
        <v>16305538.120000007</v>
      </c>
      <c r="EZ131" s="100">
        <v>1435322.5500000003</v>
      </c>
      <c r="FA131" s="100">
        <v>16335387.580000006</v>
      </c>
      <c r="FB131" s="100">
        <v>1363586.4200000006</v>
      </c>
      <c r="FC131" s="100">
        <v>16319102.800000006</v>
      </c>
      <c r="FD131" s="100">
        <v>1388172.290000001</v>
      </c>
      <c r="FE131" s="100">
        <v>16391258.370000005</v>
      </c>
      <c r="FF131" s="100">
        <v>1431288.129999999</v>
      </c>
      <c r="FG131" s="100">
        <v>16420297.930000003</v>
      </c>
      <c r="FH131" s="100">
        <v>1332032.8699999999</v>
      </c>
      <c r="FI131" s="100">
        <v>16424025.480000004</v>
      </c>
      <c r="FJ131" s="100">
        <v>1433009.7199999997</v>
      </c>
      <c r="FK131" s="100">
        <v>16512540.200000003</v>
      </c>
      <c r="FL131" s="100">
        <v>1388750.3300000008</v>
      </c>
      <c r="FM131" s="100">
        <v>16559208.610000005</v>
      </c>
      <c r="FN131" s="100">
        <v>1328631.38</v>
      </c>
      <c r="FO131" s="100">
        <v>16598421.670000004</v>
      </c>
      <c r="FP131" s="100">
        <v>1450725.3653999995</v>
      </c>
      <c r="FQ131" s="100">
        <v>16626867.265400004</v>
      </c>
      <c r="FR131" s="100">
        <v>1324247.5482000003</v>
      </c>
      <c r="FS131" s="100">
        <v>16652832.903600004</v>
      </c>
      <c r="FT131" s="100">
        <v>1440373.3038000008</v>
      </c>
      <c r="FU131" s="100">
        <v>16681075.517400002</v>
      </c>
      <c r="FV131" s="100">
        <v>1392234.322200001</v>
      </c>
      <c r="FW131" s="100">
        <v>16708374.229600003</v>
      </c>
      <c r="FX131" s="100">
        <v>1464029.0010000004</v>
      </c>
      <c r="FY131" s="100">
        <v>16737080.6806</v>
      </c>
      <c r="FZ131" s="100">
        <v>1390858.1484000008</v>
      </c>
      <c r="GA131" s="100">
        <v>16764352.409000002</v>
      </c>
      <c r="GB131" s="100">
        <v>1415935.735800001</v>
      </c>
      <c r="GC131" s="100">
        <v>16792115.8548</v>
      </c>
      <c r="GD131" s="100">
        <v>1459913.892599999</v>
      </c>
      <c r="GE131" s="100">
        <v>16820741.617400005</v>
      </c>
      <c r="GF131" s="100">
        <v>1358673.5273999998</v>
      </c>
      <c r="GG131" s="100">
        <v>16847382.274800003</v>
      </c>
      <c r="GH131" s="100">
        <v>1461669.9143999997</v>
      </c>
      <c r="GI131" s="100">
        <v>16876042.469200004</v>
      </c>
      <c r="GJ131" s="100">
        <v>1416525.3366000007</v>
      </c>
      <c r="GK131" s="100">
        <v>16903817.475800004</v>
      </c>
      <c r="GL131" s="100">
        <v>1355204.0076</v>
      </c>
      <c r="GM131" s="100">
        <v>16930390.1034</v>
      </c>
      <c r="GN131" s="100">
        <v>1479739.8727079995</v>
      </c>
      <c r="GO131" s="100">
        <v>16959404.610708002</v>
      </c>
      <c r="GP131" s="100">
        <v>1350732.4991640004</v>
      </c>
      <c r="GQ131" s="100">
        <v>16985889.561672002</v>
      </c>
      <c r="GR131" s="100">
        <v>1469180.769876001</v>
      </c>
      <c r="GS131" s="100">
        <v>17014697.027748007</v>
      </c>
      <c r="GT131" s="100">
        <v>1420079.008644001</v>
      </c>
      <c r="GU131" s="100">
        <v>17042541.714192007</v>
      </c>
      <c r="GV131" s="100">
        <v>1493309.5810200004</v>
      </c>
      <c r="GW131" s="100">
        <v>17071822.294212002</v>
      </c>
      <c r="GX131" s="100">
        <v>1418675.3113680007</v>
      </c>
      <c r="GY131" s="100">
        <v>17099639.457180005</v>
      </c>
      <c r="GZ131" s="100">
        <v>1444254.450516001</v>
      </c>
      <c r="HA131" s="100">
        <v>17127958.171896003</v>
      </c>
      <c r="HB131" s="100">
        <v>1489112.170451999</v>
      </c>
      <c r="HC131" s="100">
        <v>17157156.449748002</v>
      </c>
      <c r="HD131" s="100">
        <v>1385846.9979479997</v>
      </c>
      <c r="HE131" s="100">
        <v>17184329.920296002</v>
      </c>
      <c r="HF131" s="100">
        <v>1490903.3126879996</v>
      </c>
      <c r="HG131" s="100">
        <v>17213563.318584006</v>
      </c>
      <c r="HH131" s="100">
        <v>1444855.8433320008</v>
      </c>
      <c r="HI131" s="100">
        <v>17241893.825316004</v>
      </c>
      <c r="HJ131" s="100">
        <v>1382308.087752</v>
      </c>
      <c r="HK131" s="100">
        <v>17268997.905468006</v>
      </c>
      <c r="HM131" t="str">
        <f t="shared" si="5"/>
        <v>590</v>
      </c>
      <c r="HS131" t="b">
        <f t="shared" si="3"/>
        <v>1</v>
      </c>
      <c r="HT131" s="94" t="s">
        <v>432</v>
      </c>
    </row>
    <row r="132" spans="1:228" ht="12.75">
      <c r="A132" t="str">
        <f t="shared" si="4"/>
        <v>INC390010</v>
      </c>
      <c r="B132" s="103" t="s">
        <v>433</v>
      </c>
      <c r="C132" s="100" t="s">
        <v>581</v>
      </c>
      <c r="D132" s="100">
        <v>119688.68</v>
      </c>
      <c r="E132" s="100">
        <v>1969725.39</v>
      </c>
      <c r="F132" s="100">
        <v>157156.05</v>
      </c>
      <c r="G132" s="100">
        <v>1967413.74</v>
      </c>
      <c r="H132" s="100">
        <v>214803.28</v>
      </c>
      <c r="I132" s="100">
        <v>2026537.88</v>
      </c>
      <c r="J132" s="100">
        <v>89621.91</v>
      </c>
      <c r="K132" s="100">
        <v>1960244</v>
      </c>
      <c r="L132" s="100">
        <v>147618.05</v>
      </c>
      <c r="M132" s="100">
        <v>1904518.13</v>
      </c>
      <c r="N132" s="100">
        <v>161014.88</v>
      </c>
      <c r="O132" s="100">
        <v>1855666.56</v>
      </c>
      <c r="P132" s="100">
        <v>163550.75</v>
      </c>
      <c r="Q132" s="100">
        <v>1910568.18</v>
      </c>
      <c r="R132" s="100">
        <v>113314.54</v>
      </c>
      <c r="S132" s="100">
        <v>1869166.66</v>
      </c>
      <c r="T132" s="100">
        <v>115712.77</v>
      </c>
      <c r="U132" s="100">
        <v>1886846.05</v>
      </c>
      <c r="V132" s="100">
        <v>264451.65</v>
      </c>
      <c r="W132" s="100">
        <v>2020205.72</v>
      </c>
      <c r="X132" s="100">
        <v>97474.73</v>
      </c>
      <c r="Y132" s="100">
        <v>1845858.54</v>
      </c>
      <c r="Z132" s="100">
        <v>179950.06</v>
      </c>
      <c r="AA132" s="100">
        <v>1824357.35</v>
      </c>
      <c r="AB132" s="100">
        <v>109445.49</v>
      </c>
      <c r="AC132" s="100">
        <v>1814114.16</v>
      </c>
      <c r="AD132" s="100">
        <v>115021.56</v>
      </c>
      <c r="AE132" s="100">
        <v>1771979.67</v>
      </c>
      <c r="AF132" s="100">
        <v>125062.23</v>
      </c>
      <c r="AG132" s="100">
        <v>1682238.62</v>
      </c>
      <c r="AH132" s="100">
        <v>107021.75</v>
      </c>
      <c r="AI132" s="100">
        <v>1699638.46</v>
      </c>
      <c r="AJ132" s="100">
        <v>181851.24</v>
      </c>
      <c r="AK132" s="100">
        <v>1733871.65</v>
      </c>
      <c r="AL132" s="100">
        <v>122184.13</v>
      </c>
      <c r="AM132" s="100">
        <v>1695040.9</v>
      </c>
      <c r="AN132" s="100">
        <v>89789.83</v>
      </c>
      <c r="AO132" s="100">
        <v>1621279.98</v>
      </c>
      <c r="AP132" s="100">
        <v>107217.63</v>
      </c>
      <c r="AQ132" s="100">
        <v>1615183.07</v>
      </c>
      <c r="AR132" s="100">
        <v>192520.53</v>
      </c>
      <c r="AS132" s="100">
        <v>1691990.83</v>
      </c>
      <c r="AT132" s="100">
        <v>228162.97</v>
      </c>
      <c r="AU132" s="100">
        <v>1655702.15</v>
      </c>
      <c r="AV132" s="100">
        <v>124049.85</v>
      </c>
      <c r="AW132" s="100">
        <v>1682277.27</v>
      </c>
      <c r="AX132" s="100">
        <v>119815.77</v>
      </c>
      <c r="AY132" s="100">
        <v>1622142.98</v>
      </c>
      <c r="AZ132" s="100">
        <v>129096.56</v>
      </c>
      <c r="BA132" s="100">
        <v>1641794.05</v>
      </c>
      <c r="BB132" s="100">
        <v>94670.28</v>
      </c>
      <c r="BC132" s="100">
        <v>1621442.77</v>
      </c>
      <c r="BD132" s="100">
        <v>118166.3</v>
      </c>
      <c r="BE132" s="100">
        <v>1614546.84</v>
      </c>
      <c r="BF132" s="100">
        <v>94517.83</v>
      </c>
      <c r="BG132" s="100">
        <v>1602042.92</v>
      </c>
      <c r="BH132" s="100">
        <v>126011.8</v>
      </c>
      <c r="BI132" s="100">
        <v>1546203.48</v>
      </c>
      <c r="BJ132" s="100">
        <v>231017.94</v>
      </c>
      <c r="BK132" s="100">
        <v>1655037.29</v>
      </c>
      <c r="BL132" s="100">
        <v>91826.07</v>
      </c>
      <c r="BM132" s="100">
        <v>1657073.53</v>
      </c>
      <c r="BN132" s="100">
        <v>191926.81</v>
      </c>
      <c r="BO132" s="100">
        <v>1741782.7100000002</v>
      </c>
      <c r="BP132" s="100">
        <v>171947</v>
      </c>
      <c r="BQ132" s="100">
        <v>1721209.1800000002</v>
      </c>
      <c r="BR132" s="100">
        <v>142424.87</v>
      </c>
      <c r="BS132" s="100">
        <v>1635471.0800000003</v>
      </c>
      <c r="BT132" s="100">
        <v>122400.25</v>
      </c>
      <c r="BU132" s="100">
        <v>1633821.4800000002</v>
      </c>
      <c r="BV132" s="100">
        <v>132439.19</v>
      </c>
      <c r="BW132" s="100">
        <v>1646444.9000000004</v>
      </c>
      <c r="BX132" s="100">
        <v>120297.16</v>
      </c>
      <c r="BY132" s="100">
        <v>1637645.5000000002</v>
      </c>
      <c r="BZ132" s="100">
        <v>92701.1</v>
      </c>
      <c r="CA132" s="100">
        <v>1635676.3200000003</v>
      </c>
      <c r="CB132" s="100">
        <v>113798.17000000001</v>
      </c>
      <c r="CC132" s="100">
        <v>1631308.1900000002</v>
      </c>
      <c r="CD132" s="100">
        <v>161261.7</v>
      </c>
      <c r="CE132" s="100">
        <v>1698052.06</v>
      </c>
      <c r="CF132" s="100">
        <v>220562.09000000003</v>
      </c>
      <c r="CG132" s="100">
        <v>1792602.3500000003</v>
      </c>
      <c r="CH132" s="100">
        <v>150904.89</v>
      </c>
      <c r="CI132" s="100">
        <v>1712489.3</v>
      </c>
      <c r="CJ132" s="100">
        <v>170079.76</v>
      </c>
      <c r="CK132" s="100">
        <v>1790742.9900000002</v>
      </c>
      <c r="CL132" s="100">
        <v>85274.46</v>
      </c>
      <c r="CM132" s="100">
        <v>1684090.6400000001</v>
      </c>
      <c r="CN132" s="100">
        <v>100668.75</v>
      </c>
      <c r="CO132" s="100">
        <v>1612812.3900000001</v>
      </c>
      <c r="CP132" s="100">
        <v>206643.55</v>
      </c>
      <c r="CQ132" s="100">
        <v>1677031.0699999998</v>
      </c>
      <c r="CR132" s="100">
        <v>193614.69999999998</v>
      </c>
      <c r="CS132" s="100">
        <v>1748245.5199999998</v>
      </c>
      <c r="CT132" s="100">
        <v>202885.47999999998</v>
      </c>
      <c r="CU132" s="100">
        <v>1818691.8099999998</v>
      </c>
      <c r="CV132" s="100">
        <v>89933.79000000001</v>
      </c>
      <c r="CW132" s="100">
        <v>1788328.44</v>
      </c>
      <c r="CX132" s="100">
        <v>70753.43</v>
      </c>
      <c r="CY132" s="100">
        <v>1766380.77</v>
      </c>
      <c r="CZ132" s="100">
        <v>80041.54999999999</v>
      </c>
      <c r="DA132" s="100">
        <v>1732624.15</v>
      </c>
      <c r="DB132" s="100">
        <v>75936.1</v>
      </c>
      <c r="DC132" s="100">
        <v>1647298.55</v>
      </c>
      <c r="DD132" s="100">
        <v>220340.66999999998</v>
      </c>
      <c r="DE132" s="100">
        <v>1647077.13</v>
      </c>
      <c r="DF132" s="100">
        <v>193195.37</v>
      </c>
      <c r="DG132" s="100">
        <v>1689367.6099999999</v>
      </c>
      <c r="DH132" s="100">
        <v>84559.59</v>
      </c>
      <c r="DI132" s="100">
        <v>1603847.44</v>
      </c>
      <c r="DJ132" s="100">
        <v>98488.70000000001</v>
      </c>
      <c r="DK132" s="100">
        <v>1617061.68</v>
      </c>
      <c r="DL132" s="100">
        <v>94502.4</v>
      </c>
      <c r="DM132" s="100">
        <v>1610895.3299999998</v>
      </c>
      <c r="DN132" s="100">
        <v>86434.81</v>
      </c>
      <c r="DO132" s="100">
        <v>1490686.5899999999</v>
      </c>
      <c r="DP132" s="100">
        <v>75383.54000000001</v>
      </c>
      <c r="DQ132" s="100">
        <v>1372455.43</v>
      </c>
      <c r="DR132" s="100">
        <v>74869.15000000001</v>
      </c>
      <c r="DS132" s="100">
        <v>1244439.0999999999</v>
      </c>
      <c r="DT132" s="100">
        <v>93861.65</v>
      </c>
      <c r="DU132" s="100">
        <v>1248366.9600000002</v>
      </c>
      <c r="DV132" s="100">
        <v>71054.35</v>
      </c>
      <c r="DW132" s="100">
        <v>1248667.8800000001</v>
      </c>
      <c r="DX132" s="100">
        <v>82550.14</v>
      </c>
      <c r="DY132" s="100">
        <v>1251176.47</v>
      </c>
      <c r="DZ132" s="100">
        <v>76532.5</v>
      </c>
      <c r="EA132" s="100">
        <v>1251772.87</v>
      </c>
      <c r="EB132" s="100">
        <v>224643.04000000004</v>
      </c>
      <c r="EC132" s="100">
        <v>1256075.2400000002</v>
      </c>
      <c r="ED132" s="100">
        <v>195853.14</v>
      </c>
      <c r="EE132" s="100">
        <v>1258733.01</v>
      </c>
      <c r="EF132" s="100">
        <v>86210.91999999998</v>
      </c>
      <c r="EG132" s="100">
        <v>1260384.34</v>
      </c>
      <c r="EH132" s="100">
        <v>100479.11999999998</v>
      </c>
      <c r="EI132" s="100">
        <v>1262374.76</v>
      </c>
      <c r="EJ132" s="100">
        <v>93446.66999999998</v>
      </c>
      <c r="EK132" s="100">
        <v>1261319.03</v>
      </c>
      <c r="EL132" s="100">
        <v>88693.20999999999</v>
      </c>
      <c r="EM132" s="100">
        <v>1263577.43</v>
      </c>
      <c r="EN132" s="100">
        <v>75536.58</v>
      </c>
      <c r="EO132" s="100">
        <v>1263730.4699999997</v>
      </c>
      <c r="EP132" s="100">
        <v>73321.1</v>
      </c>
      <c r="EQ132" s="100">
        <v>1262182.42</v>
      </c>
      <c r="ER132" s="100">
        <v>95436.21000000002</v>
      </c>
      <c r="ES132" s="100">
        <v>1263756.9799999997</v>
      </c>
      <c r="ET132" s="100">
        <v>71736.1</v>
      </c>
      <c r="EU132" s="100">
        <v>1264438.7299999997</v>
      </c>
      <c r="EV132" s="100">
        <v>81616.88</v>
      </c>
      <c r="EW132" s="100">
        <v>1263505.4700000002</v>
      </c>
      <c r="EX132" s="100">
        <v>79155.12000000001</v>
      </c>
      <c r="EY132" s="100">
        <v>1266128.0900000003</v>
      </c>
      <c r="EZ132" s="100">
        <v>226154.12000000002</v>
      </c>
      <c r="FA132" s="100">
        <v>1267639.17</v>
      </c>
      <c r="FB132" s="100">
        <v>195696.83000000002</v>
      </c>
      <c r="FC132" s="100">
        <v>1267482.8599999996</v>
      </c>
      <c r="FD132" s="100">
        <v>91307.45999999999</v>
      </c>
      <c r="FE132" s="100">
        <v>1272579.3999999997</v>
      </c>
      <c r="FF132" s="100">
        <v>103048.96</v>
      </c>
      <c r="FG132" s="100">
        <v>1275149.2399999998</v>
      </c>
      <c r="FH132" s="100">
        <v>93896.81999999999</v>
      </c>
      <c r="FI132" s="100">
        <v>1275599.3900000001</v>
      </c>
      <c r="FJ132" s="100">
        <v>92733.33</v>
      </c>
      <c r="FK132" s="100">
        <v>1279639.51</v>
      </c>
      <c r="FL132" s="100">
        <v>77386.94999999998</v>
      </c>
      <c r="FM132" s="100">
        <v>1281489.8800000001</v>
      </c>
      <c r="FN132" s="100">
        <v>75058.43</v>
      </c>
      <c r="FO132" s="100">
        <v>1283227.21</v>
      </c>
      <c r="FP132" s="100">
        <v>97344.93420000002</v>
      </c>
      <c r="FQ132" s="100">
        <v>1285135.9342000005</v>
      </c>
      <c r="FR132" s="100">
        <v>73170.822</v>
      </c>
      <c r="FS132" s="100">
        <v>1286570.6562</v>
      </c>
      <c r="FT132" s="100">
        <v>83249.2176</v>
      </c>
      <c r="FU132" s="100">
        <v>1288202.9938000003</v>
      </c>
      <c r="FV132" s="100">
        <v>80738.22240000001</v>
      </c>
      <c r="FW132" s="100">
        <v>1289786.0962</v>
      </c>
      <c r="FX132" s="100">
        <v>230677.2024</v>
      </c>
      <c r="FY132" s="100">
        <v>1294309.1785999998</v>
      </c>
      <c r="FZ132" s="100">
        <v>199610.7666</v>
      </c>
      <c r="GA132" s="100">
        <v>1298223.1152</v>
      </c>
      <c r="GB132" s="100">
        <v>93133.60919999999</v>
      </c>
      <c r="GC132" s="100">
        <v>1300049.2644</v>
      </c>
      <c r="GD132" s="100">
        <v>105109.93920000001</v>
      </c>
      <c r="GE132" s="100">
        <v>1302110.2436000002</v>
      </c>
      <c r="GF132" s="100">
        <v>95774.75639999998</v>
      </c>
      <c r="GG132" s="100">
        <v>1303988.1800000002</v>
      </c>
      <c r="GH132" s="100">
        <v>94587.99660000001</v>
      </c>
      <c r="GI132" s="100">
        <v>1305842.8465999998</v>
      </c>
      <c r="GJ132" s="100">
        <v>78934.68899999998</v>
      </c>
      <c r="GK132" s="100">
        <v>1307390.5855999999</v>
      </c>
      <c r="GL132" s="100">
        <v>76559.5986</v>
      </c>
      <c r="GM132" s="100">
        <v>1308891.7542</v>
      </c>
      <c r="GN132" s="100">
        <v>99291.83288400002</v>
      </c>
      <c r="GO132" s="100">
        <v>1310838.652884</v>
      </c>
      <c r="GP132" s="100">
        <v>74634.23844</v>
      </c>
      <c r="GQ132" s="100">
        <v>1312302.069324</v>
      </c>
      <c r="GR132" s="100">
        <v>84914.20195200002</v>
      </c>
      <c r="GS132" s="100">
        <v>1313967.053676</v>
      </c>
      <c r="GT132" s="100">
        <v>82352.986848</v>
      </c>
      <c r="GU132" s="100">
        <v>1315581.8181240002</v>
      </c>
      <c r="GV132" s="100">
        <v>235290.74644800002</v>
      </c>
      <c r="GW132" s="100">
        <v>1320195.362172</v>
      </c>
      <c r="GX132" s="100">
        <v>203602.981932</v>
      </c>
      <c r="GY132" s="100">
        <v>1324187.5775040002</v>
      </c>
      <c r="GZ132" s="100">
        <v>94996.281384</v>
      </c>
      <c r="HA132" s="100">
        <v>1326050.2496880002</v>
      </c>
      <c r="HB132" s="100">
        <v>107212.13798400002</v>
      </c>
      <c r="HC132" s="100">
        <v>1328152.448472</v>
      </c>
      <c r="HD132" s="100">
        <v>97690.251528</v>
      </c>
      <c r="HE132" s="100">
        <v>1330067.9435999999</v>
      </c>
      <c r="HF132" s="100">
        <v>96479.756532</v>
      </c>
      <c r="HG132" s="100">
        <v>1331959.703532</v>
      </c>
      <c r="HH132" s="100">
        <v>80513.38278</v>
      </c>
      <c r="HI132" s="100">
        <v>1333538.3973119997</v>
      </c>
      <c r="HJ132" s="100">
        <v>78090.790572</v>
      </c>
      <c r="HK132" s="100">
        <v>1335069.5892839998</v>
      </c>
      <c r="HM132" t="str">
        <f t="shared" si="5"/>
        <v>590</v>
      </c>
      <c r="HS132" t="b">
        <f aca="true" t="shared" si="6" ref="HS132:HS195">HT132=B132</f>
        <v>1</v>
      </c>
      <c r="HT132" s="94" t="s">
        <v>433</v>
      </c>
    </row>
    <row r="133" spans="1:228" ht="12.75">
      <c r="A133" t="str">
        <f t="shared" si="4"/>
        <v>INC391000</v>
      </c>
      <c r="B133" s="103" t="s">
        <v>434</v>
      </c>
      <c r="C133" s="100" t="s">
        <v>582</v>
      </c>
      <c r="D133" s="100">
        <v>2143.53</v>
      </c>
      <c r="E133" s="100">
        <v>19714.23</v>
      </c>
      <c r="F133" s="100">
        <v>2480.78</v>
      </c>
      <c r="G133" s="100">
        <v>19511.3</v>
      </c>
      <c r="H133" s="100">
        <v>2015.14</v>
      </c>
      <c r="I133" s="100">
        <v>20839.13</v>
      </c>
      <c r="J133" s="100">
        <v>2546.95</v>
      </c>
      <c r="K133" s="100">
        <v>20970.59</v>
      </c>
      <c r="L133" s="100">
        <v>2686.27</v>
      </c>
      <c r="M133" s="100">
        <v>22775.63</v>
      </c>
      <c r="N133" s="100">
        <v>5316.48</v>
      </c>
      <c r="O133" s="100">
        <v>26518.15</v>
      </c>
      <c r="P133" s="100">
        <v>3230.8</v>
      </c>
      <c r="Q133" s="100">
        <v>29483.99</v>
      </c>
      <c r="R133" s="100">
        <v>1441.44</v>
      </c>
      <c r="S133" s="100">
        <v>28018.67</v>
      </c>
      <c r="T133" s="100">
        <v>1684.8</v>
      </c>
      <c r="U133" s="100">
        <v>28326.24</v>
      </c>
      <c r="V133" s="100">
        <v>2801.38</v>
      </c>
      <c r="W133" s="100">
        <v>30024.28</v>
      </c>
      <c r="X133" s="100">
        <v>2095.58</v>
      </c>
      <c r="Y133" s="100">
        <v>30125.57</v>
      </c>
      <c r="Z133" s="100">
        <v>2885.84</v>
      </c>
      <c r="AA133" s="100">
        <v>31328.99</v>
      </c>
      <c r="AB133" s="100">
        <v>1732.95</v>
      </c>
      <c r="AC133" s="100">
        <v>30918.41</v>
      </c>
      <c r="AD133" s="100">
        <v>1925.5</v>
      </c>
      <c r="AE133" s="100">
        <v>30363.13</v>
      </c>
      <c r="AF133" s="100">
        <v>1232.32</v>
      </c>
      <c r="AG133" s="100">
        <v>29580.31</v>
      </c>
      <c r="AH133" s="100">
        <v>1782.69</v>
      </c>
      <c r="AI133" s="100">
        <v>28816.05</v>
      </c>
      <c r="AJ133" s="100">
        <v>2503.15</v>
      </c>
      <c r="AK133" s="100">
        <v>28632.93</v>
      </c>
      <c r="AL133" s="100">
        <v>2860.97</v>
      </c>
      <c r="AM133" s="100">
        <v>26177.42</v>
      </c>
      <c r="AN133" s="100">
        <v>1762.94</v>
      </c>
      <c r="AO133" s="100">
        <v>24709.56</v>
      </c>
      <c r="AP133" s="100">
        <v>2618.68</v>
      </c>
      <c r="AQ133" s="100">
        <v>25886.8</v>
      </c>
      <c r="AR133" s="100">
        <v>2657.69</v>
      </c>
      <c r="AS133" s="100">
        <v>26859.69</v>
      </c>
      <c r="AT133" s="100">
        <v>8590.18</v>
      </c>
      <c r="AU133" s="100">
        <v>32648.49</v>
      </c>
      <c r="AV133" s="100">
        <v>20672.2</v>
      </c>
      <c r="AW133" s="100">
        <v>51225.11</v>
      </c>
      <c r="AX133" s="100">
        <v>5011.2</v>
      </c>
      <c r="AY133" s="100">
        <v>53350.47</v>
      </c>
      <c r="AZ133" s="100">
        <v>2726.5</v>
      </c>
      <c r="BA133" s="100">
        <v>54344.02</v>
      </c>
      <c r="BB133" s="100">
        <v>2741.95</v>
      </c>
      <c r="BC133" s="100">
        <v>55160.47</v>
      </c>
      <c r="BD133" s="100">
        <v>3049.2</v>
      </c>
      <c r="BE133" s="100">
        <v>56977.35</v>
      </c>
      <c r="BF133" s="100">
        <v>3128.4</v>
      </c>
      <c r="BG133" s="100">
        <v>58323.06</v>
      </c>
      <c r="BH133" s="100">
        <v>3708.4</v>
      </c>
      <c r="BI133" s="100">
        <v>59528.31</v>
      </c>
      <c r="BJ133" s="100">
        <v>4770.6</v>
      </c>
      <c r="BK133" s="100">
        <v>61437.94</v>
      </c>
      <c r="BL133" s="100">
        <v>3207.6</v>
      </c>
      <c r="BM133" s="100">
        <v>62882.6</v>
      </c>
      <c r="BN133" s="100">
        <v>4136.95</v>
      </c>
      <c r="BO133" s="100">
        <v>64400.87</v>
      </c>
      <c r="BP133" s="100">
        <v>2695.94</v>
      </c>
      <c r="BQ133" s="100">
        <v>64439.12</v>
      </c>
      <c r="BR133" s="100">
        <v>2772.9</v>
      </c>
      <c r="BS133" s="100">
        <v>58621.84</v>
      </c>
      <c r="BT133" s="100">
        <v>1498.04</v>
      </c>
      <c r="BU133" s="100">
        <v>39447.68000000001</v>
      </c>
      <c r="BV133" s="100">
        <v>789.12</v>
      </c>
      <c r="BW133" s="100">
        <v>35225.600000000006</v>
      </c>
      <c r="BX133" s="100">
        <v>5705.26</v>
      </c>
      <c r="BY133" s="100">
        <v>38204.35999999999</v>
      </c>
      <c r="BZ133" s="100">
        <v>3221.67</v>
      </c>
      <c r="CA133" s="100">
        <v>38684.08</v>
      </c>
      <c r="CB133" s="100">
        <v>1981.37</v>
      </c>
      <c r="CC133" s="100">
        <v>37616.25</v>
      </c>
      <c r="CD133" s="100">
        <v>1693.22</v>
      </c>
      <c r="CE133" s="100">
        <v>36181.07</v>
      </c>
      <c r="CF133" s="100">
        <v>1537.56</v>
      </c>
      <c r="CG133" s="100">
        <v>34010.23</v>
      </c>
      <c r="CH133" s="100">
        <v>1592.53</v>
      </c>
      <c r="CI133" s="100">
        <v>30832.16</v>
      </c>
      <c r="CJ133" s="100">
        <v>2486.86</v>
      </c>
      <c r="CK133" s="100">
        <v>30111.420000000002</v>
      </c>
      <c r="CL133" s="100">
        <v>2531.37</v>
      </c>
      <c r="CM133" s="100">
        <v>28505.84</v>
      </c>
      <c r="CN133" s="100">
        <v>4129.82</v>
      </c>
      <c r="CO133" s="100">
        <v>29939.720000000005</v>
      </c>
      <c r="CP133" s="100">
        <v>0</v>
      </c>
      <c r="CQ133" s="100">
        <v>27166.820000000003</v>
      </c>
      <c r="CR133" s="100">
        <v>0</v>
      </c>
      <c r="CS133" s="100">
        <v>25668.780000000002</v>
      </c>
      <c r="CT133" s="100">
        <v>0</v>
      </c>
      <c r="CU133" s="100">
        <v>24879.660000000003</v>
      </c>
      <c r="CV133" s="100">
        <v>0</v>
      </c>
      <c r="CW133" s="100">
        <v>19174.4</v>
      </c>
      <c r="CX133" s="100">
        <v>0</v>
      </c>
      <c r="CY133" s="100">
        <v>15952.73</v>
      </c>
      <c r="CZ133" s="100">
        <v>0</v>
      </c>
      <c r="DA133" s="100">
        <v>13971.359999999999</v>
      </c>
      <c r="DB133" s="100">
        <v>0</v>
      </c>
      <c r="DC133" s="100">
        <v>12278.14</v>
      </c>
      <c r="DD133" s="100">
        <v>0</v>
      </c>
      <c r="DE133" s="100">
        <v>10740.58</v>
      </c>
      <c r="DF133" s="100">
        <v>0</v>
      </c>
      <c r="DG133" s="100">
        <v>9148.05</v>
      </c>
      <c r="DH133" s="100">
        <v>0</v>
      </c>
      <c r="DI133" s="100">
        <v>6661.19</v>
      </c>
      <c r="DJ133" s="100">
        <v>0</v>
      </c>
      <c r="DK133" s="100">
        <v>4129.82</v>
      </c>
      <c r="DL133" s="100">
        <v>0</v>
      </c>
      <c r="DM133" s="100">
        <v>0</v>
      </c>
      <c r="DN133" s="100">
        <v>0</v>
      </c>
      <c r="DO133" s="100">
        <v>0</v>
      </c>
      <c r="DP133" s="100">
        <v>0</v>
      </c>
      <c r="DQ133" s="100">
        <v>0</v>
      </c>
      <c r="DR133" s="100">
        <v>0</v>
      </c>
      <c r="DS133" s="100">
        <v>0</v>
      </c>
      <c r="DT133" s="100">
        <v>0</v>
      </c>
      <c r="DU133" s="100">
        <v>0</v>
      </c>
      <c r="DV133" s="100">
        <v>0</v>
      </c>
      <c r="DW133" s="100">
        <v>0</v>
      </c>
      <c r="DX133" s="100">
        <v>0</v>
      </c>
      <c r="DY133" s="100">
        <v>0</v>
      </c>
      <c r="DZ133" s="100">
        <v>0</v>
      </c>
      <c r="EA133" s="100">
        <v>0</v>
      </c>
      <c r="EB133" s="100">
        <v>0</v>
      </c>
      <c r="EC133" s="100">
        <v>0</v>
      </c>
      <c r="ED133" s="100">
        <v>0</v>
      </c>
      <c r="EE133" s="100">
        <v>0</v>
      </c>
      <c r="EF133" s="100">
        <v>0</v>
      </c>
      <c r="EG133" s="100">
        <v>0</v>
      </c>
      <c r="EH133" s="100">
        <v>0</v>
      </c>
      <c r="EI133" s="100">
        <v>0</v>
      </c>
      <c r="EJ133" s="100">
        <v>0</v>
      </c>
      <c r="EK133" s="100">
        <v>0</v>
      </c>
      <c r="EL133" s="100">
        <v>0</v>
      </c>
      <c r="EM133" s="100">
        <v>0</v>
      </c>
      <c r="EN133" s="100">
        <v>0</v>
      </c>
      <c r="EO133" s="100">
        <v>0</v>
      </c>
      <c r="EP133" s="100">
        <v>0</v>
      </c>
      <c r="EQ133" s="100">
        <v>0</v>
      </c>
      <c r="ER133" s="100">
        <v>0</v>
      </c>
      <c r="ES133" s="100">
        <v>0</v>
      </c>
      <c r="ET133" s="100">
        <v>0</v>
      </c>
      <c r="EU133" s="100">
        <v>0</v>
      </c>
      <c r="EV133" s="100">
        <v>0</v>
      </c>
      <c r="EW133" s="100">
        <v>0</v>
      </c>
      <c r="EX133" s="100">
        <v>0</v>
      </c>
      <c r="EY133" s="100">
        <v>0</v>
      </c>
      <c r="EZ133" s="100">
        <v>0</v>
      </c>
      <c r="FA133" s="100">
        <v>0</v>
      </c>
      <c r="FB133" s="100">
        <v>0</v>
      </c>
      <c r="FC133" s="100">
        <v>0</v>
      </c>
      <c r="FD133" s="100">
        <v>0</v>
      </c>
      <c r="FE133" s="100">
        <v>0</v>
      </c>
      <c r="FF133" s="100">
        <v>0</v>
      </c>
      <c r="FG133" s="100">
        <v>0</v>
      </c>
      <c r="FH133" s="100">
        <v>0</v>
      </c>
      <c r="FI133" s="100">
        <v>0</v>
      </c>
      <c r="FJ133" s="100">
        <v>0</v>
      </c>
      <c r="FK133" s="100">
        <v>0</v>
      </c>
      <c r="FL133" s="100">
        <v>0</v>
      </c>
      <c r="FM133" s="100">
        <v>0</v>
      </c>
      <c r="FN133" s="100">
        <v>0</v>
      </c>
      <c r="FO133" s="100">
        <v>0</v>
      </c>
      <c r="FP133" s="100">
        <v>0</v>
      </c>
      <c r="FQ133" s="100">
        <v>0</v>
      </c>
      <c r="FR133" s="100">
        <v>0</v>
      </c>
      <c r="FS133" s="100">
        <v>0</v>
      </c>
      <c r="FT133" s="100">
        <v>0</v>
      </c>
      <c r="FU133" s="100">
        <v>0</v>
      </c>
      <c r="FV133" s="100">
        <v>0</v>
      </c>
      <c r="FW133" s="100">
        <v>0</v>
      </c>
      <c r="FX133" s="100">
        <v>0</v>
      </c>
      <c r="FY133" s="100">
        <v>0</v>
      </c>
      <c r="FZ133" s="100">
        <v>0</v>
      </c>
      <c r="GA133" s="100">
        <v>0</v>
      </c>
      <c r="GB133" s="100">
        <v>0</v>
      </c>
      <c r="GC133" s="100">
        <v>0</v>
      </c>
      <c r="GD133" s="100">
        <v>0</v>
      </c>
      <c r="GE133" s="100">
        <v>0</v>
      </c>
      <c r="GF133" s="100">
        <v>0</v>
      </c>
      <c r="GG133" s="100">
        <v>0</v>
      </c>
      <c r="GH133" s="100">
        <v>0</v>
      </c>
      <c r="GI133" s="100">
        <v>0</v>
      </c>
      <c r="GJ133" s="100">
        <v>0</v>
      </c>
      <c r="GK133" s="100">
        <v>0</v>
      </c>
      <c r="GL133" s="100">
        <v>0</v>
      </c>
      <c r="GM133" s="100">
        <v>0</v>
      </c>
      <c r="GN133" s="100">
        <v>0</v>
      </c>
      <c r="GO133" s="100">
        <v>0</v>
      </c>
      <c r="GP133" s="100">
        <v>0</v>
      </c>
      <c r="GQ133" s="100">
        <v>0</v>
      </c>
      <c r="GR133" s="100">
        <v>0</v>
      </c>
      <c r="GS133" s="100">
        <v>0</v>
      </c>
      <c r="GT133" s="100">
        <v>0</v>
      </c>
      <c r="GU133" s="100">
        <v>0</v>
      </c>
      <c r="GV133" s="100">
        <v>0</v>
      </c>
      <c r="GW133" s="100">
        <v>0</v>
      </c>
      <c r="GX133" s="100">
        <v>0</v>
      </c>
      <c r="GY133" s="100">
        <v>0</v>
      </c>
      <c r="GZ133" s="100">
        <v>0</v>
      </c>
      <c r="HA133" s="100">
        <v>0</v>
      </c>
      <c r="HB133" s="100">
        <v>0</v>
      </c>
      <c r="HC133" s="100">
        <v>0</v>
      </c>
      <c r="HD133" s="100">
        <v>0</v>
      </c>
      <c r="HE133" s="100">
        <v>0</v>
      </c>
      <c r="HF133" s="100">
        <v>0</v>
      </c>
      <c r="HG133" s="100">
        <v>0</v>
      </c>
      <c r="HH133" s="100">
        <v>0</v>
      </c>
      <c r="HI133" s="100">
        <v>0</v>
      </c>
      <c r="HJ133" s="100">
        <v>0</v>
      </c>
      <c r="HK133" s="100">
        <v>0</v>
      </c>
      <c r="HM133" t="str">
        <f t="shared" si="5"/>
        <v>591</v>
      </c>
      <c r="HS133" t="b">
        <f t="shared" si="6"/>
        <v>1</v>
      </c>
      <c r="HT133" s="94" t="s">
        <v>434</v>
      </c>
    </row>
    <row r="134" spans="1:228" ht="12.75">
      <c r="A134" t="str">
        <f aca="true" t="shared" si="7" ref="A134:A197">LEFT(B134,9)</f>
        <v>INC392000</v>
      </c>
      <c r="B134" s="103" t="s">
        <v>435</v>
      </c>
      <c r="C134" s="100" t="s">
        <v>583</v>
      </c>
      <c r="D134" s="100">
        <v>613128.73</v>
      </c>
      <c r="E134" s="100">
        <v>8026027.19</v>
      </c>
      <c r="F134" s="100">
        <v>705666.63</v>
      </c>
      <c r="G134" s="100">
        <v>8436765.95</v>
      </c>
      <c r="H134" s="100">
        <v>454971.82</v>
      </c>
      <c r="I134" s="100">
        <v>8169547.94</v>
      </c>
      <c r="J134" s="100">
        <v>758408.81</v>
      </c>
      <c r="K134" s="100">
        <v>7991473.95</v>
      </c>
      <c r="L134" s="100">
        <v>593446.74</v>
      </c>
      <c r="M134" s="100">
        <v>7979928.06</v>
      </c>
      <c r="N134" s="100">
        <v>425607.38</v>
      </c>
      <c r="O134" s="100">
        <v>7503838.15</v>
      </c>
      <c r="P134" s="100">
        <v>504345.1</v>
      </c>
      <c r="Q134" s="100">
        <v>7473412.2</v>
      </c>
      <c r="R134" s="100">
        <v>520415.06</v>
      </c>
      <c r="S134" s="100">
        <v>7276739.74</v>
      </c>
      <c r="T134" s="100">
        <v>529425.32</v>
      </c>
      <c r="U134" s="100">
        <v>7095348.72</v>
      </c>
      <c r="V134" s="100">
        <v>597849.3</v>
      </c>
      <c r="W134" s="100">
        <v>7011378.01</v>
      </c>
      <c r="X134" s="100">
        <v>565871.6</v>
      </c>
      <c r="Y134" s="100">
        <v>6966074.16</v>
      </c>
      <c r="Z134" s="100">
        <v>1032285.38</v>
      </c>
      <c r="AA134" s="100">
        <v>7301421.87</v>
      </c>
      <c r="AB134" s="100">
        <v>603040.83</v>
      </c>
      <c r="AC134" s="100">
        <v>7291333.97</v>
      </c>
      <c r="AD134" s="100">
        <v>730794.25</v>
      </c>
      <c r="AE134" s="100">
        <v>7316461.59</v>
      </c>
      <c r="AF134" s="100">
        <v>625424.38</v>
      </c>
      <c r="AG134" s="100">
        <v>7486914.15</v>
      </c>
      <c r="AH134" s="100">
        <v>741656.16</v>
      </c>
      <c r="AI134" s="100">
        <v>7470161.5</v>
      </c>
      <c r="AJ134" s="100">
        <v>615424.4</v>
      </c>
      <c r="AK134" s="100">
        <v>7492139.16</v>
      </c>
      <c r="AL134" s="100">
        <v>465085.23</v>
      </c>
      <c r="AM134" s="100">
        <v>7531617.01</v>
      </c>
      <c r="AN134" s="100">
        <v>699774.83</v>
      </c>
      <c r="AO134" s="100">
        <v>7727046.74</v>
      </c>
      <c r="AP134" s="100">
        <v>671592.16</v>
      </c>
      <c r="AQ134" s="100">
        <v>7878223.84</v>
      </c>
      <c r="AR134" s="100">
        <v>679653.02</v>
      </c>
      <c r="AS134" s="100">
        <v>8028451.54</v>
      </c>
      <c r="AT134" s="100">
        <v>897036.37</v>
      </c>
      <c r="AU134" s="100">
        <v>8327638.61</v>
      </c>
      <c r="AV134" s="100">
        <v>654443.37</v>
      </c>
      <c r="AW134" s="100">
        <v>8416210.38</v>
      </c>
      <c r="AX134" s="100">
        <v>566642.72</v>
      </c>
      <c r="AY134" s="100">
        <v>7950567.72</v>
      </c>
      <c r="AZ134" s="100">
        <v>735838.35</v>
      </c>
      <c r="BA134" s="100">
        <v>8083365.24</v>
      </c>
      <c r="BB134" s="100">
        <v>769539.38</v>
      </c>
      <c r="BC134" s="100">
        <v>8122110.37</v>
      </c>
      <c r="BD134" s="100">
        <v>598759.71</v>
      </c>
      <c r="BE134" s="100">
        <v>8095445.7</v>
      </c>
      <c r="BF134" s="100">
        <v>765794.6</v>
      </c>
      <c r="BG134" s="100">
        <v>8119584.14</v>
      </c>
      <c r="BH134" s="100">
        <v>887207.08</v>
      </c>
      <c r="BI134" s="100">
        <v>8391366.82</v>
      </c>
      <c r="BJ134" s="100">
        <v>995807.63</v>
      </c>
      <c r="BK134" s="100">
        <v>8922089.22</v>
      </c>
      <c r="BL134" s="100">
        <v>699904.12</v>
      </c>
      <c r="BM134" s="100">
        <v>8922218.51</v>
      </c>
      <c r="BN134" s="100">
        <v>866969.5299999999</v>
      </c>
      <c r="BO134" s="100">
        <v>9117595.879999999</v>
      </c>
      <c r="BP134" s="100">
        <v>885622.36</v>
      </c>
      <c r="BQ134" s="100">
        <v>9323565.219999997</v>
      </c>
      <c r="BR134" s="100">
        <v>660014.88</v>
      </c>
      <c r="BS134" s="100">
        <v>9086543.729999999</v>
      </c>
      <c r="BT134" s="100">
        <v>953720.12</v>
      </c>
      <c r="BU134" s="100">
        <v>9385820.48</v>
      </c>
      <c r="BV134" s="100">
        <v>636362.54</v>
      </c>
      <c r="BW134" s="100">
        <v>9455540.299999999</v>
      </c>
      <c r="BX134" s="100">
        <v>662398.4</v>
      </c>
      <c r="BY134" s="100">
        <v>9382100.35</v>
      </c>
      <c r="BZ134" s="100">
        <v>803880.84</v>
      </c>
      <c r="CA134" s="100">
        <v>9416441.810000002</v>
      </c>
      <c r="CB134" s="100">
        <v>887618.36</v>
      </c>
      <c r="CC134" s="100">
        <v>9705300.46</v>
      </c>
      <c r="CD134" s="100">
        <v>1199402.03</v>
      </c>
      <c r="CE134" s="100">
        <v>10138907.89</v>
      </c>
      <c r="CF134" s="100">
        <v>584385.78</v>
      </c>
      <c r="CG134" s="100">
        <v>9836086.59</v>
      </c>
      <c r="CH134" s="100">
        <v>809487.95</v>
      </c>
      <c r="CI134" s="100">
        <v>9649766.91</v>
      </c>
      <c r="CJ134" s="100">
        <v>930416.77</v>
      </c>
      <c r="CK134" s="100">
        <v>9880279.56</v>
      </c>
      <c r="CL134" s="100">
        <v>794520.74</v>
      </c>
      <c r="CM134" s="100">
        <v>9807830.770000001</v>
      </c>
      <c r="CN134" s="100">
        <v>805449.82</v>
      </c>
      <c r="CO134" s="100">
        <v>9727658.230000002</v>
      </c>
      <c r="CP134" s="100">
        <v>1136545.6499999997</v>
      </c>
      <c r="CQ134" s="100">
        <v>10204188.999999998</v>
      </c>
      <c r="CR134" s="100">
        <v>1251215.4600000004</v>
      </c>
      <c r="CS134" s="100">
        <v>10501684.34</v>
      </c>
      <c r="CT134" s="100">
        <v>1217026.9100000015</v>
      </c>
      <c r="CU134" s="100">
        <v>11082348.71</v>
      </c>
      <c r="CV134" s="100">
        <v>842953.99</v>
      </c>
      <c r="CW134" s="100">
        <v>11262904.3</v>
      </c>
      <c r="CX134" s="100">
        <v>986585.5599999997</v>
      </c>
      <c r="CY134" s="100">
        <v>11445609.02</v>
      </c>
      <c r="CZ134" s="100">
        <v>959035.5000000005</v>
      </c>
      <c r="DA134" s="100">
        <v>11517026.16</v>
      </c>
      <c r="DB134" s="100">
        <v>873503.8299999997</v>
      </c>
      <c r="DC134" s="100">
        <v>11191127.959999999</v>
      </c>
      <c r="DD134" s="100">
        <v>995640.2400000006</v>
      </c>
      <c r="DE134" s="100">
        <v>11602382.42</v>
      </c>
      <c r="DF134" s="100">
        <v>999407.7200000004</v>
      </c>
      <c r="DG134" s="100">
        <v>11792302.190000003</v>
      </c>
      <c r="DH134" s="100">
        <v>855729.7099999996</v>
      </c>
      <c r="DI134" s="100">
        <v>11717615.130000005</v>
      </c>
      <c r="DJ134" s="100">
        <v>1162149.59</v>
      </c>
      <c r="DK134" s="100">
        <v>12085243.980000004</v>
      </c>
      <c r="DL134" s="100">
        <v>856131.4100000005</v>
      </c>
      <c r="DM134" s="100">
        <v>12135925.570000004</v>
      </c>
      <c r="DN134" s="100">
        <v>835946.9599999998</v>
      </c>
      <c r="DO134" s="100">
        <v>11835326.880000005</v>
      </c>
      <c r="DP134" s="100">
        <v>850913.38</v>
      </c>
      <c r="DQ134" s="100">
        <v>11435024.800000004</v>
      </c>
      <c r="DR134" s="100">
        <v>954000.9800000002</v>
      </c>
      <c r="DS134" s="100">
        <v>11171998.870000003</v>
      </c>
      <c r="DT134" s="100">
        <v>846105.4100000003</v>
      </c>
      <c r="DU134" s="100">
        <v>11175150.290000001</v>
      </c>
      <c r="DV134" s="100">
        <v>925504.0200000003</v>
      </c>
      <c r="DW134" s="100">
        <v>11114068.750000002</v>
      </c>
      <c r="DX134" s="100">
        <v>952497.4800000002</v>
      </c>
      <c r="DY134" s="100">
        <v>11107530.73</v>
      </c>
      <c r="DZ134" s="100">
        <v>872310.7100000002</v>
      </c>
      <c r="EA134" s="100">
        <v>11106337.610000001</v>
      </c>
      <c r="EB134" s="100">
        <v>994961.41</v>
      </c>
      <c r="EC134" s="100">
        <v>11105658.780000001</v>
      </c>
      <c r="ED134" s="100">
        <v>991053.5200000003</v>
      </c>
      <c r="EE134" s="100">
        <v>11097304.580000002</v>
      </c>
      <c r="EF134" s="100">
        <v>854124.3699999994</v>
      </c>
      <c r="EG134" s="100">
        <v>11095699.24</v>
      </c>
      <c r="EH134" s="100">
        <v>1147404.62</v>
      </c>
      <c r="EI134" s="100">
        <v>11080954.270000001</v>
      </c>
      <c r="EJ134" s="100">
        <v>856322.5900000003</v>
      </c>
      <c r="EK134" s="100">
        <v>11081145.450000003</v>
      </c>
      <c r="EL134" s="100">
        <v>835452.0500000004</v>
      </c>
      <c r="EM134" s="100">
        <v>11080650.540000003</v>
      </c>
      <c r="EN134" s="100">
        <v>851391.8700000002</v>
      </c>
      <c r="EO134" s="100">
        <v>11081129.030000001</v>
      </c>
      <c r="EP134" s="100">
        <v>946829.9500000004</v>
      </c>
      <c r="EQ134" s="100">
        <v>11073958.000000002</v>
      </c>
      <c r="ER134" s="100">
        <v>845141.2799999999</v>
      </c>
      <c r="ES134" s="100">
        <v>11072993.870000001</v>
      </c>
      <c r="ET134" s="100">
        <v>910916.36</v>
      </c>
      <c r="EU134" s="100">
        <v>11058406.210000003</v>
      </c>
      <c r="EV134" s="100">
        <v>941464.9300000007</v>
      </c>
      <c r="EW134" s="100">
        <v>11047373.660000004</v>
      </c>
      <c r="EX134" s="100">
        <v>874415.4400000003</v>
      </c>
      <c r="EY134" s="100">
        <v>11049478.390000002</v>
      </c>
      <c r="EZ134" s="100">
        <v>997971.710000001</v>
      </c>
      <c r="FA134" s="100">
        <v>11052488.690000003</v>
      </c>
      <c r="FB134" s="100">
        <v>966277.890000001</v>
      </c>
      <c r="FC134" s="100">
        <v>11027713.060000004</v>
      </c>
      <c r="FD134" s="100">
        <v>857646.6900000001</v>
      </c>
      <c r="FE134" s="100">
        <v>11031235.380000003</v>
      </c>
      <c r="FF134" s="100">
        <v>1137289.480000001</v>
      </c>
      <c r="FG134" s="100">
        <v>11021120.240000006</v>
      </c>
      <c r="FH134" s="100">
        <v>861333.1100000007</v>
      </c>
      <c r="FI134" s="100">
        <v>11026130.760000007</v>
      </c>
      <c r="FJ134" s="100">
        <v>839396.1800000003</v>
      </c>
      <c r="FK134" s="100">
        <v>11030074.890000006</v>
      </c>
      <c r="FL134" s="100">
        <v>854364.2300000007</v>
      </c>
      <c r="FM134" s="100">
        <v>11033047.250000006</v>
      </c>
      <c r="FN134" s="100">
        <v>951637.6100000009</v>
      </c>
      <c r="FO134" s="100">
        <v>11037854.910000006</v>
      </c>
      <c r="FP134" s="100">
        <v>862044.1055999999</v>
      </c>
      <c r="FQ134" s="100">
        <v>11054757.735600006</v>
      </c>
      <c r="FR134" s="100">
        <v>929134.6872</v>
      </c>
      <c r="FS134" s="100">
        <v>11072976.062800007</v>
      </c>
      <c r="FT134" s="100">
        <v>960294.2286000007</v>
      </c>
      <c r="FU134" s="100">
        <v>11091805.361400006</v>
      </c>
      <c r="FV134" s="100">
        <v>891903.7488000003</v>
      </c>
      <c r="FW134" s="100">
        <v>11109293.670200005</v>
      </c>
      <c r="FX134" s="100">
        <v>1017931.144200001</v>
      </c>
      <c r="FY134" s="100">
        <v>11129253.104400005</v>
      </c>
      <c r="FZ134" s="100">
        <v>985603.447800001</v>
      </c>
      <c r="GA134" s="100">
        <v>11148578.662200006</v>
      </c>
      <c r="GB134" s="100">
        <v>874799.6238000001</v>
      </c>
      <c r="GC134" s="100">
        <v>11165731.596000006</v>
      </c>
      <c r="GD134" s="100">
        <v>1160035.269600001</v>
      </c>
      <c r="GE134" s="100">
        <v>11188477.385600006</v>
      </c>
      <c r="GF134" s="100">
        <v>878559.7722000007</v>
      </c>
      <c r="GG134" s="100">
        <v>11205704.047800006</v>
      </c>
      <c r="GH134" s="100">
        <v>856184.1036000003</v>
      </c>
      <c r="GI134" s="100">
        <v>11222491.971400006</v>
      </c>
      <c r="GJ134" s="100">
        <v>871451.5146000007</v>
      </c>
      <c r="GK134" s="100">
        <v>11239579.256000007</v>
      </c>
      <c r="GL134" s="100">
        <v>970670.3622000009</v>
      </c>
      <c r="GM134" s="100">
        <v>11258612.008200007</v>
      </c>
      <c r="GN134" s="100">
        <v>879284.9877119999</v>
      </c>
      <c r="GO134" s="100">
        <v>11275852.890312009</v>
      </c>
      <c r="GP134" s="100">
        <v>947717.3809440001</v>
      </c>
      <c r="GQ134" s="100">
        <v>11294435.584056007</v>
      </c>
      <c r="GR134" s="100">
        <v>979500.1131720007</v>
      </c>
      <c r="GS134" s="100">
        <v>11313641.468628006</v>
      </c>
      <c r="GT134" s="100">
        <v>909741.8237760003</v>
      </c>
      <c r="GU134" s="100">
        <v>11331479.543604005</v>
      </c>
      <c r="GV134" s="100">
        <v>1038289.7670840011</v>
      </c>
      <c r="GW134" s="100">
        <v>11351838.166488007</v>
      </c>
      <c r="GX134" s="100">
        <v>1005315.516756001</v>
      </c>
      <c r="GY134" s="100">
        <v>11371550.235444006</v>
      </c>
      <c r="GZ134" s="100">
        <v>892295.616276</v>
      </c>
      <c r="HA134" s="100">
        <v>11389046.227920009</v>
      </c>
      <c r="HB134" s="100">
        <v>1183235.974992001</v>
      </c>
      <c r="HC134" s="100">
        <v>11412246.93331201</v>
      </c>
      <c r="HD134" s="100">
        <v>896130.9676440008</v>
      </c>
      <c r="HE134" s="100">
        <v>11429818.128756009</v>
      </c>
      <c r="HF134" s="100">
        <v>873307.7856720003</v>
      </c>
      <c r="HG134" s="100">
        <v>11446941.810828008</v>
      </c>
      <c r="HH134" s="100">
        <v>888880.5448920007</v>
      </c>
      <c r="HI134" s="100">
        <v>11464370.841120008</v>
      </c>
      <c r="HJ134" s="100">
        <v>990083.7694440009</v>
      </c>
      <c r="HK134" s="100">
        <v>11483784.248364007</v>
      </c>
      <c r="HM134" t="str">
        <f aca="true" t="shared" si="8" ref="HM134:HM197">LEFT(C134,3)</f>
        <v>592</v>
      </c>
      <c r="HS134" t="b">
        <f t="shared" si="6"/>
        <v>1</v>
      </c>
      <c r="HT134" s="94" t="s">
        <v>435</v>
      </c>
    </row>
    <row r="135" spans="1:228" ht="12.75">
      <c r="A135" t="str">
        <f t="shared" si="7"/>
        <v>INC392010</v>
      </c>
      <c r="B135" s="103" t="s">
        <v>436</v>
      </c>
      <c r="C135" s="100" t="s">
        <v>583</v>
      </c>
      <c r="D135" s="100">
        <v>70463.84</v>
      </c>
      <c r="E135" s="100">
        <v>2286755.18</v>
      </c>
      <c r="F135" s="100">
        <v>237616.73</v>
      </c>
      <c r="G135" s="100">
        <v>2340547.4</v>
      </c>
      <c r="H135" s="100">
        <v>92582.44</v>
      </c>
      <c r="I135" s="100">
        <v>2268630.37</v>
      </c>
      <c r="J135" s="100">
        <v>97063.74</v>
      </c>
      <c r="K135" s="100">
        <v>2235386.94</v>
      </c>
      <c r="L135" s="100">
        <v>222395.32</v>
      </c>
      <c r="M135" s="100">
        <v>2348168.65</v>
      </c>
      <c r="N135" s="100">
        <v>97854.81</v>
      </c>
      <c r="O135" s="100">
        <v>2210285.09</v>
      </c>
      <c r="P135" s="100">
        <v>164035.3</v>
      </c>
      <c r="Q135" s="100">
        <v>2292766.08</v>
      </c>
      <c r="R135" s="100">
        <v>220099.59</v>
      </c>
      <c r="S135" s="100">
        <v>2273344.92</v>
      </c>
      <c r="T135" s="100">
        <v>149505.95</v>
      </c>
      <c r="U135" s="100">
        <v>2196535.74</v>
      </c>
      <c r="V135" s="100">
        <v>172339.53</v>
      </c>
      <c r="W135" s="100">
        <v>2237869.32</v>
      </c>
      <c r="X135" s="100">
        <v>131167.43</v>
      </c>
      <c r="Y135" s="100">
        <v>1963244.59</v>
      </c>
      <c r="Z135" s="100">
        <v>495282.15</v>
      </c>
      <c r="AA135" s="100">
        <v>2150406.83</v>
      </c>
      <c r="AB135" s="100">
        <v>110357.06</v>
      </c>
      <c r="AC135" s="100">
        <v>2190300.05</v>
      </c>
      <c r="AD135" s="100">
        <v>147546.72</v>
      </c>
      <c r="AE135" s="100">
        <v>2100230.04</v>
      </c>
      <c r="AF135" s="100">
        <v>205505.72</v>
      </c>
      <c r="AG135" s="100">
        <v>2213153.32</v>
      </c>
      <c r="AH135" s="100">
        <v>287636.95</v>
      </c>
      <c r="AI135" s="100">
        <v>2403726.53</v>
      </c>
      <c r="AJ135" s="100">
        <v>301597.83</v>
      </c>
      <c r="AK135" s="100">
        <v>2482929.04</v>
      </c>
      <c r="AL135" s="100">
        <v>319532.25</v>
      </c>
      <c r="AM135" s="100">
        <v>2704606.48</v>
      </c>
      <c r="AN135" s="100">
        <v>278616.34</v>
      </c>
      <c r="AO135" s="100">
        <v>2819187.52</v>
      </c>
      <c r="AP135" s="100">
        <v>219806.01</v>
      </c>
      <c r="AQ135" s="100">
        <v>2818893.94</v>
      </c>
      <c r="AR135" s="100">
        <v>177908.03</v>
      </c>
      <c r="AS135" s="100">
        <v>2847296.02</v>
      </c>
      <c r="AT135" s="100">
        <v>197036.01</v>
      </c>
      <c r="AU135" s="100">
        <v>2871992.5</v>
      </c>
      <c r="AV135" s="100">
        <v>169365.24</v>
      </c>
      <c r="AW135" s="100">
        <v>2910190.31</v>
      </c>
      <c r="AX135" s="100">
        <v>811937.48</v>
      </c>
      <c r="AY135" s="100">
        <v>3226845.64</v>
      </c>
      <c r="AZ135" s="100">
        <v>120702.71</v>
      </c>
      <c r="BA135" s="100">
        <v>3237191.29</v>
      </c>
      <c r="BB135" s="100">
        <v>242763.6</v>
      </c>
      <c r="BC135" s="100">
        <v>3332408.17</v>
      </c>
      <c r="BD135" s="100">
        <v>118123.33</v>
      </c>
      <c r="BE135" s="100">
        <v>3245025.78</v>
      </c>
      <c r="BF135" s="100">
        <v>99160.81</v>
      </c>
      <c r="BG135" s="100">
        <v>3056549.64</v>
      </c>
      <c r="BH135" s="100">
        <v>305363.57</v>
      </c>
      <c r="BI135" s="100">
        <v>3060315.38</v>
      </c>
      <c r="BJ135" s="100">
        <v>116443.98</v>
      </c>
      <c r="BK135" s="100">
        <v>2857227.11</v>
      </c>
      <c r="BL135" s="100">
        <v>147766.58</v>
      </c>
      <c r="BM135" s="100">
        <v>2726377.35</v>
      </c>
      <c r="BN135" s="100">
        <v>298240.08999999997</v>
      </c>
      <c r="BO135" s="100">
        <v>2804811.43</v>
      </c>
      <c r="BP135" s="100">
        <v>347330.61</v>
      </c>
      <c r="BQ135" s="100">
        <v>2974234.01</v>
      </c>
      <c r="BR135" s="100">
        <v>-15427.930000000022</v>
      </c>
      <c r="BS135" s="100">
        <v>2761770.0700000003</v>
      </c>
      <c r="BT135" s="100">
        <v>287685.57</v>
      </c>
      <c r="BU135" s="100">
        <v>2880090.4000000004</v>
      </c>
      <c r="BV135" s="100">
        <v>177113.33000000002</v>
      </c>
      <c r="BW135" s="100">
        <v>2245266.25</v>
      </c>
      <c r="BX135" s="100">
        <v>396157.17</v>
      </c>
      <c r="BY135" s="100">
        <v>2520720.71</v>
      </c>
      <c r="BZ135" s="100">
        <v>300023.54000000004</v>
      </c>
      <c r="CA135" s="100">
        <v>2577980.65</v>
      </c>
      <c r="CB135" s="100">
        <v>288349.01</v>
      </c>
      <c r="CC135" s="100">
        <v>2748206.33</v>
      </c>
      <c r="CD135" s="100">
        <v>334370.46</v>
      </c>
      <c r="CE135" s="100">
        <v>2983415.98</v>
      </c>
      <c r="CF135" s="100">
        <v>453142.16000000003</v>
      </c>
      <c r="CG135" s="100">
        <v>3131194.57</v>
      </c>
      <c r="CH135" s="100">
        <v>327612.22</v>
      </c>
      <c r="CI135" s="100">
        <v>3342362.8099999996</v>
      </c>
      <c r="CJ135" s="100">
        <v>-161858.64</v>
      </c>
      <c r="CK135" s="100">
        <v>3032737.5899999994</v>
      </c>
      <c r="CL135" s="100">
        <v>332781.62</v>
      </c>
      <c r="CM135" s="100">
        <v>3067279.1199999996</v>
      </c>
      <c r="CN135" s="100">
        <v>222650.36</v>
      </c>
      <c r="CO135" s="100">
        <v>2942598.8699999996</v>
      </c>
      <c r="CP135" s="100">
        <v>263757</v>
      </c>
      <c r="CQ135" s="100">
        <v>3221783.8</v>
      </c>
      <c r="CR135" s="100">
        <v>285264</v>
      </c>
      <c r="CS135" s="100">
        <v>3219362.2300000004</v>
      </c>
      <c r="CT135" s="100">
        <v>259675</v>
      </c>
      <c r="CU135" s="100">
        <v>3301923.8999999994</v>
      </c>
      <c r="CV135" s="100">
        <v>278256.92</v>
      </c>
      <c r="CW135" s="100">
        <v>3184023.6499999994</v>
      </c>
      <c r="CX135" s="100">
        <v>278256.92</v>
      </c>
      <c r="CY135" s="100">
        <v>3162257.0299999993</v>
      </c>
      <c r="CZ135" s="100">
        <v>278776.92</v>
      </c>
      <c r="DA135" s="100">
        <v>3152684.9400000004</v>
      </c>
      <c r="DB135" s="100">
        <v>280096.92</v>
      </c>
      <c r="DC135" s="100">
        <v>3098411.4000000004</v>
      </c>
      <c r="DD135" s="100">
        <v>278256.92</v>
      </c>
      <c r="DE135" s="100">
        <v>2923526.159999999</v>
      </c>
      <c r="DF135" s="100">
        <v>278256.92</v>
      </c>
      <c r="DG135" s="100">
        <v>2874170.8599999994</v>
      </c>
      <c r="DH135" s="100">
        <v>278256.92</v>
      </c>
      <c r="DI135" s="100">
        <v>3314286.4199999995</v>
      </c>
      <c r="DJ135" s="100">
        <v>278256.92</v>
      </c>
      <c r="DK135" s="100">
        <v>3259761.7199999997</v>
      </c>
      <c r="DL135" s="100">
        <v>278776.92</v>
      </c>
      <c r="DM135" s="100">
        <v>3315888.28</v>
      </c>
      <c r="DN135" s="100">
        <v>280096.92</v>
      </c>
      <c r="DO135" s="100">
        <v>3332228.1999999997</v>
      </c>
      <c r="DP135" s="100">
        <v>279521.92</v>
      </c>
      <c r="DQ135" s="100">
        <v>3326486.1199999996</v>
      </c>
      <c r="DR135" s="100">
        <v>278256.92</v>
      </c>
      <c r="DS135" s="100">
        <v>3345068.0399999996</v>
      </c>
      <c r="DT135" s="100">
        <v>276772.5</v>
      </c>
      <c r="DU135" s="100">
        <v>3343583.619999999</v>
      </c>
      <c r="DV135" s="100">
        <v>276772.5</v>
      </c>
      <c r="DW135" s="100">
        <v>3342099.1999999993</v>
      </c>
      <c r="DX135" s="100">
        <v>277308.1</v>
      </c>
      <c r="DY135" s="100">
        <v>3340630.3799999994</v>
      </c>
      <c r="DZ135" s="100">
        <v>278667.69999999995</v>
      </c>
      <c r="EA135" s="100">
        <v>3339201.159999999</v>
      </c>
      <c r="EB135" s="100">
        <v>276772.5</v>
      </c>
      <c r="EC135" s="100">
        <v>3337716.7399999993</v>
      </c>
      <c r="ED135" s="100">
        <v>276772.5</v>
      </c>
      <c r="EE135" s="100">
        <v>3336232.3199999994</v>
      </c>
      <c r="EF135" s="100">
        <v>276772.5</v>
      </c>
      <c r="EG135" s="100">
        <v>3334747.8999999994</v>
      </c>
      <c r="EH135" s="100">
        <v>276772.5</v>
      </c>
      <c r="EI135" s="100">
        <v>3333263.4799999995</v>
      </c>
      <c r="EJ135" s="100">
        <v>277308.1</v>
      </c>
      <c r="EK135" s="100">
        <v>3331794.6599999997</v>
      </c>
      <c r="EL135" s="100">
        <v>278667.69999999995</v>
      </c>
      <c r="EM135" s="100">
        <v>3330365.4399999995</v>
      </c>
      <c r="EN135" s="100">
        <v>278075.44999999995</v>
      </c>
      <c r="EO135" s="100">
        <v>3328918.97</v>
      </c>
      <c r="EP135" s="100">
        <v>276772.5</v>
      </c>
      <c r="EQ135" s="100">
        <v>3327434.5500000003</v>
      </c>
      <c r="ER135" s="100">
        <v>265105.82999999996</v>
      </c>
      <c r="ES135" s="100">
        <v>3315767.8800000004</v>
      </c>
      <c r="ET135" s="100">
        <v>265105.82999999996</v>
      </c>
      <c r="EU135" s="100">
        <v>3304101.2099999995</v>
      </c>
      <c r="EV135" s="100">
        <v>265657.5</v>
      </c>
      <c r="EW135" s="100">
        <v>3292450.6099999994</v>
      </c>
      <c r="EX135" s="100">
        <v>267057.88999999996</v>
      </c>
      <c r="EY135" s="100">
        <v>3280840.8</v>
      </c>
      <c r="EZ135" s="100">
        <v>265105.82999999996</v>
      </c>
      <c r="FA135" s="100">
        <v>3269174.13</v>
      </c>
      <c r="FB135" s="100">
        <v>265105.82999999996</v>
      </c>
      <c r="FC135" s="100">
        <v>3257507.4600000004</v>
      </c>
      <c r="FD135" s="100">
        <v>265105.82999999996</v>
      </c>
      <c r="FE135" s="100">
        <v>3245840.7900000005</v>
      </c>
      <c r="FF135" s="100">
        <v>265105.82999999996</v>
      </c>
      <c r="FG135" s="100">
        <v>3234174.1199999996</v>
      </c>
      <c r="FH135" s="100">
        <v>265657.5</v>
      </c>
      <c r="FI135" s="100">
        <v>3222523.5199999996</v>
      </c>
      <c r="FJ135" s="100">
        <v>267057.88999999996</v>
      </c>
      <c r="FK135" s="100">
        <v>3210913.71</v>
      </c>
      <c r="FL135" s="100">
        <v>266447.87</v>
      </c>
      <c r="FM135" s="100">
        <v>3199286.1300000004</v>
      </c>
      <c r="FN135" s="100">
        <v>265105.82999999996</v>
      </c>
      <c r="FO135" s="100">
        <v>3187619.4600000004</v>
      </c>
      <c r="FP135" s="100">
        <v>270407.94659999997</v>
      </c>
      <c r="FQ135" s="100">
        <v>3192921.5766000003</v>
      </c>
      <c r="FR135" s="100">
        <v>270407.94659999997</v>
      </c>
      <c r="FS135" s="100">
        <v>3198223.6932</v>
      </c>
      <c r="FT135" s="100">
        <v>270970.64999999997</v>
      </c>
      <c r="FU135" s="100">
        <v>3203536.8432</v>
      </c>
      <c r="FV135" s="100">
        <v>272399.0478</v>
      </c>
      <c r="FW135" s="100">
        <v>3208878.001</v>
      </c>
      <c r="FX135" s="100">
        <v>270407.94659999997</v>
      </c>
      <c r="FY135" s="100">
        <v>3214180.1176</v>
      </c>
      <c r="FZ135" s="100">
        <v>270407.94659999997</v>
      </c>
      <c r="GA135" s="100">
        <v>3219482.2342</v>
      </c>
      <c r="GB135" s="100">
        <v>270407.94659999997</v>
      </c>
      <c r="GC135" s="100">
        <v>3224784.3508</v>
      </c>
      <c r="GD135" s="100">
        <v>270407.94659999997</v>
      </c>
      <c r="GE135" s="100">
        <v>3230086.4674</v>
      </c>
      <c r="GF135" s="100">
        <v>270970.64999999997</v>
      </c>
      <c r="GG135" s="100">
        <v>3235399.6174</v>
      </c>
      <c r="GH135" s="100">
        <v>272399.0478</v>
      </c>
      <c r="GI135" s="100">
        <v>3240740.7751999996</v>
      </c>
      <c r="GJ135" s="100">
        <v>271776.82739999995</v>
      </c>
      <c r="GK135" s="100">
        <v>3246069.7325999993</v>
      </c>
      <c r="GL135" s="100">
        <v>270407.94659999997</v>
      </c>
      <c r="GM135" s="100">
        <v>3251371.849199999</v>
      </c>
      <c r="GN135" s="100">
        <v>275816.105532</v>
      </c>
      <c r="GO135" s="100">
        <v>3256780.008131999</v>
      </c>
      <c r="GP135" s="100">
        <v>275816.105532</v>
      </c>
      <c r="GQ135" s="100">
        <v>3262188.1670639995</v>
      </c>
      <c r="GR135" s="100">
        <v>276390.06299999997</v>
      </c>
      <c r="GS135" s="100">
        <v>3267607.5800639996</v>
      </c>
      <c r="GT135" s="100">
        <v>277847.028756</v>
      </c>
      <c r="GU135" s="100">
        <v>3273055.56102</v>
      </c>
      <c r="GV135" s="100">
        <v>275816.105532</v>
      </c>
      <c r="GW135" s="100">
        <v>3278463.7199519994</v>
      </c>
      <c r="GX135" s="100">
        <v>275816.105532</v>
      </c>
      <c r="GY135" s="100">
        <v>3283871.8788839993</v>
      </c>
      <c r="GZ135" s="100">
        <v>275816.105532</v>
      </c>
      <c r="HA135" s="100">
        <v>3289280.0378159997</v>
      </c>
      <c r="HB135" s="100">
        <v>275816.105532</v>
      </c>
      <c r="HC135" s="100">
        <v>3294688.1967479996</v>
      </c>
      <c r="HD135" s="100">
        <v>276390.06299999997</v>
      </c>
      <c r="HE135" s="100">
        <v>3300107.6097479993</v>
      </c>
      <c r="HF135" s="100">
        <v>277847.028756</v>
      </c>
      <c r="HG135" s="100">
        <v>3305555.5907039996</v>
      </c>
      <c r="HH135" s="100">
        <v>277212.363948</v>
      </c>
      <c r="HI135" s="100">
        <v>3310991.127252</v>
      </c>
      <c r="HJ135" s="100">
        <v>275816.105532</v>
      </c>
      <c r="HK135" s="100">
        <v>3316399.286184</v>
      </c>
      <c r="HM135" t="str">
        <f t="shared" si="8"/>
        <v>592</v>
      </c>
      <c r="HS135" t="b">
        <f t="shared" si="6"/>
        <v>1</v>
      </c>
      <c r="HT135" s="94" t="s">
        <v>436</v>
      </c>
    </row>
    <row r="136" spans="1:228" ht="12.75">
      <c r="A136" t="str">
        <f t="shared" si="7"/>
        <v>INC393000</v>
      </c>
      <c r="B136" s="103" t="s">
        <v>437</v>
      </c>
      <c r="C136" s="100" t="s">
        <v>584</v>
      </c>
      <c r="D136" s="100">
        <v>10004987.8</v>
      </c>
      <c r="E136" s="100">
        <v>124652333.98</v>
      </c>
      <c r="F136" s="100">
        <v>9080161.31</v>
      </c>
      <c r="G136" s="100">
        <v>125358450.49</v>
      </c>
      <c r="H136" s="100">
        <v>11083891.44</v>
      </c>
      <c r="I136" s="100">
        <v>127150478.18</v>
      </c>
      <c r="J136" s="100">
        <v>11523790.44</v>
      </c>
      <c r="K136" s="100">
        <v>129679866.37</v>
      </c>
      <c r="L136" s="100">
        <v>10861239.09</v>
      </c>
      <c r="M136" s="100">
        <v>131901756.62</v>
      </c>
      <c r="N136" s="100">
        <v>10406873.76</v>
      </c>
      <c r="O136" s="100">
        <v>131285002.82</v>
      </c>
      <c r="P136" s="100">
        <v>9600780.75</v>
      </c>
      <c r="Q136" s="100">
        <v>130005456.1</v>
      </c>
      <c r="R136" s="100">
        <v>11023880.83</v>
      </c>
      <c r="S136" s="100">
        <v>129923389.84</v>
      </c>
      <c r="T136" s="100">
        <v>10389559.31</v>
      </c>
      <c r="U136" s="100">
        <v>129202769.47</v>
      </c>
      <c r="V136" s="100">
        <v>10797938.19</v>
      </c>
      <c r="W136" s="100">
        <v>125248238.45</v>
      </c>
      <c r="X136" s="100">
        <v>8583174.96</v>
      </c>
      <c r="Y136" s="100">
        <v>123988046.21</v>
      </c>
      <c r="Z136" s="100">
        <v>9412416.52</v>
      </c>
      <c r="AA136" s="100">
        <v>122768694.4</v>
      </c>
      <c r="AB136" s="100">
        <v>9963879.06</v>
      </c>
      <c r="AC136" s="100">
        <v>122727585.66</v>
      </c>
      <c r="AD136" s="100">
        <v>9834842.74</v>
      </c>
      <c r="AE136" s="100">
        <v>123482267.09</v>
      </c>
      <c r="AF136" s="100">
        <v>10522961.98</v>
      </c>
      <c r="AG136" s="100">
        <v>122921337.63</v>
      </c>
      <c r="AH136" s="100">
        <v>10879449.3</v>
      </c>
      <c r="AI136" s="100">
        <v>122276996.49</v>
      </c>
      <c r="AJ136" s="100">
        <v>11387479.58</v>
      </c>
      <c r="AK136" s="100">
        <v>122803236.98</v>
      </c>
      <c r="AL136" s="100">
        <v>9058813.03</v>
      </c>
      <c r="AM136" s="100">
        <v>121455176.25</v>
      </c>
      <c r="AN136" s="100">
        <v>9277867.21</v>
      </c>
      <c r="AO136" s="100">
        <v>121132262.71</v>
      </c>
      <c r="AP136" s="100">
        <v>10324709.08</v>
      </c>
      <c r="AQ136" s="100">
        <v>120433090.96</v>
      </c>
      <c r="AR136" s="100">
        <v>9940491.5</v>
      </c>
      <c r="AS136" s="100">
        <v>119984023.15</v>
      </c>
      <c r="AT136" s="100">
        <v>10862054.28</v>
      </c>
      <c r="AU136" s="100">
        <v>120048139.24</v>
      </c>
      <c r="AV136" s="100">
        <v>10448255.81</v>
      </c>
      <c r="AW136" s="100">
        <v>121913220.09</v>
      </c>
      <c r="AX136" s="100">
        <v>11014107.11</v>
      </c>
      <c r="AY136" s="100">
        <v>123514910.68</v>
      </c>
      <c r="AZ136" s="100">
        <v>9436722.3</v>
      </c>
      <c r="BA136" s="100">
        <v>122987753.92</v>
      </c>
      <c r="BB136" s="100">
        <v>9350494.79</v>
      </c>
      <c r="BC136" s="100">
        <v>122503405.97</v>
      </c>
      <c r="BD136" s="100">
        <v>10656693.4</v>
      </c>
      <c r="BE136" s="100">
        <v>122637137.39</v>
      </c>
      <c r="BF136" s="100">
        <v>10593531.66</v>
      </c>
      <c r="BG136" s="100">
        <v>122351219.75</v>
      </c>
      <c r="BH136" s="100">
        <v>11485944.34</v>
      </c>
      <c r="BI136" s="100">
        <v>122449684.51</v>
      </c>
      <c r="BJ136" s="100">
        <v>12021427.73</v>
      </c>
      <c r="BK136" s="100">
        <v>125412299.21</v>
      </c>
      <c r="BL136" s="100">
        <v>14514247.5</v>
      </c>
      <c r="BM136" s="100">
        <v>130648679.5</v>
      </c>
      <c r="BN136" s="100">
        <v>-4989244.69</v>
      </c>
      <c r="BO136" s="100">
        <v>115334725.73</v>
      </c>
      <c r="BP136" s="100">
        <v>9254240.32</v>
      </c>
      <c r="BQ136" s="100">
        <v>114648474.55</v>
      </c>
      <c r="BR136" s="100">
        <v>10754447.32</v>
      </c>
      <c r="BS136" s="100">
        <v>114540867.59</v>
      </c>
      <c r="BT136" s="100">
        <v>5630963.78</v>
      </c>
      <c r="BU136" s="100">
        <v>109723575.56</v>
      </c>
      <c r="BV136" s="100">
        <v>6484022.06</v>
      </c>
      <c r="BW136" s="100">
        <v>105193490.51</v>
      </c>
      <c r="BX136" s="100">
        <v>8235207.28</v>
      </c>
      <c r="BY136" s="100">
        <v>103991975.49000001</v>
      </c>
      <c r="BZ136" s="100">
        <v>9013490.69</v>
      </c>
      <c r="CA136" s="100">
        <v>103654971.39</v>
      </c>
      <c r="CB136" s="100">
        <v>8433713.63</v>
      </c>
      <c r="CC136" s="100">
        <v>101431991.62</v>
      </c>
      <c r="CD136" s="100">
        <v>9693754.68</v>
      </c>
      <c r="CE136" s="100">
        <v>100532214.64000002</v>
      </c>
      <c r="CF136" s="100">
        <v>9039186.21</v>
      </c>
      <c r="CG136" s="100">
        <v>98085456.51</v>
      </c>
      <c r="CH136" s="100">
        <v>9001579.07</v>
      </c>
      <c r="CI136" s="100">
        <v>95065607.85</v>
      </c>
      <c r="CJ136" s="100">
        <v>10214170.24</v>
      </c>
      <c r="CK136" s="100">
        <v>90765530.59</v>
      </c>
      <c r="CL136" s="100">
        <v>10287575.99</v>
      </c>
      <c r="CM136" s="100">
        <v>106042351.27000001</v>
      </c>
      <c r="CN136" s="100">
        <v>9135820.28</v>
      </c>
      <c r="CO136" s="100">
        <v>105923931.23000002</v>
      </c>
      <c r="CP136" s="100">
        <v>9472510.800000018</v>
      </c>
      <c r="CQ136" s="100">
        <v>104641994.71000002</v>
      </c>
      <c r="CR136" s="100">
        <v>6843824.309999977</v>
      </c>
      <c r="CS136" s="100">
        <v>105854855.24</v>
      </c>
      <c r="CT136" s="100">
        <v>6872858.4599999795</v>
      </c>
      <c r="CU136" s="100">
        <v>106243691.63999999</v>
      </c>
      <c r="CV136" s="100">
        <v>8239468.159999992</v>
      </c>
      <c r="CW136" s="100">
        <v>106247952.51999998</v>
      </c>
      <c r="CX136" s="100">
        <v>8542365.60999997</v>
      </c>
      <c r="CY136" s="100">
        <v>105776827.43999994</v>
      </c>
      <c r="CZ136" s="100">
        <v>8989116.889999988</v>
      </c>
      <c r="DA136" s="100">
        <v>106332230.69999993</v>
      </c>
      <c r="DB136" s="100">
        <v>9369814.299999988</v>
      </c>
      <c r="DC136" s="100">
        <v>106008290.3199999</v>
      </c>
      <c r="DD136" s="100">
        <v>9683621.26000001</v>
      </c>
      <c r="DE136" s="100">
        <v>106652725.36999992</v>
      </c>
      <c r="DF136" s="100">
        <v>9622909.689999986</v>
      </c>
      <c r="DG136" s="100">
        <v>107274055.98999989</v>
      </c>
      <c r="DH136" s="100">
        <v>9550871.370000003</v>
      </c>
      <c r="DI136" s="100">
        <v>106610757.11999989</v>
      </c>
      <c r="DJ136" s="100">
        <v>9692928.669999963</v>
      </c>
      <c r="DK136" s="100">
        <v>106016109.79999986</v>
      </c>
      <c r="DL136" s="100">
        <v>9395626.149999987</v>
      </c>
      <c r="DM136" s="100">
        <v>106275915.66999984</v>
      </c>
      <c r="DN136" s="100">
        <v>9002624.54999999</v>
      </c>
      <c r="DO136" s="100">
        <v>105806029.41999984</v>
      </c>
      <c r="DP136" s="100">
        <v>8631331.520000005</v>
      </c>
      <c r="DQ136" s="100">
        <v>107593536.62999985</v>
      </c>
      <c r="DR136" s="100">
        <v>8191102.899999991</v>
      </c>
      <c r="DS136" s="100">
        <v>108911781.06999987</v>
      </c>
      <c r="DT136" s="100">
        <v>8941380.489999996</v>
      </c>
      <c r="DU136" s="100">
        <v>109613693.39999987</v>
      </c>
      <c r="DV136" s="100">
        <v>9108990.910000019</v>
      </c>
      <c r="DW136" s="100">
        <v>110180318.6999999</v>
      </c>
      <c r="DX136" s="100">
        <v>8556541.019999996</v>
      </c>
      <c r="DY136" s="100">
        <v>109747742.82999991</v>
      </c>
      <c r="DZ136" s="100">
        <v>9912447.210000023</v>
      </c>
      <c r="EA136" s="100">
        <v>110290375.73999995</v>
      </c>
      <c r="EB136" s="100">
        <v>10340355.65000003</v>
      </c>
      <c r="EC136" s="100">
        <v>110947110.12999998</v>
      </c>
      <c r="ED136" s="100">
        <v>10318755.609999992</v>
      </c>
      <c r="EE136" s="100">
        <v>111642956.05</v>
      </c>
      <c r="EF136" s="100">
        <v>10195500.340000007</v>
      </c>
      <c r="EG136" s="100">
        <v>112287585.02</v>
      </c>
      <c r="EH136" s="100">
        <v>10441320.75</v>
      </c>
      <c r="EI136" s="100">
        <v>113035977.10000004</v>
      </c>
      <c r="EJ136" s="100">
        <v>10194962.930000007</v>
      </c>
      <c r="EK136" s="100">
        <v>113835313.88000005</v>
      </c>
      <c r="EL136" s="100">
        <v>9888234.89</v>
      </c>
      <c r="EM136" s="100">
        <v>114720924.22000006</v>
      </c>
      <c r="EN136" s="100">
        <v>9408995.650000015</v>
      </c>
      <c r="EO136" s="100">
        <v>115498588.35000008</v>
      </c>
      <c r="EP136" s="100">
        <v>8770628.96000003</v>
      </c>
      <c r="EQ136" s="100">
        <v>116078114.41000013</v>
      </c>
      <c r="ER136" s="100">
        <v>9692906.680000002</v>
      </c>
      <c r="ES136" s="100">
        <v>116829640.60000014</v>
      </c>
      <c r="ET136" s="100">
        <v>9828559.730000006</v>
      </c>
      <c r="EU136" s="100">
        <v>117549209.4200001</v>
      </c>
      <c r="EV136" s="100">
        <v>11297275.529999953</v>
      </c>
      <c r="EW136" s="100">
        <v>120289943.93000005</v>
      </c>
      <c r="EX136" s="100">
        <v>10772004.700000003</v>
      </c>
      <c r="EY136" s="100">
        <v>121149501.42000005</v>
      </c>
      <c r="EZ136" s="100">
        <v>11091323.399999999</v>
      </c>
      <c r="FA136" s="100">
        <v>121900469.17000002</v>
      </c>
      <c r="FB136" s="100">
        <v>10970266.94</v>
      </c>
      <c r="FC136" s="100">
        <v>122551980.50000001</v>
      </c>
      <c r="FD136" s="100">
        <v>10971632.509999987</v>
      </c>
      <c r="FE136" s="100">
        <v>123328112.67000002</v>
      </c>
      <c r="FF136" s="100">
        <v>11188365.969999984</v>
      </c>
      <c r="FG136" s="100">
        <v>124075157.88999999</v>
      </c>
      <c r="FH136" s="100">
        <v>10917385.480000013</v>
      </c>
      <c r="FI136" s="100">
        <v>124797580.44</v>
      </c>
      <c r="FJ136" s="100">
        <v>10748688.32000002</v>
      </c>
      <c r="FK136" s="100">
        <v>125658033.87000002</v>
      </c>
      <c r="FL136" s="100">
        <v>10077421.189999988</v>
      </c>
      <c r="FM136" s="100">
        <v>126326459.41</v>
      </c>
      <c r="FN136" s="100">
        <v>9489893.250000015</v>
      </c>
      <c r="FO136" s="100">
        <v>127045723.69999997</v>
      </c>
      <c r="FP136" s="100">
        <v>9886764.813600002</v>
      </c>
      <c r="FQ136" s="100">
        <v>127239581.83359997</v>
      </c>
      <c r="FR136" s="100">
        <v>10025130.924600007</v>
      </c>
      <c r="FS136" s="100">
        <v>127436153.02819997</v>
      </c>
      <c r="FT136" s="100">
        <v>11523221.040599952</v>
      </c>
      <c r="FU136" s="100">
        <v>127662098.53879999</v>
      </c>
      <c r="FV136" s="100">
        <v>10987444.794000003</v>
      </c>
      <c r="FW136" s="100">
        <v>127877538.63279998</v>
      </c>
      <c r="FX136" s="100">
        <v>11313149.867999999</v>
      </c>
      <c r="FY136" s="100">
        <v>128099365.10079998</v>
      </c>
      <c r="FZ136" s="100">
        <v>11189672.2788</v>
      </c>
      <c r="GA136" s="100">
        <v>128318770.43959998</v>
      </c>
      <c r="GB136" s="100">
        <v>11191065.160199987</v>
      </c>
      <c r="GC136" s="100">
        <v>128538203.08979997</v>
      </c>
      <c r="GD136" s="100">
        <v>11412133.289399983</v>
      </c>
      <c r="GE136" s="100">
        <v>128761970.40919998</v>
      </c>
      <c r="GF136" s="100">
        <v>11135733.189600013</v>
      </c>
      <c r="GG136" s="100">
        <v>128980318.11879997</v>
      </c>
      <c r="GH136" s="100">
        <v>10963662.08640002</v>
      </c>
      <c r="GI136" s="100">
        <v>129195291.88519996</v>
      </c>
      <c r="GJ136" s="100">
        <v>10278969.613799987</v>
      </c>
      <c r="GK136" s="100">
        <v>129396840.30899997</v>
      </c>
      <c r="GL136" s="100">
        <v>9679691.115000015</v>
      </c>
      <c r="GM136" s="100">
        <v>129586638.17399997</v>
      </c>
      <c r="GN136" s="100">
        <v>10084500.109872002</v>
      </c>
      <c r="GO136" s="100">
        <v>129784373.47027197</v>
      </c>
      <c r="GP136" s="100">
        <v>10225633.543092007</v>
      </c>
      <c r="GQ136" s="100">
        <v>129984876.08876398</v>
      </c>
      <c r="GR136" s="100">
        <v>11753685.461411951</v>
      </c>
      <c r="GS136" s="100">
        <v>130215340.50957596</v>
      </c>
      <c r="GT136" s="100">
        <v>11207193.689880004</v>
      </c>
      <c r="GU136" s="100">
        <v>130435089.40545598</v>
      </c>
      <c r="GV136" s="100">
        <v>11539412.86536</v>
      </c>
      <c r="GW136" s="100">
        <v>130661352.40281597</v>
      </c>
      <c r="GX136" s="100">
        <v>11413465.724376</v>
      </c>
      <c r="GY136" s="100">
        <v>130885145.84839197</v>
      </c>
      <c r="GZ136" s="100">
        <v>11414886.463403987</v>
      </c>
      <c r="HA136" s="100">
        <v>131108967.15159595</v>
      </c>
      <c r="HB136" s="100">
        <v>11640375.955187984</v>
      </c>
      <c r="HC136" s="100">
        <v>131337209.81738397</v>
      </c>
      <c r="HD136" s="100">
        <v>11358447.853392014</v>
      </c>
      <c r="HE136" s="100">
        <v>131559924.48117596</v>
      </c>
      <c r="HF136" s="100">
        <v>11182935.328128021</v>
      </c>
      <c r="HG136" s="100">
        <v>131779197.72290397</v>
      </c>
      <c r="HH136" s="100">
        <v>10484549.006075988</v>
      </c>
      <c r="HI136" s="100">
        <v>131984777.11517996</v>
      </c>
      <c r="HJ136" s="100">
        <v>9873284.937300015</v>
      </c>
      <c r="HK136" s="100">
        <v>132178370.93747997</v>
      </c>
      <c r="HM136" t="str">
        <f t="shared" si="8"/>
        <v>593</v>
      </c>
      <c r="HS136" t="b">
        <f t="shared" si="6"/>
        <v>1</v>
      </c>
      <c r="HT136" s="94" t="s">
        <v>437</v>
      </c>
    </row>
    <row r="137" spans="1:228" ht="12.75">
      <c r="A137" t="str">
        <f t="shared" si="7"/>
        <v>INC394000</v>
      </c>
      <c r="B137" s="103" t="s">
        <v>438</v>
      </c>
      <c r="C137" s="100" t="s">
        <v>585</v>
      </c>
      <c r="D137" s="100">
        <v>2529482.1</v>
      </c>
      <c r="E137" s="100">
        <v>31831665.16</v>
      </c>
      <c r="F137" s="100">
        <v>2706239.9</v>
      </c>
      <c r="G137" s="100">
        <v>32392609.78</v>
      </c>
      <c r="H137" s="100">
        <v>2645788.28</v>
      </c>
      <c r="I137" s="100">
        <v>32480177.6</v>
      </c>
      <c r="J137" s="100">
        <v>2570471.27</v>
      </c>
      <c r="K137" s="100">
        <v>32198256.37</v>
      </c>
      <c r="L137" s="100">
        <v>2718835.08</v>
      </c>
      <c r="M137" s="100">
        <v>32228458.72</v>
      </c>
      <c r="N137" s="100">
        <v>2596629.29</v>
      </c>
      <c r="O137" s="100">
        <v>31557172.21</v>
      </c>
      <c r="P137" s="100">
        <v>2649929.26</v>
      </c>
      <c r="Q137" s="100">
        <v>32542440.62</v>
      </c>
      <c r="R137" s="100">
        <v>2880413.37</v>
      </c>
      <c r="S137" s="100">
        <v>32302566.73</v>
      </c>
      <c r="T137" s="100">
        <v>2715226.09</v>
      </c>
      <c r="U137" s="100">
        <v>32460873.43</v>
      </c>
      <c r="V137" s="100">
        <v>2845961.83</v>
      </c>
      <c r="W137" s="100">
        <v>31105997.37</v>
      </c>
      <c r="X137" s="100">
        <v>2382455</v>
      </c>
      <c r="Y137" s="100">
        <v>31309286.36</v>
      </c>
      <c r="Z137" s="100">
        <v>2210857.1</v>
      </c>
      <c r="AA137" s="100">
        <v>31452288.57</v>
      </c>
      <c r="AB137" s="100">
        <v>2203858.23</v>
      </c>
      <c r="AC137" s="100">
        <v>31126664.7</v>
      </c>
      <c r="AD137" s="100">
        <v>2255703.86</v>
      </c>
      <c r="AE137" s="100">
        <v>30676128.66</v>
      </c>
      <c r="AF137" s="100">
        <v>2270584.83</v>
      </c>
      <c r="AG137" s="100">
        <v>30300925.21</v>
      </c>
      <c r="AH137" s="100">
        <v>2635331.32</v>
      </c>
      <c r="AI137" s="100">
        <v>30365785.26</v>
      </c>
      <c r="AJ137" s="100">
        <v>2656528.46</v>
      </c>
      <c r="AK137" s="100">
        <v>30303478.64</v>
      </c>
      <c r="AL137" s="100">
        <v>2349224.58</v>
      </c>
      <c r="AM137" s="100">
        <v>30056073.93</v>
      </c>
      <c r="AN137" s="100">
        <v>2528220.06</v>
      </c>
      <c r="AO137" s="100">
        <v>29934364.73</v>
      </c>
      <c r="AP137" s="100">
        <v>2561985.75</v>
      </c>
      <c r="AQ137" s="100">
        <v>29615937.11</v>
      </c>
      <c r="AR137" s="100">
        <v>2226894.61</v>
      </c>
      <c r="AS137" s="100">
        <v>29127605.63</v>
      </c>
      <c r="AT137" s="100">
        <v>2173811.35</v>
      </c>
      <c r="AU137" s="100">
        <v>28455455.15</v>
      </c>
      <c r="AV137" s="100">
        <v>2362773.36</v>
      </c>
      <c r="AW137" s="100">
        <v>28435773.51</v>
      </c>
      <c r="AX137" s="100">
        <v>2584360</v>
      </c>
      <c r="AY137" s="100">
        <v>28809276.41</v>
      </c>
      <c r="AZ137" s="100">
        <v>2072564.83</v>
      </c>
      <c r="BA137" s="100">
        <v>28677983.01</v>
      </c>
      <c r="BB137" s="100">
        <v>2021491.93</v>
      </c>
      <c r="BC137" s="100">
        <v>28443771.08</v>
      </c>
      <c r="BD137" s="100">
        <v>2183615.84</v>
      </c>
      <c r="BE137" s="100">
        <v>28356802.09</v>
      </c>
      <c r="BF137" s="100">
        <v>2003151.5</v>
      </c>
      <c r="BG137" s="100">
        <v>27724622.27</v>
      </c>
      <c r="BH137" s="100">
        <v>2173514.25</v>
      </c>
      <c r="BI137" s="100">
        <v>27241608.06</v>
      </c>
      <c r="BJ137" s="100">
        <v>2220378.04</v>
      </c>
      <c r="BK137" s="100">
        <v>27112761.52</v>
      </c>
      <c r="BL137" s="100">
        <v>2938967.93</v>
      </c>
      <c r="BM137" s="100">
        <v>27523509.39</v>
      </c>
      <c r="BN137" s="100">
        <v>274219</v>
      </c>
      <c r="BO137" s="100">
        <v>25235742.64</v>
      </c>
      <c r="BP137" s="100">
        <v>2334739.36</v>
      </c>
      <c r="BQ137" s="100">
        <v>25343587.39</v>
      </c>
      <c r="BR137" s="100">
        <v>1791965.57</v>
      </c>
      <c r="BS137" s="100">
        <v>24961741.61</v>
      </c>
      <c r="BT137" s="100">
        <v>1393561.12</v>
      </c>
      <c r="BU137" s="100">
        <v>23992529.369999997</v>
      </c>
      <c r="BV137" s="100">
        <v>691968.12</v>
      </c>
      <c r="BW137" s="100">
        <v>22100137.490000002</v>
      </c>
      <c r="BX137" s="100">
        <v>1159385.65</v>
      </c>
      <c r="BY137" s="100">
        <v>21186958.31</v>
      </c>
      <c r="BZ137" s="100">
        <v>1474429.8</v>
      </c>
      <c r="CA137" s="100">
        <v>20639896.18</v>
      </c>
      <c r="CB137" s="100">
        <v>1460548.04</v>
      </c>
      <c r="CC137" s="100">
        <v>19916828.38</v>
      </c>
      <c r="CD137" s="100">
        <v>1457476.42</v>
      </c>
      <c r="CE137" s="100">
        <v>19371153.3</v>
      </c>
      <c r="CF137" s="100">
        <v>1460664.8</v>
      </c>
      <c r="CG137" s="100">
        <v>18658303.849999998</v>
      </c>
      <c r="CH137" s="100">
        <v>1754175.74</v>
      </c>
      <c r="CI137" s="100">
        <v>18192101.549999997</v>
      </c>
      <c r="CJ137" s="100">
        <v>1886890.9</v>
      </c>
      <c r="CK137" s="100">
        <v>17140024.52</v>
      </c>
      <c r="CL137" s="100">
        <v>2088694.98</v>
      </c>
      <c r="CM137" s="100">
        <v>18954500.5</v>
      </c>
      <c r="CN137" s="100">
        <v>1731109.53</v>
      </c>
      <c r="CO137" s="100">
        <v>18350870.67</v>
      </c>
      <c r="CP137" s="100">
        <v>2267297.3100000015</v>
      </c>
      <c r="CQ137" s="100">
        <v>18826202.410000004</v>
      </c>
      <c r="CR137" s="100">
        <v>1489687.5800000024</v>
      </c>
      <c r="CS137" s="100">
        <v>18922328.870000005</v>
      </c>
      <c r="CT137" s="100">
        <v>1414479.4500000007</v>
      </c>
      <c r="CU137" s="100">
        <v>19644840.200000007</v>
      </c>
      <c r="CV137" s="100">
        <v>1696483.6400000025</v>
      </c>
      <c r="CW137" s="100">
        <v>20181938.19000001</v>
      </c>
      <c r="CX137" s="100">
        <v>1754289.059999997</v>
      </c>
      <c r="CY137" s="100">
        <v>20461797.450000003</v>
      </c>
      <c r="CZ137" s="100">
        <v>1920006.2900000007</v>
      </c>
      <c r="DA137" s="100">
        <v>20921255.700000003</v>
      </c>
      <c r="DB137" s="100">
        <v>1892754.3400000005</v>
      </c>
      <c r="DC137" s="100">
        <v>21356533.620000005</v>
      </c>
      <c r="DD137" s="100">
        <v>1976857.170000001</v>
      </c>
      <c r="DE137" s="100">
        <v>21872725.990000002</v>
      </c>
      <c r="DF137" s="100">
        <v>2232101.319999996</v>
      </c>
      <c r="DG137" s="100">
        <v>22350651.570000004</v>
      </c>
      <c r="DH137" s="100">
        <v>2183811.859999998</v>
      </c>
      <c r="DI137" s="100">
        <v>22647572.53</v>
      </c>
      <c r="DJ137" s="100">
        <v>2322580.0399999907</v>
      </c>
      <c r="DK137" s="100">
        <v>22881457.589999992</v>
      </c>
      <c r="DL137" s="100">
        <v>2139958.550000005</v>
      </c>
      <c r="DM137" s="100">
        <v>23290306.609999996</v>
      </c>
      <c r="DN137" s="100">
        <v>1905861.970000003</v>
      </c>
      <c r="DO137" s="100">
        <v>22928871.269999996</v>
      </c>
      <c r="DP137" s="100">
        <v>1758069.7399999972</v>
      </c>
      <c r="DQ137" s="100">
        <v>23197253.429999996</v>
      </c>
      <c r="DR137" s="100">
        <v>1636690.1099999992</v>
      </c>
      <c r="DS137" s="100">
        <v>23419464.089999996</v>
      </c>
      <c r="DT137" s="100">
        <v>1844743.4199999974</v>
      </c>
      <c r="DU137" s="100">
        <v>23567723.869999982</v>
      </c>
      <c r="DV137" s="100">
        <v>1858220.020000002</v>
      </c>
      <c r="DW137" s="100">
        <v>23671654.829999987</v>
      </c>
      <c r="DX137" s="100">
        <v>2053418.8100000047</v>
      </c>
      <c r="DY137" s="100">
        <v>23805067.349999994</v>
      </c>
      <c r="DZ137" s="100">
        <v>1993251.5700000047</v>
      </c>
      <c r="EA137" s="100">
        <v>23905564.58</v>
      </c>
      <c r="EB137" s="100">
        <v>2150821.730000001</v>
      </c>
      <c r="EC137" s="100">
        <v>24079529.14</v>
      </c>
      <c r="ED137" s="100">
        <v>2370158.4999999995</v>
      </c>
      <c r="EE137" s="100">
        <v>24217586.320000004</v>
      </c>
      <c r="EF137" s="100">
        <v>2308121.6699999967</v>
      </c>
      <c r="EG137" s="100">
        <v>24341896.13</v>
      </c>
      <c r="EH137" s="100">
        <v>2485416.3099999977</v>
      </c>
      <c r="EI137" s="100">
        <v>24504732.400000006</v>
      </c>
      <c r="EJ137" s="100">
        <v>2277890.4299999992</v>
      </c>
      <c r="EK137" s="100">
        <v>24642664.28</v>
      </c>
      <c r="EL137" s="100">
        <v>2101980.830000003</v>
      </c>
      <c r="EM137" s="100">
        <v>24838783.140000004</v>
      </c>
      <c r="EN137" s="100">
        <v>1906255.7399999977</v>
      </c>
      <c r="EO137" s="100">
        <v>24986969.140000008</v>
      </c>
      <c r="EP137" s="100">
        <v>1740854.7299999995</v>
      </c>
      <c r="EQ137" s="100">
        <v>25091133.760000005</v>
      </c>
      <c r="ER137" s="100">
        <v>2106076.8999999994</v>
      </c>
      <c r="ES137" s="100">
        <v>25352467.240000006</v>
      </c>
      <c r="ET137" s="100">
        <v>2096473.6900000023</v>
      </c>
      <c r="EU137" s="100">
        <v>25590720.910000008</v>
      </c>
      <c r="EV137" s="100">
        <v>2328756.2499999986</v>
      </c>
      <c r="EW137" s="100">
        <v>25866058.35</v>
      </c>
      <c r="EX137" s="100">
        <v>2386300.9300000025</v>
      </c>
      <c r="EY137" s="100">
        <v>26259107.71</v>
      </c>
      <c r="EZ137" s="100">
        <v>2452872.1699999976</v>
      </c>
      <c r="FA137" s="100">
        <v>26561158.149999995</v>
      </c>
      <c r="FB137" s="100">
        <v>2588408.720000002</v>
      </c>
      <c r="FC137" s="100">
        <v>26779408.369999997</v>
      </c>
      <c r="FD137" s="100">
        <v>2592757.2900000024</v>
      </c>
      <c r="FE137" s="100">
        <v>27064043.990000002</v>
      </c>
      <c r="FF137" s="100">
        <v>2801025.470000004</v>
      </c>
      <c r="FG137" s="100">
        <v>27379653.15000001</v>
      </c>
      <c r="FH137" s="100">
        <v>2560498.8000000115</v>
      </c>
      <c r="FI137" s="100">
        <v>27662261.520000022</v>
      </c>
      <c r="FJ137" s="100">
        <v>2498845.550000001</v>
      </c>
      <c r="FK137" s="100">
        <v>28059126.24000002</v>
      </c>
      <c r="FL137" s="100">
        <v>2143495.4099999983</v>
      </c>
      <c r="FM137" s="100">
        <v>28296365.910000023</v>
      </c>
      <c r="FN137" s="100">
        <v>1976185.2499999984</v>
      </c>
      <c r="FO137" s="100">
        <v>28531696.43000002</v>
      </c>
      <c r="FP137" s="100">
        <v>2148198.4379999996</v>
      </c>
      <c r="FQ137" s="100">
        <v>28573817.96800002</v>
      </c>
      <c r="FR137" s="100">
        <v>2138403.1638000025</v>
      </c>
      <c r="FS137" s="100">
        <v>28615747.44180002</v>
      </c>
      <c r="FT137" s="100">
        <v>2375331.3749999986</v>
      </c>
      <c r="FU137" s="100">
        <v>28662322.56680002</v>
      </c>
      <c r="FV137" s="100">
        <v>2434026.9486000026</v>
      </c>
      <c r="FW137" s="100">
        <v>28710048.58540002</v>
      </c>
      <c r="FX137" s="100">
        <v>2501929.613399998</v>
      </c>
      <c r="FY137" s="100">
        <v>28759106.028800018</v>
      </c>
      <c r="FZ137" s="100">
        <v>2640176.894400002</v>
      </c>
      <c r="GA137" s="100">
        <v>28810874.203200016</v>
      </c>
      <c r="GB137" s="100">
        <v>2644612.4358000024</v>
      </c>
      <c r="GC137" s="100">
        <v>28862729.34900002</v>
      </c>
      <c r="GD137" s="100">
        <v>2857045.9794000043</v>
      </c>
      <c r="GE137" s="100">
        <v>28918749.85840002</v>
      </c>
      <c r="GF137" s="100">
        <v>2611708.7760000117</v>
      </c>
      <c r="GG137" s="100">
        <v>28969959.834400024</v>
      </c>
      <c r="GH137" s="100">
        <v>2548822.461000001</v>
      </c>
      <c r="GI137" s="100">
        <v>29019936.74540002</v>
      </c>
      <c r="GJ137" s="100">
        <v>2186365.3181999982</v>
      </c>
      <c r="GK137" s="100">
        <v>29062806.653600022</v>
      </c>
      <c r="GL137" s="100">
        <v>2015708.9549999984</v>
      </c>
      <c r="GM137" s="100">
        <v>29102330.35860002</v>
      </c>
      <c r="GN137" s="100">
        <v>2191162.4067599997</v>
      </c>
      <c r="GO137" s="100">
        <v>29145294.327360015</v>
      </c>
      <c r="GP137" s="100">
        <v>2181171.227076003</v>
      </c>
      <c r="GQ137" s="100">
        <v>29188062.390636016</v>
      </c>
      <c r="GR137" s="100">
        <v>2422838.0024999985</v>
      </c>
      <c r="GS137" s="100">
        <v>29235569.018136013</v>
      </c>
      <c r="GT137" s="100">
        <v>2482707.4875720027</v>
      </c>
      <c r="GU137" s="100">
        <v>29284249.55710802</v>
      </c>
      <c r="GV137" s="100">
        <v>2551968.2056679977</v>
      </c>
      <c r="GW137" s="100">
        <v>29334288.149376016</v>
      </c>
      <c r="GX137" s="100">
        <v>2692980.432288002</v>
      </c>
      <c r="GY137" s="100">
        <v>29387091.687264018</v>
      </c>
      <c r="GZ137" s="100">
        <v>2697504.6845160024</v>
      </c>
      <c r="HA137" s="100">
        <v>29439983.935980022</v>
      </c>
      <c r="HB137" s="100">
        <v>2914186.8989880043</v>
      </c>
      <c r="HC137" s="100">
        <v>29497124.855568018</v>
      </c>
      <c r="HD137" s="100">
        <v>2663942.9515200118</v>
      </c>
      <c r="HE137" s="100">
        <v>29549359.031088017</v>
      </c>
      <c r="HF137" s="100">
        <v>2599798.910220001</v>
      </c>
      <c r="HG137" s="100">
        <v>29600335.48030802</v>
      </c>
      <c r="HH137" s="100">
        <v>2230092.624563998</v>
      </c>
      <c r="HI137" s="100">
        <v>29644062.78667202</v>
      </c>
      <c r="HJ137" s="100">
        <v>2056023.1340999985</v>
      </c>
      <c r="HK137" s="100">
        <v>29684376.965772018</v>
      </c>
      <c r="HM137" t="str">
        <f t="shared" si="8"/>
        <v>594</v>
      </c>
      <c r="HS137" t="b">
        <f t="shared" si="6"/>
        <v>1</v>
      </c>
      <c r="HT137" s="94" t="s">
        <v>438</v>
      </c>
    </row>
    <row r="138" spans="1:228" ht="12.75">
      <c r="A138" t="str">
        <f t="shared" si="7"/>
        <v>INC395000</v>
      </c>
      <c r="B138" s="103" t="s">
        <v>439</v>
      </c>
      <c r="C138" s="100" t="s">
        <v>586</v>
      </c>
      <c r="D138" s="100">
        <v>2302.39</v>
      </c>
      <c r="E138" s="100">
        <v>130345.72</v>
      </c>
      <c r="F138" s="100">
        <v>3202.84</v>
      </c>
      <c r="G138" s="100">
        <v>123435.49</v>
      </c>
      <c r="H138" s="100">
        <v>4507.73</v>
      </c>
      <c r="I138" s="100">
        <v>119816.9</v>
      </c>
      <c r="J138" s="100">
        <v>4405.74</v>
      </c>
      <c r="K138" s="100">
        <v>113450.04</v>
      </c>
      <c r="L138" s="100">
        <v>3845.17</v>
      </c>
      <c r="M138" s="100">
        <v>105402.96</v>
      </c>
      <c r="N138" s="100">
        <v>3960.32</v>
      </c>
      <c r="O138" s="100">
        <v>99135.82</v>
      </c>
      <c r="P138" s="100">
        <v>3429.03</v>
      </c>
      <c r="Q138" s="100">
        <v>98481.09</v>
      </c>
      <c r="R138" s="100">
        <v>4924.67</v>
      </c>
      <c r="S138" s="100">
        <v>92051.21</v>
      </c>
      <c r="T138" s="100">
        <v>1539.28</v>
      </c>
      <c r="U138" s="100">
        <v>89925.3</v>
      </c>
      <c r="V138" s="100">
        <v>5470.25</v>
      </c>
      <c r="W138" s="100">
        <v>63873.14</v>
      </c>
      <c r="X138" s="100">
        <v>2422.47</v>
      </c>
      <c r="Y138" s="100">
        <v>45861.65</v>
      </c>
      <c r="Z138" s="100">
        <v>2057.49</v>
      </c>
      <c r="AA138" s="100">
        <v>42067.38</v>
      </c>
      <c r="AB138" s="100">
        <v>1318.96</v>
      </c>
      <c r="AC138" s="100">
        <v>41083.95</v>
      </c>
      <c r="AD138" s="100">
        <v>3094.02</v>
      </c>
      <c r="AE138" s="100">
        <v>40975.13</v>
      </c>
      <c r="AF138" s="100">
        <v>2249.81</v>
      </c>
      <c r="AG138" s="100">
        <v>38717.21</v>
      </c>
      <c r="AH138" s="100">
        <v>3714.68</v>
      </c>
      <c r="AI138" s="100">
        <v>38026.15</v>
      </c>
      <c r="AJ138" s="100">
        <v>3013.16</v>
      </c>
      <c r="AK138" s="100">
        <v>37194.14</v>
      </c>
      <c r="AL138" s="100">
        <v>8081.4</v>
      </c>
      <c r="AM138" s="100">
        <v>41315.22</v>
      </c>
      <c r="AN138" s="100">
        <v>6589.05</v>
      </c>
      <c r="AO138" s="100">
        <v>44475.24</v>
      </c>
      <c r="AP138" s="100">
        <v>1933.43</v>
      </c>
      <c r="AQ138" s="100">
        <v>41484</v>
      </c>
      <c r="AR138" s="100">
        <v>4255.37</v>
      </c>
      <c r="AS138" s="100">
        <v>44200.09</v>
      </c>
      <c r="AT138" s="100">
        <v>1811.4</v>
      </c>
      <c r="AU138" s="100">
        <v>40541.24</v>
      </c>
      <c r="AV138" s="100">
        <v>2296.31</v>
      </c>
      <c r="AW138" s="100">
        <v>40415.08</v>
      </c>
      <c r="AX138" s="100">
        <v>2853</v>
      </c>
      <c r="AY138" s="100">
        <v>41210.59</v>
      </c>
      <c r="AZ138" s="100">
        <v>988.35</v>
      </c>
      <c r="BA138" s="100">
        <v>40879.98</v>
      </c>
      <c r="BB138" s="100">
        <v>1006.44</v>
      </c>
      <c r="BC138" s="100">
        <v>38792.4</v>
      </c>
      <c r="BD138" s="100">
        <v>6037.93</v>
      </c>
      <c r="BE138" s="100">
        <v>42580.52</v>
      </c>
      <c r="BF138" s="100">
        <v>6129.55</v>
      </c>
      <c r="BG138" s="100">
        <v>44995.39</v>
      </c>
      <c r="BH138" s="100">
        <v>4091.78</v>
      </c>
      <c r="BI138" s="100">
        <v>46074.01</v>
      </c>
      <c r="BJ138" s="100">
        <v>4089.51</v>
      </c>
      <c r="BK138" s="100">
        <v>42082.12</v>
      </c>
      <c r="BL138" s="100">
        <v>1443.52</v>
      </c>
      <c r="BM138" s="100">
        <v>36936.59</v>
      </c>
      <c r="BN138" s="100">
        <v>4154.46</v>
      </c>
      <c r="BO138" s="100">
        <v>39157.62</v>
      </c>
      <c r="BP138" s="100">
        <v>3114.38</v>
      </c>
      <c r="BQ138" s="100">
        <v>38016.63</v>
      </c>
      <c r="BR138" s="100">
        <v>3869.03</v>
      </c>
      <c r="BS138" s="100">
        <v>40074.26</v>
      </c>
      <c r="BT138" s="100">
        <v>3051.22</v>
      </c>
      <c r="BU138" s="100">
        <v>40829.170000000006</v>
      </c>
      <c r="BV138" s="100">
        <v>4416.08</v>
      </c>
      <c r="BW138" s="100">
        <v>42392.25</v>
      </c>
      <c r="BX138" s="100">
        <v>1607.67</v>
      </c>
      <c r="BY138" s="100">
        <v>43011.57000000001</v>
      </c>
      <c r="BZ138" s="100">
        <v>1947.18</v>
      </c>
      <c r="CA138" s="100">
        <v>43952.310000000005</v>
      </c>
      <c r="CB138" s="100">
        <v>1868.77</v>
      </c>
      <c r="CC138" s="100">
        <v>39783.15</v>
      </c>
      <c r="CD138" s="100">
        <v>2186.74</v>
      </c>
      <c r="CE138" s="100">
        <v>35840.34</v>
      </c>
      <c r="CF138" s="100">
        <v>3101.73</v>
      </c>
      <c r="CG138" s="100">
        <v>34850.29</v>
      </c>
      <c r="CH138" s="100">
        <v>5556.52</v>
      </c>
      <c r="CI138" s="100">
        <v>36317.3</v>
      </c>
      <c r="CJ138" s="100">
        <v>4153.8</v>
      </c>
      <c r="CK138" s="100">
        <v>39027.579999999994</v>
      </c>
      <c r="CL138" s="100">
        <v>5233.87</v>
      </c>
      <c r="CM138" s="100">
        <v>40106.990000000005</v>
      </c>
      <c r="CN138" s="100">
        <v>2755.8</v>
      </c>
      <c r="CO138" s="100">
        <v>39748.41</v>
      </c>
      <c r="CP138" s="100">
        <v>3077.9299999999994</v>
      </c>
      <c r="CQ138" s="100">
        <v>38957.310000000005</v>
      </c>
      <c r="CR138" s="100">
        <v>3077.5599999999995</v>
      </c>
      <c r="CS138" s="100">
        <v>38983.649999999994</v>
      </c>
      <c r="CT138" s="100">
        <v>3077.49</v>
      </c>
      <c r="CU138" s="100">
        <v>37645.05999999999</v>
      </c>
      <c r="CV138" s="100">
        <v>3164.0899999999997</v>
      </c>
      <c r="CW138" s="100">
        <v>39201.479999999996</v>
      </c>
      <c r="CX138" s="100">
        <v>3164.0799999999995</v>
      </c>
      <c r="CY138" s="100">
        <v>40418.38</v>
      </c>
      <c r="CZ138" s="100">
        <v>3164.0399999999995</v>
      </c>
      <c r="DA138" s="100">
        <v>41713.649999999994</v>
      </c>
      <c r="DB138" s="100">
        <v>3163.9799999999996</v>
      </c>
      <c r="DC138" s="100">
        <v>42690.89000000001</v>
      </c>
      <c r="DD138" s="100">
        <v>3164.1</v>
      </c>
      <c r="DE138" s="100">
        <v>42753.259999999995</v>
      </c>
      <c r="DF138" s="100">
        <v>3164.0899999999997</v>
      </c>
      <c r="DG138" s="100">
        <v>40360.829999999994</v>
      </c>
      <c r="DH138" s="100">
        <v>3164.0299999999997</v>
      </c>
      <c r="DI138" s="100">
        <v>39371.06</v>
      </c>
      <c r="DJ138" s="100">
        <v>3164.1</v>
      </c>
      <c r="DK138" s="100">
        <v>37301.29</v>
      </c>
      <c r="DL138" s="100">
        <v>3164.0999999999995</v>
      </c>
      <c r="DM138" s="100">
        <v>37709.59</v>
      </c>
      <c r="DN138" s="100">
        <v>3164.0599999999995</v>
      </c>
      <c r="DO138" s="100">
        <v>37795.719999999994</v>
      </c>
      <c r="DP138" s="100">
        <v>3164.08</v>
      </c>
      <c r="DQ138" s="100">
        <v>37882.23999999999</v>
      </c>
      <c r="DR138" s="100">
        <v>3164.0999999999995</v>
      </c>
      <c r="DS138" s="100">
        <v>37968.84999999999</v>
      </c>
      <c r="DT138" s="100">
        <v>3252.69</v>
      </c>
      <c r="DU138" s="100">
        <v>38057.45</v>
      </c>
      <c r="DV138" s="100">
        <v>3252.6899999999996</v>
      </c>
      <c r="DW138" s="100">
        <v>38146.05999999999</v>
      </c>
      <c r="DX138" s="100">
        <v>3252.6399999999994</v>
      </c>
      <c r="DY138" s="100">
        <v>38234.65999999999</v>
      </c>
      <c r="DZ138" s="100">
        <v>3252.5899999999997</v>
      </c>
      <c r="EA138" s="100">
        <v>38323.26999999999</v>
      </c>
      <c r="EB138" s="100">
        <v>3252.7099999999996</v>
      </c>
      <c r="EC138" s="100">
        <v>38411.87999999999</v>
      </c>
      <c r="ED138" s="100">
        <v>3252.6999999999994</v>
      </c>
      <c r="EE138" s="100">
        <v>38500.48999999999</v>
      </c>
      <c r="EF138" s="100">
        <v>3252.61</v>
      </c>
      <c r="EG138" s="100">
        <v>38589.06999999999</v>
      </c>
      <c r="EH138" s="100">
        <v>3252.7099999999996</v>
      </c>
      <c r="EI138" s="100">
        <v>38677.67999999999</v>
      </c>
      <c r="EJ138" s="100">
        <v>3252.6999999999994</v>
      </c>
      <c r="EK138" s="100">
        <v>38766.27999999999</v>
      </c>
      <c r="EL138" s="100">
        <v>3252.65</v>
      </c>
      <c r="EM138" s="100">
        <v>38854.869999999995</v>
      </c>
      <c r="EN138" s="100">
        <v>3252.6899999999996</v>
      </c>
      <c r="EO138" s="100">
        <v>38943.479999999996</v>
      </c>
      <c r="EP138" s="100">
        <v>3252.7099999999996</v>
      </c>
      <c r="EQ138" s="100">
        <v>39032.09</v>
      </c>
      <c r="ER138" s="100">
        <v>-0.06</v>
      </c>
      <c r="ES138" s="100">
        <v>35779.34</v>
      </c>
      <c r="ET138" s="100">
        <v>-0.05</v>
      </c>
      <c r="EU138" s="100">
        <v>32526.599999999995</v>
      </c>
      <c r="EV138" s="100">
        <v>-0.13000000000000006</v>
      </c>
      <c r="EW138" s="100">
        <v>29273.829999999998</v>
      </c>
      <c r="EX138" s="100">
        <v>-0.17000000000000004</v>
      </c>
      <c r="EY138" s="100">
        <v>26021.069999999996</v>
      </c>
      <c r="EZ138" s="100">
        <v>-0.04999999999999999</v>
      </c>
      <c r="FA138" s="100">
        <v>22768.309999999998</v>
      </c>
      <c r="FB138" s="100">
        <v>-0.05</v>
      </c>
      <c r="FC138" s="100">
        <v>19515.559999999998</v>
      </c>
      <c r="FD138" s="100">
        <v>-0.13000000000000006</v>
      </c>
      <c r="FE138" s="100">
        <v>16262.819999999998</v>
      </c>
      <c r="FF138" s="100">
        <v>-0.06999999999999999</v>
      </c>
      <c r="FG138" s="100">
        <v>13010.039999999997</v>
      </c>
      <c r="FH138" s="100">
        <v>-0.030000000000000027</v>
      </c>
      <c r="FI138" s="100">
        <v>9757.31</v>
      </c>
      <c r="FJ138" s="100">
        <v>-0.09000000000000001</v>
      </c>
      <c r="FK138" s="100">
        <v>6504.57</v>
      </c>
      <c r="FL138" s="100">
        <v>-0.05000000000000002</v>
      </c>
      <c r="FM138" s="100">
        <v>3251.8299999999995</v>
      </c>
      <c r="FN138" s="100">
        <v>-0.030000000000000013</v>
      </c>
      <c r="FO138" s="100">
        <v>-0.9100000000000004</v>
      </c>
      <c r="FP138" s="100">
        <v>-0.0612</v>
      </c>
      <c r="FQ138" s="100">
        <v>-0.9112000000000002</v>
      </c>
      <c r="FR138" s="100">
        <v>-0.051000000000000004</v>
      </c>
      <c r="FS138" s="100">
        <v>-0.9122000000000001</v>
      </c>
      <c r="FT138" s="100">
        <v>-0.13260000000000005</v>
      </c>
      <c r="FU138" s="100">
        <v>-0.9148000000000004</v>
      </c>
      <c r="FV138" s="100">
        <v>-0.17340000000000005</v>
      </c>
      <c r="FW138" s="100">
        <v>-0.9182000000000001</v>
      </c>
      <c r="FX138" s="100">
        <v>-0.05099999999999999</v>
      </c>
      <c r="FY138" s="100">
        <v>-0.9192000000000002</v>
      </c>
      <c r="FZ138" s="100">
        <v>-0.051000000000000004</v>
      </c>
      <c r="GA138" s="100">
        <v>-0.9202000000000001</v>
      </c>
      <c r="GB138" s="100">
        <v>-0.13260000000000005</v>
      </c>
      <c r="GC138" s="100">
        <v>-0.9228000000000003</v>
      </c>
      <c r="GD138" s="100">
        <v>-0.07139999999999999</v>
      </c>
      <c r="GE138" s="100">
        <v>-0.9242000000000002</v>
      </c>
      <c r="GF138" s="100">
        <v>-0.030600000000000026</v>
      </c>
      <c r="GG138" s="100">
        <v>-0.9248000000000003</v>
      </c>
      <c r="GH138" s="100">
        <v>-0.0918</v>
      </c>
      <c r="GI138" s="100">
        <v>-0.9266000000000003</v>
      </c>
      <c r="GJ138" s="100">
        <v>-0.05100000000000002</v>
      </c>
      <c r="GK138" s="100">
        <v>-0.9276000000000002</v>
      </c>
      <c r="GL138" s="100">
        <v>-0.030600000000000013</v>
      </c>
      <c r="GM138" s="100">
        <v>-0.9282000000000004</v>
      </c>
      <c r="GN138" s="100">
        <v>-0.062424</v>
      </c>
      <c r="GO138" s="100">
        <v>-0.9294240000000001</v>
      </c>
      <c r="GP138" s="100">
        <v>-0.052020000000000004</v>
      </c>
      <c r="GQ138" s="100">
        <v>-0.9304440000000003</v>
      </c>
      <c r="GR138" s="100">
        <v>-0.13525200000000007</v>
      </c>
      <c r="GS138" s="100">
        <v>-0.9330960000000001</v>
      </c>
      <c r="GT138" s="100">
        <v>-0.17686800000000005</v>
      </c>
      <c r="GU138" s="100">
        <v>-0.9365640000000004</v>
      </c>
      <c r="GV138" s="100">
        <v>-0.05201999999999999</v>
      </c>
      <c r="GW138" s="100">
        <v>-0.9375840000000003</v>
      </c>
      <c r="GX138" s="100">
        <v>-0.052020000000000004</v>
      </c>
      <c r="GY138" s="100">
        <v>-0.9386040000000002</v>
      </c>
      <c r="GZ138" s="100">
        <v>-0.13525200000000007</v>
      </c>
      <c r="HA138" s="100">
        <v>-0.9412560000000002</v>
      </c>
      <c r="HB138" s="100">
        <v>-0.07282799999999999</v>
      </c>
      <c r="HC138" s="100">
        <v>-0.9426840000000002</v>
      </c>
      <c r="HD138" s="100">
        <v>-0.031212000000000028</v>
      </c>
      <c r="HE138" s="100">
        <v>-0.9432960000000001</v>
      </c>
      <c r="HF138" s="100">
        <v>-0.09363600000000001</v>
      </c>
      <c r="HG138" s="100">
        <v>-0.9451320000000002</v>
      </c>
      <c r="HH138" s="100">
        <v>-0.05202000000000002</v>
      </c>
      <c r="HI138" s="100">
        <v>-0.9461520000000001</v>
      </c>
      <c r="HJ138" s="100">
        <v>-0.031212000000000014</v>
      </c>
      <c r="HK138" s="100">
        <v>-0.9467640000000002</v>
      </c>
      <c r="HM138" t="str">
        <f t="shared" si="8"/>
        <v>595</v>
      </c>
      <c r="HS138" t="b">
        <f t="shared" si="6"/>
        <v>1</v>
      </c>
      <c r="HT138" s="94" t="s">
        <v>439</v>
      </c>
    </row>
    <row r="139" spans="1:228" ht="12.75">
      <c r="A139" t="str">
        <f t="shared" si="7"/>
        <v>INC396000</v>
      </c>
      <c r="B139" s="103" t="s">
        <v>440</v>
      </c>
      <c r="C139" s="100" t="s">
        <v>587</v>
      </c>
      <c r="D139" s="100">
        <v>828674.47</v>
      </c>
      <c r="E139" s="100">
        <v>7087484.65</v>
      </c>
      <c r="F139" s="100">
        <v>786650.87</v>
      </c>
      <c r="G139" s="100">
        <v>7397574.84</v>
      </c>
      <c r="H139" s="100">
        <v>614350.32</v>
      </c>
      <c r="I139" s="100">
        <v>7547772.36</v>
      </c>
      <c r="J139" s="100">
        <v>651896.51</v>
      </c>
      <c r="K139" s="100">
        <v>7625023.88</v>
      </c>
      <c r="L139" s="100">
        <v>517536.71</v>
      </c>
      <c r="M139" s="100">
        <v>7647494.61</v>
      </c>
      <c r="N139" s="100">
        <v>1241711.1</v>
      </c>
      <c r="O139" s="100">
        <v>8305451.05</v>
      </c>
      <c r="P139" s="100">
        <v>945663.49</v>
      </c>
      <c r="Q139" s="100">
        <v>8846086.47</v>
      </c>
      <c r="R139" s="100">
        <v>703494.65</v>
      </c>
      <c r="S139" s="100">
        <v>9079435.13</v>
      </c>
      <c r="T139" s="100">
        <v>625827</v>
      </c>
      <c r="U139" s="100">
        <v>9210793.73</v>
      </c>
      <c r="V139" s="100">
        <v>930824</v>
      </c>
      <c r="W139" s="100">
        <v>9461850.61</v>
      </c>
      <c r="X139" s="100">
        <v>925183.94</v>
      </c>
      <c r="Y139" s="100">
        <v>9606092.78</v>
      </c>
      <c r="Z139" s="100">
        <v>687794.69</v>
      </c>
      <c r="AA139" s="100">
        <v>9459607.75</v>
      </c>
      <c r="AB139" s="100">
        <v>785699.31</v>
      </c>
      <c r="AC139" s="100">
        <v>9416632.59</v>
      </c>
      <c r="AD139" s="100">
        <v>696902.47</v>
      </c>
      <c r="AE139" s="100">
        <v>9326884.19</v>
      </c>
      <c r="AF139" s="100">
        <v>630590.58</v>
      </c>
      <c r="AG139" s="100">
        <v>9343124.45</v>
      </c>
      <c r="AH139" s="100">
        <v>592465.65</v>
      </c>
      <c r="AI139" s="100">
        <v>9283693.59</v>
      </c>
      <c r="AJ139" s="100">
        <v>685824.67</v>
      </c>
      <c r="AK139" s="100">
        <v>9451981.55</v>
      </c>
      <c r="AL139" s="100">
        <v>796387.64</v>
      </c>
      <c r="AM139" s="100">
        <v>9006658.09</v>
      </c>
      <c r="AN139" s="100">
        <v>907537.49</v>
      </c>
      <c r="AO139" s="100">
        <v>8968532.09</v>
      </c>
      <c r="AP139" s="100">
        <v>880581.56</v>
      </c>
      <c r="AQ139" s="100">
        <v>9145619</v>
      </c>
      <c r="AR139" s="100">
        <v>902390.03</v>
      </c>
      <c r="AS139" s="100">
        <v>9422182.03</v>
      </c>
      <c r="AT139" s="100">
        <v>1139211.55</v>
      </c>
      <c r="AU139" s="100">
        <v>9630569.58</v>
      </c>
      <c r="AV139" s="100">
        <v>1165137.6</v>
      </c>
      <c r="AW139" s="100">
        <v>9870523.24</v>
      </c>
      <c r="AX139" s="100">
        <v>1028129.6</v>
      </c>
      <c r="AY139" s="100">
        <v>10210858.15</v>
      </c>
      <c r="AZ139" s="100">
        <v>951923.19</v>
      </c>
      <c r="BA139" s="100">
        <v>10377082.03</v>
      </c>
      <c r="BB139" s="100">
        <v>999801.74</v>
      </c>
      <c r="BC139" s="100">
        <v>10679981.3</v>
      </c>
      <c r="BD139" s="100">
        <v>864291.39</v>
      </c>
      <c r="BE139" s="100">
        <v>10913682.11</v>
      </c>
      <c r="BF139" s="100">
        <v>839446.4</v>
      </c>
      <c r="BG139" s="100">
        <v>11160662.86</v>
      </c>
      <c r="BH139" s="100">
        <v>772710.2</v>
      </c>
      <c r="BI139" s="100">
        <v>11247548.39</v>
      </c>
      <c r="BJ139" s="100">
        <v>762911.09</v>
      </c>
      <c r="BK139" s="100">
        <v>11214071.84</v>
      </c>
      <c r="BL139" s="100">
        <v>781399.08</v>
      </c>
      <c r="BM139" s="100">
        <v>11087933.43</v>
      </c>
      <c r="BN139" s="100">
        <v>707343.62</v>
      </c>
      <c r="BO139" s="100">
        <v>10914695.49</v>
      </c>
      <c r="BP139" s="100">
        <v>858722.29</v>
      </c>
      <c r="BQ139" s="100">
        <v>10871027.75</v>
      </c>
      <c r="BR139" s="100">
        <v>1000877.21</v>
      </c>
      <c r="BS139" s="100">
        <v>10732693.41</v>
      </c>
      <c r="BT139" s="100">
        <v>781589.27</v>
      </c>
      <c r="BU139" s="100">
        <v>10349145.08</v>
      </c>
      <c r="BV139" s="100">
        <v>911843.48</v>
      </c>
      <c r="BW139" s="100">
        <v>10232858.959999999</v>
      </c>
      <c r="BX139" s="100">
        <v>831098.59</v>
      </c>
      <c r="BY139" s="100">
        <v>10112034.360000001</v>
      </c>
      <c r="BZ139" s="100">
        <v>878210.92</v>
      </c>
      <c r="CA139" s="100">
        <v>9990443.540000001</v>
      </c>
      <c r="CB139" s="100">
        <v>841068.44</v>
      </c>
      <c r="CC139" s="100">
        <v>9967220.59</v>
      </c>
      <c r="CD139" s="100">
        <v>894984.71</v>
      </c>
      <c r="CE139" s="100">
        <v>10022758.899999999</v>
      </c>
      <c r="CF139" s="100">
        <v>847061.11</v>
      </c>
      <c r="CG139" s="100">
        <v>10097109.809999999</v>
      </c>
      <c r="CH139" s="100">
        <v>729935.7</v>
      </c>
      <c r="CI139" s="100">
        <v>10064134.419999998</v>
      </c>
      <c r="CJ139" s="100">
        <v>769761.98</v>
      </c>
      <c r="CK139" s="100">
        <v>10052497.319999998</v>
      </c>
      <c r="CL139" s="100">
        <v>711953.11</v>
      </c>
      <c r="CM139" s="100">
        <v>10057106.809999999</v>
      </c>
      <c r="CN139" s="100">
        <v>801388.36</v>
      </c>
      <c r="CO139" s="100">
        <v>9999772.879999999</v>
      </c>
      <c r="CP139" s="100">
        <v>910946.4200000038</v>
      </c>
      <c r="CQ139" s="100">
        <v>9909842.090000004</v>
      </c>
      <c r="CR139" s="100">
        <v>876419.8700000012</v>
      </c>
      <c r="CS139" s="100">
        <v>10004672.690000005</v>
      </c>
      <c r="CT139" s="100">
        <v>936066.1300000029</v>
      </c>
      <c r="CU139" s="100">
        <v>10028895.34000001</v>
      </c>
      <c r="CV139" s="100">
        <v>947620.5100000016</v>
      </c>
      <c r="CW139" s="100">
        <v>10145417.26000001</v>
      </c>
      <c r="CX139" s="100">
        <v>917992.8900000006</v>
      </c>
      <c r="CY139" s="100">
        <v>10185199.23000001</v>
      </c>
      <c r="CZ139" s="100">
        <v>943449.1299999993</v>
      </c>
      <c r="DA139" s="100">
        <v>10287579.92000001</v>
      </c>
      <c r="DB139" s="100">
        <v>885953.6000000001</v>
      </c>
      <c r="DC139" s="100">
        <v>10278548.810000008</v>
      </c>
      <c r="DD139" s="100">
        <v>828179.1100000005</v>
      </c>
      <c r="DE139" s="100">
        <v>10259666.81000001</v>
      </c>
      <c r="DF139" s="100">
        <v>808854.1100000013</v>
      </c>
      <c r="DG139" s="100">
        <v>10338585.22000001</v>
      </c>
      <c r="DH139" s="100">
        <v>834099.4900000006</v>
      </c>
      <c r="DI139" s="100">
        <v>10402922.73000001</v>
      </c>
      <c r="DJ139" s="100">
        <v>893054.9799999994</v>
      </c>
      <c r="DK139" s="100">
        <v>10584024.600000009</v>
      </c>
      <c r="DL139" s="100">
        <v>846438.4499999998</v>
      </c>
      <c r="DM139" s="100">
        <v>10629074.69000001</v>
      </c>
      <c r="DN139" s="100">
        <v>983411.8600000018</v>
      </c>
      <c r="DO139" s="100">
        <v>10701540.130000008</v>
      </c>
      <c r="DP139" s="100">
        <v>933679.3800000013</v>
      </c>
      <c r="DQ139" s="100">
        <v>10758799.640000008</v>
      </c>
      <c r="DR139" s="100">
        <v>921968.1800000007</v>
      </c>
      <c r="DS139" s="100">
        <v>10744701.690000005</v>
      </c>
      <c r="DT139" s="100">
        <v>1003105.3600000015</v>
      </c>
      <c r="DU139" s="100">
        <v>10800186.540000007</v>
      </c>
      <c r="DV139" s="100">
        <v>938583.9100000019</v>
      </c>
      <c r="DW139" s="100">
        <v>10820777.560000008</v>
      </c>
      <c r="DX139" s="100">
        <v>978691.9000000003</v>
      </c>
      <c r="DY139" s="100">
        <v>10856020.33000001</v>
      </c>
      <c r="DZ139" s="100">
        <v>899341.4700000014</v>
      </c>
      <c r="EA139" s="100">
        <v>10869408.20000001</v>
      </c>
      <c r="EB139" s="100">
        <v>867103.6000000028</v>
      </c>
      <c r="EC139" s="100">
        <v>10908332.690000013</v>
      </c>
      <c r="ED139" s="100">
        <v>841044.2400000028</v>
      </c>
      <c r="EE139" s="100">
        <v>10940522.820000013</v>
      </c>
      <c r="EF139" s="100">
        <v>862113.5400000005</v>
      </c>
      <c r="EG139" s="100">
        <v>10968536.870000012</v>
      </c>
      <c r="EH139" s="100">
        <v>929703.8800000012</v>
      </c>
      <c r="EI139" s="100">
        <v>11005185.770000014</v>
      </c>
      <c r="EJ139" s="100">
        <v>875303.6100000018</v>
      </c>
      <c r="EK139" s="100">
        <v>11034050.930000016</v>
      </c>
      <c r="EL139" s="100">
        <v>1043586.4200000019</v>
      </c>
      <c r="EM139" s="100">
        <v>11094225.490000019</v>
      </c>
      <c r="EN139" s="100">
        <v>976026.4100000006</v>
      </c>
      <c r="EO139" s="100">
        <v>11136572.520000018</v>
      </c>
      <c r="EP139" s="100">
        <v>943694.8299999997</v>
      </c>
      <c r="EQ139" s="100">
        <v>11158299.170000015</v>
      </c>
      <c r="ER139" s="100">
        <v>1057577.8900000001</v>
      </c>
      <c r="ES139" s="100">
        <v>11212771.700000014</v>
      </c>
      <c r="ET139" s="100">
        <v>976578.7900000009</v>
      </c>
      <c r="EU139" s="100">
        <v>11250766.580000013</v>
      </c>
      <c r="EV139" s="100">
        <v>1023691.5900000026</v>
      </c>
      <c r="EW139" s="100">
        <v>11295766.270000014</v>
      </c>
      <c r="EX139" s="100">
        <v>994960.5400000017</v>
      </c>
      <c r="EY139" s="100">
        <v>11391385.340000018</v>
      </c>
      <c r="EZ139" s="100">
        <v>923609.6600000012</v>
      </c>
      <c r="FA139" s="100">
        <v>11447891.400000013</v>
      </c>
      <c r="FB139" s="100">
        <v>863070.5300000007</v>
      </c>
      <c r="FC139" s="100">
        <v>11469917.690000013</v>
      </c>
      <c r="FD139" s="100">
        <v>912584.0300000012</v>
      </c>
      <c r="FE139" s="100">
        <v>11520388.180000013</v>
      </c>
      <c r="FF139" s="100">
        <v>987402.4400000012</v>
      </c>
      <c r="FG139" s="100">
        <v>11578086.740000013</v>
      </c>
      <c r="FH139" s="100">
        <v>920342.93</v>
      </c>
      <c r="FI139" s="100">
        <v>11623126.060000012</v>
      </c>
      <c r="FJ139" s="100">
        <v>1145539.1700000006</v>
      </c>
      <c r="FK139" s="100">
        <v>11725078.81000001</v>
      </c>
      <c r="FL139" s="100">
        <v>1014276.0000000003</v>
      </c>
      <c r="FM139" s="100">
        <v>11763328.400000013</v>
      </c>
      <c r="FN139" s="100">
        <v>983036.8000000012</v>
      </c>
      <c r="FO139" s="100">
        <v>11802670.370000014</v>
      </c>
      <c r="FP139" s="100">
        <v>1078729.4478000002</v>
      </c>
      <c r="FQ139" s="100">
        <v>11823821.927800013</v>
      </c>
      <c r="FR139" s="100">
        <v>996110.3658000008</v>
      </c>
      <c r="FS139" s="100">
        <v>11843353.503600013</v>
      </c>
      <c r="FT139" s="100">
        <v>1044165.4218000027</v>
      </c>
      <c r="FU139" s="100">
        <v>11863827.335400011</v>
      </c>
      <c r="FV139" s="100">
        <v>1014859.7508000017</v>
      </c>
      <c r="FW139" s="100">
        <v>11883726.546200013</v>
      </c>
      <c r="FX139" s="100">
        <v>942081.8532000013</v>
      </c>
      <c r="FY139" s="100">
        <v>11902198.739400012</v>
      </c>
      <c r="FZ139" s="100">
        <v>880331.9406000008</v>
      </c>
      <c r="GA139" s="100">
        <v>11919460.15000001</v>
      </c>
      <c r="GB139" s="100">
        <v>930835.7106000013</v>
      </c>
      <c r="GC139" s="100">
        <v>11937711.83060001</v>
      </c>
      <c r="GD139" s="100">
        <v>1007150.4888000012</v>
      </c>
      <c r="GE139" s="100">
        <v>11957459.879400011</v>
      </c>
      <c r="GF139" s="100">
        <v>938749.7886000001</v>
      </c>
      <c r="GG139" s="100">
        <v>11975866.738000011</v>
      </c>
      <c r="GH139" s="100">
        <v>1168449.9534000007</v>
      </c>
      <c r="GI139" s="100">
        <v>11998777.521400012</v>
      </c>
      <c r="GJ139" s="100">
        <v>1034561.5200000004</v>
      </c>
      <c r="GK139" s="100">
        <v>12019063.041400012</v>
      </c>
      <c r="GL139" s="100">
        <v>1002697.5360000012</v>
      </c>
      <c r="GM139" s="100">
        <v>12038723.777400013</v>
      </c>
      <c r="GN139" s="100">
        <v>1100304.0367560002</v>
      </c>
      <c r="GO139" s="100">
        <v>12060298.366356013</v>
      </c>
      <c r="GP139" s="100">
        <v>1016032.5731160009</v>
      </c>
      <c r="GQ139" s="100">
        <v>12080220.573672013</v>
      </c>
      <c r="GR139" s="100">
        <v>1065048.7302360027</v>
      </c>
      <c r="GS139" s="100">
        <v>12101103.882108012</v>
      </c>
      <c r="GT139" s="100">
        <v>1035156.9458160017</v>
      </c>
      <c r="GU139" s="100">
        <v>12121401.077124013</v>
      </c>
      <c r="GV139" s="100">
        <v>960923.4902640013</v>
      </c>
      <c r="GW139" s="100">
        <v>12140242.714188011</v>
      </c>
      <c r="GX139" s="100">
        <v>897938.5794120008</v>
      </c>
      <c r="GY139" s="100">
        <v>12157849.353000011</v>
      </c>
      <c r="GZ139" s="100">
        <v>949452.4248120013</v>
      </c>
      <c r="HA139" s="100">
        <v>12176466.067212012</v>
      </c>
      <c r="HB139" s="100">
        <v>1027293.4985760013</v>
      </c>
      <c r="HC139" s="100">
        <v>12196609.076988012</v>
      </c>
      <c r="HD139" s="100">
        <v>957524.7843720001</v>
      </c>
      <c r="HE139" s="100">
        <v>12215384.072760012</v>
      </c>
      <c r="HF139" s="100">
        <v>1191818.9524680008</v>
      </c>
      <c r="HG139" s="100">
        <v>12238753.071828011</v>
      </c>
      <c r="HH139" s="100">
        <v>1055252.7504000005</v>
      </c>
      <c r="HI139" s="100">
        <v>12259444.302228011</v>
      </c>
      <c r="HJ139" s="100">
        <v>1022751.4867200013</v>
      </c>
      <c r="HK139" s="100">
        <v>12279498.252948012</v>
      </c>
      <c r="HM139" t="str">
        <f t="shared" si="8"/>
        <v>596</v>
      </c>
      <c r="HS139" t="b">
        <f t="shared" si="6"/>
        <v>1</v>
      </c>
      <c r="HT139" s="94" t="s">
        <v>440</v>
      </c>
    </row>
    <row r="140" spans="1:228" ht="12.75">
      <c r="A140" t="str">
        <f t="shared" si="7"/>
        <v>INC397000</v>
      </c>
      <c r="B140" s="103" t="s">
        <v>441</v>
      </c>
      <c r="C140" s="100" t="s">
        <v>588</v>
      </c>
      <c r="D140" s="100">
        <v>423440.91</v>
      </c>
      <c r="E140" s="100">
        <v>4040141.07</v>
      </c>
      <c r="F140" s="100">
        <v>396367.43</v>
      </c>
      <c r="G140" s="100">
        <v>4226637.41</v>
      </c>
      <c r="H140" s="100">
        <v>421687.04</v>
      </c>
      <c r="I140" s="100">
        <v>4417281.58</v>
      </c>
      <c r="J140" s="100">
        <v>400980.29</v>
      </c>
      <c r="K140" s="100">
        <v>4614491.96</v>
      </c>
      <c r="L140" s="100">
        <v>454760.54</v>
      </c>
      <c r="M140" s="100">
        <v>4874737.96</v>
      </c>
      <c r="N140" s="100">
        <v>437614.97</v>
      </c>
      <c r="O140" s="100">
        <v>4922298.09</v>
      </c>
      <c r="P140" s="100">
        <v>452469.25</v>
      </c>
      <c r="Q140" s="100">
        <v>5016646.8</v>
      </c>
      <c r="R140" s="100">
        <v>501601.7</v>
      </c>
      <c r="S140" s="100">
        <v>5105127.57</v>
      </c>
      <c r="T140" s="100">
        <v>453929.14</v>
      </c>
      <c r="U140" s="100">
        <v>5141084.03</v>
      </c>
      <c r="V140" s="100">
        <v>514656.9</v>
      </c>
      <c r="W140" s="100">
        <v>5272051.87</v>
      </c>
      <c r="X140" s="100">
        <v>497949.76</v>
      </c>
      <c r="Y140" s="100">
        <v>5368708.07</v>
      </c>
      <c r="Z140" s="100">
        <v>453386.35</v>
      </c>
      <c r="AA140" s="100">
        <v>5408844.28</v>
      </c>
      <c r="AB140" s="100">
        <v>501914.25</v>
      </c>
      <c r="AC140" s="100">
        <v>5487317.62</v>
      </c>
      <c r="AD140" s="100">
        <v>440451.16</v>
      </c>
      <c r="AE140" s="100">
        <v>5531401.35</v>
      </c>
      <c r="AF140" s="100">
        <v>449444.34</v>
      </c>
      <c r="AG140" s="100">
        <v>5559158.65</v>
      </c>
      <c r="AH140" s="100">
        <v>474880.7</v>
      </c>
      <c r="AI140" s="100">
        <v>5633059.06</v>
      </c>
      <c r="AJ140" s="100">
        <v>521017.68</v>
      </c>
      <c r="AK140" s="100">
        <v>5699316.2</v>
      </c>
      <c r="AL140" s="100">
        <v>461546.46</v>
      </c>
      <c r="AM140" s="100">
        <v>5723247.69</v>
      </c>
      <c r="AN140" s="100">
        <v>507652.5</v>
      </c>
      <c r="AO140" s="100">
        <v>5778430.94</v>
      </c>
      <c r="AP140" s="100">
        <v>520187.83</v>
      </c>
      <c r="AQ140" s="100">
        <v>5797017.07</v>
      </c>
      <c r="AR140" s="100">
        <v>466117.03</v>
      </c>
      <c r="AS140" s="100">
        <v>5809204.96</v>
      </c>
      <c r="AT140" s="100">
        <v>497674.7</v>
      </c>
      <c r="AU140" s="100">
        <v>5792222.76</v>
      </c>
      <c r="AV140" s="100">
        <v>448560.38</v>
      </c>
      <c r="AW140" s="100">
        <v>5742833.38</v>
      </c>
      <c r="AX140" s="100">
        <v>404745.8</v>
      </c>
      <c r="AY140" s="100">
        <v>5694192.83</v>
      </c>
      <c r="AZ140" s="100">
        <v>385423.19</v>
      </c>
      <c r="BA140" s="100">
        <v>5577701.77</v>
      </c>
      <c r="BB140" s="100">
        <v>323760.93</v>
      </c>
      <c r="BC140" s="100">
        <v>5461011.54</v>
      </c>
      <c r="BD140" s="100">
        <v>320902.97</v>
      </c>
      <c r="BE140" s="100">
        <v>5332470.17</v>
      </c>
      <c r="BF140" s="100">
        <v>367903.64</v>
      </c>
      <c r="BG140" s="100">
        <v>5225493.11</v>
      </c>
      <c r="BH140" s="100">
        <v>345864.55</v>
      </c>
      <c r="BI140" s="100">
        <v>5050339.98</v>
      </c>
      <c r="BJ140" s="100">
        <v>298977.64</v>
      </c>
      <c r="BK140" s="100">
        <v>4887771.16</v>
      </c>
      <c r="BL140" s="100">
        <v>343478.78</v>
      </c>
      <c r="BM140" s="100">
        <v>4723597.44</v>
      </c>
      <c r="BN140" s="100">
        <v>339370.13</v>
      </c>
      <c r="BO140" s="100">
        <v>4542779.74</v>
      </c>
      <c r="BP140" s="100">
        <v>361585.09</v>
      </c>
      <c r="BQ140" s="100">
        <v>4438247.8</v>
      </c>
      <c r="BR140" s="100">
        <v>362546.04</v>
      </c>
      <c r="BS140" s="100">
        <v>4303119.14</v>
      </c>
      <c r="BT140" s="100">
        <v>278162.06</v>
      </c>
      <c r="BU140" s="100">
        <v>4132720.8199999994</v>
      </c>
      <c r="BV140" s="100">
        <v>332311.76</v>
      </c>
      <c r="BW140" s="100">
        <v>4060286.7800000003</v>
      </c>
      <c r="BX140" s="100">
        <v>309503.62</v>
      </c>
      <c r="BY140" s="100">
        <v>3984367.2100000004</v>
      </c>
      <c r="BZ140" s="100">
        <v>300289.1</v>
      </c>
      <c r="CA140" s="100">
        <v>3960895.38</v>
      </c>
      <c r="CB140" s="100">
        <v>333134.61</v>
      </c>
      <c r="CC140" s="100">
        <v>3973127.0199999996</v>
      </c>
      <c r="CD140" s="100">
        <v>336273.35</v>
      </c>
      <c r="CE140" s="100">
        <v>3941496.73</v>
      </c>
      <c r="CF140" s="100">
        <v>296646.33</v>
      </c>
      <c r="CG140" s="100">
        <v>3892278.5099999993</v>
      </c>
      <c r="CH140" s="100">
        <v>312160.56</v>
      </c>
      <c r="CI140" s="100">
        <v>3905461.4299999997</v>
      </c>
      <c r="CJ140" s="100">
        <v>325927.6</v>
      </c>
      <c r="CK140" s="100">
        <v>3887910.2499999995</v>
      </c>
      <c r="CL140" s="100">
        <v>302989.83</v>
      </c>
      <c r="CM140" s="100">
        <v>3851529.9499999997</v>
      </c>
      <c r="CN140" s="100">
        <v>293955.49</v>
      </c>
      <c r="CO140" s="100">
        <v>3783900.35</v>
      </c>
      <c r="CP140" s="100">
        <v>324485.91</v>
      </c>
      <c r="CQ140" s="100">
        <v>3745840.22</v>
      </c>
      <c r="CR140" s="100">
        <v>307526.46999999974</v>
      </c>
      <c r="CS140" s="100">
        <v>3775204.63</v>
      </c>
      <c r="CT140" s="100">
        <v>335329.5399999998</v>
      </c>
      <c r="CU140" s="100">
        <v>3778222.4099999997</v>
      </c>
      <c r="CV140" s="100">
        <v>304043.8</v>
      </c>
      <c r="CW140" s="100">
        <v>3772762.59</v>
      </c>
      <c r="CX140" s="100">
        <v>304067.77999999997</v>
      </c>
      <c r="CY140" s="100">
        <v>3776541.2699999996</v>
      </c>
      <c r="CZ140" s="100">
        <v>325829.76999999996</v>
      </c>
      <c r="DA140" s="100">
        <v>3769236.4299999997</v>
      </c>
      <c r="DB140" s="100">
        <v>302576.06000000006</v>
      </c>
      <c r="DC140" s="100">
        <v>3735539.1399999997</v>
      </c>
      <c r="DD140" s="100">
        <v>328061.73000000004</v>
      </c>
      <c r="DE140" s="100">
        <v>3766954.54</v>
      </c>
      <c r="DF140" s="100">
        <v>311484.43</v>
      </c>
      <c r="DG140" s="100">
        <v>3766278.4099999997</v>
      </c>
      <c r="DH140" s="100">
        <v>307330.5199999999</v>
      </c>
      <c r="DI140" s="100">
        <v>3747681.33</v>
      </c>
      <c r="DJ140" s="100">
        <v>322379.83999999997</v>
      </c>
      <c r="DK140" s="100">
        <v>3767071.34</v>
      </c>
      <c r="DL140" s="100">
        <v>311484.43</v>
      </c>
      <c r="DM140" s="100">
        <v>3784600.2799999993</v>
      </c>
      <c r="DN140" s="100">
        <v>313521.68999999994</v>
      </c>
      <c r="DO140" s="100">
        <v>3773636.0599999987</v>
      </c>
      <c r="DP140" s="100">
        <v>321585.68999999994</v>
      </c>
      <c r="DQ140" s="100">
        <v>3787695.2799999993</v>
      </c>
      <c r="DR140" s="100">
        <v>320895.4999999998</v>
      </c>
      <c r="DS140" s="100">
        <v>3773261.2399999993</v>
      </c>
      <c r="DT140" s="100">
        <v>332807.2500000001</v>
      </c>
      <c r="DU140" s="100">
        <v>3802024.69</v>
      </c>
      <c r="DV140" s="100">
        <v>310731.11</v>
      </c>
      <c r="DW140" s="100">
        <v>3808688.02</v>
      </c>
      <c r="DX140" s="100">
        <v>344349.41000000027</v>
      </c>
      <c r="DY140" s="100">
        <v>3827207.66</v>
      </c>
      <c r="DZ140" s="100">
        <v>310571.27</v>
      </c>
      <c r="EA140" s="100">
        <v>3835202.87</v>
      </c>
      <c r="EB140" s="100">
        <v>359694.7200000002</v>
      </c>
      <c r="EC140" s="100">
        <v>3866835.8600000003</v>
      </c>
      <c r="ED140" s="100">
        <v>332914.84000000014</v>
      </c>
      <c r="EE140" s="100">
        <v>3888266.2700000005</v>
      </c>
      <c r="EF140" s="100">
        <v>328427.11000000004</v>
      </c>
      <c r="EG140" s="100">
        <v>3909362.8600000003</v>
      </c>
      <c r="EH140" s="100">
        <v>344144.27000000025</v>
      </c>
      <c r="EI140" s="100">
        <v>3931127.290000001</v>
      </c>
      <c r="EJ140" s="100">
        <v>321855.25000000006</v>
      </c>
      <c r="EK140" s="100">
        <v>3941498.110000001</v>
      </c>
      <c r="EL140" s="100">
        <v>344770.8400000002</v>
      </c>
      <c r="EM140" s="100">
        <v>3972747.2600000007</v>
      </c>
      <c r="EN140" s="100">
        <v>341083.7400000002</v>
      </c>
      <c r="EO140" s="100">
        <v>3992245.3100000015</v>
      </c>
      <c r="EP140" s="100">
        <v>327270.1400000002</v>
      </c>
      <c r="EQ140" s="100">
        <v>3998619.9500000016</v>
      </c>
      <c r="ER140" s="100">
        <v>355372.56999999983</v>
      </c>
      <c r="ES140" s="100">
        <v>4021185.2700000014</v>
      </c>
      <c r="ET140" s="100">
        <v>320989.3099999999</v>
      </c>
      <c r="EU140" s="100">
        <v>4031443.4700000007</v>
      </c>
      <c r="EV140" s="100">
        <v>344386.42999999993</v>
      </c>
      <c r="EW140" s="100">
        <v>4031480.490000001</v>
      </c>
      <c r="EX140" s="100">
        <v>332309.3599999999</v>
      </c>
      <c r="EY140" s="100">
        <v>4053218.5800000005</v>
      </c>
      <c r="EZ140" s="100">
        <v>373200.3899999999</v>
      </c>
      <c r="FA140" s="100">
        <v>4066724.25</v>
      </c>
      <c r="FB140" s="100">
        <v>332533.76999999984</v>
      </c>
      <c r="FC140" s="100">
        <v>4066343.18</v>
      </c>
      <c r="FD140" s="100">
        <v>348809.39999999997</v>
      </c>
      <c r="FE140" s="100">
        <v>4086725.4699999997</v>
      </c>
      <c r="FF140" s="100">
        <v>355659.10999999987</v>
      </c>
      <c r="FG140" s="100">
        <v>4098240.3099999996</v>
      </c>
      <c r="FH140" s="100">
        <v>321055.9599999999</v>
      </c>
      <c r="FI140" s="100">
        <v>4097441.0199999996</v>
      </c>
      <c r="FJ140" s="100">
        <v>367345.32999999984</v>
      </c>
      <c r="FK140" s="100">
        <v>4120015.5099999993</v>
      </c>
      <c r="FL140" s="100">
        <v>352344.69999999995</v>
      </c>
      <c r="FM140" s="100">
        <v>4131276.4699999993</v>
      </c>
      <c r="FN140" s="100">
        <v>338105.4600000001</v>
      </c>
      <c r="FO140" s="100">
        <v>4142111.789999999</v>
      </c>
      <c r="FP140" s="100">
        <v>362480.02139999985</v>
      </c>
      <c r="FQ140" s="100">
        <v>4149219.2413999992</v>
      </c>
      <c r="FR140" s="100">
        <v>327409.0961999999</v>
      </c>
      <c r="FS140" s="100">
        <v>4155639.0275999987</v>
      </c>
      <c r="FT140" s="100">
        <v>351274.15859999997</v>
      </c>
      <c r="FU140" s="100">
        <v>4162526.7561999992</v>
      </c>
      <c r="FV140" s="100">
        <v>338955.5471999999</v>
      </c>
      <c r="FW140" s="100">
        <v>4169172.9433999993</v>
      </c>
      <c r="FX140" s="100">
        <v>380664.3977999999</v>
      </c>
      <c r="FY140" s="100">
        <v>4176636.9511999995</v>
      </c>
      <c r="FZ140" s="100">
        <v>339184.44539999985</v>
      </c>
      <c r="GA140" s="100">
        <v>4183287.626599999</v>
      </c>
      <c r="GB140" s="100">
        <v>355785.588</v>
      </c>
      <c r="GC140" s="100">
        <v>4190263.8145999997</v>
      </c>
      <c r="GD140" s="100">
        <v>362772.29219999985</v>
      </c>
      <c r="GE140" s="100">
        <v>4197376.996799999</v>
      </c>
      <c r="GF140" s="100">
        <v>327477.0791999999</v>
      </c>
      <c r="GG140" s="100">
        <v>4203798.115999999</v>
      </c>
      <c r="GH140" s="100">
        <v>374692.23659999983</v>
      </c>
      <c r="GI140" s="100">
        <v>4211145.022599999</v>
      </c>
      <c r="GJ140" s="100">
        <v>359391.594</v>
      </c>
      <c r="GK140" s="100">
        <v>4218191.916599999</v>
      </c>
      <c r="GL140" s="100">
        <v>344867.5692000001</v>
      </c>
      <c r="GM140" s="100">
        <v>4224954.025799999</v>
      </c>
      <c r="GN140" s="100">
        <v>369729.6218279998</v>
      </c>
      <c r="GO140" s="100">
        <v>4232203.626227999</v>
      </c>
      <c r="GP140" s="100">
        <v>333957.2781239999</v>
      </c>
      <c r="GQ140" s="100">
        <v>4238751.8081519995</v>
      </c>
      <c r="GR140" s="100">
        <v>358299.64177199994</v>
      </c>
      <c r="GS140" s="100">
        <v>4245777.291323999</v>
      </c>
      <c r="GT140" s="100">
        <v>345734.6581439999</v>
      </c>
      <c r="GU140" s="100">
        <v>4252556.402268</v>
      </c>
      <c r="GV140" s="100">
        <v>388277.68575599993</v>
      </c>
      <c r="GW140" s="100">
        <v>4260169.690223999</v>
      </c>
      <c r="GX140" s="100">
        <v>345968.13430799986</v>
      </c>
      <c r="GY140" s="100">
        <v>4266953.379132</v>
      </c>
      <c r="GZ140" s="100">
        <v>362901.29976</v>
      </c>
      <c r="HA140" s="100">
        <v>4274069.090892</v>
      </c>
      <c r="HB140" s="100">
        <v>370027.7380439999</v>
      </c>
      <c r="HC140" s="100">
        <v>4281324.536735999</v>
      </c>
      <c r="HD140" s="100">
        <v>334026.6207839999</v>
      </c>
      <c r="HE140" s="100">
        <v>4287874.078319999</v>
      </c>
      <c r="HF140" s="100">
        <v>382186.08133199986</v>
      </c>
      <c r="HG140" s="100">
        <v>4295367.923052</v>
      </c>
      <c r="HH140" s="100">
        <v>366579.42588</v>
      </c>
      <c r="HI140" s="100">
        <v>4302555.754931999</v>
      </c>
      <c r="HJ140" s="100">
        <v>351764.92058400006</v>
      </c>
      <c r="HK140" s="100">
        <v>4309453.106315999</v>
      </c>
      <c r="HM140" t="str">
        <f t="shared" si="8"/>
        <v>597</v>
      </c>
      <c r="HS140" t="b">
        <f t="shared" si="6"/>
        <v>1</v>
      </c>
      <c r="HT140" s="94" t="s">
        <v>441</v>
      </c>
    </row>
    <row r="141" spans="1:228" ht="13.5" thickBot="1">
      <c r="A141" t="str">
        <f t="shared" si="7"/>
        <v>INC398000</v>
      </c>
      <c r="B141" s="103" t="s">
        <v>442</v>
      </c>
      <c r="C141" s="100" t="s">
        <v>589</v>
      </c>
      <c r="D141" s="100">
        <v>282532.16</v>
      </c>
      <c r="E141" s="100">
        <v>5394816.1</v>
      </c>
      <c r="F141" s="100">
        <v>377796.3</v>
      </c>
      <c r="G141" s="100">
        <v>5523388.91</v>
      </c>
      <c r="H141" s="100">
        <v>390768.8</v>
      </c>
      <c r="I141" s="100">
        <v>5523114.93</v>
      </c>
      <c r="J141" s="100">
        <v>398671.14</v>
      </c>
      <c r="K141" s="100">
        <v>5438108.95</v>
      </c>
      <c r="L141" s="100">
        <v>459099.67</v>
      </c>
      <c r="M141" s="100">
        <v>5339304.86</v>
      </c>
      <c r="N141" s="100">
        <v>277005.5</v>
      </c>
      <c r="O141" s="100">
        <v>5035693.9</v>
      </c>
      <c r="P141" s="100">
        <v>251984.06</v>
      </c>
      <c r="Q141" s="100">
        <v>4953607.3</v>
      </c>
      <c r="R141" s="100">
        <v>427853.96</v>
      </c>
      <c r="S141" s="100">
        <v>4893659.63</v>
      </c>
      <c r="T141" s="100">
        <v>507495.3</v>
      </c>
      <c r="U141" s="100">
        <v>4951801.52</v>
      </c>
      <c r="V141" s="100">
        <v>365212.17</v>
      </c>
      <c r="W141" s="100">
        <v>4677140.69</v>
      </c>
      <c r="X141" s="100">
        <v>256052.24</v>
      </c>
      <c r="Y141" s="100">
        <v>4480959.19</v>
      </c>
      <c r="Z141" s="100">
        <v>277165.13</v>
      </c>
      <c r="AA141" s="100">
        <v>4271636.43</v>
      </c>
      <c r="AB141" s="100">
        <v>142751.16</v>
      </c>
      <c r="AC141" s="100">
        <v>4131855.43</v>
      </c>
      <c r="AD141" s="100">
        <v>295959.19</v>
      </c>
      <c r="AE141" s="100">
        <v>4050018.32</v>
      </c>
      <c r="AF141" s="100">
        <v>168198.64</v>
      </c>
      <c r="AG141" s="100">
        <v>3827448.16</v>
      </c>
      <c r="AH141" s="100">
        <v>371610.1</v>
      </c>
      <c r="AI141" s="100">
        <v>3800387.12</v>
      </c>
      <c r="AJ141" s="100">
        <v>376161.8</v>
      </c>
      <c r="AK141" s="100">
        <v>3717449.25</v>
      </c>
      <c r="AL141" s="100">
        <v>500505.16</v>
      </c>
      <c r="AM141" s="100">
        <v>3940948.91</v>
      </c>
      <c r="AN141" s="100">
        <v>470228.64</v>
      </c>
      <c r="AO141" s="100">
        <v>4159193.49</v>
      </c>
      <c r="AP141" s="100">
        <v>344866.9</v>
      </c>
      <c r="AQ141" s="100">
        <v>4076206.43</v>
      </c>
      <c r="AR141" s="100">
        <v>388386.23</v>
      </c>
      <c r="AS141" s="100">
        <v>3957097.36</v>
      </c>
      <c r="AT141" s="100">
        <v>509239.44</v>
      </c>
      <c r="AU141" s="100">
        <v>4101124.63</v>
      </c>
      <c r="AV141" s="100">
        <v>466807.26</v>
      </c>
      <c r="AW141" s="100">
        <v>4311879.65</v>
      </c>
      <c r="AX141" s="100">
        <v>645470.72</v>
      </c>
      <c r="AY141" s="100">
        <v>4680185.24</v>
      </c>
      <c r="AZ141" s="100">
        <v>317773.24</v>
      </c>
      <c r="BA141" s="100">
        <v>4855207.32</v>
      </c>
      <c r="BB141" s="100">
        <v>396405.29</v>
      </c>
      <c r="BC141" s="100">
        <v>4955653.42</v>
      </c>
      <c r="BD141" s="100">
        <v>485539.2</v>
      </c>
      <c r="BE141" s="100">
        <v>5272993.98</v>
      </c>
      <c r="BF141" s="100">
        <v>361839.59</v>
      </c>
      <c r="BG141" s="100">
        <v>5263223.47</v>
      </c>
      <c r="BH141" s="100">
        <v>456699.71</v>
      </c>
      <c r="BI141" s="100">
        <v>5343761.38</v>
      </c>
      <c r="BJ141" s="100">
        <v>448092.59</v>
      </c>
      <c r="BK141" s="100">
        <v>5291348.81</v>
      </c>
      <c r="BL141" s="100">
        <v>470946.76</v>
      </c>
      <c r="BM141" s="100">
        <v>5292066.93</v>
      </c>
      <c r="BN141" s="100">
        <v>358038.48</v>
      </c>
      <c r="BO141" s="100">
        <v>5305238.51</v>
      </c>
      <c r="BP141" s="100">
        <v>487070.83</v>
      </c>
      <c r="BQ141" s="100">
        <v>5403923.11</v>
      </c>
      <c r="BR141" s="100">
        <v>474846.89</v>
      </c>
      <c r="BS141" s="100">
        <v>5369530.56</v>
      </c>
      <c r="BT141" s="100">
        <v>482015.23</v>
      </c>
      <c r="BU141" s="100">
        <v>5384738.529999999</v>
      </c>
      <c r="BV141" s="100">
        <v>1222953.7</v>
      </c>
      <c r="BW141" s="100">
        <v>5962221.51</v>
      </c>
      <c r="BX141" s="100">
        <v>393294.28</v>
      </c>
      <c r="BY141" s="100">
        <v>6037742.55</v>
      </c>
      <c r="BZ141" s="100">
        <v>354015.59</v>
      </c>
      <c r="CA141" s="100">
        <v>5995352.85</v>
      </c>
      <c r="CB141" s="100">
        <v>724502.52</v>
      </c>
      <c r="CC141" s="100">
        <v>6234316.169999999</v>
      </c>
      <c r="CD141" s="100">
        <v>505017.01</v>
      </c>
      <c r="CE141" s="100">
        <v>6377493.589999999</v>
      </c>
      <c r="CF141" s="100">
        <v>462969.32</v>
      </c>
      <c r="CG141" s="100">
        <v>6383763.199999999</v>
      </c>
      <c r="CH141" s="100">
        <v>412872.26</v>
      </c>
      <c r="CI141" s="100">
        <v>6348542.869999999</v>
      </c>
      <c r="CJ141" s="100">
        <v>577537.08</v>
      </c>
      <c r="CK141" s="100">
        <v>6455133.1899999995</v>
      </c>
      <c r="CL141" s="100">
        <v>542318.06</v>
      </c>
      <c r="CM141" s="100">
        <v>6639412.7700000005</v>
      </c>
      <c r="CN141" s="100">
        <v>374746.26</v>
      </c>
      <c r="CO141" s="100">
        <v>6527088.2</v>
      </c>
      <c r="CP141" s="100">
        <v>522159.71000000066</v>
      </c>
      <c r="CQ141" s="100">
        <v>6574401.020000001</v>
      </c>
      <c r="CR141" s="100">
        <v>418650.15000000113</v>
      </c>
      <c r="CS141" s="100">
        <v>6511035.940000001</v>
      </c>
      <c r="CT141" s="100">
        <v>433566.63000000163</v>
      </c>
      <c r="CU141" s="100">
        <v>5721648.870000004</v>
      </c>
      <c r="CV141" s="100">
        <v>390348.1799999999</v>
      </c>
      <c r="CW141" s="100">
        <v>5718702.770000003</v>
      </c>
      <c r="CX141" s="100">
        <v>378153.0400000003</v>
      </c>
      <c r="CY141" s="100">
        <v>5742840.220000004</v>
      </c>
      <c r="CZ141" s="100">
        <v>435491.6400000004</v>
      </c>
      <c r="DA141" s="100">
        <v>5453829.3400000045</v>
      </c>
      <c r="DB141" s="100">
        <v>411464.35000000056</v>
      </c>
      <c r="DC141" s="100">
        <v>5360276.680000004</v>
      </c>
      <c r="DD141" s="100">
        <v>440680.32</v>
      </c>
      <c r="DE141" s="100">
        <v>5337987.680000005</v>
      </c>
      <c r="DF141" s="100">
        <v>432289.87999999995</v>
      </c>
      <c r="DG141" s="100">
        <v>5357405.3000000045</v>
      </c>
      <c r="DH141" s="100">
        <v>444907.0299999996</v>
      </c>
      <c r="DI141" s="100">
        <v>5224775.250000004</v>
      </c>
      <c r="DJ141" s="100">
        <v>475005.5300000002</v>
      </c>
      <c r="DK141" s="100">
        <v>5157462.720000004</v>
      </c>
      <c r="DL141" s="100">
        <v>551636.7500000001</v>
      </c>
      <c r="DM141" s="100">
        <v>5334353.210000005</v>
      </c>
      <c r="DN141" s="100">
        <v>479643.4199999999</v>
      </c>
      <c r="DO141" s="100">
        <v>5291836.920000005</v>
      </c>
      <c r="DP141" s="100">
        <v>478155.12000000034</v>
      </c>
      <c r="DQ141" s="100">
        <v>5351341.890000003</v>
      </c>
      <c r="DR141" s="100">
        <v>520802.4300000007</v>
      </c>
      <c r="DS141" s="100">
        <v>5438577.690000002</v>
      </c>
      <c r="DT141" s="100">
        <v>428012.31</v>
      </c>
      <c r="DU141" s="100">
        <v>5476241.820000002</v>
      </c>
      <c r="DV141" s="100">
        <v>437627.2500000002</v>
      </c>
      <c r="DW141" s="100">
        <v>5535716.030000003</v>
      </c>
      <c r="DX141" s="100">
        <v>478594.70000000007</v>
      </c>
      <c r="DY141" s="100">
        <v>5578819.090000002</v>
      </c>
      <c r="DZ141" s="100">
        <v>534239.2599999999</v>
      </c>
      <c r="EA141" s="100">
        <v>5701594.000000001</v>
      </c>
      <c r="EB141" s="100">
        <v>509228.32000000065</v>
      </c>
      <c r="EC141" s="100">
        <v>5770142.000000001</v>
      </c>
      <c r="ED141" s="100">
        <v>473679.43000000116</v>
      </c>
      <c r="EE141" s="100">
        <v>5811531.550000003</v>
      </c>
      <c r="EF141" s="100">
        <v>504781.03000000067</v>
      </c>
      <c r="EG141" s="100">
        <v>5871405.550000004</v>
      </c>
      <c r="EH141" s="100">
        <v>505761.7900000007</v>
      </c>
      <c r="EI141" s="100">
        <v>5902161.810000004</v>
      </c>
      <c r="EJ141" s="100">
        <v>575276.1700000003</v>
      </c>
      <c r="EK141" s="100">
        <v>5925801.230000004</v>
      </c>
      <c r="EL141" s="100">
        <v>551998.5200000012</v>
      </c>
      <c r="EM141" s="100">
        <v>5998156.330000005</v>
      </c>
      <c r="EN141" s="100">
        <v>558288.2300000004</v>
      </c>
      <c r="EO141" s="100">
        <v>6078289.440000005</v>
      </c>
      <c r="EP141" s="100">
        <v>613096.2300000011</v>
      </c>
      <c r="EQ141" s="100">
        <v>6170583.240000006</v>
      </c>
      <c r="ER141" s="100">
        <v>426496.0200000002</v>
      </c>
      <c r="ES141" s="100">
        <v>6169066.950000006</v>
      </c>
      <c r="ET141" s="100">
        <v>437456.52000000054</v>
      </c>
      <c r="EU141" s="100">
        <v>6168896.220000006</v>
      </c>
      <c r="EV141" s="100">
        <v>480001.8500000009</v>
      </c>
      <c r="EW141" s="100">
        <v>6170303.370000008</v>
      </c>
      <c r="EX141" s="100">
        <v>547130.0700000009</v>
      </c>
      <c r="EY141" s="100">
        <v>6183194.180000008</v>
      </c>
      <c r="EZ141" s="100">
        <v>489193.73000000103</v>
      </c>
      <c r="FA141" s="100">
        <v>6163159.590000009</v>
      </c>
      <c r="FB141" s="100">
        <v>443897.6500000014</v>
      </c>
      <c r="FC141" s="100">
        <v>6133377.810000009</v>
      </c>
      <c r="FD141" s="100">
        <v>456006.1200000002</v>
      </c>
      <c r="FE141" s="100">
        <v>6084602.900000009</v>
      </c>
      <c r="FF141" s="100">
        <v>444767.58000000066</v>
      </c>
      <c r="FG141" s="100">
        <v>6023608.690000009</v>
      </c>
      <c r="FH141" s="100">
        <v>504020.7400000005</v>
      </c>
      <c r="FI141" s="100">
        <v>5952353.260000009</v>
      </c>
      <c r="FJ141" s="100">
        <v>462741.6300000004</v>
      </c>
      <c r="FK141" s="100">
        <v>5863096.3700000085</v>
      </c>
      <c r="FL141" s="100">
        <v>445326.6500000005</v>
      </c>
      <c r="FM141" s="100">
        <v>5750134.790000008</v>
      </c>
      <c r="FN141" s="100">
        <v>498889.7900000008</v>
      </c>
      <c r="FO141" s="100">
        <v>5635928.350000008</v>
      </c>
      <c r="FP141" s="100">
        <v>435025.9404000002</v>
      </c>
      <c r="FQ141" s="100">
        <v>5644458.270400007</v>
      </c>
      <c r="FR141" s="100">
        <v>446205.65040000057</v>
      </c>
      <c r="FS141" s="100">
        <v>5653207.400800008</v>
      </c>
      <c r="FT141" s="100">
        <v>489601.8870000009</v>
      </c>
      <c r="FU141" s="100">
        <v>5662807.437800009</v>
      </c>
      <c r="FV141" s="100">
        <v>558072.6714000009</v>
      </c>
      <c r="FW141" s="100">
        <v>5673750.039200009</v>
      </c>
      <c r="FX141" s="100">
        <v>498977.60460000107</v>
      </c>
      <c r="FY141" s="100">
        <v>5683533.913800009</v>
      </c>
      <c r="FZ141" s="100">
        <v>452775.60300000146</v>
      </c>
      <c r="GA141" s="100">
        <v>5692411.866800008</v>
      </c>
      <c r="GB141" s="100">
        <v>465126.2424000002</v>
      </c>
      <c r="GC141" s="100">
        <v>5701531.989200009</v>
      </c>
      <c r="GD141" s="100">
        <v>453662.93160000065</v>
      </c>
      <c r="GE141" s="100">
        <v>5710427.340800009</v>
      </c>
      <c r="GF141" s="100">
        <v>514101.15480000054</v>
      </c>
      <c r="GG141" s="100">
        <v>5720507.755600009</v>
      </c>
      <c r="GH141" s="100">
        <v>471996.46260000044</v>
      </c>
      <c r="GI141" s="100">
        <v>5729762.5882000085</v>
      </c>
      <c r="GJ141" s="100">
        <v>454233.1830000005</v>
      </c>
      <c r="GK141" s="100">
        <v>5738669.121200008</v>
      </c>
      <c r="GL141" s="100">
        <v>508867.5858000008</v>
      </c>
      <c r="GM141" s="100">
        <v>5748646.917000009</v>
      </c>
      <c r="GN141" s="100">
        <v>443726.4592080002</v>
      </c>
      <c r="GO141" s="100">
        <v>5757347.435808009</v>
      </c>
      <c r="GP141" s="100">
        <v>455129.7634080006</v>
      </c>
      <c r="GQ141" s="100">
        <v>5766271.5488160085</v>
      </c>
      <c r="GR141" s="100">
        <v>499393.9247400009</v>
      </c>
      <c r="GS141" s="100">
        <v>5776063.586556008</v>
      </c>
      <c r="GT141" s="100">
        <v>569234.1248280009</v>
      </c>
      <c r="GU141" s="100">
        <v>5787225.039984008</v>
      </c>
      <c r="GV141" s="100">
        <v>508957.1566920011</v>
      </c>
      <c r="GW141" s="100">
        <v>5797204.592076008</v>
      </c>
      <c r="GX141" s="100">
        <v>461831.1150600015</v>
      </c>
      <c r="GY141" s="100">
        <v>5806260.104136009</v>
      </c>
      <c r="GZ141" s="100">
        <v>474428.76724800025</v>
      </c>
      <c r="HA141" s="100">
        <v>5815562.628984009</v>
      </c>
      <c r="HB141" s="100">
        <v>462736.19023200066</v>
      </c>
      <c r="HC141" s="100">
        <v>5824635.887616008</v>
      </c>
      <c r="HD141" s="100">
        <v>524383.1778960006</v>
      </c>
      <c r="HE141" s="100">
        <v>5834917.910712007</v>
      </c>
      <c r="HF141" s="100">
        <v>481436.39185200044</v>
      </c>
      <c r="HG141" s="100">
        <v>5844357.839964008</v>
      </c>
      <c r="HH141" s="100">
        <v>463317.8466600005</v>
      </c>
      <c r="HI141" s="100">
        <v>5853442.503624009</v>
      </c>
      <c r="HJ141" s="100">
        <v>519044.9375160008</v>
      </c>
      <c r="HK141" s="100">
        <v>5863619.855340009</v>
      </c>
      <c r="HM141" t="str">
        <f t="shared" si="8"/>
        <v>598</v>
      </c>
      <c r="HS141" t="b">
        <f t="shared" si="6"/>
        <v>1</v>
      </c>
      <c r="HT141" s="94" t="s">
        <v>442</v>
      </c>
    </row>
    <row r="142" spans="1:228" ht="12.75">
      <c r="A142" t="str">
        <f t="shared" si="7"/>
        <v>DISTRIBUT</v>
      </c>
      <c r="B142" s="102" t="s">
        <v>420</v>
      </c>
      <c r="C142" s="104" t="s">
        <v>523</v>
      </c>
      <c r="D142" s="104">
        <v>23174349.160000004</v>
      </c>
      <c r="E142" s="104">
        <v>286865003.83000004</v>
      </c>
      <c r="F142" s="104">
        <v>22186591.14</v>
      </c>
      <c r="G142" s="104">
        <v>290012151.45</v>
      </c>
      <c r="H142" s="104">
        <v>23423877.970000003</v>
      </c>
      <c r="I142" s="104">
        <v>288270490.36</v>
      </c>
      <c r="J142" s="104">
        <v>24688118.74</v>
      </c>
      <c r="K142" s="104">
        <v>290261979.08</v>
      </c>
      <c r="L142" s="104">
        <v>25531313.120000005</v>
      </c>
      <c r="M142" s="104">
        <v>294941280.28</v>
      </c>
      <c r="N142" s="104">
        <v>25267777.71</v>
      </c>
      <c r="O142" s="104">
        <v>294659182.59999996</v>
      </c>
      <c r="P142" s="104">
        <v>21887286.089999996</v>
      </c>
      <c r="Q142" s="104">
        <v>293259193.87</v>
      </c>
      <c r="R142" s="104">
        <v>25568894.68</v>
      </c>
      <c r="S142" s="104">
        <v>292785835.83</v>
      </c>
      <c r="T142" s="104">
        <v>23546586.660000004</v>
      </c>
      <c r="U142" s="104">
        <v>291384674.03999996</v>
      </c>
      <c r="V142" s="104">
        <v>25480672.950000003</v>
      </c>
      <c r="W142" s="104">
        <v>286535475.87</v>
      </c>
      <c r="X142" s="104">
        <v>21379929.27</v>
      </c>
      <c r="Y142" s="104">
        <v>284448156.76</v>
      </c>
      <c r="Z142" s="104">
        <v>24228610.200000007</v>
      </c>
      <c r="AA142" s="104">
        <v>286364007.69</v>
      </c>
      <c r="AB142" s="104">
        <v>21915056.43</v>
      </c>
      <c r="AC142" s="104">
        <v>285104714.9599999</v>
      </c>
      <c r="AD142" s="104">
        <v>22721271.34</v>
      </c>
      <c r="AE142" s="104">
        <v>285639395.16</v>
      </c>
      <c r="AF142" s="104">
        <v>23352436.17</v>
      </c>
      <c r="AG142" s="104">
        <v>285567953.36</v>
      </c>
      <c r="AH142" s="104">
        <v>25701181.009999998</v>
      </c>
      <c r="AI142" s="104">
        <v>286581015.63</v>
      </c>
      <c r="AJ142" s="104">
        <v>24338949.980000004</v>
      </c>
      <c r="AK142" s="104">
        <v>285388652.49</v>
      </c>
      <c r="AL142" s="104">
        <v>20829008.98</v>
      </c>
      <c r="AM142" s="104">
        <v>280949883.76000005</v>
      </c>
      <c r="AN142" s="104">
        <v>22243215.56</v>
      </c>
      <c r="AO142" s="104">
        <v>281305813.22999996</v>
      </c>
      <c r="AP142" s="104">
        <v>24187140.559999995</v>
      </c>
      <c r="AQ142" s="104">
        <v>279924059.11</v>
      </c>
      <c r="AR142" s="104">
        <v>21829145.500000004</v>
      </c>
      <c r="AS142" s="104">
        <v>278206617.95</v>
      </c>
      <c r="AT142" s="104">
        <v>10346672.15</v>
      </c>
      <c r="AU142" s="104">
        <v>263072617.15</v>
      </c>
      <c r="AV142" s="104">
        <v>21658901.040000003</v>
      </c>
      <c r="AW142" s="104">
        <v>263351588.92000002</v>
      </c>
      <c r="AX142" s="104">
        <v>26689558.74</v>
      </c>
      <c r="AY142" s="104">
        <v>265812537.46000004</v>
      </c>
      <c r="AZ142" s="104">
        <v>18955836.73</v>
      </c>
      <c r="BA142" s="104">
        <v>262853317.75999996</v>
      </c>
      <c r="BB142" s="104">
        <v>20726050.509999998</v>
      </c>
      <c r="BC142" s="104">
        <v>260858096.92999998</v>
      </c>
      <c r="BD142" s="104">
        <v>19011006.37</v>
      </c>
      <c r="BE142" s="104">
        <v>256516667.13</v>
      </c>
      <c r="BF142" s="104">
        <v>22563751.619999997</v>
      </c>
      <c r="BG142" s="104">
        <v>253379237.73999998</v>
      </c>
      <c r="BH142" s="104">
        <v>24168517.03</v>
      </c>
      <c r="BI142" s="104">
        <v>253208804.79</v>
      </c>
      <c r="BJ142" s="104">
        <v>24818513.1</v>
      </c>
      <c r="BK142" s="104">
        <v>257198308.91</v>
      </c>
      <c r="BL142" s="104">
        <v>41190128.61</v>
      </c>
      <c r="BM142" s="104">
        <v>276145221.96000004</v>
      </c>
      <c r="BN142" s="104">
        <v>6979107.369999999</v>
      </c>
      <c r="BO142" s="104">
        <v>258937188.77000004</v>
      </c>
      <c r="BP142" s="104">
        <v>24755669.069999993</v>
      </c>
      <c r="BQ142" s="104">
        <v>261863712.34000003</v>
      </c>
      <c r="BR142" s="104">
        <v>24354652.03</v>
      </c>
      <c r="BS142" s="104">
        <v>275871692.22</v>
      </c>
      <c r="BT142" s="104">
        <v>19627045.29</v>
      </c>
      <c r="BU142" s="104">
        <v>273839836.47</v>
      </c>
      <c r="BV142" s="104">
        <v>21434889.63</v>
      </c>
      <c r="BW142" s="104">
        <v>268585167.36</v>
      </c>
      <c r="BX142" s="104">
        <v>20285302.950000003</v>
      </c>
      <c r="BY142" s="104">
        <v>269914633.58000004</v>
      </c>
      <c r="BZ142" s="104">
        <v>21406932.28</v>
      </c>
      <c r="CA142" s="104">
        <v>270595515.35</v>
      </c>
      <c r="CB142" s="104">
        <v>21180430.59</v>
      </c>
      <c r="CC142" s="104">
        <v>272764939.57</v>
      </c>
      <c r="CD142" s="104">
        <v>23931932.190000005</v>
      </c>
      <c r="CE142" s="104">
        <v>274133120.14</v>
      </c>
      <c r="CF142" s="104">
        <v>21221121.88</v>
      </c>
      <c r="CG142" s="104">
        <v>271185724.98999995</v>
      </c>
      <c r="CH142" s="104">
        <v>20866208.109999996</v>
      </c>
      <c r="CI142" s="104">
        <v>267233419.99999997</v>
      </c>
      <c r="CJ142" s="104">
        <v>24894092.45</v>
      </c>
      <c r="CK142" s="104">
        <v>250937383.84000003</v>
      </c>
      <c r="CL142" s="104">
        <v>24190195.139999997</v>
      </c>
      <c r="CM142" s="104">
        <v>268148471.61</v>
      </c>
      <c r="CN142" s="104">
        <v>22348335.16</v>
      </c>
      <c r="CO142" s="104">
        <v>265741137.7</v>
      </c>
      <c r="CP142" s="104">
        <v>27753944.04000003</v>
      </c>
      <c r="CQ142" s="104">
        <v>269140429.71</v>
      </c>
      <c r="CR142" s="104">
        <v>23896626.049999986</v>
      </c>
      <c r="CS142" s="104">
        <v>273410010.47</v>
      </c>
      <c r="CT142" s="104">
        <v>25433326.329999983</v>
      </c>
      <c r="CU142" s="104">
        <v>277408447.17</v>
      </c>
      <c r="CV142" s="104">
        <v>22872360.45</v>
      </c>
      <c r="CW142" s="104">
        <v>279995504.66999996</v>
      </c>
      <c r="CX142" s="104">
        <v>23439683.289999973</v>
      </c>
      <c r="CY142" s="104">
        <v>282028255.67999995</v>
      </c>
      <c r="CZ142" s="104">
        <v>23692122.29999999</v>
      </c>
      <c r="DA142" s="104">
        <v>284539947.39</v>
      </c>
      <c r="DB142" s="104">
        <v>23895889.23999999</v>
      </c>
      <c r="DC142" s="104">
        <v>284503904.4399999</v>
      </c>
      <c r="DD142" s="104">
        <v>24104781.260000017</v>
      </c>
      <c r="DE142" s="104">
        <v>287387563.81999993</v>
      </c>
      <c r="DF142" s="104">
        <v>24096128.36999998</v>
      </c>
      <c r="DG142" s="104">
        <v>290617484.08</v>
      </c>
      <c r="DH142" s="104">
        <v>24318711.55000001</v>
      </c>
      <c r="DI142" s="104">
        <v>290042103.1799999</v>
      </c>
      <c r="DJ142" s="104">
        <v>24260152.90999996</v>
      </c>
      <c r="DK142" s="104">
        <v>290112060.9499999</v>
      </c>
      <c r="DL142" s="104">
        <v>23706263.519999992</v>
      </c>
      <c r="DM142" s="104">
        <v>291469989.30999976</v>
      </c>
      <c r="DN142" s="104">
        <v>23378971.5</v>
      </c>
      <c r="DO142" s="104">
        <v>287095016.7699999</v>
      </c>
      <c r="DP142" s="104">
        <v>23248621.87000001</v>
      </c>
      <c r="DQ142" s="104">
        <v>286447012.58999985</v>
      </c>
      <c r="DR142" s="104">
        <v>23122530.57999999</v>
      </c>
      <c r="DS142" s="104">
        <v>284136216.8399999</v>
      </c>
      <c r="DT142" s="104">
        <v>24002773.630000003</v>
      </c>
      <c r="DU142" s="104">
        <v>285266630.01999986</v>
      </c>
      <c r="DV142" s="104">
        <v>24026168.91000002</v>
      </c>
      <c r="DW142" s="104">
        <v>285853115.6399999</v>
      </c>
      <c r="DX142" s="104">
        <v>24074451.570000004</v>
      </c>
      <c r="DY142" s="104">
        <v>286235444.9099999</v>
      </c>
      <c r="DZ142" s="104">
        <v>24974164.450000037</v>
      </c>
      <c r="EA142" s="104">
        <v>287313720.12</v>
      </c>
      <c r="EB142" s="104">
        <v>25934346.44000003</v>
      </c>
      <c r="EC142" s="104">
        <v>289143285.29999995</v>
      </c>
      <c r="ED142" s="104">
        <v>25767482.019999996</v>
      </c>
      <c r="EE142" s="104">
        <v>290814638.95</v>
      </c>
      <c r="EF142" s="104">
        <v>25780138.63</v>
      </c>
      <c r="EG142" s="104">
        <v>292276066.03000003</v>
      </c>
      <c r="EH142" s="104">
        <v>26016200.77</v>
      </c>
      <c r="EI142" s="104">
        <v>294032113.8900001</v>
      </c>
      <c r="EJ142" s="104">
        <v>25215162.700000014</v>
      </c>
      <c r="EK142" s="104">
        <v>295541013.0700001</v>
      </c>
      <c r="EL142" s="104">
        <v>25555745.59</v>
      </c>
      <c r="EM142" s="104">
        <v>297717787.1600001</v>
      </c>
      <c r="EN142" s="104">
        <v>25013604.36000001</v>
      </c>
      <c r="EO142" s="104">
        <v>299482769.65000015</v>
      </c>
      <c r="EP142" s="104">
        <v>24024618.290000025</v>
      </c>
      <c r="EQ142" s="104">
        <v>300384857.36000013</v>
      </c>
      <c r="ER142" s="104">
        <v>26037191.85</v>
      </c>
      <c r="ES142" s="104">
        <v>302419275.58000004</v>
      </c>
      <c r="ET142" s="104">
        <v>25574883.900000006</v>
      </c>
      <c r="EU142" s="104">
        <v>303967990.5700003</v>
      </c>
      <c r="EV142" s="104">
        <v>27969611.679999962</v>
      </c>
      <c r="EW142" s="104">
        <v>307863150.6800001</v>
      </c>
      <c r="EX142" s="104">
        <v>27456268.320000008</v>
      </c>
      <c r="EY142" s="104">
        <v>310345254.5500001</v>
      </c>
      <c r="EZ142" s="104">
        <v>27741770.250000004</v>
      </c>
      <c r="FA142" s="104">
        <v>312152678.3600001</v>
      </c>
      <c r="FB142" s="104">
        <v>26970763.18</v>
      </c>
      <c r="FC142" s="104">
        <v>313355959.52000004</v>
      </c>
      <c r="FD142" s="104">
        <v>27537052.539999995</v>
      </c>
      <c r="FE142" s="104">
        <v>315112873.43000007</v>
      </c>
      <c r="FF142" s="104">
        <v>27795335.049999993</v>
      </c>
      <c r="FG142" s="104">
        <v>316892007.71000004</v>
      </c>
      <c r="FH142" s="104">
        <v>26635880.590000033</v>
      </c>
      <c r="FI142" s="104">
        <v>318312725.6000001</v>
      </c>
      <c r="FJ142" s="104">
        <v>27425091.930000026</v>
      </c>
      <c r="FK142" s="104">
        <v>320182071.94000006</v>
      </c>
      <c r="FL142" s="104">
        <v>26545498.52999999</v>
      </c>
      <c r="FM142" s="104">
        <v>321713966.11000013</v>
      </c>
      <c r="FN142" s="104">
        <v>25524999.290000014</v>
      </c>
      <c r="FO142" s="104">
        <v>323214347.11</v>
      </c>
      <c r="FP142" s="104">
        <v>26557935.687000003</v>
      </c>
      <c r="FQ142" s="104">
        <v>323735090.947</v>
      </c>
      <c r="FR142" s="104">
        <v>26086381.578000013</v>
      </c>
      <c r="FS142" s="104">
        <v>324246588.62500006</v>
      </c>
      <c r="FT142" s="104">
        <v>28529003.91359996</v>
      </c>
      <c r="FU142" s="104">
        <v>324805980.8586</v>
      </c>
      <c r="FV142" s="104">
        <v>28005393.686400007</v>
      </c>
      <c r="FW142" s="104">
        <v>325355106.22500014</v>
      </c>
      <c r="FX142" s="104">
        <v>28296605.655</v>
      </c>
      <c r="FY142" s="104">
        <v>325909941.63000005</v>
      </c>
      <c r="FZ142" s="104">
        <v>27510178.4436</v>
      </c>
      <c r="GA142" s="104">
        <v>326449356.89360017</v>
      </c>
      <c r="GB142" s="104">
        <v>28087793.59079999</v>
      </c>
      <c r="GC142" s="104">
        <v>327000097.9444001</v>
      </c>
      <c r="GD142" s="104">
        <v>28351241.751</v>
      </c>
      <c r="GE142" s="104">
        <v>327556004.64540005</v>
      </c>
      <c r="GF142" s="104">
        <v>27168598.201800033</v>
      </c>
      <c r="GG142" s="104">
        <v>328088722.2572001</v>
      </c>
      <c r="GH142" s="104">
        <v>27973593.76860003</v>
      </c>
      <c r="GI142" s="104">
        <v>328637224.0958001</v>
      </c>
      <c r="GJ142" s="104">
        <v>27076408.5006</v>
      </c>
      <c r="GK142" s="104">
        <v>329168134.06640005</v>
      </c>
      <c r="GL142" s="104">
        <v>26035499.275800016</v>
      </c>
      <c r="GM142" s="104">
        <v>329678634.0522</v>
      </c>
      <c r="GN142" s="104">
        <v>27089094.400740005</v>
      </c>
      <c r="GO142" s="104">
        <v>330209792.76594007</v>
      </c>
      <c r="GP142" s="104">
        <v>26608109.209560014</v>
      </c>
      <c r="GQ142" s="104">
        <v>330731520.3975001</v>
      </c>
      <c r="GR142" s="104">
        <v>29099583.991871953</v>
      </c>
      <c r="GS142" s="104">
        <v>331302100.4757721</v>
      </c>
      <c r="GT142" s="104">
        <v>28565501.56012802</v>
      </c>
      <c r="GU142" s="104">
        <v>331862208.3495</v>
      </c>
      <c r="GV142" s="104">
        <v>28862537.768100016</v>
      </c>
      <c r="GW142" s="104">
        <v>332428140.4626001</v>
      </c>
      <c r="GX142" s="104">
        <v>28060382.012472007</v>
      </c>
      <c r="GY142" s="104">
        <v>332978344.03147197</v>
      </c>
      <c r="GZ142" s="104">
        <v>28649549.462615993</v>
      </c>
      <c r="HA142" s="104">
        <v>333540099.903288</v>
      </c>
      <c r="HB142" s="104">
        <v>28918266.58602</v>
      </c>
      <c r="HC142" s="104">
        <v>334107124.738308</v>
      </c>
      <c r="HD142" s="104">
        <v>27711970.165836032</v>
      </c>
      <c r="HE142" s="104">
        <v>334650496.702344</v>
      </c>
      <c r="HF142" s="104">
        <v>28533065.643972028</v>
      </c>
      <c r="HG142" s="104">
        <v>335209968.57771605</v>
      </c>
      <c r="HH142" s="104">
        <v>27617936.670611996</v>
      </c>
      <c r="HI142" s="104">
        <v>335751496.74772805</v>
      </c>
      <c r="HJ142" s="104">
        <v>26556209.261316013</v>
      </c>
      <c r="HK142" s="104">
        <v>336272206.733244</v>
      </c>
      <c r="HM142">
        <f t="shared" si="8"/>
      </c>
      <c r="HS142" t="b">
        <f t="shared" si="6"/>
        <v>1</v>
      </c>
      <c r="HT142" s="93" t="s">
        <v>420</v>
      </c>
    </row>
    <row r="143" spans="1:228" ht="12.75">
      <c r="A143">
        <f t="shared" si="7"/>
      </c>
      <c r="B143"/>
      <c r="C143" s="99"/>
      <c r="HM143">
        <f t="shared" si="8"/>
      </c>
      <c r="HS143" t="b">
        <f t="shared" si="6"/>
        <v>1</v>
      </c>
      <c r="HT143" s="87"/>
    </row>
    <row r="144" spans="1:228" ht="12.75">
      <c r="A144" t="str">
        <f t="shared" si="7"/>
        <v>CUSTOMER </v>
      </c>
      <c r="B144" s="102" t="s">
        <v>443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0"/>
      <c r="GE144" s="100"/>
      <c r="GF144" s="100"/>
      <c r="GG144" s="100"/>
      <c r="GH144" s="100"/>
      <c r="GI144" s="100"/>
      <c r="GJ144" s="100"/>
      <c r="GK144" s="100"/>
      <c r="GL144" s="100"/>
      <c r="GM144" s="100"/>
      <c r="GN144" s="100"/>
      <c r="GO144" s="100"/>
      <c r="GP144" s="100"/>
      <c r="GQ144" s="100"/>
      <c r="GR144" s="100"/>
      <c r="GS144" s="100"/>
      <c r="GT144" s="100"/>
      <c r="GU144" s="100"/>
      <c r="GV144" s="100"/>
      <c r="GW144" s="100"/>
      <c r="GX144" s="100"/>
      <c r="GY144" s="100"/>
      <c r="GZ144" s="100"/>
      <c r="HA144" s="100"/>
      <c r="HB144" s="100"/>
      <c r="HC144" s="100"/>
      <c r="HD144" s="100"/>
      <c r="HE144" s="100"/>
      <c r="HF144" s="100"/>
      <c r="HG144" s="100"/>
      <c r="HH144" s="100"/>
      <c r="HI144" s="100"/>
      <c r="HJ144" s="100"/>
      <c r="HK144" s="100"/>
      <c r="HM144">
        <f t="shared" si="8"/>
      </c>
      <c r="HS144" t="b">
        <f t="shared" si="6"/>
        <v>1</v>
      </c>
      <c r="HT144" s="93" t="s">
        <v>443</v>
      </c>
    </row>
    <row r="145" spans="1:228" ht="12.75">
      <c r="A145" t="str">
        <f t="shared" si="7"/>
        <v>INC401000</v>
      </c>
      <c r="B145" s="103" t="s">
        <v>444</v>
      </c>
      <c r="C145" s="100" t="s">
        <v>590</v>
      </c>
      <c r="D145" s="100">
        <v>273274.32</v>
      </c>
      <c r="E145" s="100">
        <v>3985648.4</v>
      </c>
      <c r="F145" s="100">
        <v>276527.66</v>
      </c>
      <c r="G145" s="100">
        <v>3962838.37</v>
      </c>
      <c r="H145" s="100">
        <v>375759.99</v>
      </c>
      <c r="I145" s="100">
        <v>3945607.92</v>
      </c>
      <c r="J145" s="100">
        <v>333321.49</v>
      </c>
      <c r="K145" s="100">
        <v>3871930.02</v>
      </c>
      <c r="L145" s="100">
        <v>337581.18</v>
      </c>
      <c r="M145" s="100">
        <v>3725513.68</v>
      </c>
      <c r="N145" s="100">
        <v>366854.6</v>
      </c>
      <c r="O145" s="100">
        <v>3720876.72</v>
      </c>
      <c r="P145" s="100">
        <v>388925.5</v>
      </c>
      <c r="Q145" s="100">
        <v>3880563.33</v>
      </c>
      <c r="R145" s="100">
        <v>427435.03</v>
      </c>
      <c r="S145" s="100">
        <v>4001596.89</v>
      </c>
      <c r="T145" s="100">
        <v>319631.69</v>
      </c>
      <c r="U145" s="100">
        <v>3991725.73</v>
      </c>
      <c r="V145" s="100">
        <v>388087.21</v>
      </c>
      <c r="W145" s="100">
        <v>4134085.69</v>
      </c>
      <c r="X145" s="100">
        <v>348974.22</v>
      </c>
      <c r="Y145" s="100">
        <v>4193938.03</v>
      </c>
      <c r="Z145" s="100">
        <v>533424.62</v>
      </c>
      <c r="AA145" s="100">
        <v>4369797.51</v>
      </c>
      <c r="AB145" s="100">
        <v>335073.02</v>
      </c>
      <c r="AC145" s="100">
        <v>4431596.21</v>
      </c>
      <c r="AD145" s="100">
        <v>306461.51</v>
      </c>
      <c r="AE145" s="100">
        <v>4461530.06</v>
      </c>
      <c r="AF145" s="100">
        <v>334714.06</v>
      </c>
      <c r="AG145" s="100">
        <v>4420484.13</v>
      </c>
      <c r="AH145" s="100">
        <v>206455</v>
      </c>
      <c r="AI145" s="100">
        <v>4293617.64</v>
      </c>
      <c r="AJ145" s="100">
        <v>262546.01</v>
      </c>
      <c r="AK145" s="100">
        <v>4218582.47</v>
      </c>
      <c r="AL145" s="100">
        <v>279924.32</v>
      </c>
      <c r="AM145" s="100">
        <v>4131652.19</v>
      </c>
      <c r="AN145" s="100">
        <v>350577.18</v>
      </c>
      <c r="AO145" s="100">
        <v>4093303.87</v>
      </c>
      <c r="AP145" s="100">
        <v>396806.61</v>
      </c>
      <c r="AQ145" s="100">
        <v>4062675.45</v>
      </c>
      <c r="AR145" s="100">
        <v>246916.42</v>
      </c>
      <c r="AS145" s="100">
        <v>3989960.18</v>
      </c>
      <c r="AT145" s="100">
        <v>301030.83</v>
      </c>
      <c r="AU145" s="100">
        <v>3902903.8</v>
      </c>
      <c r="AV145" s="100">
        <v>268232.23</v>
      </c>
      <c r="AW145" s="100">
        <v>3822161.81</v>
      </c>
      <c r="AX145" s="100">
        <v>295794.4</v>
      </c>
      <c r="AY145" s="100">
        <v>3584531.59</v>
      </c>
      <c r="AZ145" s="100">
        <v>277430.66</v>
      </c>
      <c r="BA145" s="100">
        <v>3526889.23</v>
      </c>
      <c r="BB145" s="100">
        <v>307480.22</v>
      </c>
      <c r="BC145" s="100">
        <v>3527907.94</v>
      </c>
      <c r="BD145" s="100">
        <v>305161.41</v>
      </c>
      <c r="BE145" s="100">
        <v>3498355.29</v>
      </c>
      <c r="BF145" s="100">
        <v>434427.2</v>
      </c>
      <c r="BG145" s="100">
        <v>3726327.49</v>
      </c>
      <c r="BH145" s="100">
        <v>390066.54</v>
      </c>
      <c r="BI145" s="100">
        <v>3853848.02</v>
      </c>
      <c r="BJ145" s="100">
        <v>291469.45</v>
      </c>
      <c r="BK145" s="100">
        <v>3865393.15</v>
      </c>
      <c r="BL145" s="100">
        <v>327344.87</v>
      </c>
      <c r="BM145" s="100">
        <v>3842160.84</v>
      </c>
      <c r="BN145" s="100">
        <v>321064.49</v>
      </c>
      <c r="BO145" s="100">
        <v>3766418.7199999997</v>
      </c>
      <c r="BP145" s="100">
        <v>318366.44</v>
      </c>
      <c r="BQ145" s="100">
        <v>3837868.74</v>
      </c>
      <c r="BR145" s="100">
        <v>356195.9</v>
      </c>
      <c r="BS145" s="100">
        <v>3893033.8100000005</v>
      </c>
      <c r="BT145" s="100">
        <v>287659.21</v>
      </c>
      <c r="BU145" s="100">
        <v>3912460.7900000005</v>
      </c>
      <c r="BV145" s="100">
        <v>471622.04</v>
      </c>
      <c r="BW145" s="100">
        <v>4088288.4300000006</v>
      </c>
      <c r="BX145" s="100">
        <v>362719.3</v>
      </c>
      <c r="BY145" s="100">
        <v>4173577.0700000003</v>
      </c>
      <c r="BZ145" s="100">
        <v>320328.87</v>
      </c>
      <c r="CA145" s="100">
        <v>4186425.7200000007</v>
      </c>
      <c r="CB145" s="100">
        <v>614585.73</v>
      </c>
      <c r="CC145" s="100">
        <v>4495850.04</v>
      </c>
      <c r="CD145" s="100">
        <v>696257.19</v>
      </c>
      <c r="CE145" s="100">
        <v>4757680.03</v>
      </c>
      <c r="CF145" s="100">
        <v>593080.52</v>
      </c>
      <c r="CG145" s="100">
        <v>4960694.01</v>
      </c>
      <c r="CH145" s="100">
        <v>481972.38</v>
      </c>
      <c r="CI145" s="100">
        <v>5151196.94</v>
      </c>
      <c r="CJ145" s="100">
        <v>419920.76</v>
      </c>
      <c r="CK145" s="100">
        <v>5243772.830000001</v>
      </c>
      <c r="CL145" s="100">
        <v>407263.83</v>
      </c>
      <c r="CM145" s="100">
        <v>5329972.170000001</v>
      </c>
      <c r="CN145" s="100">
        <v>449907.88</v>
      </c>
      <c r="CO145" s="100">
        <v>5461513.61</v>
      </c>
      <c r="CP145" s="100">
        <v>488525.17</v>
      </c>
      <c r="CQ145" s="100">
        <v>5593842.88</v>
      </c>
      <c r="CR145" s="100">
        <v>394287.73</v>
      </c>
      <c r="CS145" s="100">
        <v>5700471.399999999</v>
      </c>
      <c r="CT145" s="100">
        <v>462799.21999999986</v>
      </c>
      <c r="CU145" s="100">
        <v>5691648.58</v>
      </c>
      <c r="CV145" s="100">
        <v>413846.19000000006</v>
      </c>
      <c r="CW145" s="100">
        <v>5742775.47</v>
      </c>
      <c r="CX145" s="100">
        <v>433784.7100000001</v>
      </c>
      <c r="CY145" s="100">
        <v>5856231.3100000005</v>
      </c>
      <c r="CZ145" s="100">
        <v>766470.5700000002</v>
      </c>
      <c r="DA145" s="100">
        <v>6008116.1499999985</v>
      </c>
      <c r="DB145" s="100">
        <v>436847.2799999999</v>
      </c>
      <c r="DC145" s="100">
        <v>5748706.239999998</v>
      </c>
      <c r="DD145" s="100">
        <v>435829.41000000027</v>
      </c>
      <c r="DE145" s="100">
        <v>5591455.13</v>
      </c>
      <c r="DF145" s="100">
        <v>756948.5900000002</v>
      </c>
      <c r="DG145" s="100">
        <v>5866431.34</v>
      </c>
      <c r="DH145" s="100">
        <v>428333.29999999993</v>
      </c>
      <c r="DI145" s="100">
        <v>5874843.88</v>
      </c>
      <c r="DJ145" s="100">
        <v>450269.80000000005</v>
      </c>
      <c r="DK145" s="100">
        <v>5917849.850000001</v>
      </c>
      <c r="DL145" s="100">
        <v>736546.0900000002</v>
      </c>
      <c r="DM145" s="100">
        <v>6204488.0600000005</v>
      </c>
      <c r="DN145" s="100">
        <v>415934.7799999999</v>
      </c>
      <c r="DO145" s="100">
        <v>6131897.67</v>
      </c>
      <c r="DP145" s="100">
        <v>427822.77000000014</v>
      </c>
      <c r="DQ145" s="100">
        <v>6165432.710000001</v>
      </c>
      <c r="DR145" s="100">
        <v>746568.3400000001</v>
      </c>
      <c r="DS145" s="100">
        <v>6449201.830000002</v>
      </c>
      <c r="DT145" s="100">
        <v>439485.2400000001</v>
      </c>
      <c r="DU145" s="100">
        <v>6474840.880000001</v>
      </c>
      <c r="DV145" s="100">
        <v>424714.11000000016</v>
      </c>
      <c r="DW145" s="100">
        <v>6465770.280000001</v>
      </c>
      <c r="DX145" s="100">
        <v>676524</v>
      </c>
      <c r="DY145" s="100">
        <v>6375823.710000001</v>
      </c>
      <c r="DZ145" s="100">
        <v>431961.09000000014</v>
      </c>
      <c r="EA145" s="100">
        <v>6370937.52</v>
      </c>
      <c r="EB145" s="100">
        <v>467742.7600000002</v>
      </c>
      <c r="EC145" s="100">
        <v>6402850.87</v>
      </c>
      <c r="ED145" s="100">
        <v>651262.9500000001</v>
      </c>
      <c r="EE145" s="100">
        <v>6297165.230000001</v>
      </c>
      <c r="EF145" s="100">
        <v>441546.29000000004</v>
      </c>
      <c r="EG145" s="100">
        <v>6310378.220000002</v>
      </c>
      <c r="EH145" s="100">
        <v>464696.86000000004</v>
      </c>
      <c r="EI145" s="100">
        <v>6324805.280000002</v>
      </c>
      <c r="EJ145" s="100">
        <v>605772.37</v>
      </c>
      <c r="EK145" s="100">
        <v>6194031.560000001</v>
      </c>
      <c r="EL145" s="100">
        <v>447283.74999999994</v>
      </c>
      <c r="EM145" s="100">
        <v>6225380.530000001</v>
      </c>
      <c r="EN145" s="100">
        <v>713872.75</v>
      </c>
      <c r="EO145" s="100">
        <v>6511430.510000001</v>
      </c>
      <c r="EP145" s="100">
        <v>615069.5399999999</v>
      </c>
      <c r="EQ145" s="100">
        <v>6379931.710000001</v>
      </c>
      <c r="ER145" s="100">
        <v>467401.68000000005</v>
      </c>
      <c r="ES145" s="100">
        <v>6407848.149999999</v>
      </c>
      <c r="ET145" s="100">
        <v>434195.5600000002</v>
      </c>
      <c r="EU145" s="100">
        <v>6417329.6</v>
      </c>
      <c r="EV145" s="100">
        <v>668756.74</v>
      </c>
      <c r="EW145" s="100">
        <v>6409562.340000001</v>
      </c>
      <c r="EX145" s="100">
        <v>459788.9800000001</v>
      </c>
      <c r="EY145" s="100">
        <v>6437390.23</v>
      </c>
      <c r="EZ145" s="100">
        <v>478398.03000000014</v>
      </c>
      <c r="FA145" s="100">
        <v>6448045.500000001</v>
      </c>
      <c r="FB145" s="100">
        <v>642749.9500000001</v>
      </c>
      <c r="FC145" s="100">
        <v>6439532.500000001</v>
      </c>
      <c r="FD145" s="100">
        <v>469979.7800000001</v>
      </c>
      <c r="FE145" s="100">
        <v>6467965.990000001</v>
      </c>
      <c r="FF145" s="100">
        <v>475340.46</v>
      </c>
      <c r="FG145" s="100">
        <v>6478609.590000001</v>
      </c>
      <c r="FH145" s="100">
        <v>596927.35</v>
      </c>
      <c r="FI145" s="100">
        <v>6469764.57</v>
      </c>
      <c r="FJ145" s="100">
        <v>476026.53</v>
      </c>
      <c r="FK145" s="100">
        <v>6498507.350000001</v>
      </c>
      <c r="FL145" s="100">
        <v>724052.9199999999</v>
      </c>
      <c r="FM145" s="100">
        <v>6508687.520000001</v>
      </c>
      <c r="FN145" s="100">
        <v>630650.2699999999</v>
      </c>
      <c r="FO145" s="100">
        <v>6524268.250000001</v>
      </c>
      <c r="FP145" s="100">
        <v>476749.7136000001</v>
      </c>
      <c r="FQ145" s="100">
        <v>6533616.283600002</v>
      </c>
      <c r="FR145" s="100">
        <v>442879.4712000002</v>
      </c>
      <c r="FS145" s="100">
        <v>6542300.194800002</v>
      </c>
      <c r="FT145" s="100">
        <v>682131.8748</v>
      </c>
      <c r="FU145" s="100">
        <v>6555675.329600002</v>
      </c>
      <c r="FV145" s="100">
        <v>468984.7596000001</v>
      </c>
      <c r="FW145" s="100">
        <v>6564871.109200001</v>
      </c>
      <c r="FX145" s="100">
        <v>487965.99060000014</v>
      </c>
      <c r="FY145" s="100">
        <v>6574439.069800001</v>
      </c>
      <c r="FZ145" s="100">
        <v>655604.9490000001</v>
      </c>
      <c r="GA145" s="100">
        <v>6587294.0688</v>
      </c>
      <c r="GB145" s="100">
        <v>479379.3756000001</v>
      </c>
      <c r="GC145" s="100">
        <v>6596693.6644</v>
      </c>
      <c r="GD145" s="100">
        <v>484847.26920000004</v>
      </c>
      <c r="GE145" s="100">
        <v>6606200.4736</v>
      </c>
      <c r="GF145" s="100">
        <v>608865.897</v>
      </c>
      <c r="GG145" s="100">
        <v>6618139.0206</v>
      </c>
      <c r="GH145" s="100">
        <v>485547.0606</v>
      </c>
      <c r="GI145" s="100">
        <v>6627659.551200001</v>
      </c>
      <c r="GJ145" s="100">
        <v>738533.9783999999</v>
      </c>
      <c r="GK145" s="100">
        <v>6642140.609600001</v>
      </c>
      <c r="GL145" s="100">
        <v>643263.2753999999</v>
      </c>
      <c r="GM145" s="100">
        <v>6654753.615000002</v>
      </c>
      <c r="GN145" s="100">
        <v>486284.70787200006</v>
      </c>
      <c r="GO145" s="100">
        <v>6664288.609272001</v>
      </c>
      <c r="GP145" s="100">
        <v>451737.0606240002</v>
      </c>
      <c r="GQ145" s="100">
        <v>6673146.198696001</v>
      </c>
      <c r="GR145" s="100">
        <v>695774.512296</v>
      </c>
      <c r="GS145" s="100">
        <v>6686788.836192001</v>
      </c>
      <c r="GT145" s="100">
        <v>478364.4547920001</v>
      </c>
      <c r="GU145" s="100">
        <v>6696168.531384</v>
      </c>
      <c r="GV145" s="100">
        <v>497725.31041200017</v>
      </c>
      <c r="GW145" s="100">
        <v>6705927.851196</v>
      </c>
      <c r="GX145" s="100">
        <v>668717.0479800001</v>
      </c>
      <c r="GY145" s="100">
        <v>6719039.950176</v>
      </c>
      <c r="GZ145" s="100">
        <v>488966.9631120001</v>
      </c>
      <c r="HA145" s="100">
        <v>6728627.537688</v>
      </c>
      <c r="HB145" s="100">
        <v>494544.21458400006</v>
      </c>
      <c r="HC145" s="100">
        <v>6738324.483072001</v>
      </c>
      <c r="HD145" s="100">
        <v>621043.21494</v>
      </c>
      <c r="HE145" s="100">
        <v>6750501.801012001</v>
      </c>
      <c r="HF145" s="100">
        <v>495258.00181200006</v>
      </c>
      <c r="HG145" s="100">
        <v>6760212.742224</v>
      </c>
      <c r="HH145" s="100">
        <v>753304.6579679999</v>
      </c>
      <c r="HI145" s="100">
        <v>6774983.4217920005</v>
      </c>
      <c r="HJ145" s="100">
        <v>656128.540908</v>
      </c>
      <c r="HK145" s="100">
        <v>6787848.687300002</v>
      </c>
      <c r="HM145" t="str">
        <f t="shared" si="8"/>
        <v>901</v>
      </c>
      <c r="HS145" t="b">
        <f t="shared" si="6"/>
        <v>1</v>
      </c>
      <c r="HT145" s="94" t="s">
        <v>444</v>
      </c>
    </row>
    <row r="146" spans="1:228" ht="12.75">
      <c r="A146" t="str">
        <f t="shared" si="7"/>
        <v>INC402000</v>
      </c>
      <c r="B146" s="103" t="s">
        <v>445</v>
      </c>
      <c r="C146" s="100" t="s">
        <v>591</v>
      </c>
      <c r="D146" s="100">
        <v>2690555.4</v>
      </c>
      <c r="E146" s="100">
        <v>35750821.14</v>
      </c>
      <c r="F146" s="100">
        <v>2855626.29</v>
      </c>
      <c r="G146" s="100">
        <v>35706957.68</v>
      </c>
      <c r="H146" s="100">
        <v>3091782.6</v>
      </c>
      <c r="I146" s="100">
        <v>36243486.82</v>
      </c>
      <c r="J146" s="100">
        <v>2740477.7</v>
      </c>
      <c r="K146" s="100">
        <v>36185397.72</v>
      </c>
      <c r="L146" s="100">
        <v>3333344.18</v>
      </c>
      <c r="M146" s="100">
        <v>36679860.88</v>
      </c>
      <c r="N146" s="100">
        <v>2746641.62</v>
      </c>
      <c r="O146" s="100">
        <v>35804673.53</v>
      </c>
      <c r="P146" s="100">
        <v>2605973.24</v>
      </c>
      <c r="Q146" s="100">
        <v>35615940.18</v>
      </c>
      <c r="R146" s="100">
        <v>2995994.24</v>
      </c>
      <c r="S146" s="100">
        <v>35653351.75</v>
      </c>
      <c r="T146" s="100">
        <v>3203885.93</v>
      </c>
      <c r="U146" s="100">
        <v>36148314.43</v>
      </c>
      <c r="V146" s="100">
        <v>3023076.24</v>
      </c>
      <c r="W146" s="100">
        <v>36236754.38</v>
      </c>
      <c r="X146" s="100">
        <v>2938426.61</v>
      </c>
      <c r="Y146" s="100">
        <v>35250896.12</v>
      </c>
      <c r="Z146" s="100">
        <v>3086030.34</v>
      </c>
      <c r="AA146" s="100">
        <v>35311814.39</v>
      </c>
      <c r="AB146" s="100">
        <v>2899432.42</v>
      </c>
      <c r="AC146" s="100">
        <v>35520691.41</v>
      </c>
      <c r="AD146" s="100">
        <v>3140327.07</v>
      </c>
      <c r="AE146" s="100">
        <v>35805392.19</v>
      </c>
      <c r="AF146" s="100">
        <v>2642993.27</v>
      </c>
      <c r="AG146" s="100">
        <v>35356602.86</v>
      </c>
      <c r="AH146" s="100">
        <v>2349107.67</v>
      </c>
      <c r="AI146" s="100">
        <v>34965232.83</v>
      </c>
      <c r="AJ146" s="100">
        <v>2360917.01</v>
      </c>
      <c r="AK146" s="100">
        <v>33992805.66</v>
      </c>
      <c r="AL146" s="100">
        <v>2420374.74</v>
      </c>
      <c r="AM146" s="100">
        <v>33666538.78</v>
      </c>
      <c r="AN146" s="100">
        <v>2065469.59</v>
      </c>
      <c r="AO146" s="100">
        <v>33126035.13</v>
      </c>
      <c r="AP146" s="100">
        <v>1863948.2</v>
      </c>
      <c r="AQ146" s="100">
        <v>31993989.09</v>
      </c>
      <c r="AR146" s="100">
        <v>2346234.5</v>
      </c>
      <c r="AS146" s="100">
        <v>31136337.66</v>
      </c>
      <c r="AT146" s="100">
        <v>1911628.43</v>
      </c>
      <c r="AU146" s="100">
        <v>30024889.85</v>
      </c>
      <c r="AV146" s="100">
        <v>2587268.13</v>
      </c>
      <c r="AW146" s="100">
        <v>29673731.37</v>
      </c>
      <c r="AX146" s="100">
        <v>2723808.8</v>
      </c>
      <c r="AY146" s="100">
        <v>29311509.83</v>
      </c>
      <c r="AZ146" s="100">
        <v>1971396.39</v>
      </c>
      <c r="BA146" s="100">
        <v>28383473.8</v>
      </c>
      <c r="BB146" s="100">
        <v>1582361.87</v>
      </c>
      <c r="BC146" s="100">
        <v>26825508.6</v>
      </c>
      <c r="BD146" s="100">
        <v>1600726.98</v>
      </c>
      <c r="BE146" s="100">
        <v>25783242.31</v>
      </c>
      <c r="BF146" s="100">
        <v>1463290.96</v>
      </c>
      <c r="BG146" s="100">
        <v>24897425.6</v>
      </c>
      <c r="BH146" s="100">
        <v>1441642.23</v>
      </c>
      <c r="BI146" s="100">
        <v>23978150.82</v>
      </c>
      <c r="BJ146" s="100">
        <v>1353723.78</v>
      </c>
      <c r="BK146" s="100">
        <v>22911499.86</v>
      </c>
      <c r="BL146" s="100">
        <v>1487815.64</v>
      </c>
      <c r="BM146" s="100">
        <v>22333845.91</v>
      </c>
      <c r="BN146" s="100">
        <v>1547795.18</v>
      </c>
      <c r="BO146" s="100">
        <v>22017692.89</v>
      </c>
      <c r="BP146" s="100">
        <v>1354092.3</v>
      </c>
      <c r="BQ146" s="100">
        <v>21025550.69</v>
      </c>
      <c r="BR146" s="100">
        <v>1369518.71</v>
      </c>
      <c r="BS146" s="100">
        <v>20483440.970000003</v>
      </c>
      <c r="BT146" s="100">
        <v>1384885.69</v>
      </c>
      <c r="BU146" s="100">
        <v>19281058.53</v>
      </c>
      <c r="BV146" s="100">
        <v>1860361.19</v>
      </c>
      <c r="BW146" s="100">
        <v>18417610.92</v>
      </c>
      <c r="BX146" s="100">
        <v>2453648.2</v>
      </c>
      <c r="BY146" s="100">
        <v>18899862.73</v>
      </c>
      <c r="BZ146" s="100">
        <v>1149840.37</v>
      </c>
      <c r="CA146" s="100">
        <v>18467341.23</v>
      </c>
      <c r="CB146" s="100">
        <v>1588708.68</v>
      </c>
      <c r="CC146" s="100">
        <v>18455322.93</v>
      </c>
      <c r="CD146" s="100">
        <v>1145321.41</v>
      </c>
      <c r="CE146" s="100">
        <v>18137353.38</v>
      </c>
      <c r="CF146" s="100">
        <v>916326.7</v>
      </c>
      <c r="CG146" s="100">
        <v>17612037.85</v>
      </c>
      <c r="CH146" s="100">
        <v>1018962.87</v>
      </c>
      <c r="CI146" s="100">
        <v>17277276.94</v>
      </c>
      <c r="CJ146" s="100">
        <v>1909643.87</v>
      </c>
      <c r="CK146" s="100">
        <v>17699105.17</v>
      </c>
      <c r="CL146" s="100">
        <v>922263.13</v>
      </c>
      <c r="CM146" s="100">
        <v>17073573.12</v>
      </c>
      <c r="CN146" s="100">
        <v>913245.3</v>
      </c>
      <c r="CO146" s="100">
        <v>16632726.120000001</v>
      </c>
      <c r="CP146" s="100">
        <v>1541864.1500000001</v>
      </c>
      <c r="CQ146" s="100">
        <v>16805071.56</v>
      </c>
      <c r="CR146" s="100">
        <v>891936.0400000002</v>
      </c>
      <c r="CS146" s="100">
        <v>16312121.909999998</v>
      </c>
      <c r="CT146" s="100">
        <v>908243.1800000003</v>
      </c>
      <c r="CU146" s="100">
        <v>15360003.899999999</v>
      </c>
      <c r="CV146" s="100">
        <v>2362342.3099999987</v>
      </c>
      <c r="CW146" s="100">
        <v>15268698.009999998</v>
      </c>
      <c r="CX146" s="100">
        <v>876010.07</v>
      </c>
      <c r="CY146" s="100">
        <v>14994867.709999999</v>
      </c>
      <c r="CZ146" s="100">
        <v>857157.5499999998</v>
      </c>
      <c r="DA146" s="100">
        <v>14263316.579999996</v>
      </c>
      <c r="DB146" s="100">
        <v>862731.3100000003</v>
      </c>
      <c r="DC146" s="100">
        <v>13980726.479999999</v>
      </c>
      <c r="DD146" s="100">
        <v>872327.19</v>
      </c>
      <c r="DE146" s="100">
        <v>13936726.97</v>
      </c>
      <c r="DF146" s="100">
        <v>849028.3600000002</v>
      </c>
      <c r="DG146" s="100">
        <v>13766792.46</v>
      </c>
      <c r="DH146" s="100">
        <v>803090.5200000001</v>
      </c>
      <c r="DI146" s="100">
        <v>12660239.110000003</v>
      </c>
      <c r="DJ146" s="100">
        <v>837820.0599999998</v>
      </c>
      <c r="DK146" s="100">
        <v>12575796.040000001</v>
      </c>
      <c r="DL146" s="100">
        <v>818827.0200000003</v>
      </c>
      <c r="DM146" s="100">
        <v>12481377.760000002</v>
      </c>
      <c r="DN146" s="100">
        <v>932621.0000000001</v>
      </c>
      <c r="DO146" s="100">
        <v>11872134.610000001</v>
      </c>
      <c r="DP146" s="100">
        <v>854712.2200000001</v>
      </c>
      <c r="DQ146" s="100">
        <v>11834910.79</v>
      </c>
      <c r="DR146" s="100">
        <v>921910.6300000004</v>
      </c>
      <c r="DS146" s="100">
        <v>11848578.240000002</v>
      </c>
      <c r="DT146" s="100">
        <v>2335942.4399999985</v>
      </c>
      <c r="DU146" s="100">
        <v>11822178.370000001</v>
      </c>
      <c r="DV146" s="100">
        <v>863412.3299999998</v>
      </c>
      <c r="DW146" s="100">
        <v>11809580.629999999</v>
      </c>
      <c r="DX146" s="100">
        <v>891178.4600000003</v>
      </c>
      <c r="DY146" s="100">
        <v>11843601.54</v>
      </c>
      <c r="DZ146" s="100">
        <v>845543.66</v>
      </c>
      <c r="EA146" s="100">
        <v>11826413.889999999</v>
      </c>
      <c r="EB146" s="100">
        <v>914919.1400000004</v>
      </c>
      <c r="EC146" s="100">
        <v>11869005.84</v>
      </c>
      <c r="ED146" s="100">
        <v>877296.4100000003</v>
      </c>
      <c r="EE146" s="100">
        <v>11897273.89</v>
      </c>
      <c r="EF146" s="100">
        <v>895766.03</v>
      </c>
      <c r="EG146" s="100">
        <v>11989949.4</v>
      </c>
      <c r="EH146" s="100">
        <v>860281.0200000003</v>
      </c>
      <c r="EI146" s="100">
        <v>12012410.36</v>
      </c>
      <c r="EJ146" s="100">
        <v>831512.06</v>
      </c>
      <c r="EK146" s="100">
        <v>12025095.400000002</v>
      </c>
      <c r="EL146" s="100">
        <v>888131.2999999999</v>
      </c>
      <c r="EM146" s="100">
        <v>11980605.700000001</v>
      </c>
      <c r="EN146" s="100">
        <v>878602.5000000001</v>
      </c>
      <c r="EO146" s="100">
        <v>12004495.980000002</v>
      </c>
      <c r="EP146" s="100">
        <v>948616.8400000003</v>
      </c>
      <c r="EQ146" s="100">
        <v>12031202.190000001</v>
      </c>
      <c r="ER146" s="100">
        <v>2390202.499999999</v>
      </c>
      <c r="ES146" s="100">
        <v>12085462.250000002</v>
      </c>
      <c r="ET146" s="100">
        <v>868336.72</v>
      </c>
      <c r="EU146" s="100">
        <v>12090386.64</v>
      </c>
      <c r="EV146" s="100">
        <v>881788.1200000001</v>
      </c>
      <c r="EW146" s="100">
        <v>12080996.299999999</v>
      </c>
      <c r="EX146" s="100">
        <v>878212.9800000001</v>
      </c>
      <c r="EY146" s="100">
        <v>12113665.62</v>
      </c>
      <c r="EZ146" s="100">
        <v>926616.37</v>
      </c>
      <c r="FA146" s="100">
        <v>12125362.85</v>
      </c>
      <c r="FB146" s="100">
        <v>859598.2900000002</v>
      </c>
      <c r="FC146" s="100">
        <v>12107664.73</v>
      </c>
      <c r="FD146" s="100">
        <v>855207.0099999999</v>
      </c>
      <c r="FE146" s="100">
        <v>12067105.709999999</v>
      </c>
      <c r="FF146" s="100">
        <v>869721.7</v>
      </c>
      <c r="FG146" s="100">
        <v>12076546.39</v>
      </c>
      <c r="FH146" s="100">
        <v>810334.94</v>
      </c>
      <c r="FI146" s="100">
        <v>12055369.27</v>
      </c>
      <c r="FJ146" s="100">
        <v>919180.7100000001</v>
      </c>
      <c r="FK146" s="100">
        <v>12086418.68</v>
      </c>
      <c r="FL146" s="100">
        <v>888236.4600000002</v>
      </c>
      <c r="FM146" s="100">
        <v>12096052.64</v>
      </c>
      <c r="FN146" s="100">
        <v>962017.9500000005</v>
      </c>
      <c r="FO146" s="100">
        <v>12109453.75</v>
      </c>
      <c r="FP146" s="100">
        <v>2438006.549999999</v>
      </c>
      <c r="FQ146" s="100">
        <v>12157257.799999999</v>
      </c>
      <c r="FR146" s="100">
        <v>885703.4543999999</v>
      </c>
      <c r="FS146" s="100">
        <v>12174624.534400001</v>
      </c>
      <c r="FT146" s="100">
        <v>899423.8824000001</v>
      </c>
      <c r="FU146" s="100">
        <v>12192260.296799999</v>
      </c>
      <c r="FV146" s="100">
        <v>895777.2396000001</v>
      </c>
      <c r="FW146" s="100">
        <v>12209824.5564</v>
      </c>
      <c r="FX146" s="100">
        <v>945148.6974000001</v>
      </c>
      <c r="FY146" s="100">
        <v>12228356.8838</v>
      </c>
      <c r="FZ146" s="100">
        <v>876790.2558000002</v>
      </c>
      <c r="GA146" s="100">
        <v>12245548.849599998</v>
      </c>
      <c r="GB146" s="100">
        <v>872311.1501999999</v>
      </c>
      <c r="GC146" s="100">
        <v>12262652.9898</v>
      </c>
      <c r="GD146" s="100">
        <v>887116.134</v>
      </c>
      <c r="GE146" s="100">
        <v>12280047.423800003</v>
      </c>
      <c r="GF146" s="100">
        <v>826541.6388</v>
      </c>
      <c r="GG146" s="100">
        <v>12296254.122600002</v>
      </c>
      <c r="GH146" s="100">
        <v>937564.3242000001</v>
      </c>
      <c r="GI146" s="100">
        <v>12314637.736800002</v>
      </c>
      <c r="GJ146" s="100">
        <v>906001.1892000003</v>
      </c>
      <c r="GK146" s="100">
        <v>12332402.466</v>
      </c>
      <c r="GL146" s="100">
        <v>981258.3090000006</v>
      </c>
      <c r="GM146" s="100">
        <v>12351642.825</v>
      </c>
      <c r="GN146" s="100">
        <v>2486766.680999999</v>
      </c>
      <c r="GO146" s="100">
        <v>12400402.956</v>
      </c>
      <c r="GP146" s="100">
        <v>903417.5234879999</v>
      </c>
      <c r="GQ146" s="100">
        <v>12418117.025088</v>
      </c>
      <c r="GR146" s="100">
        <v>917412.3600480001</v>
      </c>
      <c r="GS146" s="100">
        <v>12436105.502736</v>
      </c>
      <c r="GT146" s="100">
        <v>913692.7843920001</v>
      </c>
      <c r="GU146" s="100">
        <v>12454021.047527999</v>
      </c>
      <c r="GV146" s="100">
        <v>964051.6713480001</v>
      </c>
      <c r="GW146" s="100">
        <v>12472924.021475999</v>
      </c>
      <c r="GX146" s="100">
        <v>894326.0609160002</v>
      </c>
      <c r="GY146" s="100">
        <v>12490459.826592</v>
      </c>
      <c r="GZ146" s="100">
        <v>889757.373204</v>
      </c>
      <c r="HA146" s="100">
        <v>12507906.049596002</v>
      </c>
      <c r="HB146" s="100">
        <v>904858.45668</v>
      </c>
      <c r="HC146" s="100">
        <v>12525648.372276</v>
      </c>
      <c r="HD146" s="100">
        <v>843072.471576</v>
      </c>
      <c r="HE146" s="100">
        <v>12542179.205052001</v>
      </c>
      <c r="HF146" s="100">
        <v>956315.6106840002</v>
      </c>
      <c r="HG146" s="100">
        <v>12560930.491536</v>
      </c>
      <c r="HH146" s="100">
        <v>924121.2129840003</v>
      </c>
      <c r="HI146" s="100">
        <v>12579050.51532</v>
      </c>
      <c r="HJ146" s="100">
        <v>1000883.4751800006</v>
      </c>
      <c r="HK146" s="100">
        <v>12598675.681500003</v>
      </c>
      <c r="HM146" t="str">
        <f t="shared" si="8"/>
        <v>902</v>
      </c>
      <c r="HS146" t="b">
        <f t="shared" si="6"/>
        <v>1</v>
      </c>
      <c r="HT146" s="94" t="s">
        <v>445</v>
      </c>
    </row>
    <row r="147" spans="1:228" ht="12.75">
      <c r="A147" t="str">
        <f t="shared" si="7"/>
        <v>INC403000</v>
      </c>
      <c r="B147" s="103" t="s">
        <v>446</v>
      </c>
      <c r="C147" s="100" t="s">
        <v>592</v>
      </c>
      <c r="D147" s="100">
        <v>7346618.28</v>
      </c>
      <c r="E147" s="100">
        <v>89963133.69</v>
      </c>
      <c r="F147" s="100">
        <v>7658791.08</v>
      </c>
      <c r="G147" s="100">
        <v>91112995.52</v>
      </c>
      <c r="H147" s="100">
        <v>7608322.76</v>
      </c>
      <c r="I147" s="100">
        <v>91073693.92</v>
      </c>
      <c r="J147" s="100">
        <v>7456464.09</v>
      </c>
      <c r="K147" s="100">
        <v>91435509.4</v>
      </c>
      <c r="L147" s="100">
        <v>7964374.79</v>
      </c>
      <c r="M147" s="100">
        <v>92129700.95</v>
      </c>
      <c r="N147" s="100">
        <v>7851865.19</v>
      </c>
      <c r="O147" s="100">
        <v>91848627.79</v>
      </c>
      <c r="P147" s="100">
        <v>7853250.3</v>
      </c>
      <c r="Q147" s="100">
        <v>92501201.29</v>
      </c>
      <c r="R147" s="100">
        <v>7943812.5</v>
      </c>
      <c r="S147" s="100">
        <v>92225791.26</v>
      </c>
      <c r="T147" s="100">
        <v>7807964.25</v>
      </c>
      <c r="U147" s="100">
        <v>92446851.29</v>
      </c>
      <c r="V147" s="100">
        <v>8348843.89</v>
      </c>
      <c r="W147" s="100">
        <v>93541826.85</v>
      </c>
      <c r="X147" s="100">
        <v>8264944.12</v>
      </c>
      <c r="Y147" s="100">
        <v>94249551.28</v>
      </c>
      <c r="Z147" s="100">
        <v>8655658.19</v>
      </c>
      <c r="AA147" s="100">
        <v>94760909.44</v>
      </c>
      <c r="AB147" s="100">
        <v>7991651.87</v>
      </c>
      <c r="AC147" s="100">
        <v>95405943.03</v>
      </c>
      <c r="AD147" s="100">
        <v>7444439.38</v>
      </c>
      <c r="AE147" s="100">
        <v>95191591.33</v>
      </c>
      <c r="AF147" s="100">
        <v>7466596.35</v>
      </c>
      <c r="AG147" s="100">
        <v>95049864.92</v>
      </c>
      <c r="AH147" s="100">
        <v>7829913.8</v>
      </c>
      <c r="AI147" s="100">
        <v>95423314.63</v>
      </c>
      <c r="AJ147" s="100">
        <v>8280508.9</v>
      </c>
      <c r="AK147" s="100">
        <v>95739448.74</v>
      </c>
      <c r="AL147" s="100">
        <v>7312719.57</v>
      </c>
      <c r="AM147" s="100">
        <v>95200303.12</v>
      </c>
      <c r="AN147" s="100">
        <v>7986099.24</v>
      </c>
      <c r="AO147" s="100">
        <v>95333152.06</v>
      </c>
      <c r="AP147" s="100">
        <v>9075435.44</v>
      </c>
      <c r="AQ147" s="100">
        <v>96464775</v>
      </c>
      <c r="AR147" s="100">
        <v>7197424.18</v>
      </c>
      <c r="AS147" s="100">
        <v>95854234.93</v>
      </c>
      <c r="AT147" s="100">
        <v>7932190.47</v>
      </c>
      <c r="AU147" s="100">
        <v>95437581.51</v>
      </c>
      <c r="AV147" s="100">
        <v>7333638.86</v>
      </c>
      <c r="AW147" s="100">
        <v>94506276.25</v>
      </c>
      <c r="AX147" s="100">
        <v>7260060.97</v>
      </c>
      <c r="AY147" s="100">
        <v>93110679.03</v>
      </c>
      <c r="AZ147" s="100">
        <v>7292945.63</v>
      </c>
      <c r="BA147" s="100">
        <v>92411972.79</v>
      </c>
      <c r="BB147" s="100">
        <v>6587327.14</v>
      </c>
      <c r="BC147" s="100">
        <v>91554860.55</v>
      </c>
      <c r="BD147" s="100">
        <v>6889360.51</v>
      </c>
      <c r="BE147" s="100">
        <v>90977624.71</v>
      </c>
      <c r="BF147" s="100">
        <v>7042308.52</v>
      </c>
      <c r="BG147" s="100">
        <v>90190019.43</v>
      </c>
      <c r="BH147" s="100">
        <v>7037430.18</v>
      </c>
      <c r="BI147" s="100">
        <v>88946940.71</v>
      </c>
      <c r="BJ147" s="100">
        <v>7058818.58</v>
      </c>
      <c r="BK147" s="100">
        <v>88693039.72</v>
      </c>
      <c r="BL147" s="100">
        <v>7526707.73</v>
      </c>
      <c r="BM147" s="100">
        <v>88233648.21</v>
      </c>
      <c r="BN147" s="100">
        <v>7211962.98</v>
      </c>
      <c r="BO147" s="100">
        <v>86370175.75</v>
      </c>
      <c r="BP147" s="100">
        <v>7417791.46</v>
      </c>
      <c r="BQ147" s="100">
        <v>86590543.03</v>
      </c>
      <c r="BR147" s="100">
        <v>7737252.8</v>
      </c>
      <c r="BS147" s="100">
        <v>86395605.36</v>
      </c>
      <c r="BT147" s="100">
        <v>6496699.38</v>
      </c>
      <c r="BU147" s="100">
        <v>85558665.87999998</v>
      </c>
      <c r="BV147" s="100">
        <v>7966758.69</v>
      </c>
      <c r="BW147" s="100">
        <v>86265363.60000001</v>
      </c>
      <c r="BX147" s="100">
        <v>7074433.74</v>
      </c>
      <c r="BY147" s="100">
        <v>86046851.71000001</v>
      </c>
      <c r="BZ147" s="100">
        <v>6388073.16</v>
      </c>
      <c r="CA147" s="100">
        <v>85847597.72999999</v>
      </c>
      <c r="CB147" s="100">
        <v>6959898.57</v>
      </c>
      <c r="CC147" s="100">
        <v>85918135.79</v>
      </c>
      <c r="CD147" s="100">
        <v>6735667.75</v>
      </c>
      <c r="CE147" s="100">
        <v>85611495.02000001</v>
      </c>
      <c r="CF147" s="100">
        <v>6892012.21</v>
      </c>
      <c r="CG147" s="100">
        <v>85466077.05</v>
      </c>
      <c r="CH147" s="100">
        <v>7422893.57</v>
      </c>
      <c r="CI147" s="100">
        <v>85830152.04</v>
      </c>
      <c r="CJ147" s="100">
        <v>7167568.8</v>
      </c>
      <c r="CK147" s="100">
        <v>85471013.11</v>
      </c>
      <c r="CL147" s="100">
        <v>7251669.2</v>
      </c>
      <c r="CM147" s="100">
        <v>85510719.33</v>
      </c>
      <c r="CN147" s="100">
        <v>7307697.11</v>
      </c>
      <c r="CO147" s="100">
        <v>85400624.98</v>
      </c>
      <c r="CP147" s="100">
        <v>7322075.260000002</v>
      </c>
      <c r="CQ147" s="100">
        <v>84985447.43999998</v>
      </c>
      <c r="CR147" s="100">
        <v>6645191.51</v>
      </c>
      <c r="CS147" s="100">
        <v>85133939.57</v>
      </c>
      <c r="CT147" s="100">
        <v>7184853.139999992</v>
      </c>
      <c r="CU147" s="100">
        <v>84352034.01999998</v>
      </c>
      <c r="CV147" s="100">
        <v>6887734.079999995</v>
      </c>
      <c r="CW147" s="100">
        <v>84165334.35999998</v>
      </c>
      <c r="CX147" s="100">
        <v>6462030.969999996</v>
      </c>
      <c r="CY147" s="100">
        <v>84239292.16999999</v>
      </c>
      <c r="CZ147" s="100">
        <v>7088154.04999999</v>
      </c>
      <c r="DA147" s="100">
        <v>84367547.64999996</v>
      </c>
      <c r="DB147" s="100">
        <v>6548322.989999998</v>
      </c>
      <c r="DC147" s="100">
        <v>84180202.88999997</v>
      </c>
      <c r="DD147" s="100">
        <v>6905648.7999999905</v>
      </c>
      <c r="DE147" s="100">
        <v>84193839.47999996</v>
      </c>
      <c r="DF147" s="100">
        <v>7074713.289999986</v>
      </c>
      <c r="DG147" s="100">
        <v>83845659.19999996</v>
      </c>
      <c r="DH147" s="100">
        <v>7039851.859999998</v>
      </c>
      <c r="DI147" s="100">
        <v>83717942.25999996</v>
      </c>
      <c r="DJ147" s="100">
        <v>7347004.239999987</v>
      </c>
      <c r="DK147" s="100">
        <v>83813277.29999995</v>
      </c>
      <c r="DL147" s="100">
        <v>7065213.659999988</v>
      </c>
      <c r="DM147" s="100">
        <v>83570793.84999993</v>
      </c>
      <c r="DN147" s="100">
        <v>6695857.1599999955</v>
      </c>
      <c r="DO147" s="100">
        <v>82944575.74999991</v>
      </c>
      <c r="DP147" s="100">
        <v>6705401.429999988</v>
      </c>
      <c r="DQ147" s="100">
        <v>83004785.6699999</v>
      </c>
      <c r="DR147" s="100">
        <v>6753624.959999986</v>
      </c>
      <c r="DS147" s="100">
        <v>82573557.4899999</v>
      </c>
      <c r="DT147" s="100">
        <v>7262731.700000004</v>
      </c>
      <c r="DU147" s="100">
        <v>82948555.1099999</v>
      </c>
      <c r="DV147" s="100">
        <v>6341391.919999998</v>
      </c>
      <c r="DW147" s="100">
        <v>82827916.05999991</v>
      </c>
      <c r="DX147" s="100">
        <v>7123309.090000003</v>
      </c>
      <c r="DY147" s="100">
        <v>82863071.09999993</v>
      </c>
      <c r="DZ147" s="100">
        <v>6460544.930000004</v>
      </c>
      <c r="EA147" s="100">
        <v>82775293.03999993</v>
      </c>
      <c r="EB147" s="100">
        <v>7192760.360000002</v>
      </c>
      <c r="EC147" s="100">
        <v>83062404.59999995</v>
      </c>
      <c r="ED147" s="100">
        <v>7165958.819999996</v>
      </c>
      <c r="EE147" s="100">
        <v>83153650.12999995</v>
      </c>
      <c r="EF147" s="100">
        <v>7069644.490000002</v>
      </c>
      <c r="EG147" s="100">
        <v>83183442.75999993</v>
      </c>
      <c r="EH147" s="100">
        <v>7451618.720000001</v>
      </c>
      <c r="EI147" s="100">
        <v>83288057.23999996</v>
      </c>
      <c r="EJ147" s="100">
        <v>6967894.699999994</v>
      </c>
      <c r="EK147" s="100">
        <v>83190738.27999999</v>
      </c>
      <c r="EL147" s="100">
        <v>7149965.210000004</v>
      </c>
      <c r="EM147" s="100">
        <v>83644846.32999997</v>
      </c>
      <c r="EN147" s="100">
        <v>6862404.680000001</v>
      </c>
      <c r="EO147" s="100">
        <v>83801849.57999998</v>
      </c>
      <c r="EP147" s="100">
        <v>6711182.03</v>
      </c>
      <c r="EQ147" s="100">
        <v>83759406.65</v>
      </c>
      <c r="ER147" s="100">
        <v>7824987.310000004</v>
      </c>
      <c r="ES147" s="100">
        <v>84321662.26</v>
      </c>
      <c r="ET147" s="100">
        <v>6339612.609999996</v>
      </c>
      <c r="EU147" s="100">
        <v>84319882.95</v>
      </c>
      <c r="EV147" s="100">
        <v>6793548.640000001</v>
      </c>
      <c r="EW147" s="100">
        <v>83990122.5</v>
      </c>
      <c r="EX147" s="100">
        <v>6681954.950000004</v>
      </c>
      <c r="EY147" s="100">
        <v>84211532.52</v>
      </c>
      <c r="EZ147" s="100">
        <v>7254549.220000003</v>
      </c>
      <c r="FA147" s="100">
        <v>84273321.38</v>
      </c>
      <c r="FB147" s="100">
        <v>7031453.619999999</v>
      </c>
      <c r="FC147" s="100">
        <v>84138816.18</v>
      </c>
      <c r="FD147" s="100">
        <v>7135662.890000003</v>
      </c>
      <c r="FE147" s="100">
        <v>84204834.58</v>
      </c>
      <c r="FF147" s="100">
        <v>7392650.67</v>
      </c>
      <c r="FG147" s="100">
        <v>84145866.53000002</v>
      </c>
      <c r="FH147" s="100">
        <v>6691146.150000006</v>
      </c>
      <c r="FI147" s="100">
        <v>83869117.98000003</v>
      </c>
      <c r="FJ147" s="100">
        <v>7294304.730000003</v>
      </c>
      <c r="FK147" s="100">
        <v>84013457.50000003</v>
      </c>
      <c r="FL147" s="100">
        <v>6800380.3000000045</v>
      </c>
      <c r="FM147" s="100">
        <v>83951433.12000002</v>
      </c>
      <c r="FN147" s="100">
        <v>6666467.860000008</v>
      </c>
      <c r="FO147" s="100">
        <v>83906718.95000003</v>
      </c>
      <c r="FP147" s="100">
        <v>7981487.056200004</v>
      </c>
      <c r="FQ147" s="100">
        <v>84063218.69620004</v>
      </c>
      <c r="FR147" s="100">
        <v>6466404.862199996</v>
      </c>
      <c r="FS147" s="100">
        <v>84190010.94840002</v>
      </c>
      <c r="FT147" s="100">
        <v>6929419.612800001</v>
      </c>
      <c r="FU147" s="100">
        <v>84325881.92120004</v>
      </c>
      <c r="FV147" s="100">
        <v>6815594.049000004</v>
      </c>
      <c r="FW147" s="100">
        <v>84459521.02020004</v>
      </c>
      <c r="FX147" s="100">
        <v>7399640.204400004</v>
      </c>
      <c r="FY147" s="100">
        <v>84604612.00460003</v>
      </c>
      <c r="FZ147" s="100">
        <v>7172082.692399999</v>
      </c>
      <c r="GA147" s="100">
        <v>84745241.07700002</v>
      </c>
      <c r="GB147" s="100">
        <v>7278376.147800003</v>
      </c>
      <c r="GC147" s="100">
        <v>84887954.33480003</v>
      </c>
      <c r="GD147" s="100">
        <v>7540503.6834</v>
      </c>
      <c r="GE147" s="100">
        <v>85035807.34820004</v>
      </c>
      <c r="GF147" s="100">
        <v>6824969.073000006</v>
      </c>
      <c r="GG147" s="100">
        <v>85169630.27120005</v>
      </c>
      <c r="GH147" s="100">
        <v>7440190.824600004</v>
      </c>
      <c r="GI147" s="100">
        <v>85315516.36580002</v>
      </c>
      <c r="GJ147" s="100">
        <v>6936387.906000005</v>
      </c>
      <c r="GK147" s="100">
        <v>85451523.97180003</v>
      </c>
      <c r="GL147" s="100">
        <v>6799797.217200008</v>
      </c>
      <c r="GM147" s="100">
        <v>85584853.32900003</v>
      </c>
      <c r="GN147" s="100">
        <v>8141116.797324005</v>
      </c>
      <c r="GO147" s="100">
        <v>85744483.07012403</v>
      </c>
      <c r="GP147" s="100">
        <v>6595732.959443996</v>
      </c>
      <c r="GQ147" s="100">
        <v>85873811.16736804</v>
      </c>
      <c r="GR147" s="100">
        <v>7068008.005056001</v>
      </c>
      <c r="GS147" s="100">
        <v>86012399.55962403</v>
      </c>
      <c r="GT147" s="100">
        <v>6951905.929980004</v>
      </c>
      <c r="GU147" s="100">
        <v>86148711.44060403</v>
      </c>
      <c r="GV147" s="100">
        <v>7547633.008488004</v>
      </c>
      <c r="GW147" s="100">
        <v>86296704.24469203</v>
      </c>
      <c r="GX147" s="100">
        <v>7315524.346247999</v>
      </c>
      <c r="GY147" s="100">
        <v>86440145.89854003</v>
      </c>
      <c r="GZ147" s="100">
        <v>7423943.670756004</v>
      </c>
      <c r="HA147" s="100">
        <v>86585713.42149603</v>
      </c>
      <c r="HB147" s="100">
        <v>7691313.757068001</v>
      </c>
      <c r="HC147" s="100">
        <v>86736523.49516404</v>
      </c>
      <c r="HD147" s="100">
        <v>6961468.454460006</v>
      </c>
      <c r="HE147" s="100">
        <v>86873022.87662402</v>
      </c>
      <c r="HF147" s="100">
        <v>7588994.641092004</v>
      </c>
      <c r="HG147" s="100">
        <v>87021826.69311604</v>
      </c>
      <c r="HH147" s="100">
        <v>7075115.664120005</v>
      </c>
      <c r="HI147" s="100">
        <v>87160554.45123604</v>
      </c>
      <c r="HJ147" s="100">
        <v>6935793.161544008</v>
      </c>
      <c r="HK147" s="100">
        <v>87296550.39558004</v>
      </c>
      <c r="HM147" t="str">
        <f t="shared" si="8"/>
        <v>903</v>
      </c>
      <c r="HS147" t="b">
        <f t="shared" si="6"/>
        <v>1</v>
      </c>
      <c r="HT147" s="94" t="s">
        <v>446</v>
      </c>
    </row>
    <row r="148" spans="1:228" ht="12.75">
      <c r="A148" t="str">
        <f t="shared" si="7"/>
        <v>INC404000</v>
      </c>
      <c r="B148" s="103" t="s">
        <v>447</v>
      </c>
      <c r="C148" s="100" t="s">
        <v>593</v>
      </c>
      <c r="D148" s="100">
        <v>-237257.27</v>
      </c>
      <c r="E148" s="100">
        <v>7103542.9</v>
      </c>
      <c r="F148" s="100">
        <v>123781.04</v>
      </c>
      <c r="G148" s="100">
        <v>8949500.95</v>
      </c>
      <c r="H148" s="100">
        <v>208761.73</v>
      </c>
      <c r="I148" s="100">
        <v>10145475.08</v>
      </c>
      <c r="J148" s="100">
        <v>968553.16</v>
      </c>
      <c r="K148" s="100">
        <v>10255877.82</v>
      </c>
      <c r="L148" s="100">
        <v>956366.25</v>
      </c>
      <c r="M148" s="100">
        <v>10042060.68</v>
      </c>
      <c r="N148" s="100">
        <v>2471103.82</v>
      </c>
      <c r="O148" s="100">
        <v>10961209.21</v>
      </c>
      <c r="P148" s="100">
        <v>1775394.08</v>
      </c>
      <c r="Q148" s="100">
        <v>10523206.3</v>
      </c>
      <c r="R148" s="100">
        <v>1695666.79</v>
      </c>
      <c r="S148" s="100">
        <v>10627361.09</v>
      </c>
      <c r="T148" s="100">
        <v>460426.95</v>
      </c>
      <c r="U148" s="100">
        <v>10456191.23</v>
      </c>
      <c r="V148" s="100">
        <v>69123.83</v>
      </c>
      <c r="W148" s="100">
        <v>10984433.51</v>
      </c>
      <c r="X148" s="100">
        <v>550663.48</v>
      </c>
      <c r="Y148" s="100">
        <v>10662263.39</v>
      </c>
      <c r="Z148" s="100">
        <v>344251.52</v>
      </c>
      <c r="AA148" s="100">
        <v>9386835.38</v>
      </c>
      <c r="AB148" s="100">
        <v>-221772.77</v>
      </c>
      <c r="AC148" s="100">
        <v>9402319.88</v>
      </c>
      <c r="AD148" s="100">
        <v>-338618.27</v>
      </c>
      <c r="AE148" s="100">
        <v>8939920.57</v>
      </c>
      <c r="AF148" s="100">
        <v>413984.26</v>
      </c>
      <c r="AG148" s="100">
        <v>9145143.1</v>
      </c>
      <c r="AH148" s="100">
        <v>527313.35</v>
      </c>
      <c r="AI148" s="100">
        <v>8703903.29</v>
      </c>
      <c r="AJ148" s="100">
        <v>1053170.91</v>
      </c>
      <c r="AK148" s="100">
        <v>8800707.95</v>
      </c>
      <c r="AL148" s="100">
        <v>1568846.29</v>
      </c>
      <c r="AM148" s="100">
        <v>7898450.42</v>
      </c>
      <c r="AN148" s="100">
        <v>1795664.43</v>
      </c>
      <c r="AO148" s="100">
        <v>7918720.77</v>
      </c>
      <c r="AP148" s="100">
        <v>1602517.77</v>
      </c>
      <c r="AQ148" s="100">
        <v>7825571.75</v>
      </c>
      <c r="AR148" s="100">
        <v>-476050.1</v>
      </c>
      <c r="AS148" s="100">
        <v>6889094.7</v>
      </c>
      <c r="AT148" s="100">
        <v>129904.63</v>
      </c>
      <c r="AU148" s="100">
        <v>6949875.5</v>
      </c>
      <c r="AV148" s="100">
        <v>1656698.97</v>
      </c>
      <c r="AW148" s="100">
        <v>8055910.99</v>
      </c>
      <c r="AX148" s="100">
        <v>1001640.47</v>
      </c>
      <c r="AY148" s="100">
        <v>8713299.94</v>
      </c>
      <c r="AZ148" s="100">
        <v>648043.35</v>
      </c>
      <c r="BA148" s="100">
        <v>9583116.06</v>
      </c>
      <c r="BB148" s="100">
        <v>573238.96</v>
      </c>
      <c r="BC148" s="100">
        <v>10494973.29</v>
      </c>
      <c r="BD148" s="100">
        <v>714137.56</v>
      </c>
      <c r="BE148" s="100">
        <v>10795126.59</v>
      </c>
      <c r="BF148" s="100">
        <v>678476.73</v>
      </c>
      <c r="BG148" s="100">
        <v>10946289.97</v>
      </c>
      <c r="BH148" s="100">
        <v>2162827.59</v>
      </c>
      <c r="BI148" s="100">
        <v>12055946.65</v>
      </c>
      <c r="BJ148" s="100">
        <v>1718100.03</v>
      </c>
      <c r="BK148" s="100">
        <v>12205200.39</v>
      </c>
      <c r="BL148" s="100">
        <v>1764597.18</v>
      </c>
      <c r="BM148" s="100">
        <v>12174133.14</v>
      </c>
      <c r="BN148" s="100">
        <v>1982984.73</v>
      </c>
      <c r="BO148" s="100">
        <v>12554600.100000003</v>
      </c>
      <c r="BP148" s="100">
        <v>299398.44</v>
      </c>
      <c r="BQ148" s="100">
        <v>13330048.64</v>
      </c>
      <c r="BR148" s="100">
        <v>-637071.24</v>
      </c>
      <c r="BS148" s="100">
        <v>12563072.770000001</v>
      </c>
      <c r="BT148" s="100">
        <v>-6443.18</v>
      </c>
      <c r="BU148" s="100">
        <v>10899930.620000001</v>
      </c>
      <c r="BV148" s="100">
        <v>-365601.8</v>
      </c>
      <c r="BW148" s="100">
        <v>9532688.35</v>
      </c>
      <c r="BX148" s="100">
        <v>-593227.29</v>
      </c>
      <c r="BY148" s="100">
        <v>8291417.71</v>
      </c>
      <c r="BZ148" s="100">
        <v>-555603.8</v>
      </c>
      <c r="CA148" s="100">
        <v>7162574.950000001</v>
      </c>
      <c r="CB148" s="100">
        <v>358708.18</v>
      </c>
      <c r="CC148" s="100">
        <v>6807145.57</v>
      </c>
      <c r="CD148" s="100">
        <v>538429.25</v>
      </c>
      <c r="CE148" s="100">
        <v>6667098.09</v>
      </c>
      <c r="CF148" s="100">
        <v>1037605.72</v>
      </c>
      <c r="CG148" s="100">
        <v>5541876.22</v>
      </c>
      <c r="CH148" s="100">
        <v>1409946.26</v>
      </c>
      <c r="CI148" s="100">
        <v>5233722.45</v>
      </c>
      <c r="CJ148" s="100">
        <v>1628249.84</v>
      </c>
      <c r="CK148" s="100">
        <v>5097375.11</v>
      </c>
      <c r="CL148" s="100">
        <v>981417.31</v>
      </c>
      <c r="CM148" s="100">
        <v>4095807.69</v>
      </c>
      <c r="CN148" s="100">
        <v>379690.22</v>
      </c>
      <c r="CO148" s="100">
        <v>4176099.4699999997</v>
      </c>
      <c r="CP148" s="100">
        <v>228194.3899999999</v>
      </c>
      <c r="CQ148" s="100">
        <v>5041365.1</v>
      </c>
      <c r="CR148" s="100">
        <v>315201.6599999999</v>
      </c>
      <c r="CS148" s="100">
        <v>5363009.9399999995</v>
      </c>
      <c r="CT148" s="100">
        <v>460507.5899999999</v>
      </c>
      <c r="CU148" s="100">
        <v>6189119.329999999</v>
      </c>
      <c r="CV148" s="100">
        <v>-201407.77000000002</v>
      </c>
      <c r="CW148" s="100">
        <v>6580938.849999999</v>
      </c>
      <c r="CX148" s="100">
        <v>298484.04000000004</v>
      </c>
      <c r="CY148" s="100">
        <v>7435026.689999999</v>
      </c>
      <c r="CZ148" s="100">
        <v>306912.02999999997</v>
      </c>
      <c r="DA148" s="100">
        <v>7383230.539999999</v>
      </c>
      <c r="DB148" s="100">
        <v>767815.6699999999</v>
      </c>
      <c r="DC148" s="100">
        <v>7612616.959999999</v>
      </c>
      <c r="DD148" s="100">
        <v>862194.54</v>
      </c>
      <c r="DE148" s="100">
        <v>7437205.779999999</v>
      </c>
      <c r="DF148" s="100">
        <v>1429214.27</v>
      </c>
      <c r="DG148" s="100">
        <v>7456473.789999999</v>
      </c>
      <c r="DH148" s="100">
        <v>1019510.26</v>
      </c>
      <c r="DI148" s="100">
        <v>6847734.210000001</v>
      </c>
      <c r="DJ148" s="100">
        <v>1085965.73</v>
      </c>
      <c r="DK148" s="100">
        <v>6952282.630000001</v>
      </c>
      <c r="DL148" s="100">
        <v>193147.99</v>
      </c>
      <c r="DM148" s="100">
        <v>6765740.399999999</v>
      </c>
      <c r="DN148" s="100">
        <v>-199424.47999999998</v>
      </c>
      <c r="DO148" s="100">
        <v>6338121.530000001</v>
      </c>
      <c r="DP148" s="100">
        <v>644470.5099999999</v>
      </c>
      <c r="DQ148" s="100">
        <v>6667390.380000001</v>
      </c>
      <c r="DR148" s="100">
        <v>394770.14000000013</v>
      </c>
      <c r="DS148" s="100">
        <v>6601652.93</v>
      </c>
      <c r="DT148" s="100">
        <v>139581.6000000001</v>
      </c>
      <c r="DU148" s="100">
        <v>6942642.3</v>
      </c>
      <c r="DV148" s="100">
        <v>166777.72999999998</v>
      </c>
      <c r="DW148" s="100">
        <v>6810935.99</v>
      </c>
      <c r="DX148" s="100">
        <v>66903.15</v>
      </c>
      <c r="DY148" s="100">
        <v>6570927.11</v>
      </c>
      <c r="DZ148" s="100">
        <v>498938.13</v>
      </c>
      <c r="EA148" s="100">
        <v>6302049.569999999</v>
      </c>
      <c r="EB148" s="100">
        <v>534986.49</v>
      </c>
      <c r="EC148" s="100">
        <v>5974841.52</v>
      </c>
      <c r="ED148" s="100">
        <v>1187952.83</v>
      </c>
      <c r="EE148" s="100">
        <v>5733580.08</v>
      </c>
      <c r="EF148" s="100">
        <v>1286738.74</v>
      </c>
      <c r="EG148" s="100">
        <v>6000808.5600000005</v>
      </c>
      <c r="EH148" s="100">
        <v>1054075.63</v>
      </c>
      <c r="EI148" s="100">
        <v>5968918.460000001</v>
      </c>
      <c r="EJ148" s="100">
        <v>731143.56</v>
      </c>
      <c r="EK148" s="100">
        <v>6506914.029999999</v>
      </c>
      <c r="EL148" s="100">
        <v>218114.71999999997</v>
      </c>
      <c r="EM148" s="100">
        <v>6924453.23</v>
      </c>
      <c r="EN148" s="100">
        <v>347562.1299999999</v>
      </c>
      <c r="EO148" s="100">
        <v>6627544.8500000015</v>
      </c>
      <c r="EP148" s="100">
        <v>212936.65999999992</v>
      </c>
      <c r="EQ148" s="100">
        <v>6445711.369999999</v>
      </c>
      <c r="ER148" s="100">
        <v>143347.87</v>
      </c>
      <c r="ES148" s="100">
        <v>6449477.640000001</v>
      </c>
      <c r="ET148" s="100">
        <v>112699.03000000003</v>
      </c>
      <c r="EU148" s="100">
        <v>6395398.94</v>
      </c>
      <c r="EV148" s="100">
        <v>139005.66</v>
      </c>
      <c r="EW148" s="100">
        <v>6467501.45</v>
      </c>
      <c r="EX148" s="100">
        <v>498711.34</v>
      </c>
      <c r="EY148" s="100">
        <v>6467274.66</v>
      </c>
      <c r="EZ148" s="100">
        <v>594836.9</v>
      </c>
      <c r="FA148" s="100">
        <v>6527125.069999999</v>
      </c>
      <c r="FB148" s="100">
        <v>1307020.28</v>
      </c>
      <c r="FC148" s="100">
        <v>6646192.5200000005</v>
      </c>
      <c r="FD148" s="100">
        <v>1417248.97</v>
      </c>
      <c r="FE148" s="100">
        <v>6776702.749999999</v>
      </c>
      <c r="FF148" s="100">
        <v>1154246.21</v>
      </c>
      <c r="FG148" s="100">
        <v>6876873.33</v>
      </c>
      <c r="FH148" s="100">
        <v>791186.19</v>
      </c>
      <c r="FI148" s="100">
        <v>6936915.960000001</v>
      </c>
      <c r="FJ148" s="100">
        <v>239904.09000000003</v>
      </c>
      <c r="FK148" s="100">
        <v>6958705.330000001</v>
      </c>
      <c r="FL148" s="100">
        <v>326318.7899999999</v>
      </c>
      <c r="FM148" s="100">
        <v>6937461.990000001</v>
      </c>
      <c r="FN148" s="100">
        <v>280559.22</v>
      </c>
      <c r="FO148" s="100">
        <v>7005084.550000001</v>
      </c>
      <c r="FP148" s="100">
        <v>146214.8274</v>
      </c>
      <c r="FQ148" s="100">
        <v>7007951.5074000005</v>
      </c>
      <c r="FR148" s="100">
        <v>114953.01060000002</v>
      </c>
      <c r="FS148" s="100">
        <v>7010205.488</v>
      </c>
      <c r="FT148" s="100">
        <v>141785.7732</v>
      </c>
      <c r="FU148" s="100">
        <v>7012985.6012</v>
      </c>
      <c r="FV148" s="100">
        <v>508685.56680000003</v>
      </c>
      <c r="FW148" s="100">
        <v>7022959.828000001</v>
      </c>
      <c r="FX148" s="100">
        <v>606733.638</v>
      </c>
      <c r="FY148" s="100">
        <v>7034856.566</v>
      </c>
      <c r="FZ148" s="100">
        <v>1333160.6856</v>
      </c>
      <c r="GA148" s="100">
        <v>7060996.9716</v>
      </c>
      <c r="GB148" s="100">
        <v>1445593.9494</v>
      </c>
      <c r="GC148" s="100">
        <v>7089341.951</v>
      </c>
      <c r="GD148" s="100">
        <v>1177331.1342</v>
      </c>
      <c r="GE148" s="100">
        <v>7112426.8752</v>
      </c>
      <c r="GF148" s="100">
        <v>807009.9138</v>
      </c>
      <c r="GG148" s="100">
        <v>7128250.598999999</v>
      </c>
      <c r="GH148" s="100">
        <v>244702.17180000004</v>
      </c>
      <c r="GI148" s="100">
        <v>7133048.6808</v>
      </c>
      <c r="GJ148" s="100">
        <v>332845.1657999999</v>
      </c>
      <c r="GK148" s="100">
        <v>7139575.0566</v>
      </c>
      <c r="GL148" s="100">
        <v>286170.4044</v>
      </c>
      <c r="GM148" s="100">
        <v>7145186.241</v>
      </c>
      <c r="GN148" s="100">
        <v>149139.12394800002</v>
      </c>
      <c r="GO148" s="100">
        <v>7148110.537547999</v>
      </c>
      <c r="GP148" s="100">
        <v>117252.07081200002</v>
      </c>
      <c r="GQ148" s="100">
        <v>7150409.597759999</v>
      </c>
      <c r="GR148" s="100">
        <v>144621.488664</v>
      </c>
      <c r="GS148" s="100">
        <v>7153245.313224001</v>
      </c>
      <c r="GT148" s="100">
        <v>518859.27813600004</v>
      </c>
      <c r="GU148" s="100">
        <v>7163419.024560001</v>
      </c>
      <c r="GV148" s="100">
        <v>618868.31076</v>
      </c>
      <c r="GW148" s="100">
        <v>7175553.697320001</v>
      </c>
      <c r="GX148" s="100">
        <v>1359823.899312</v>
      </c>
      <c r="GY148" s="100">
        <v>7202216.911032001</v>
      </c>
      <c r="GZ148" s="100">
        <v>1474505.8283880001</v>
      </c>
      <c r="HA148" s="100">
        <v>7231128.790020001</v>
      </c>
      <c r="HB148" s="100">
        <v>1200877.756884</v>
      </c>
      <c r="HC148" s="100">
        <v>7254675.412704</v>
      </c>
      <c r="HD148" s="100">
        <v>823150.112076</v>
      </c>
      <c r="HE148" s="100">
        <v>7270815.61098</v>
      </c>
      <c r="HF148" s="100">
        <v>249596.21523600005</v>
      </c>
      <c r="HG148" s="100">
        <v>7275709.6544160005</v>
      </c>
      <c r="HH148" s="100">
        <v>339502.0691159999</v>
      </c>
      <c r="HI148" s="100">
        <v>7282366.557732001</v>
      </c>
      <c r="HJ148" s="100">
        <v>291893.812488</v>
      </c>
      <c r="HK148" s="100">
        <v>7288089.9658200005</v>
      </c>
      <c r="HM148" t="str">
        <f t="shared" si="8"/>
        <v>904</v>
      </c>
      <c r="HS148" t="b">
        <f t="shared" si="6"/>
        <v>1</v>
      </c>
      <c r="HT148" s="94" t="s">
        <v>447</v>
      </c>
    </row>
    <row r="149" spans="1:228" ht="13.5" thickBot="1">
      <c r="A149" t="str">
        <f t="shared" si="7"/>
        <v>INC404151</v>
      </c>
      <c r="B149" s="103" t="s">
        <v>448</v>
      </c>
      <c r="C149" s="100" t="s">
        <v>593</v>
      </c>
      <c r="D149" s="100">
        <v>12033.61</v>
      </c>
      <c r="E149" s="100">
        <v>172219.18</v>
      </c>
      <c r="F149" s="100">
        <v>10618.97</v>
      </c>
      <c r="G149" s="100">
        <v>165736.57</v>
      </c>
      <c r="H149" s="100">
        <v>11088.9</v>
      </c>
      <c r="I149" s="100">
        <v>165496.48</v>
      </c>
      <c r="J149" s="100">
        <v>11996</v>
      </c>
      <c r="K149" s="100">
        <v>164159.41</v>
      </c>
      <c r="L149" s="100">
        <v>17378.38</v>
      </c>
      <c r="M149" s="100">
        <v>167230.94</v>
      </c>
      <c r="N149" s="100">
        <v>20461.47</v>
      </c>
      <c r="O149" s="100">
        <v>171121.06</v>
      </c>
      <c r="P149" s="100">
        <v>16544.19</v>
      </c>
      <c r="Q149" s="100">
        <v>170992.48</v>
      </c>
      <c r="R149" s="100">
        <v>17116.83</v>
      </c>
      <c r="S149" s="100">
        <v>170659.09</v>
      </c>
      <c r="T149" s="100">
        <v>16360.42</v>
      </c>
      <c r="U149" s="100">
        <v>170421.76</v>
      </c>
      <c r="V149" s="100">
        <v>15638.64</v>
      </c>
      <c r="W149" s="100">
        <v>172143.58</v>
      </c>
      <c r="X149" s="100">
        <v>12698.34</v>
      </c>
      <c r="Y149" s="100">
        <v>173445.02</v>
      </c>
      <c r="Z149" s="100">
        <v>12002.64</v>
      </c>
      <c r="AA149" s="100">
        <v>173938.39</v>
      </c>
      <c r="AB149" s="100">
        <v>4166.72</v>
      </c>
      <c r="AC149" s="100">
        <v>166071.5</v>
      </c>
      <c r="AD149" s="100">
        <v>3836.26</v>
      </c>
      <c r="AE149" s="100">
        <v>159288.79</v>
      </c>
      <c r="AF149" s="100">
        <v>90879.94</v>
      </c>
      <c r="AG149" s="100">
        <v>239079.83</v>
      </c>
      <c r="AH149" s="100">
        <v>50644.94</v>
      </c>
      <c r="AI149" s="100">
        <v>277728.77</v>
      </c>
      <c r="AJ149" s="100">
        <v>112325.84</v>
      </c>
      <c r="AK149" s="100">
        <v>372676.23</v>
      </c>
      <c r="AL149" s="100">
        <v>119623.62</v>
      </c>
      <c r="AM149" s="100">
        <v>471838.38</v>
      </c>
      <c r="AN149" s="100">
        <v>128209.38</v>
      </c>
      <c r="AO149" s="100">
        <v>583503.57</v>
      </c>
      <c r="AP149" s="100">
        <v>136131.32</v>
      </c>
      <c r="AQ149" s="100">
        <v>702518.06</v>
      </c>
      <c r="AR149" s="100">
        <v>93817.69</v>
      </c>
      <c r="AS149" s="100">
        <v>779975.33</v>
      </c>
      <c r="AT149" s="100">
        <v>81683.58</v>
      </c>
      <c r="AU149" s="100">
        <v>846020.27</v>
      </c>
      <c r="AV149" s="100">
        <v>-768940.73</v>
      </c>
      <c r="AW149" s="100">
        <v>64381.2</v>
      </c>
      <c r="AX149" s="100">
        <v>7040.5</v>
      </c>
      <c r="AY149" s="100">
        <v>59419.06</v>
      </c>
      <c r="AZ149" s="100">
        <v>5735.34</v>
      </c>
      <c r="BA149" s="100">
        <v>60987.68</v>
      </c>
      <c r="BB149" s="100">
        <v>5240.66</v>
      </c>
      <c r="BC149" s="100">
        <v>62392.08</v>
      </c>
      <c r="BD149" s="100">
        <v>8662.81</v>
      </c>
      <c r="BE149" s="100">
        <v>-19825.05</v>
      </c>
      <c r="BF149" s="100">
        <v>9103.95</v>
      </c>
      <c r="BG149" s="100">
        <v>-61366.04</v>
      </c>
      <c r="BH149" s="100">
        <v>10756.2</v>
      </c>
      <c r="BI149" s="100">
        <v>-162935.68</v>
      </c>
      <c r="BJ149" s="100">
        <v>11369.71</v>
      </c>
      <c r="BK149" s="100">
        <v>-271189.59</v>
      </c>
      <c r="BL149" s="100">
        <v>12073.66</v>
      </c>
      <c r="BM149" s="100">
        <v>-387325.31</v>
      </c>
      <c r="BN149" s="100">
        <v>12828.27</v>
      </c>
      <c r="BO149" s="100">
        <v>-510628.36000000004</v>
      </c>
      <c r="BP149" s="100">
        <v>10839.72</v>
      </c>
      <c r="BQ149" s="100">
        <v>-593606.3300000001</v>
      </c>
      <c r="BR149" s="100">
        <v>9276.56</v>
      </c>
      <c r="BS149" s="100">
        <v>-666013.35</v>
      </c>
      <c r="BT149" s="100">
        <v>7926.41</v>
      </c>
      <c r="BU149" s="100">
        <v>110853.79000000001</v>
      </c>
      <c r="BV149" s="100">
        <v>7632.02</v>
      </c>
      <c r="BW149" s="100">
        <v>111445.31</v>
      </c>
      <c r="BX149" s="100">
        <v>5967.15</v>
      </c>
      <c r="BY149" s="100">
        <v>111677.12</v>
      </c>
      <c r="BZ149" s="100">
        <v>5347.24</v>
      </c>
      <c r="CA149" s="100">
        <v>111783.69999999998</v>
      </c>
      <c r="CB149" s="100">
        <v>8059.13</v>
      </c>
      <c r="CC149" s="100">
        <v>111180.01999999999</v>
      </c>
      <c r="CD149" s="100">
        <v>8998.54</v>
      </c>
      <c r="CE149" s="100">
        <v>111074.61</v>
      </c>
      <c r="CF149" s="100">
        <v>9779.8</v>
      </c>
      <c r="CG149" s="100">
        <v>110098.21000000002</v>
      </c>
      <c r="CH149" s="100">
        <v>11267.38</v>
      </c>
      <c r="CI149" s="100">
        <v>109995.88</v>
      </c>
      <c r="CJ149" s="100">
        <v>12202.65</v>
      </c>
      <c r="CK149" s="100">
        <v>110124.87000000001</v>
      </c>
      <c r="CL149" s="100">
        <v>12016.83</v>
      </c>
      <c r="CM149" s="100">
        <v>109313.43000000001</v>
      </c>
      <c r="CN149" s="100">
        <v>8058.13</v>
      </c>
      <c r="CO149" s="100">
        <v>106531.84</v>
      </c>
      <c r="CP149" s="100">
        <v>9276.56</v>
      </c>
      <c r="CQ149" s="100">
        <v>106531.84</v>
      </c>
      <c r="CR149" s="100">
        <v>7926.41</v>
      </c>
      <c r="CS149" s="100">
        <v>106531.84</v>
      </c>
      <c r="CT149" s="100">
        <v>7632.02</v>
      </c>
      <c r="CU149" s="100">
        <v>106531.84000000001</v>
      </c>
      <c r="CV149" s="100">
        <v>5967.15</v>
      </c>
      <c r="CW149" s="100">
        <v>106531.84000000001</v>
      </c>
      <c r="CX149" s="100">
        <v>5347.24</v>
      </c>
      <c r="CY149" s="100">
        <v>106531.84</v>
      </c>
      <c r="CZ149" s="100">
        <v>8059.13</v>
      </c>
      <c r="DA149" s="100">
        <v>106531.84</v>
      </c>
      <c r="DB149" s="100">
        <v>8998.54</v>
      </c>
      <c r="DC149" s="100">
        <v>106531.84</v>
      </c>
      <c r="DD149" s="100">
        <v>9779.8</v>
      </c>
      <c r="DE149" s="100">
        <v>106531.84000000001</v>
      </c>
      <c r="DF149" s="100">
        <v>11267.38</v>
      </c>
      <c r="DG149" s="100">
        <v>106531.84</v>
      </c>
      <c r="DH149" s="100">
        <v>12202.65</v>
      </c>
      <c r="DI149" s="100">
        <v>106531.84000000001</v>
      </c>
      <c r="DJ149" s="100">
        <v>12016.83</v>
      </c>
      <c r="DK149" s="100">
        <v>106531.84000000001</v>
      </c>
      <c r="DL149" s="100">
        <v>8058.13</v>
      </c>
      <c r="DM149" s="100">
        <v>106531.84</v>
      </c>
      <c r="DN149" s="100">
        <v>9276.56</v>
      </c>
      <c r="DO149" s="100">
        <v>106531.84</v>
      </c>
      <c r="DP149" s="100">
        <v>7926.41</v>
      </c>
      <c r="DQ149" s="100">
        <v>106531.84</v>
      </c>
      <c r="DR149" s="100">
        <v>7632.02</v>
      </c>
      <c r="DS149" s="100">
        <v>106531.84000000001</v>
      </c>
      <c r="DT149" s="100">
        <v>5967.15</v>
      </c>
      <c r="DU149" s="100">
        <v>106531.84000000001</v>
      </c>
      <c r="DV149" s="100">
        <v>5347.24</v>
      </c>
      <c r="DW149" s="100">
        <v>106531.84</v>
      </c>
      <c r="DX149" s="100">
        <v>8059.13</v>
      </c>
      <c r="DY149" s="100">
        <v>106531.84</v>
      </c>
      <c r="DZ149" s="100">
        <v>8998.54</v>
      </c>
      <c r="EA149" s="100">
        <v>106531.84</v>
      </c>
      <c r="EB149" s="100">
        <v>9779.8</v>
      </c>
      <c r="EC149" s="100">
        <v>106531.84000000001</v>
      </c>
      <c r="ED149" s="100">
        <v>11267.38</v>
      </c>
      <c r="EE149" s="100">
        <v>106531.84</v>
      </c>
      <c r="EF149" s="100">
        <v>12202.65</v>
      </c>
      <c r="EG149" s="100">
        <v>106531.84000000001</v>
      </c>
      <c r="EH149" s="100">
        <v>12016.83</v>
      </c>
      <c r="EI149" s="100">
        <v>106531.84000000001</v>
      </c>
      <c r="EJ149" s="100">
        <v>8058.13</v>
      </c>
      <c r="EK149" s="100">
        <v>106531.84</v>
      </c>
      <c r="EL149" s="100">
        <v>9276.56</v>
      </c>
      <c r="EM149" s="100">
        <v>106531.84</v>
      </c>
      <c r="EN149" s="100">
        <v>7926.41</v>
      </c>
      <c r="EO149" s="100">
        <v>106531.84</v>
      </c>
      <c r="EP149" s="100">
        <v>7632.02</v>
      </c>
      <c r="EQ149" s="100">
        <v>106531.84000000001</v>
      </c>
      <c r="ER149" s="100">
        <v>5967.15</v>
      </c>
      <c r="ES149" s="100">
        <v>106531.84000000001</v>
      </c>
      <c r="ET149" s="100">
        <v>5347.24</v>
      </c>
      <c r="EU149" s="100">
        <v>106531.84</v>
      </c>
      <c r="EV149" s="100">
        <v>8059.13</v>
      </c>
      <c r="EW149" s="100">
        <v>106531.84</v>
      </c>
      <c r="EX149" s="100">
        <v>8998.54</v>
      </c>
      <c r="EY149" s="100">
        <v>106531.84</v>
      </c>
      <c r="EZ149" s="100">
        <v>9779.8</v>
      </c>
      <c r="FA149" s="100">
        <v>106531.84000000001</v>
      </c>
      <c r="FB149" s="100">
        <v>11267.38</v>
      </c>
      <c r="FC149" s="100">
        <v>106531.84</v>
      </c>
      <c r="FD149" s="100">
        <v>12202.65</v>
      </c>
      <c r="FE149" s="100">
        <v>106531.84000000001</v>
      </c>
      <c r="FF149" s="100">
        <v>12016.83</v>
      </c>
      <c r="FG149" s="100">
        <v>106531.84000000001</v>
      </c>
      <c r="FH149" s="100">
        <v>8058.13</v>
      </c>
      <c r="FI149" s="100">
        <v>106531.84</v>
      </c>
      <c r="FJ149" s="100">
        <v>9276.56</v>
      </c>
      <c r="FK149" s="100">
        <v>106531.84</v>
      </c>
      <c r="FL149" s="100">
        <v>7926.41</v>
      </c>
      <c r="FM149" s="100">
        <v>106531.84</v>
      </c>
      <c r="FN149" s="100">
        <v>7632.02</v>
      </c>
      <c r="FO149" s="100">
        <v>106531.84000000001</v>
      </c>
      <c r="FP149" s="100">
        <v>5967.15</v>
      </c>
      <c r="FQ149" s="100">
        <v>106531.84000000001</v>
      </c>
      <c r="FR149" s="100">
        <v>5347.24</v>
      </c>
      <c r="FS149" s="100">
        <v>106531.84</v>
      </c>
      <c r="FT149" s="100">
        <v>8059.13</v>
      </c>
      <c r="FU149" s="100">
        <v>106531.84</v>
      </c>
      <c r="FV149" s="100">
        <v>8998.54</v>
      </c>
      <c r="FW149" s="100">
        <v>106531.84</v>
      </c>
      <c r="FX149" s="100">
        <v>9779.8</v>
      </c>
      <c r="FY149" s="100">
        <v>106531.84000000001</v>
      </c>
      <c r="FZ149" s="100">
        <v>11267.38</v>
      </c>
      <c r="GA149" s="100">
        <v>106531.84</v>
      </c>
      <c r="GB149" s="100">
        <v>12202.65</v>
      </c>
      <c r="GC149" s="100">
        <v>106531.84000000001</v>
      </c>
      <c r="GD149" s="100">
        <v>0</v>
      </c>
      <c r="GE149" s="100">
        <v>94515.01000000001</v>
      </c>
      <c r="GF149" s="100">
        <v>0</v>
      </c>
      <c r="GG149" s="100">
        <v>86456.88</v>
      </c>
      <c r="GH149" s="100">
        <v>0</v>
      </c>
      <c r="GI149" s="100">
        <v>77180.32</v>
      </c>
      <c r="GJ149" s="100">
        <v>0</v>
      </c>
      <c r="GK149" s="100">
        <v>69253.91</v>
      </c>
      <c r="GL149" s="100">
        <v>0</v>
      </c>
      <c r="GM149" s="100">
        <v>61621.89</v>
      </c>
      <c r="GN149" s="100">
        <v>0</v>
      </c>
      <c r="GO149" s="100">
        <v>55654.74</v>
      </c>
      <c r="GP149" s="100">
        <v>0</v>
      </c>
      <c r="GQ149" s="100">
        <v>50307.5</v>
      </c>
      <c r="GR149" s="100">
        <v>0</v>
      </c>
      <c r="GS149" s="100">
        <v>42248.37</v>
      </c>
      <c r="GT149" s="100">
        <v>0</v>
      </c>
      <c r="GU149" s="100">
        <v>33249.83</v>
      </c>
      <c r="GV149" s="100">
        <v>0</v>
      </c>
      <c r="GW149" s="100">
        <v>23470.03</v>
      </c>
      <c r="GX149" s="100">
        <v>0</v>
      </c>
      <c r="GY149" s="100">
        <v>12202.65</v>
      </c>
      <c r="GZ149" s="100">
        <v>0</v>
      </c>
      <c r="HA149" s="100">
        <v>0</v>
      </c>
      <c r="HB149" s="100">
        <v>0</v>
      </c>
      <c r="HC149" s="100">
        <v>0</v>
      </c>
      <c r="HD149" s="100">
        <v>0</v>
      </c>
      <c r="HE149" s="100">
        <v>0</v>
      </c>
      <c r="HF149" s="100">
        <v>0</v>
      </c>
      <c r="HG149" s="100">
        <v>0</v>
      </c>
      <c r="HH149" s="100">
        <v>0</v>
      </c>
      <c r="HI149" s="100">
        <v>0</v>
      </c>
      <c r="HJ149" s="100">
        <v>0</v>
      </c>
      <c r="HK149" s="100">
        <v>0</v>
      </c>
      <c r="HM149" t="str">
        <f t="shared" si="8"/>
        <v>904</v>
      </c>
      <c r="HS149" t="b">
        <f t="shared" si="6"/>
        <v>1</v>
      </c>
      <c r="HT149" s="94" t="s">
        <v>448</v>
      </c>
    </row>
    <row r="150" spans="1:228" ht="12.75">
      <c r="A150" t="str">
        <f t="shared" si="7"/>
        <v>CUSTOMER </v>
      </c>
      <c r="B150" s="102" t="s">
        <v>443</v>
      </c>
      <c r="C150" s="104" t="s">
        <v>523</v>
      </c>
      <c r="D150" s="104">
        <v>10085224.34</v>
      </c>
      <c r="E150" s="104">
        <v>136975365.31</v>
      </c>
      <c r="F150" s="104">
        <v>10925345.040000001</v>
      </c>
      <c r="G150" s="104">
        <v>139898029.08999997</v>
      </c>
      <c r="H150" s="104">
        <v>11295715.98</v>
      </c>
      <c r="I150" s="104">
        <v>141573760.22</v>
      </c>
      <c r="J150" s="104">
        <v>11510812.440000001</v>
      </c>
      <c r="K150" s="104">
        <v>141912874.37</v>
      </c>
      <c r="L150" s="104">
        <v>12609044.780000001</v>
      </c>
      <c r="M150" s="104">
        <v>142744367.13</v>
      </c>
      <c r="N150" s="104">
        <v>13456926.700000001</v>
      </c>
      <c r="O150" s="104">
        <v>142506508.31</v>
      </c>
      <c r="P150" s="104">
        <v>12640087.309999999</v>
      </c>
      <c r="Q150" s="104">
        <v>142691903.58</v>
      </c>
      <c r="R150" s="104">
        <v>13080025.389999999</v>
      </c>
      <c r="S150" s="104">
        <v>142678760.08</v>
      </c>
      <c r="T150" s="104">
        <v>11808269.24</v>
      </c>
      <c r="U150" s="104">
        <v>143213504.44</v>
      </c>
      <c r="V150" s="104">
        <v>11844769.81</v>
      </c>
      <c r="W150" s="104">
        <v>145069244.01</v>
      </c>
      <c r="X150" s="104">
        <v>12115706.77</v>
      </c>
      <c r="Y150" s="104">
        <v>144530093.84</v>
      </c>
      <c r="Z150" s="104">
        <v>12631367.309999999</v>
      </c>
      <c r="AA150" s="104">
        <v>144003295.10999998</v>
      </c>
      <c r="AB150" s="104">
        <v>11008551.260000002</v>
      </c>
      <c r="AC150" s="104">
        <v>144926622.03</v>
      </c>
      <c r="AD150" s="104">
        <v>10556445.950000001</v>
      </c>
      <c r="AE150" s="104">
        <v>144557722.93999997</v>
      </c>
      <c r="AF150" s="104">
        <v>10949167.879999999</v>
      </c>
      <c r="AG150" s="104">
        <v>144211174.84</v>
      </c>
      <c r="AH150" s="104">
        <v>10963434.759999998</v>
      </c>
      <c r="AI150" s="104">
        <v>143663797.16</v>
      </c>
      <c r="AJ150" s="104">
        <v>12069468.67</v>
      </c>
      <c r="AK150" s="104">
        <v>143124221.04999998</v>
      </c>
      <c r="AL150" s="104">
        <v>11701488.540000001</v>
      </c>
      <c r="AM150" s="104">
        <v>141368782.89</v>
      </c>
      <c r="AN150" s="104">
        <v>12326019.82</v>
      </c>
      <c r="AO150" s="104">
        <v>141054715.4</v>
      </c>
      <c r="AP150" s="104">
        <v>13074839.34</v>
      </c>
      <c r="AQ150" s="104">
        <v>141049529.35</v>
      </c>
      <c r="AR150" s="104">
        <v>9408342.69</v>
      </c>
      <c r="AS150" s="104">
        <v>138649602.8</v>
      </c>
      <c r="AT150" s="104">
        <v>10356437.940000001</v>
      </c>
      <c r="AU150" s="104">
        <v>137161270.93</v>
      </c>
      <c r="AV150" s="104">
        <v>11076897.46</v>
      </c>
      <c r="AW150" s="104">
        <v>136122461.62</v>
      </c>
      <c r="AX150" s="104">
        <v>11288345.14</v>
      </c>
      <c r="AY150" s="104">
        <v>134779439.45000002</v>
      </c>
      <c r="AZ150" s="104">
        <v>10195551.37</v>
      </c>
      <c r="BA150" s="104">
        <v>133966439.56000002</v>
      </c>
      <c r="BB150" s="104">
        <v>9055648.850000001</v>
      </c>
      <c r="BC150" s="104">
        <v>132465642.46</v>
      </c>
      <c r="BD150" s="104">
        <v>9518049.270000001</v>
      </c>
      <c r="BE150" s="104">
        <v>131034523.85</v>
      </c>
      <c r="BF150" s="104">
        <v>9627607.36</v>
      </c>
      <c r="BG150" s="104">
        <v>129698696.45</v>
      </c>
      <c r="BH150" s="104">
        <v>11042722.739999998</v>
      </c>
      <c r="BI150" s="104">
        <v>128671950.52</v>
      </c>
      <c r="BJ150" s="104">
        <v>10433481.55</v>
      </c>
      <c r="BK150" s="104">
        <v>127403943.52999999</v>
      </c>
      <c r="BL150" s="104">
        <v>11118539.08</v>
      </c>
      <c r="BM150" s="104">
        <v>126196462.78999999</v>
      </c>
      <c r="BN150" s="104">
        <v>11076635.65</v>
      </c>
      <c r="BO150" s="104">
        <v>124198259.10000001</v>
      </c>
      <c r="BP150" s="104">
        <v>9400488.36</v>
      </c>
      <c r="BQ150" s="104">
        <v>124190404.77000001</v>
      </c>
      <c r="BR150" s="104">
        <v>8835172.73</v>
      </c>
      <c r="BS150" s="104">
        <v>122669139.56</v>
      </c>
      <c r="BT150" s="104">
        <v>8170727.51</v>
      </c>
      <c r="BU150" s="104">
        <v>119762969.61</v>
      </c>
      <c r="BV150" s="104">
        <v>9940772.139999999</v>
      </c>
      <c r="BW150" s="104">
        <v>118415396.61000001</v>
      </c>
      <c r="BX150" s="104">
        <v>9303541.1</v>
      </c>
      <c r="BY150" s="104">
        <v>117523386.34</v>
      </c>
      <c r="BZ150" s="104">
        <v>7307985.840000001</v>
      </c>
      <c r="CA150" s="104">
        <v>115775723.33</v>
      </c>
      <c r="CB150" s="104">
        <v>9529960.290000001</v>
      </c>
      <c r="CC150" s="104">
        <v>115787634.35000001</v>
      </c>
      <c r="CD150" s="104">
        <v>9124674.139999999</v>
      </c>
      <c r="CE150" s="104">
        <v>115284701.13000001</v>
      </c>
      <c r="CF150" s="104">
        <v>9448804.950000001</v>
      </c>
      <c r="CG150" s="104">
        <v>113690783.33999999</v>
      </c>
      <c r="CH150" s="104">
        <v>10345042.46</v>
      </c>
      <c r="CI150" s="104">
        <v>113602344.25000001</v>
      </c>
      <c r="CJ150" s="104">
        <v>11137585.92</v>
      </c>
      <c r="CK150" s="104">
        <v>113621391.09</v>
      </c>
      <c r="CL150" s="104">
        <v>9574630.3</v>
      </c>
      <c r="CM150" s="104">
        <v>112119385.74000001</v>
      </c>
      <c r="CN150" s="104">
        <v>9058598.640000002</v>
      </c>
      <c r="CO150" s="104">
        <v>111777496.02000001</v>
      </c>
      <c r="CP150" s="104">
        <v>9589935.530000003</v>
      </c>
      <c r="CQ150" s="104">
        <v>112532258.81999998</v>
      </c>
      <c r="CR150" s="104">
        <v>8254543.35</v>
      </c>
      <c r="CS150" s="104">
        <v>112616074.66</v>
      </c>
      <c r="CT150" s="104">
        <v>9024035.149999991</v>
      </c>
      <c r="CU150" s="104">
        <v>111699337.66999997</v>
      </c>
      <c r="CV150" s="104">
        <v>9468481.959999995</v>
      </c>
      <c r="CW150" s="104">
        <v>111864278.52999997</v>
      </c>
      <c r="CX150" s="104">
        <v>8075657.029999997</v>
      </c>
      <c r="CY150" s="104">
        <v>112631949.71999998</v>
      </c>
      <c r="CZ150" s="104">
        <v>9026753.32999999</v>
      </c>
      <c r="DA150" s="104">
        <v>112128742.75999996</v>
      </c>
      <c r="DB150" s="104">
        <v>8624715.789999997</v>
      </c>
      <c r="DC150" s="104">
        <v>111628784.40999997</v>
      </c>
      <c r="DD150" s="104">
        <v>9085779.73999999</v>
      </c>
      <c r="DE150" s="104">
        <v>111265759.19999996</v>
      </c>
      <c r="DF150" s="104">
        <v>10121171.889999988</v>
      </c>
      <c r="DG150" s="104">
        <v>111041888.62999997</v>
      </c>
      <c r="DH150" s="104">
        <v>9302988.589999998</v>
      </c>
      <c r="DI150" s="104">
        <v>109207291.29999998</v>
      </c>
      <c r="DJ150" s="104">
        <v>9733076.659999987</v>
      </c>
      <c r="DK150" s="104">
        <v>109365737.65999995</v>
      </c>
      <c r="DL150" s="104">
        <v>8821792.88999999</v>
      </c>
      <c r="DM150" s="104">
        <v>109128931.90999994</v>
      </c>
      <c r="DN150" s="104">
        <v>7854265.019999995</v>
      </c>
      <c r="DO150" s="104">
        <v>107393261.39999992</v>
      </c>
      <c r="DP150" s="104">
        <v>8640333.339999989</v>
      </c>
      <c r="DQ150" s="104">
        <v>107779051.3899999</v>
      </c>
      <c r="DR150" s="104">
        <v>8824506.089999987</v>
      </c>
      <c r="DS150" s="104">
        <v>107579522.32999992</v>
      </c>
      <c r="DT150" s="104">
        <v>10183708.130000003</v>
      </c>
      <c r="DU150" s="104">
        <v>108294748.4999999</v>
      </c>
      <c r="DV150" s="104">
        <v>7801643.329999998</v>
      </c>
      <c r="DW150" s="104">
        <v>108020734.79999991</v>
      </c>
      <c r="DX150" s="104">
        <v>8765973.830000004</v>
      </c>
      <c r="DY150" s="104">
        <v>107759955.29999994</v>
      </c>
      <c r="DZ150" s="104">
        <v>8245986.350000004</v>
      </c>
      <c r="EA150" s="104">
        <v>107381225.85999992</v>
      </c>
      <c r="EB150" s="104">
        <v>9120188.550000004</v>
      </c>
      <c r="EC150" s="104">
        <v>107415634.66999994</v>
      </c>
      <c r="ED150" s="104">
        <v>9893738.389999997</v>
      </c>
      <c r="EE150" s="104">
        <v>107188201.16999996</v>
      </c>
      <c r="EF150" s="104">
        <v>9705898.200000003</v>
      </c>
      <c r="EG150" s="104">
        <v>107591110.77999994</v>
      </c>
      <c r="EH150" s="104">
        <v>9842689.06</v>
      </c>
      <c r="EI150" s="104">
        <v>107700723.17999998</v>
      </c>
      <c r="EJ150" s="104">
        <v>9144380.819999995</v>
      </c>
      <c r="EK150" s="104">
        <v>108023311.11</v>
      </c>
      <c r="EL150" s="104">
        <v>8712771.540000005</v>
      </c>
      <c r="EM150" s="104">
        <v>108881817.62999998</v>
      </c>
      <c r="EN150" s="104">
        <v>8810368.469999999</v>
      </c>
      <c r="EO150" s="104">
        <v>109051852.75999999</v>
      </c>
      <c r="EP150" s="104">
        <v>8495437.09</v>
      </c>
      <c r="EQ150" s="104">
        <v>108722783.76000002</v>
      </c>
      <c r="ER150" s="104">
        <v>10831906.510000004</v>
      </c>
      <c r="ES150" s="104">
        <v>109370982.14000002</v>
      </c>
      <c r="ET150" s="104">
        <v>7760191.159999996</v>
      </c>
      <c r="EU150" s="104">
        <v>109329529.97</v>
      </c>
      <c r="EV150" s="104">
        <v>8491158.290000001</v>
      </c>
      <c r="EW150" s="104">
        <v>109054714.43</v>
      </c>
      <c r="EX150" s="104">
        <v>8527666.790000003</v>
      </c>
      <c r="EY150" s="104">
        <v>109336394.87</v>
      </c>
      <c r="EZ150" s="104">
        <v>9264180.320000004</v>
      </c>
      <c r="FA150" s="104">
        <v>109480386.63999999</v>
      </c>
      <c r="FB150" s="104">
        <v>9852089.52</v>
      </c>
      <c r="FC150" s="104">
        <v>109438737.77000001</v>
      </c>
      <c r="FD150" s="104">
        <v>9890301.300000004</v>
      </c>
      <c r="FE150" s="104">
        <v>109623140.87</v>
      </c>
      <c r="FF150" s="104">
        <v>9903975.87</v>
      </c>
      <c r="FG150" s="104">
        <v>109684427.68000002</v>
      </c>
      <c r="FH150" s="104">
        <v>8897652.760000007</v>
      </c>
      <c r="FI150" s="104">
        <v>109437699.62000003</v>
      </c>
      <c r="FJ150" s="104">
        <v>8938692.620000003</v>
      </c>
      <c r="FK150" s="104">
        <v>109663620.70000003</v>
      </c>
      <c r="FL150" s="104">
        <v>8746914.880000005</v>
      </c>
      <c r="FM150" s="104">
        <v>109600167.11000003</v>
      </c>
      <c r="FN150" s="104">
        <v>8547327.320000008</v>
      </c>
      <c r="FO150" s="104">
        <v>109652057.34000003</v>
      </c>
      <c r="FP150" s="104">
        <v>11048425.297200004</v>
      </c>
      <c r="FQ150" s="104">
        <v>109868576.12720005</v>
      </c>
      <c r="FR150" s="104">
        <v>7915288.038399995</v>
      </c>
      <c r="FS150" s="104">
        <v>110023673.00560004</v>
      </c>
      <c r="FT150" s="104">
        <v>8660820.273200002</v>
      </c>
      <c r="FU150" s="104">
        <v>110193334.98880003</v>
      </c>
      <c r="FV150" s="104">
        <v>8698040.155000003</v>
      </c>
      <c r="FW150" s="104">
        <v>110363708.35380004</v>
      </c>
      <c r="FX150" s="104">
        <v>9449268.330400005</v>
      </c>
      <c r="FY150" s="104">
        <v>110548796.36420004</v>
      </c>
      <c r="FZ150" s="104">
        <v>10048905.9628</v>
      </c>
      <c r="GA150" s="104">
        <v>110745612.80700001</v>
      </c>
      <c r="GB150" s="104">
        <v>10087863.273000004</v>
      </c>
      <c r="GC150" s="104">
        <v>110943174.78000005</v>
      </c>
      <c r="GD150" s="104">
        <v>10089798.2208</v>
      </c>
      <c r="GE150" s="104">
        <v>111128997.13080005</v>
      </c>
      <c r="GF150" s="104">
        <v>9067386.522600006</v>
      </c>
      <c r="GG150" s="104">
        <v>111298730.89340004</v>
      </c>
      <c r="GH150" s="104">
        <v>9108004.381200004</v>
      </c>
      <c r="GI150" s="104">
        <v>111468042.65460002</v>
      </c>
      <c r="GJ150" s="104">
        <v>8913768.239400005</v>
      </c>
      <c r="GK150" s="104">
        <v>111634896.01400003</v>
      </c>
      <c r="GL150" s="104">
        <v>8710489.20600001</v>
      </c>
      <c r="GM150" s="104">
        <v>111798057.90000002</v>
      </c>
      <c r="GN150" s="104">
        <v>11263307.310144003</v>
      </c>
      <c r="GO150" s="104">
        <v>112012939.91294403</v>
      </c>
      <c r="GP150" s="104">
        <v>8068139.614367995</v>
      </c>
      <c r="GQ150" s="104">
        <v>112165791.48891205</v>
      </c>
      <c r="GR150" s="104">
        <v>8825816.366064</v>
      </c>
      <c r="GS150" s="104">
        <v>112330787.58177604</v>
      </c>
      <c r="GT150" s="104">
        <v>8862822.447300004</v>
      </c>
      <c r="GU150" s="104">
        <v>112495569.87407602</v>
      </c>
      <c r="GV150" s="104">
        <v>9628278.301008005</v>
      </c>
      <c r="GW150" s="104">
        <v>112674579.84468402</v>
      </c>
      <c r="GX150" s="104">
        <v>10238391.354456</v>
      </c>
      <c r="GY150" s="104">
        <v>112864065.23634005</v>
      </c>
      <c r="GZ150" s="104">
        <v>10277173.835460003</v>
      </c>
      <c r="HA150" s="104">
        <v>113053375.79880004</v>
      </c>
      <c r="HB150" s="104">
        <v>10291594.185216</v>
      </c>
      <c r="HC150" s="104">
        <v>113255171.76321605</v>
      </c>
      <c r="HD150" s="104">
        <v>9248734.253052006</v>
      </c>
      <c r="HE150" s="104">
        <v>113436519.49366802</v>
      </c>
      <c r="HF150" s="104">
        <v>9290164.468824005</v>
      </c>
      <c r="HG150" s="104">
        <v>113618679.58129203</v>
      </c>
      <c r="HH150" s="104">
        <v>9092043.604188006</v>
      </c>
      <c r="HI150" s="104">
        <v>113796954.94608004</v>
      </c>
      <c r="HJ150" s="104">
        <v>8884698.990120009</v>
      </c>
      <c r="HK150" s="104">
        <v>113971164.73020004</v>
      </c>
      <c r="HM150">
        <f t="shared" si="8"/>
      </c>
      <c r="HS150" t="b">
        <f t="shared" si="6"/>
        <v>1</v>
      </c>
      <c r="HT150" s="93" t="s">
        <v>443</v>
      </c>
    </row>
    <row r="151" spans="1:228" ht="12.75">
      <c r="A151">
        <f t="shared" si="7"/>
      </c>
      <c r="B151"/>
      <c r="C151" s="99"/>
      <c r="HM151">
        <f t="shared" si="8"/>
      </c>
      <c r="HS151" t="b">
        <f t="shared" si="6"/>
        <v>1</v>
      </c>
      <c r="HT151" s="87"/>
    </row>
    <row r="152" spans="1:228" ht="12.75">
      <c r="A152" t="str">
        <f t="shared" si="7"/>
        <v>CUSTOMER </v>
      </c>
      <c r="B152" s="102" t="s">
        <v>449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M152">
        <f t="shared" si="8"/>
      </c>
      <c r="HS152" t="b">
        <f t="shared" si="6"/>
        <v>1</v>
      </c>
      <c r="HT152" s="93" t="s">
        <v>449</v>
      </c>
    </row>
    <row r="153" spans="1:228" ht="12.75">
      <c r="A153" t="str">
        <f t="shared" si="7"/>
        <v>INC407000</v>
      </c>
      <c r="B153" s="103" t="s">
        <v>450</v>
      </c>
      <c r="C153" s="100" t="s">
        <v>594</v>
      </c>
      <c r="D153" s="100">
        <v>180522.34</v>
      </c>
      <c r="E153" s="100">
        <v>5267494.05</v>
      </c>
      <c r="F153" s="100">
        <v>137711.64</v>
      </c>
      <c r="G153" s="100">
        <v>5185752.2</v>
      </c>
      <c r="H153" s="100">
        <v>128468.33</v>
      </c>
      <c r="I153" s="100">
        <v>1969917.7</v>
      </c>
      <c r="J153" s="100">
        <v>182995.18</v>
      </c>
      <c r="K153" s="100">
        <v>1914203.22</v>
      </c>
      <c r="L153" s="100">
        <v>176430.21</v>
      </c>
      <c r="M153" s="100">
        <v>1875711.7</v>
      </c>
      <c r="N153" s="100">
        <v>147212.41</v>
      </c>
      <c r="O153" s="100">
        <v>1689645.47</v>
      </c>
      <c r="P153" s="100">
        <v>160802.62</v>
      </c>
      <c r="Q153" s="100">
        <v>1743183.19</v>
      </c>
      <c r="R153" s="100">
        <v>141262.02</v>
      </c>
      <c r="S153" s="100">
        <v>1693665.97</v>
      </c>
      <c r="T153" s="100">
        <v>136904.56</v>
      </c>
      <c r="U153" s="100">
        <v>1736324.58</v>
      </c>
      <c r="V153" s="100">
        <v>190176.07</v>
      </c>
      <c r="W153" s="100">
        <v>1796147.18</v>
      </c>
      <c r="X153" s="100">
        <v>135586.8</v>
      </c>
      <c r="Y153" s="100">
        <v>1811711.41</v>
      </c>
      <c r="Z153" s="100">
        <v>354889.7</v>
      </c>
      <c r="AA153" s="100">
        <v>2072961.88</v>
      </c>
      <c r="AB153" s="100">
        <v>150665.75</v>
      </c>
      <c r="AC153" s="100">
        <v>2043105.29</v>
      </c>
      <c r="AD153" s="100">
        <v>166767.04</v>
      </c>
      <c r="AE153" s="100">
        <v>2072160.69</v>
      </c>
      <c r="AF153" s="100">
        <v>162385.08</v>
      </c>
      <c r="AG153" s="100">
        <v>2106077.44</v>
      </c>
      <c r="AH153" s="100">
        <v>144838.72</v>
      </c>
      <c r="AI153" s="100">
        <v>2067920.98</v>
      </c>
      <c r="AJ153" s="100">
        <v>154437.63</v>
      </c>
      <c r="AK153" s="100">
        <v>2045928.4</v>
      </c>
      <c r="AL153" s="100">
        <v>127998.74</v>
      </c>
      <c r="AM153" s="100">
        <v>2026714.73</v>
      </c>
      <c r="AN153" s="100">
        <v>186260.61</v>
      </c>
      <c r="AO153" s="100">
        <v>2052172.72</v>
      </c>
      <c r="AP153" s="100">
        <v>211149.16</v>
      </c>
      <c r="AQ153" s="100">
        <v>2122059.86</v>
      </c>
      <c r="AR153" s="100">
        <v>144820.17</v>
      </c>
      <c r="AS153" s="100">
        <v>2129975.47</v>
      </c>
      <c r="AT153" s="100">
        <v>180963.61</v>
      </c>
      <c r="AU153" s="100">
        <v>2120763.01</v>
      </c>
      <c r="AV153" s="100">
        <v>152849.88</v>
      </c>
      <c r="AW153" s="100">
        <v>2138026.09</v>
      </c>
      <c r="AX153" s="100">
        <v>206046.06</v>
      </c>
      <c r="AY153" s="100">
        <v>1989182.45</v>
      </c>
      <c r="AZ153" s="100">
        <v>116029.23</v>
      </c>
      <c r="BA153" s="100">
        <v>1954545.93</v>
      </c>
      <c r="BB153" s="100">
        <v>170963.88</v>
      </c>
      <c r="BC153" s="100">
        <v>1958742.77</v>
      </c>
      <c r="BD153" s="100">
        <v>180707.13</v>
      </c>
      <c r="BE153" s="100">
        <v>1977064.82</v>
      </c>
      <c r="BF153" s="100">
        <v>183575.25</v>
      </c>
      <c r="BG153" s="100">
        <v>2015801.35</v>
      </c>
      <c r="BH153" s="100">
        <v>165641.68</v>
      </c>
      <c r="BI153" s="100">
        <v>2027005.4</v>
      </c>
      <c r="BJ153" s="100">
        <v>193745.36</v>
      </c>
      <c r="BK153" s="100">
        <v>2092752.02</v>
      </c>
      <c r="BL153" s="100">
        <v>157508.36</v>
      </c>
      <c r="BM153" s="100">
        <v>2063999.77</v>
      </c>
      <c r="BN153" s="100">
        <v>140126.23</v>
      </c>
      <c r="BO153" s="100">
        <v>1992976.8399999999</v>
      </c>
      <c r="BP153" s="100">
        <v>159848.22</v>
      </c>
      <c r="BQ153" s="100">
        <v>2008004.8899999997</v>
      </c>
      <c r="BR153" s="100">
        <v>181313.71000000002</v>
      </c>
      <c r="BS153" s="100">
        <v>2008354.9899999998</v>
      </c>
      <c r="BT153" s="100">
        <v>156753.49</v>
      </c>
      <c r="BU153" s="100">
        <v>2012258.6</v>
      </c>
      <c r="BV153" s="100">
        <v>228182.91</v>
      </c>
      <c r="BW153" s="100">
        <v>2034395.4499999997</v>
      </c>
      <c r="BX153" s="100">
        <v>143315.89</v>
      </c>
      <c r="BY153" s="100">
        <v>2061682.1099999999</v>
      </c>
      <c r="BZ153" s="100">
        <v>129427.74</v>
      </c>
      <c r="CA153" s="100">
        <v>2020145.9699999997</v>
      </c>
      <c r="CB153" s="100">
        <v>178572.74</v>
      </c>
      <c r="CC153" s="100">
        <v>2018011.5799999998</v>
      </c>
      <c r="CD153" s="100">
        <v>269870.52</v>
      </c>
      <c r="CE153" s="100">
        <v>2104306.85</v>
      </c>
      <c r="CF153" s="100">
        <v>209623.49</v>
      </c>
      <c r="CG153" s="100">
        <v>2148288.6599999997</v>
      </c>
      <c r="CH153" s="100">
        <v>203212.15</v>
      </c>
      <c r="CI153" s="100">
        <v>2157755.4499999997</v>
      </c>
      <c r="CJ153" s="100">
        <v>148519.58</v>
      </c>
      <c r="CK153" s="100">
        <v>2148766.67</v>
      </c>
      <c r="CL153" s="100">
        <v>144915.31</v>
      </c>
      <c r="CM153" s="100">
        <v>2153555.75</v>
      </c>
      <c r="CN153" s="100">
        <v>171794.19</v>
      </c>
      <c r="CO153" s="100">
        <v>2165501.7199999997</v>
      </c>
      <c r="CP153" s="100">
        <v>164271.31000000006</v>
      </c>
      <c r="CQ153" s="100">
        <v>2148459.32</v>
      </c>
      <c r="CR153" s="100">
        <v>167591.7</v>
      </c>
      <c r="CS153" s="100">
        <v>2159297.5300000003</v>
      </c>
      <c r="CT153" s="100">
        <v>165002.87</v>
      </c>
      <c r="CU153" s="100">
        <v>2096117.4900000002</v>
      </c>
      <c r="CV153" s="100">
        <v>205326.4500000001</v>
      </c>
      <c r="CW153" s="100">
        <v>2158128.0500000003</v>
      </c>
      <c r="CX153" s="100">
        <v>209059.0300000001</v>
      </c>
      <c r="CY153" s="100">
        <v>2237759.3400000003</v>
      </c>
      <c r="CZ153" s="100">
        <v>248057.99000000002</v>
      </c>
      <c r="DA153" s="100">
        <v>2307244.5900000003</v>
      </c>
      <c r="DB153" s="100">
        <v>264070.06</v>
      </c>
      <c r="DC153" s="100">
        <v>2301444.13</v>
      </c>
      <c r="DD153" s="100">
        <v>219689.61000000004</v>
      </c>
      <c r="DE153" s="100">
        <v>2311510.25</v>
      </c>
      <c r="DF153" s="100">
        <v>281199.61999999994</v>
      </c>
      <c r="DG153" s="100">
        <v>2389497.72</v>
      </c>
      <c r="DH153" s="100">
        <v>214361.5200000001</v>
      </c>
      <c r="DI153" s="100">
        <v>2455339.66</v>
      </c>
      <c r="DJ153" s="100">
        <v>231945.10999999996</v>
      </c>
      <c r="DK153" s="100">
        <v>2542369.4600000004</v>
      </c>
      <c r="DL153" s="100">
        <v>242858.3500000001</v>
      </c>
      <c r="DM153" s="100">
        <v>2613433.6200000006</v>
      </c>
      <c r="DN153" s="100">
        <v>214371.52000000008</v>
      </c>
      <c r="DO153" s="100">
        <v>2663533.830000001</v>
      </c>
      <c r="DP153" s="100">
        <v>226033.34000000008</v>
      </c>
      <c r="DQ153" s="100">
        <v>2721975.470000001</v>
      </c>
      <c r="DR153" s="100">
        <v>228125.13000000003</v>
      </c>
      <c r="DS153" s="100">
        <v>2785097.730000001</v>
      </c>
      <c r="DT153" s="100">
        <v>223541.90999999995</v>
      </c>
      <c r="DU153" s="100">
        <v>2803313.1900000004</v>
      </c>
      <c r="DV153" s="100">
        <v>208961.71999999994</v>
      </c>
      <c r="DW153" s="100">
        <v>2803215.8800000004</v>
      </c>
      <c r="DX153" s="100">
        <v>256199.68999999992</v>
      </c>
      <c r="DY153" s="100">
        <v>2811357.58</v>
      </c>
      <c r="DZ153" s="100">
        <v>262466.46</v>
      </c>
      <c r="EA153" s="100">
        <v>2809753.98</v>
      </c>
      <c r="EB153" s="100">
        <v>239058.33999999994</v>
      </c>
      <c r="EC153" s="100">
        <v>2829122.71</v>
      </c>
      <c r="ED153" s="100">
        <v>291417.19</v>
      </c>
      <c r="EE153" s="100">
        <v>2839340.2800000003</v>
      </c>
      <c r="EF153" s="100">
        <v>221199.62</v>
      </c>
      <c r="EG153" s="100">
        <v>2846178.38</v>
      </c>
      <c r="EH153" s="100">
        <v>239908.3299999999</v>
      </c>
      <c r="EI153" s="100">
        <v>2854141.5999999996</v>
      </c>
      <c r="EJ153" s="100">
        <v>241357.82</v>
      </c>
      <c r="EK153" s="100">
        <v>2852641.07</v>
      </c>
      <c r="EL153" s="100">
        <v>230357.21000000002</v>
      </c>
      <c r="EM153" s="100">
        <v>2868626.76</v>
      </c>
      <c r="EN153" s="100">
        <v>233683.7</v>
      </c>
      <c r="EO153" s="100">
        <v>2876277.119999999</v>
      </c>
      <c r="EP153" s="100">
        <v>226308.12</v>
      </c>
      <c r="EQ153" s="100">
        <v>2874460.1099999994</v>
      </c>
      <c r="ER153" s="100">
        <v>240005.60999999993</v>
      </c>
      <c r="ES153" s="100">
        <v>2890923.809999999</v>
      </c>
      <c r="ET153" s="100">
        <v>215600.75000000003</v>
      </c>
      <c r="EU153" s="100">
        <v>2897562.8399999994</v>
      </c>
      <c r="EV153" s="100">
        <v>254071.47000000003</v>
      </c>
      <c r="EW153" s="100">
        <v>2895434.6199999996</v>
      </c>
      <c r="EX153" s="100">
        <v>278840.86000000004</v>
      </c>
      <c r="EY153" s="100">
        <v>2911809.02</v>
      </c>
      <c r="EZ153" s="100">
        <v>246359.39000000004</v>
      </c>
      <c r="FA153" s="100">
        <v>2919110.0700000003</v>
      </c>
      <c r="FB153" s="100">
        <v>288994.22999999986</v>
      </c>
      <c r="FC153" s="100">
        <v>2916687.11</v>
      </c>
      <c r="FD153" s="100">
        <v>237864.54999999996</v>
      </c>
      <c r="FE153" s="100">
        <v>2933352.0399999996</v>
      </c>
      <c r="FF153" s="100">
        <v>247209.38000000003</v>
      </c>
      <c r="FG153" s="100">
        <v>2940653.09</v>
      </c>
      <c r="FH153" s="100">
        <v>238648.75999999998</v>
      </c>
      <c r="FI153" s="100">
        <v>2937944.0300000003</v>
      </c>
      <c r="FJ153" s="100">
        <v>247306.36000000002</v>
      </c>
      <c r="FK153" s="100">
        <v>2954893.18</v>
      </c>
      <c r="FL153" s="100">
        <v>240698.32000000004</v>
      </c>
      <c r="FM153" s="100">
        <v>2961907.8000000003</v>
      </c>
      <c r="FN153" s="100">
        <v>233041.01000000007</v>
      </c>
      <c r="FO153" s="100">
        <v>2968640.69</v>
      </c>
      <c r="FP153" s="100">
        <v>244805.72219999993</v>
      </c>
      <c r="FQ153" s="100">
        <v>2973440.8022000003</v>
      </c>
      <c r="FR153" s="100">
        <v>219912.765</v>
      </c>
      <c r="FS153" s="100">
        <v>2977752.8172000004</v>
      </c>
      <c r="FT153" s="100">
        <v>259152.89940000005</v>
      </c>
      <c r="FU153" s="100">
        <v>2982834.2466</v>
      </c>
      <c r="FV153" s="100">
        <v>284417.6772000001</v>
      </c>
      <c r="FW153" s="100">
        <v>2988411.0638</v>
      </c>
      <c r="FX153" s="100">
        <v>251286.57780000006</v>
      </c>
      <c r="FY153" s="100">
        <v>2993338.2515999996</v>
      </c>
      <c r="FZ153" s="100">
        <v>294774.1145999999</v>
      </c>
      <c r="GA153" s="100">
        <v>2999118.1361999996</v>
      </c>
      <c r="GB153" s="100">
        <v>242621.841</v>
      </c>
      <c r="GC153" s="100">
        <v>3003875.4271999993</v>
      </c>
      <c r="GD153" s="100">
        <v>252153.56760000004</v>
      </c>
      <c r="GE153" s="100">
        <v>3008819.6147999996</v>
      </c>
      <c r="GF153" s="100">
        <v>243421.7352</v>
      </c>
      <c r="GG153" s="100">
        <v>3013592.59</v>
      </c>
      <c r="GH153" s="100">
        <v>252252.4872</v>
      </c>
      <c r="GI153" s="100">
        <v>3018538.7172</v>
      </c>
      <c r="GJ153" s="100">
        <v>245512.28640000004</v>
      </c>
      <c r="GK153" s="100">
        <v>3023352.6836000006</v>
      </c>
      <c r="GL153" s="100">
        <v>237701.83020000008</v>
      </c>
      <c r="GM153" s="100">
        <v>3028013.5038</v>
      </c>
      <c r="GN153" s="100">
        <v>249701.83664399994</v>
      </c>
      <c r="GO153" s="100">
        <v>3032909.6182440002</v>
      </c>
      <c r="GP153" s="100">
        <v>224311.02030000003</v>
      </c>
      <c r="GQ153" s="100">
        <v>3037307.8735440006</v>
      </c>
      <c r="GR153" s="100">
        <v>264335.95738800004</v>
      </c>
      <c r="GS153" s="100">
        <v>3042490.931532</v>
      </c>
      <c r="GT153" s="100">
        <v>290106.03074400005</v>
      </c>
      <c r="GU153" s="100">
        <v>3048179.2850760003</v>
      </c>
      <c r="GV153" s="100">
        <v>256312.3093560001</v>
      </c>
      <c r="GW153" s="100">
        <v>3053205.0166320005</v>
      </c>
      <c r="GX153" s="100">
        <v>300669.5968919999</v>
      </c>
      <c r="GY153" s="100">
        <v>3059100.498924</v>
      </c>
      <c r="GZ153" s="100">
        <v>247474.27782</v>
      </c>
      <c r="HA153" s="100">
        <v>3063952.935744</v>
      </c>
      <c r="HB153" s="100">
        <v>257196.63895200007</v>
      </c>
      <c r="HC153" s="100">
        <v>3068996.007096</v>
      </c>
      <c r="HD153" s="100">
        <v>248290.169904</v>
      </c>
      <c r="HE153" s="100">
        <v>3073864.4418</v>
      </c>
      <c r="HF153" s="100">
        <v>257297.536944</v>
      </c>
      <c r="HG153" s="100">
        <v>3078909.4915440003</v>
      </c>
      <c r="HH153" s="100">
        <v>250422.53212800005</v>
      </c>
      <c r="HI153" s="100">
        <v>3083819.7372720004</v>
      </c>
      <c r="HJ153" s="100">
        <v>242455.86680400008</v>
      </c>
      <c r="HK153" s="100">
        <v>3088573.773876</v>
      </c>
      <c r="HM153" t="str">
        <f t="shared" si="8"/>
        <v>907</v>
      </c>
      <c r="HS153" t="b">
        <f t="shared" si="6"/>
        <v>1</v>
      </c>
      <c r="HT153" s="94" t="s">
        <v>450</v>
      </c>
    </row>
    <row r="154" spans="1:228" ht="12.75">
      <c r="A154" t="str">
        <f t="shared" si="7"/>
        <v>INC407100</v>
      </c>
      <c r="B154" s="103" t="s">
        <v>451</v>
      </c>
      <c r="C154" s="100" t="s">
        <v>594</v>
      </c>
      <c r="D154" s="100">
        <v>653036.15</v>
      </c>
      <c r="E154" s="100">
        <v>8036566.87</v>
      </c>
      <c r="F154" s="100">
        <v>576693.37</v>
      </c>
      <c r="G154" s="100">
        <v>8006126.36</v>
      </c>
      <c r="H154" s="100">
        <v>652563.89</v>
      </c>
      <c r="I154" s="100">
        <v>7155249.16</v>
      </c>
      <c r="J154" s="100">
        <v>372384.08</v>
      </c>
      <c r="K154" s="100">
        <v>6698060.09</v>
      </c>
      <c r="L154" s="100">
        <v>627673.67</v>
      </c>
      <c r="M154" s="100">
        <v>6720196.85</v>
      </c>
      <c r="N154" s="100">
        <v>461759.37</v>
      </c>
      <c r="O154" s="100">
        <v>6605824.47</v>
      </c>
      <c r="P154" s="100">
        <v>499532.07</v>
      </c>
      <c r="Q154" s="100">
        <v>6638188.36</v>
      </c>
      <c r="R154" s="100">
        <v>571511.22</v>
      </c>
      <c r="S154" s="100">
        <v>6500016.93</v>
      </c>
      <c r="T154" s="100">
        <v>528131.01</v>
      </c>
      <c r="U154" s="100">
        <v>6327417.94</v>
      </c>
      <c r="V154" s="100">
        <v>621147.34</v>
      </c>
      <c r="W154" s="100">
        <v>6959743.04</v>
      </c>
      <c r="X154" s="100">
        <v>600207.11</v>
      </c>
      <c r="Y154" s="100">
        <v>6810854.34</v>
      </c>
      <c r="Z154" s="100">
        <v>766851.65</v>
      </c>
      <c r="AA154" s="100">
        <v>6931490.93</v>
      </c>
      <c r="AB154" s="100">
        <v>538977.1</v>
      </c>
      <c r="AC154" s="100">
        <v>6817431.88</v>
      </c>
      <c r="AD154" s="100">
        <v>611179.49</v>
      </c>
      <c r="AE154" s="100">
        <v>6851918</v>
      </c>
      <c r="AF154" s="100">
        <v>597081.74</v>
      </c>
      <c r="AG154" s="100">
        <v>6796435.85</v>
      </c>
      <c r="AH154" s="100">
        <v>584850.2</v>
      </c>
      <c r="AI154" s="100">
        <v>7008901.97</v>
      </c>
      <c r="AJ154" s="100">
        <v>656363.93</v>
      </c>
      <c r="AK154" s="100">
        <v>7037592.23</v>
      </c>
      <c r="AL154" s="100">
        <v>489396.52</v>
      </c>
      <c r="AM154" s="100">
        <v>7065229.38</v>
      </c>
      <c r="AN154" s="100">
        <v>607200.13</v>
      </c>
      <c r="AO154" s="100">
        <v>7172897.44</v>
      </c>
      <c r="AP154" s="100">
        <v>554331.15</v>
      </c>
      <c r="AQ154" s="100">
        <v>7155717.37</v>
      </c>
      <c r="AR154" s="100">
        <v>636565.4</v>
      </c>
      <c r="AS154" s="100">
        <v>7264151.76</v>
      </c>
      <c r="AT154" s="100">
        <v>618738.61</v>
      </c>
      <c r="AU154" s="100">
        <v>7261743.03</v>
      </c>
      <c r="AV154" s="100">
        <v>529431.93</v>
      </c>
      <c r="AW154" s="100">
        <v>7190967.85</v>
      </c>
      <c r="AX154" s="100">
        <v>596875.31</v>
      </c>
      <c r="AY154" s="100">
        <v>7020991.51</v>
      </c>
      <c r="AZ154" s="100">
        <v>570416.08</v>
      </c>
      <c r="BA154" s="100">
        <v>7052430.49</v>
      </c>
      <c r="BB154" s="100">
        <v>485306.84</v>
      </c>
      <c r="BC154" s="100">
        <v>6926557.84</v>
      </c>
      <c r="BD154" s="100">
        <v>596570.75</v>
      </c>
      <c r="BE154" s="100">
        <v>6926046.85</v>
      </c>
      <c r="BF154" s="100">
        <v>563802.64</v>
      </c>
      <c r="BG154" s="100">
        <v>6904999.29</v>
      </c>
      <c r="BH154" s="100">
        <v>610667.47</v>
      </c>
      <c r="BI154" s="100">
        <v>6859302.83</v>
      </c>
      <c r="BJ154" s="100">
        <v>497480.89</v>
      </c>
      <c r="BK154" s="100">
        <v>6867387.2</v>
      </c>
      <c r="BL154" s="100">
        <v>546116.58</v>
      </c>
      <c r="BM154" s="100">
        <v>6806303.65</v>
      </c>
      <c r="BN154" s="100">
        <v>477511.22</v>
      </c>
      <c r="BO154" s="100">
        <v>6729483.72</v>
      </c>
      <c r="BP154" s="100">
        <v>516963.12</v>
      </c>
      <c r="BQ154" s="100">
        <v>6609881.44</v>
      </c>
      <c r="BR154" s="100">
        <v>528558.17</v>
      </c>
      <c r="BS154" s="100">
        <v>6519701</v>
      </c>
      <c r="BT154" s="100">
        <v>445953.55</v>
      </c>
      <c r="BU154" s="100">
        <v>6436222.620000001</v>
      </c>
      <c r="BV154" s="100">
        <v>650217.19</v>
      </c>
      <c r="BW154" s="100">
        <v>6489564.5</v>
      </c>
      <c r="BX154" s="100">
        <v>512725.26</v>
      </c>
      <c r="BY154" s="100">
        <v>6431873.68</v>
      </c>
      <c r="BZ154" s="100">
        <v>334781.5</v>
      </c>
      <c r="CA154" s="100">
        <v>6281348.339999999</v>
      </c>
      <c r="CB154" s="100">
        <v>460195.02</v>
      </c>
      <c r="CC154" s="100">
        <v>6144972.609999999</v>
      </c>
      <c r="CD154" s="100">
        <v>484229.62</v>
      </c>
      <c r="CE154" s="100">
        <v>6065399.589999999</v>
      </c>
      <c r="CF154" s="100">
        <v>458998.19</v>
      </c>
      <c r="CG154" s="100">
        <v>5913730.309999999</v>
      </c>
      <c r="CH154" s="100">
        <v>347317.45</v>
      </c>
      <c r="CI154" s="100">
        <v>5763566.87</v>
      </c>
      <c r="CJ154" s="100">
        <v>3098341.74</v>
      </c>
      <c r="CK154" s="100">
        <v>8315792.029999998</v>
      </c>
      <c r="CL154" s="100">
        <v>340316.37</v>
      </c>
      <c r="CM154" s="100">
        <v>8178597.18</v>
      </c>
      <c r="CN154" s="100">
        <v>402560.96</v>
      </c>
      <c r="CO154" s="100">
        <v>8064195.0200000005</v>
      </c>
      <c r="CP154" s="100">
        <v>378596.82000000007</v>
      </c>
      <c r="CQ154" s="100">
        <v>7914233.670000001</v>
      </c>
      <c r="CR154" s="100">
        <v>369288.13</v>
      </c>
      <c r="CS154" s="100">
        <v>7837568.25</v>
      </c>
      <c r="CT154" s="100">
        <v>458054.2899999999</v>
      </c>
      <c r="CU154" s="100">
        <v>7645405.3500000015</v>
      </c>
      <c r="CV154" s="100">
        <v>380387.7499999999</v>
      </c>
      <c r="CW154" s="100">
        <v>7513067.840000002</v>
      </c>
      <c r="CX154" s="100">
        <v>385119.94999999995</v>
      </c>
      <c r="CY154" s="100">
        <v>7563406.290000001</v>
      </c>
      <c r="CZ154" s="100">
        <v>590668.99</v>
      </c>
      <c r="DA154" s="100">
        <v>7693880.260000001</v>
      </c>
      <c r="DB154" s="100">
        <v>390013.08999999997</v>
      </c>
      <c r="DC154" s="100">
        <v>7599663.73</v>
      </c>
      <c r="DD154" s="100">
        <v>416191.53</v>
      </c>
      <c r="DE154" s="100">
        <v>7556857.07</v>
      </c>
      <c r="DF154" s="100">
        <v>440323.49</v>
      </c>
      <c r="DG154" s="100">
        <v>7649863.11</v>
      </c>
      <c r="DH154" s="100">
        <v>395399.79</v>
      </c>
      <c r="DI154" s="100">
        <v>4946921.16</v>
      </c>
      <c r="DJ154" s="100">
        <v>433507.4900000001</v>
      </c>
      <c r="DK154" s="100">
        <v>5040112.28</v>
      </c>
      <c r="DL154" s="100">
        <v>443975.81</v>
      </c>
      <c r="DM154" s="100">
        <v>5081527.130000001</v>
      </c>
      <c r="DN154" s="100">
        <v>414122.72</v>
      </c>
      <c r="DO154" s="100">
        <v>5117053.03</v>
      </c>
      <c r="DP154" s="100">
        <v>414120.24000000005</v>
      </c>
      <c r="DQ154" s="100">
        <v>5161885.140000001</v>
      </c>
      <c r="DR154" s="100">
        <v>429256.37000000005</v>
      </c>
      <c r="DS154" s="100">
        <v>5133087.220000001</v>
      </c>
      <c r="DT154" s="100">
        <v>400371.79</v>
      </c>
      <c r="DU154" s="100">
        <v>5153071.260000001</v>
      </c>
      <c r="DV154" s="100">
        <v>383846.88000000006</v>
      </c>
      <c r="DW154" s="100">
        <v>5151798.19</v>
      </c>
      <c r="DX154" s="100">
        <v>555156.3599999998</v>
      </c>
      <c r="DY154" s="100">
        <v>5116285.5600000005</v>
      </c>
      <c r="DZ154" s="100">
        <v>390558.50999999995</v>
      </c>
      <c r="EA154" s="100">
        <v>5116830.98</v>
      </c>
      <c r="EB154" s="100">
        <v>434452.49</v>
      </c>
      <c r="EC154" s="100">
        <v>5135091.94</v>
      </c>
      <c r="ED154" s="100">
        <v>452747.3399999999</v>
      </c>
      <c r="EE154" s="100">
        <v>5147515.79</v>
      </c>
      <c r="EF154" s="100">
        <v>411905.2499999999</v>
      </c>
      <c r="EG154" s="100">
        <v>5164021.25</v>
      </c>
      <c r="EH154" s="100">
        <v>451445.2600000001</v>
      </c>
      <c r="EI154" s="100">
        <v>5181959.019999999</v>
      </c>
      <c r="EJ154" s="100">
        <v>449936.1899999998</v>
      </c>
      <c r="EK154" s="100">
        <v>5187919.3999999985</v>
      </c>
      <c r="EL154" s="100">
        <v>442056.04</v>
      </c>
      <c r="EM154" s="100">
        <v>5215852.719999999</v>
      </c>
      <c r="EN154" s="100">
        <v>431286.5299999999</v>
      </c>
      <c r="EO154" s="100">
        <v>5233019.01</v>
      </c>
      <c r="EP154" s="100">
        <v>435064.4799999998</v>
      </c>
      <c r="EQ154" s="100">
        <v>5238827.119999999</v>
      </c>
      <c r="ER154" s="100">
        <v>424838.9200000001</v>
      </c>
      <c r="ES154" s="100">
        <v>5263294.249999999</v>
      </c>
      <c r="ET154" s="100">
        <v>395853.15999999986</v>
      </c>
      <c r="EU154" s="100">
        <v>5275300.529999999</v>
      </c>
      <c r="EV154" s="100">
        <v>558509.3899999999</v>
      </c>
      <c r="EW154" s="100">
        <v>5278653.56</v>
      </c>
      <c r="EX154" s="100">
        <v>415224.78</v>
      </c>
      <c r="EY154" s="100">
        <v>5303319.83</v>
      </c>
      <c r="EZ154" s="100">
        <v>449236.53000000014</v>
      </c>
      <c r="FA154" s="100">
        <v>5318103.87</v>
      </c>
      <c r="FB154" s="100">
        <v>455313.8500000001</v>
      </c>
      <c r="FC154" s="100">
        <v>5320670.379999999</v>
      </c>
      <c r="FD154" s="100">
        <v>434775.32000000007</v>
      </c>
      <c r="FE154" s="100">
        <v>5343540.449999998</v>
      </c>
      <c r="FF154" s="100">
        <v>463646.4</v>
      </c>
      <c r="FG154" s="100">
        <v>5355741.59</v>
      </c>
      <c r="FH154" s="100">
        <v>449828.1700000001</v>
      </c>
      <c r="FI154" s="100">
        <v>5355633.57</v>
      </c>
      <c r="FJ154" s="100">
        <v>465282.27</v>
      </c>
      <c r="FK154" s="100">
        <v>5378859.800000001</v>
      </c>
      <c r="FL154" s="100">
        <v>443100.0500000001</v>
      </c>
      <c r="FM154" s="100">
        <v>5390673.319999999</v>
      </c>
      <c r="FN154" s="100">
        <v>446367.3600000001</v>
      </c>
      <c r="FO154" s="100">
        <v>5401976.2</v>
      </c>
      <c r="FP154" s="100">
        <v>433335.6984000001</v>
      </c>
      <c r="FQ154" s="100">
        <v>5410472.9784</v>
      </c>
      <c r="FR154" s="100">
        <v>403770.2231999999</v>
      </c>
      <c r="FS154" s="100">
        <v>5418390.0416</v>
      </c>
      <c r="FT154" s="100">
        <v>569679.5777999999</v>
      </c>
      <c r="FU154" s="100">
        <v>5429560.2294000015</v>
      </c>
      <c r="FV154" s="100">
        <v>423529.27560000005</v>
      </c>
      <c r="FW154" s="100">
        <v>5437864.725000001</v>
      </c>
      <c r="FX154" s="100">
        <v>458221.26060000015</v>
      </c>
      <c r="FY154" s="100">
        <v>5446849.455600001</v>
      </c>
      <c r="FZ154" s="100">
        <v>464420.1270000001</v>
      </c>
      <c r="GA154" s="100">
        <v>5455955.732600002</v>
      </c>
      <c r="GB154" s="100">
        <v>443470.8264000001</v>
      </c>
      <c r="GC154" s="100">
        <v>5464651.239000001</v>
      </c>
      <c r="GD154" s="100">
        <v>472919.32800000004</v>
      </c>
      <c r="GE154" s="100">
        <v>5473924.167000001</v>
      </c>
      <c r="GF154" s="100">
        <v>458824.7334000001</v>
      </c>
      <c r="GG154" s="100">
        <v>5482920.730400002</v>
      </c>
      <c r="GH154" s="100">
        <v>474587.91540000006</v>
      </c>
      <c r="GI154" s="100">
        <v>5492226.3758000005</v>
      </c>
      <c r="GJ154" s="100">
        <v>451962.0510000001</v>
      </c>
      <c r="GK154" s="100">
        <v>5501088.376800001</v>
      </c>
      <c r="GL154" s="100">
        <v>455294.7072000001</v>
      </c>
      <c r="GM154" s="100">
        <v>5510015.724</v>
      </c>
      <c r="GN154" s="100">
        <v>442002.41236800014</v>
      </c>
      <c r="GO154" s="100">
        <v>5518682.437968001</v>
      </c>
      <c r="GP154" s="100">
        <v>411845.6276639999</v>
      </c>
      <c r="GQ154" s="100">
        <v>5526757.842432003</v>
      </c>
      <c r="GR154" s="100">
        <v>581073.1693559999</v>
      </c>
      <c r="GS154" s="100">
        <v>5538151.433988002</v>
      </c>
      <c r="GT154" s="100">
        <v>431999.8611120001</v>
      </c>
      <c r="GU154" s="100">
        <v>5546622.0195</v>
      </c>
      <c r="GV154" s="100">
        <v>467385.6858120002</v>
      </c>
      <c r="GW154" s="100">
        <v>5555786.444712</v>
      </c>
      <c r="GX154" s="100">
        <v>473708.52954000013</v>
      </c>
      <c r="GY154" s="100">
        <v>5565074.847252</v>
      </c>
      <c r="GZ154" s="100">
        <v>452340.2429280001</v>
      </c>
      <c r="HA154" s="100">
        <v>5573944.26378</v>
      </c>
      <c r="HB154" s="100">
        <v>482377.71456000005</v>
      </c>
      <c r="HC154" s="100">
        <v>5583402.650340001</v>
      </c>
      <c r="HD154" s="100">
        <v>468001.2280680001</v>
      </c>
      <c r="HE154" s="100">
        <v>5592579.1450080015</v>
      </c>
      <c r="HF154" s="100">
        <v>484079.67370800005</v>
      </c>
      <c r="HG154" s="100">
        <v>5602070.9033160005</v>
      </c>
      <c r="HH154" s="100">
        <v>461001.2920200001</v>
      </c>
      <c r="HI154" s="100">
        <v>5611110.144336001</v>
      </c>
      <c r="HJ154" s="100">
        <v>464400.60134400014</v>
      </c>
      <c r="HK154" s="100">
        <v>5620216.0384800015</v>
      </c>
      <c r="HM154" t="str">
        <f t="shared" si="8"/>
        <v>907</v>
      </c>
      <c r="HS154" t="b">
        <f t="shared" si="6"/>
        <v>1</v>
      </c>
      <c r="HT154" s="94" t="s">
        <v>451</v>
      </c>
    </row>
    <row r="155" spans="1:228" ht="12.75">
      <c r="A155" t="str">
        <f t="shared" si="7"/>
        <v>INC408000</v>
      </c>
      <c r="B155" s="103" t="s">
        <v>452</v>
      </c>
      <c r="C155" s="100" t="s">
        <v>595</v>
      </c>
      <c r="D155" s="100">
        <v>232585.06</v>
      </c>
      <c r="E155" s="100">
        <v>2589301.76</v>
      </c>
      <c r="F155" s="100">
        <v>203704.56</v>
      </c>
      <c r="G155" s="100">
        <v>2623753.29</v>
      </c>
      <c r="H155" s="100">
        <v>232916.11</v>
      </c>
      <c r="I155" s="100">
        <v>2623370.7</v>
      </c>
      <c r="J155" s="100">
        <v>218743.51</v>
      </c>
      <c r="K155" s="100">
        <v>2656715.45</v>
      </c>
      <c r="L155" s="100">
        <v>230782.39</v>
      </c>
      <c r="M155" s="100">
        <v>2714678.43</v>
      </c>
      <c r="N155" s="100">
        <v>227711.2</v>
      </c>
      <c r="O155" s="100">
        <v>2714250.48</v>
      </c>
      <c r="P155" s="100">
        <v>252954.65</v>
      </c>
      <c r="Q155" s="100">
        <v>2809905.84</v>
      </c>
      <c r="R155" s="100">
        <v>247656.45</v>
      </c>
      <c r="S155" s="100">
        <v>2817293.04</v>
      </c>
      <c r="T155" s="100">
        <v>219062.17</v>
      </c>
      <c r="U155" s="100">
        <v>2821717.42</v>
      </c>
      <c r="V155" s="100">
        <v>244613.19</v>
      </c>
      <c r="W155" s="100">
        <v>2847072.8</v>
      </c>
      <c r="X155" s="100">
        <v>210594.91</v>
      </c>
      <c r="Y155" s="100">
        <v>2815006.52</v>
      </c>
      <c r="Z155" s="100">
        <v>276072.74</v>
      </c>
      <c r="AA155" s="100">
        <v>2797396.94</v>
      </c>
      <c r="AB155" s="100">
        <v>235336.07</v>
      </c>
      <c r="AC155" s="100">
        <v>2800147.95</v>
      </c>
      <c r="AD155" s="100">
        <v>210865.58</v>
      </c>
      <c r="AE155" s="100">
        <v>2807308.97</v>
      </c>
      <c r="AF155" s="100">
        <v>251609.06</v>
      </c>
      <c r="AG155" s="100">
        <v>2826001.92</v>
      </c>
      <c r="AH155" s="100">
        <v>235715.93</v>
      </c>
      <c r="AI155" s="100">
        <v>2842974.34</v>
      </c>
      <c r="AJ155" s="100">
        <v>216265.94</v>
      </c>
      <c r="AK155" s="100">
        <v>2828457.89</v>
      </c>
      <c r="AL155" s="100">
        <v>193774.16</v>
      </c>
      <c r="AM155" s="100">
        <v>2794520.85</v>
      </c>
      <c r="AN155" s="100">
        <v>235782.06</v>
      </c>
      <c r="AO155" s="100">
        <v>2777348.26</v>
      </c>
      <c r="AP155" s="100">
        <v>210571.63</v>
      </c>
      <c r="AQ155" s="100">
        <v>2740263.44</v>
      </c>
      <c r="AR155" s="100">
        <v>196459.35</v>
      </c>
      <c r="AS155" s="100">
        <v>2717660.62</v>
      </c>
      <c r="AT155" s="100">
        <v>238110.78</v>
      </c>
      <c r="AU155" s="100">
        <v>2711158.21</v>
      </c>
      <c r="AV155" s="100">
        <v>221403.07</v>
      </c>
      <c r="AW155" s="100">
        <v>2721966.37</v>
      </c>
      <c r="AX155" s="100">
        <v>264375.14</v>
      </c>
      <c r="AY155" s="100">
        <v>2710268.77</v>
      </c>
      <c r="AZ155" s="100">
        <v>216224.86</v>
      </c>
      <c r="BA155" s="100">
        <v>2691157.56</v>
      </c>
      <c r="BB155" s="100">
        <v>170050.5</v>
      </c>
      <c r="BC155" s="100">
        <v>2650342.48</v>
      </c>
      <c r="BD155" s="100">
        <v>238682.84</v>
      </c>
      <c r="BE155" s="100">
        <v>2637416.26</v>
      </c>
      <c r="BF155" s="100">
        <v>184973.28</v>
      </c>
      <c r="BG155" s="100">
        <v>2586673.61</v>
      </c>
      <c r="BH155" s="100">
        <v>289750.73</v>
      </c>
      <c r="BI155" s="100">
        <v>2660158.4</v>
      </c>
      <c r="BJ155" s="100">
        <v>196476.34</v>
      </c>
      <c r="BK155" s="100">
        <v>2662860.58</v>
      </c>
      <c r="BL155" s="100">
        <v>316976.54</v>
      </c>
      <c r="BM155" s="100">
        <v>2744055.06</v>
      </c>
      <c r="BN155" s="100">
        <v>238785.67</v>
      </c>
      <c r="BO155" s="100">
        <v>2772269.0999999996</v>
      </c>
      <c r="BP155" s="100">
        <v>372824.79</v>
      </c>
      <c r="BQ155" s="100">
        <v>2948634.54</v>
      </c>
      <c r="BR155" s="100">
        <v>442509.71</v>
      </c>
      <c r="BS155" s="100">
        <v>3153033.4699999997</v>
      </c>
      <c r="BT155" s="100">
        <v>86983.73</v>
      </c>
      <c r="BU155" s="100">
        <v>3018614.13</v>
      </c>
      <c r="BV155" s="100">
        <v>272400.35</v>
      </c>
      <c r="BW155" s="100">
        <v>3026639.34</v>
      </c>
      <c r="BX155" s="100">
        <v>426376.57</v>
      </c>
      <c r="BY155" s="100">
        <v>3236791.0499999993</v>
      </c>
      <c r="BZ155" s="100">
        <v>142684.12</v>
      </c>
      <c r="CA155" s="100">
        <v>3209424.6699999995</v>
      </c>
      <c r="CB155" s="100">
        <v>547450.61</v>
      </c>
      <c r="CC155" s="100">
        <v>3518192.4399999995</v>
      </c>
      <c r="CD155" s="100">
        <v>218242.08</v>
      </c>
      <c r="CE155" s="100">
        <v>3551461.2399999998</v>
      </c>
      <c r="CF155" s="100">
        <v>156761.62</v>
      </c>
      <c r="CG155" s="100">
        <v>3418472.13</v>
      </c>
      <c r="CH155" s="100">
        <v>286092.95</v>
      </c>
      <c r="CI155" s="100">
        <v>3508088.7399999998</v>
      </c>
      <c r="CJ155" s="100">
        <v>202921.42</v>
      </c>
      <c r="CK155" s="100">
        <v>3394033.6199999996</v>
      </c>
      <c r="CL155" s="100">
        <v>146470.62</v>
      </c>
      <c r="CM155" s="100">
        <v>3301718.57</v>
      </c>
      <c r="CN155" s="100">
        <v>196586.51</v>
      </c>
      <c r="CO155" s="100">
        <v>3125480.29</v>
      </c>
      <c r="CP155" s="100">
        <v>255764.13000000003</v>
      </c>
      <c r="CQ155" s="100">
        <v>2938734.71</v>
      </c>
      <c r="CR155" s="100">
        <v>229371.88000000003</v>
      </c>
      <c r="CS155" s="100">
        <v>3081122.86</v>
      </c>
      <c r="CT155" s="100">
        <v>263919.4800000001</v>
      </c>
      <c r="CU155" s="100">
        <v>3072641.9899999998</v>
      </c>
      <c r="CV155" s="100">
        <v>232072.55000000005</v>
      </c>
      <c r="CW155" s="100">
        <v>2878337.97</v>
      </c>
      <c r="CX155" s="100">
        <v>244025.71999999997</v>
      </c>
      <c r="CY155" s="100">
        <v>2979679.57</v>
      </c>
      <c r="CZ155" s="100">
        <v>249335.54000000004</v>
      </c>
      <c r="DA155" s="100">
        <v>2681564.5000000005</v>
      </c>
      <c r="DB155" s="100">
        <v>331908.8899999999</v>
      </c>
      <c r="DC155" s="100">
        <v>2795231.3100000005</v>
      </c>
      <c r="DD155" s="100">
        <v>238394.72000000003</v>
      </c>
      <c r="DE155" s="100">
        <v>2876864.41</v>
      </c>
      <c r="DF155" s="100">
        <v>255252.42000000004</v>
      </c>
      <c r="DG155" s="100">
        <v>2846023.880000001</v>
      </c>
      <c r="DH155" s="100">
        <v>239986.2</v>
      </c>
      <c r="DI155" s="100">
        <v>2883088.66</v>
      </c>
      <c r="DJ155" s="100">
        <v>242518.4400000001</v>
      </c>
      <c r="DK155" s="100">
        <v>2979136.4800000004</v>
      </c>
      <c r="DL155" s="100">
        <v>233246.54</v>
      </c>
      <c r="DM155" s="100">
        <v>3015796.5100000002</v>
      </c>
      <c r="DN155" s="100">
        <v>257058.79</v>
      </c>
      <c r="DO155" s="100">
        <v>3017091.1699999995</v>
      </c>
      <c r="DP155" s="100">
        <v>233316.91999999998</v>
      </c>
      <c r="DQ155" s="100">
        <v>3021036.2099999995</v>
      </c>
      <c r="DR155" s="100">
        <v>226706.0800000001</v>
      </c>
      <c r="DS155" s="100">
        <v>2983822.8099999996</v>
      </c>
      <c r="DT155" s="100">
        <v>230459.87000000002</v>
      </c>
      <c r="DU155" s="100">
        <v>2982210.13</v>
      </c>
      <c r="DV155" s="100">
        <v>223588.65999999997</v>
      </c>
      <c r="DW155" s="100">
        <v>2961773.0700000003</v>
      </c>
      <c r="DX155" s="100">
        <v>236371.01</v>
      </c>
      <c r="DY155" s="100">
        <v>2948808.54</v>
      </c>
      <c r="DZ155" s="100">
        <v>238291.63</v>
      </c>
      <c r="EA155" s="100">
        <v>2855191.2800000007</v>
      </c>
      <c r="EB155" s="100">
        <v>238714.1</v>
      </c>
      <c r="EC155" s="100">
        <v>2855510.66</v>
      </c>
      <c r="ED155" s="100">
        <v>250389.6500000001</v>
      </c>
      <c r="EE155" s="100">
        <v>2850647.89</v>
      </c>
      <c r="EF155" s="100">
        <v>230459.37000000005</v>
      </c>
      <c r="EG155" s="100">
        <v>2841121.0600000005</v>
      </c>
      <c r="EH155" s="100">
        <v>234246.35000000003</v>
      </c>
      <c r="EI155" s="100">
        <v>2832848.97</v>
      </c>
      <c r="EJ155" s="100">
        <v>212649.38999999998</v>
      </c>
      <c r="EK155" s="100">
        <v>2812251.8200000003</v>
      </c>
      <c r="EL155" s="100">
        <v>255535.21000000002</v>
      </c>
      <c r="EM155" s="100">
        <v>2810728.24</v>
      </c>
      <c r="EN155" s="100">
        <v>225377.39000000004</v>
      </c>
      <c r="EO155" s="100">
        <v>2802788.710000001</v>
      </c>
      <c r="EP155" s="100">
        <v>210645.62999999998</v>
      </c>
      <c r="EQ155" s="100">
        <v>2786728.2600000007</v>
      </c>
      <c r="ER155" s="100">
        <v>202710.10999999996</v>
      </c>
      <c r="ES155" s="100">
        <v>2758978.500000001</v>
      </c>
      <c r="ET155" s="100">
        <v>185532.13999999996</v>
      </c>
      <c r="EU155" s="100">
        <v>2720921.9800000004</v>
      </c>
      <c r="EV155" s="100">
        <v>208792.22000000003</v>
      </c>
      <c r="EW155" s="100">
        <v>2693343.19</v>
      </c>
      <c r="EX155" s="100">
        <v>198826.65000000008</v>
      </c>
      <c r="EY155" s="100">
        <v>2653878.21</v>
      </c>
      <c r="EZ155" s="100">
        <v>212492.18000000005</v>
      </c>
      <c r="FA155" s="100">
        <v>2627656.29</v>
      </c>
      <c r="FB155" s="100">
        <v>203818.72000000006</v>
      </c>
      <c r="FC155" s="100">
        <v>2581085.3600000003</v>
      </c>
      <c r="FD155" s="100">
        <v>212300.50000000003</v>
      </c>
      <c r="FE155" s="100">
        <v>2562926.49</v>
      </c>
      <c r="FF155" s="100">
        <v>221990.43000000002</v>
      </c>
      <c r="FG155" s="100">
        <v>2550670.5700000003</v>
      </c>
      <c r="FH155" s="100">
        <v>196054.56</v>
      </c>
      <c r="FI155" s="100">
        <v>2534075.7399999998</v>
      </c>
      <c r="FJ155" s="100">
        <v>217069.29</v>
      </c>
      <c r="FK155" s="100">
        <v>2495609.8200000003</v>
      </c>
      <c r="FL155" s="100">
        <v>210790.96000000002</v>
      </c>
      <c r="FM155" s="100">
        <v>2481023.39</v>
      </c>
      <c r="FN155" s="100">
        <v>204014.86000000007</v>
      </c>
      <c r="FO155" s="100">
        <v>2474392.62</v>
      </c>
      <c r="FP155" s="100">
        <v>206764.31219999996</v>
      </c>
      <c r="FQ155" s="100">
        <v>2478446.8222000003</v>
      </c>
      <c r="FR155" s="100">
        <v>189242.78279999996</v>
      </c>
      <c r="FS155" s="100">
        <v>2482157.4650000003</v>
      </c>
      <c r="FT155" s="100">
        <v>212968.06440000003</v>
      </c>
      <c r="FU155" s="100">
        <v>2486333.3094</v>
      </c>
      <c r="FV155" s="100">
        <v>202803.18300000008</v>
      </c>
      <c r="FW155" s="100">
        <v>2490309.8424000004</v>
      </c>
      <c r="FX155" s="100">
        <v>216742.02360000004</v>
      </c>
      <c r="FY155" s="100">
        <v>2494559.686</v>
      </c>
      <c r="FZ155" s="100">
        <v>207895.09440000006</v>
      </c>
      <c r="GA155" s="100">
        <v>2498636.0604000003</v>
      </c>
      <c r="GB155" s="100">
        <v>216546.51000000004</v>
      </c>
      <c r="GC155" s="100">
        <v>2502882.0704000005</v>
      </c>
      <c r="GD155" s="100">
        <v>226430.23860000004</v>
      </c>
      <c r="GE155" s="100">
        <v>2507321.879</v>
      </c>
      <c r="GF155" s="100">
        <v>199975.6512</v>
      </c>
      <c r="GG155" s="100">
        <v>2511242.9702000003</v>
      </c>
      <c r="GH155" s="100">
        <v>221410.67580000003</v>
      </c>
      <c r="GI155" s="100">
        <v>2515584.3559999997</v>
      </c>
      <c r="GJ155" s="100">
        <v>215006.77920000002</v>
      </c>
      <c r="GK155" s="100">
        <v>2519800.1752000004</v>
      </c>
      <c r="GL155" s="100">
        <v>208095.15720000007</v>
      </c>
      <c r="GM155" s="100">
        <v>2523880.4724000003</v>
      </c>
      <c r="GN155" s="100">
        <v>210899.59844399997</v>
      </c>
      <c r="GO155" s="100">
        <v>2528015.758644</v>
      </c>
      <c r="GP155" s="100">
        <v>193027.63845599996</v>
      </c>
      <c r="GQ155" s="100">
        <v>2531800.6143000005</v>
      </c>
      <c r="GR155" s="100">
        <v>217227.42568800005</v>
      </c>
      <c r="GS155" s="100">
        <v>2536059.9755880004</v>
      </c>
      <c r="GT155" s="100">
        <v>206859.2466600001</v>
      </c>
      <c r="GU155" s="100">
        <v>2540116.039248001</v>
      </c>
      <c r="GV155" s="100">
        <v>221076.86407200005</v>
      </c>
      <c r="GW155" s="100">
        <v>2544450.8797200006</v>
      </c>
      <c r="GX155" s="100">
        <v>212052.99628800005</v>
      </c>
      <c r="GY155" s="100">
        <v>2548608.781608001</v>
      </c>
      <c r="GZ155" s="100">
        <v>220877.44020000004</v>
      </c>
      <c r="HA155" s="100">
        <v>2552939.7118080007</v>
      </c>
      <c r="HB155" s="100">
        <v>230958.84337200003</v>
      </c>
      <c r="HC155" s="100">
        <v>2557468.3165800003</v>
      </c>
      <c r="HD155" s="100">
        <v>203975.164224</v>
      </c>
      <c r="HE155" s="100">
        <v>2561467.829604001</v>
      </c>
      <c r="HF155" s="100">
        <v>225838.88931600004</v>
      </c>
      <c r="HG155" s="100">
        <v>2565896.043120001</v>
      </c>
      <c r="HH155" s="100">
        <v>219306.91478400002</v>
      </c>
      <c r="HI155" s="100">
        <v>2570196.1787040005</v>
      </c>
      <c r="HJ155" s="100">
        <v>212257.06034400009</v>
      </c>
      <c r="HK155" s="100">
        <v>2574358.0818480006</v>
      </c>
      <c r="HM155" t="str">
        <f t="shared" si="8"/>
        <v>908</v>
      </c>
      <c r="HS155" t="b">
        <f t="shared" si="6"/>
        <v>1</v>
      </c>
      <c r="HT155" s="94" t="s">
        <v>452</v>
      </c>
    </row>
    <row r="156" spans="1:228" ht="12.75">
      <c r="A156" t="str">
        <f t="shared" si="7"/>
        <v>INC408100</v>
      </c>
      <c r="B156" s="103" t="s">
        <v>453</v>
      </c>
      <c r="C156" s="100" t="s">
        <v>595</v>
      </c>
      <c r="D156" s="100">
        <v>8011202.18</v>
      </c>
      <c r="E156" s="100">
        <v>111215270.66</v>
      </c>
      <c r="F156" s="100">
        <v>8686436.59</v>
      </c>
      <c r="G156" s="100">
        <v>110325988.04</v>
      </c>
      <c r="H156" s="100">
        <v>8246948.59</v>
      </c>
      <c r="I156" s="100">
        <v>105090693.75</v>
      </c>
      <c r="J156" s="100">
        <v>9297821.6</v>
      </c>
      <c r="K156" s="100">
        <v>105067444.05</v>
      </c>
      <c r="L156" s="100">
        <v>8588114.02</v>
      </c>
      <c r="M156" s="100">
        <v>104807418.05</v>
      </c>
      <c r="N156" s="100">
        <v>8663382.58</v>
      </c>
      <c r="O156" s="100">
        <v>104965506.75</v>
      </c>
      <c r="P156" s="100">
        <v>8183679.72</v>
      </c>
      <c r="Q156" s="100">
        <v>104291140.88</v>
      </c>
      <c r="R156" s="100">
        <v>9925570.29</v>
      </c>
      <c r="S156" s="100">
        <v>104281445.81</v>
      </c>
      <c r="T156" s="100">
        <v>9260791.31</v>
      </c>
      <c r="U156" s="100">
        <v>105095751.76</v>
      </c>
      <c r="V156" s="100">
        <v>9345754.99</v>
      </c>
      <c r="W156" s="100">
        <v>105446782.17</v>
      </c>
      <c r="X156" s="100">
        <v>9074612.52</v>
      </c>
      <c r="Y156" s="100">
        <v>105574518.27</v>
      </c>
      <c r="Z156" s="100">
        <v>8565559</v>
      </c>
      <c r="AA156" s="100">
        <v>105849873.39</v>
      </c>
      <c r="AB156" s="100">
        <v>7592267.63</v>
      </c>
      <c r="AC156" s="100">
        <v>105430938.84</v>
      </c>
      <c r="AD156" s="100">
        <v>8100898.14</v>
      </c>
      <c r="AE156" s="100">
        <v>104845400.39</v>
      </c>
      <c r="AF156" s="100">
        <v>7241260.13</v>
      </c>
      <c r="AG156" s="100">
        <v>103839711.93</v>
      </c>
      <c r="AH156" s="100">
        <v>8356926.76</v>
      </c>
      <c r="AI156" s="100">
        <v>102898817.09</v>
      </c>
      <c r="AJ156" s="100">
        <v>8079793.44</v>
      </c>
      <c r="AK156" s="100">
        <v>102390496.51</v>
      </c>
      <c r="AL156" s="100">
        <v>8508867.15</v>
      </c>
      <c r="AM156" s="100">
        <v>102235981.08</v>
      </c>
      <c r="AN156" s="100">
        <v>9205606.32</v>
      </c>
      <c r="AO156" s="100">
        <v>103257907.68</v>
      </c>
      <c r="AP156" s="100">
        <v>10716959.8</v>
      </c>
      <c r="AQ156" s="100">
        <v>104049297.19</v>
      </c>
      <c r="AR156" s="100">
        <v>10393646.87</v>
      </c>
      <c r="AS156" s="100">
        <v>105182152.75</v>
      </c>
      <c r="AT156" s="100">
        <v>10523491.99</v>
      </c>
      <c r="AU156" s="100">
        <v>106359889.75</v>
      </c>
      <c r="AV156" s="100">
        <v>6827080.48</v>
      </c>
      <c r="AW156" s="100">
        <v>104112357.71</v>
      </c>
      <c r="AX156" s="100">
        <v>10377402.28</v>
      </c>
      <c r="AY156" s="100">
        <v>105924200.99</v>
      </c>
      <c r="AZ156" s="100">
        <v>7925745.22</v>
      </c>
      <c r="BA156" s="100">
        <v>106257678.58</v>
      </c>
      <c r="BB156" s="100">
        <v>9395160.9</v>
      </c>
      <c r="BC156" s="100">
        <v>107551941.34</v>
      </c>
      <c r="BD156" s="100">
        <v>9156655.46</v>
      </c>
      <c r="BE156" s="100">
        <v>109467336.67</v>
      </c>
      <c r="BF156" s="100">
        <v>8951721.58</v>
      </c>
      <c r="BG156" s="100">
        <v>110062131.49</v>
      </c>
      <c r="BH156" s="100">
        <v>9308593.4</v>
      </c>
      <c r="BI156" s="100">
        <v>111290931.45</v>
      </c>
      <c r="BJ156" s="100">
        <v>10183713.09</v>
      </c>
      <c r="BK156" s="100">
        <v>112965777.39</v>
      </c>
      <c r="BL156" s="100">
        <v>10455951.39</v>
      </c>
      <c r="BM156" s="100">
        <v>114216122.46</v>
      </c>
      <c r="BN156" s="100">
        <v>11663508.46</v>
      </c>
      <c r="BO156" s="100">
        <v>115162671.12</v>
      </c>
      <c r="BP156" s="100">
        <v>11909148.1</v>
      </c>
      <c r="BQ156" s="100">
        <v>116678172.35000001</v>
      </c>
      <c r="BR156" s="100">
        <v>10567410.55</v>
      </c>
      <c r="BS156" s="100">
        <v>116722090.91000001</v>
      </c>
      <c r="BT156" s="100">
        <v>10102318.34</v>
      </c>
      <c r="BU156" s="100">
        <v>119997328.77000001</v>
      </c>
      <c r="BV156" s="100">
        <v>8613806.1</v>
      </c>
      <c r="BW156" s="100">
        <v>118233732.59</v>
      </c>
      <c r="BX156" s="100">
        <v>9065411.18</v>
      </c>
      <c r="BY156" s="100">
        <v>119373398.55000001</v>
      </c>
      <c r="BZ156" s="100">
        <v>7171374.72</v>
      </c>
      <c r="CA156" s="100">
        <v>117149612.37</v>
      </c>
      <c r="CB156" s="100">
        <v>5336575.35</v>
      </c>
      <c r="CC156" s="100">
        <v>113329532.26</v>
      </c>
      <c r="CD156" s="100">
        <v>5857994.46</v>
      </c>
      <c r="CE156" s="100">
        <v>110235805.14</v>
      </c>
      <c r="CF156" s="100">
        <v>7129208.78</v>
      </c>
      <c r="CG156" s="100">
        <v>108056420.52</v>
      </c>
      <c r="CH156" s="100">
        <v>6815921.21</v>
      </c>
      <c r="CI156" s="100">
        <v>104688628.64</v>
      </c>
      <c r="CJ156" s="100">
        <v>5009805.63</v>
      </c>
      <c r="CK156" s="100">
        <v>99242482.88</v>
      </c>
      <c r="CL156" s="100">
        <v>4960373.44</v>
      </c>
      <c r="CM156" s="100">
        <v>92539347.86</v>
      </c>
      <c r="CN156" s="100">
        <v>5523900.39</v>
      </c>
      <c r="CO156" s="100">
        <v>86154100.15</v>
      </c>
      <c r="CP156" s="100">
        <v>5391782.559999996</v>
      </c>
      <c r="CQ156" s="100">
        <v>80978472.16</v>
      </c>
      <c r="CR156" s="100">
        <v>4975319.979999999</v>
      </c>
      <c r="CS156" s="100">
        <v>75851473.79999998</v>
      </c>
      <c r="CT156" s="100">
        <v>5449258.660000003</v>
      </c>
      <c r="CU156" s="100">
        <v>72686926.36</v>
      </c>
      <c r="CV156" s="100">
        <v>2513471.22</v>
      </c>
      <c r="CW156" s="100">
        <v>66134986.400000006</v>
      </c>
      <c r="CX156" s="100">
        <v>2378844.41</v>
      </c>
      <c r="CY156" s="100">
        <v>61342456.09</v>
      </c>
      <c r="CZ156" s="100">
        <v>2748894.7600000007</v>
      </c>
      <c r="DA156" s="100">
        <v>58754775.5</v>
      </c>
      <c r="DB156" s="100">
        <v>2595338.090000001</v>
      </c>
      <c r="DC156" s="100">
        <v>55492119.13</v>
      </c>
      <c r="DD156" s="100">
        <v>3008819.6300000013</v>
      </c>
      <c r="DE156" s="100">
        <v>51371729.980000004</v>
      </c>
      <c r="DF156" s="100">
        <v>3321133.570000002</v>
      </c>
      <c r="DG156" s="100">
        <v>47876942.34</v>
      </c>
      <c r="DH156" s="100">
        <v>3506551.710000005</v>
      </c>
      <c r="DI156" s="100">
        <v>46373688.42</v>
      </c>
      <c r="DJ156" s="100">
        <v>3552520.1500000022</v>
      </c>
      <c r="DK156" s="100">
        <v>44965835.13000001</v>
      </c>
      <c r="DL156" s="100">
        <v>3513756.6000000024</v>
      </c>
      <c r="DM156" s="100">
        <v>42955691.34000001</v>
      </c>
      <c r="DN156" s="100">
        <v>2685090.9200000027</v>
      </c>
      <c r="DO156" s="100">
        <v>40248999.70000002</v>
      </c>
      <c r="DP156" s="100">
        <v>2487013.1399999987</v>
      </c>
      <c r="DQ156" s="100">
        <v>37760692.860000014</v>
      </c>
      <c r="DR156" s="100">
        <v>2289650.8599999994</v>
      </c>
      <c r="DS156" s="100">
        <v>34601085.06000002</v>
      </c>
      <c r="DT156" s="100">
        <v>2540352.6600000006</v>
      </c>
      <c r="DU156" s="100">
        <v>34627966.500000015</v>
      </c>
      <c r="DV156" s="100">
        <v>2387796.08</v>
      </c>
      <c r="DW156" s="100">
        <v>34636918.17000002</v>
      </c>
      <c r="DX156" s="100">
        <v>2760084.370000002</v>
      </c>
      <c r="DY156" s="100">
        <v>34648107.78000002</v>
      </c>
      <c r="DZ156" s="100">
        <v>2561175.600000002</v>
      </c>
      <c r="EA156" s="100">
        <v>34613945.29000002</v>
      </c>
      <c r="EB156" s="100">
        <v>3090851.5300000035</v>
      </c>
      <c r="EC156" s="100">
        <v>34695977.19000002</v>
      </c>
      <c r="ED156" s="100">
        <v>3335982.7800000054</v>
      </c>
      <c r="EE156" s="100">
        <v>34710826.40000002</v>
      </c>
      <c r="EF156" s="100">
        <v>3553757.5000000033</v>
      </c>
      <c r="EG156" s="100">
        <v>34758032.19000001</v>
      </c>
      <c r="EH156" s="100">
        <v>3835941.4100000043</v>
      </c>
      <c r="EI156" s="100">
        <v>35041453.45000002</v>
      </c>
      <c r="EJ156" s="100">
        <v>3428124.0100000035</v>
      </c>
      <c r="EK156" s="100">
        <v>34955820.86000002</v>
      </c>
      <c r="EL156" s="100">
        <v>2698556.3500000015</v>
      </c>
      <c r="EM156" s="100">
        <v>34969286.29000002</v>
      </c>
      <c r="EN156" s="100">
        <v>2470504.250000002</v>
      </c>
      <c r="EO156" s="100">
        <v>34952777.40000002</v>
      </c>
      <c r="EP156" s="100">
        <v>2221001.410000001</v>
      </c>
      <c r="EQ156" s="100">
        <v>34884127.95000003</v>
      </c>
      <c r="ER156" s="100">
        <v>2570676.750000001</v>
      </c>
      <c r="ES156" s="100">
        <v>34914452.04000003</v>
      </c>
      <c r="ET156" s="100">
        <v>2360536.97</v>
      </c>
      <c r="EU156" s="100">
        <v>34887192.93000003</v>
      </c>
      <c r="EV156" s="100">
        <v>2720086.8500000006</v>
      </c>
      <c r="EW156" s="100">
        <v>34847195.41000003</v>
      </c>
      <c r="EX156" s="100">
        <v>2588980.640000001</v>
      </c>
      <c r="EY156" s="100">
        <v>34875000.450000025</v>
      </c>
      <c r="EZ156" s="100">
        <v>3088302.5399999963</v>
      </c>
      <c r="FA156" s="100">
        <v>34872451.46000002</v>
      </c>
      <c r="FB156" s="100">
        <v>3298426.6500000004</v>
      </c>
      <c r="FC156" s="100">
        <v>34834895.33000001</v>
      </c>
      <c r="FD156" s="100">
        <v>3610223.779999999</v>
      </c>
      <c r="FE156" s="100">
        <v>34891361.61000001</v>
      </c>
      <c r="FF156" s="100">
        <v>3630456.289999995</v>
      </c>
      <c r="FG156" s="100">
        <v>34685876.49</v>
      </c>
      <c r="FH156" s="100">
        <v>3413188.3599999957</v>
      </c>
      <c r="FI156" s="100">
        <v>34670940.83999999</v>
      </c>
      <c r="FJ156" s="100">
        <v>2760966.9099999974</v>
      </c>
      <c r="FK156" s="100">
        <v>34733351.39999998</v>
      </c>
      <c r="FL156" s="100">
        <v>2486859.900000001</v>
      </c>
      <c r="FM156" s="100">
        <v>34749707.04999999</v>
      </c>
      <c r="FN156" s="100">
        <v>2229453.3700000015</v>
      </c>
      <c r="FO156" s="100">
        <v>34758159.00999999</v>
      </c>
      <c r="FP156" s="100">
        <v>2622090.285000001</v>
      </c>
      <c r="FQ156" s="100">
        <v>34809572.54499999</v>
      </c>
      <c r="FR156" s="100">
        <v>2407747.7094</v>
      </c>
      <c r="FS156" s="100">
        <v>34856783.284399986</v>
      </c>
      <c r="FT156" s="100">
        <v>2774488.5870000008</v>
      </c>
      <c r="FU156" s="100">
        <v>34911185.02139999</v>
      </c>
      <c r="FV156" s="100">
        <v>2640760.2528000013</v>
      </c>
      <c r="FW156" s="100">
        <v>34962964.63419999</v>
      </c>
      <c r="FX156" s="100">
        <v>3150068.590799996</v>
      </c>
      <c r="FY156" s="100">
        <v>35024730.68499999</v>
      </c>
      <c r="FZ156" s="100">
        <v>3364395.1830000007</v>
      </c>
      <c r="GA156" s="100">
        <v>35090699.21799999</v>
      </c>
      <c r="GB156" s="100">
        <v>3682428.255599999</v>
      </c>
      <c r="GC156" s="100">
        <v>35162903.693599984</v>
      </c>
      <c r="GD156" s="100">
        <v>3703065.415799995</v>
      </c>
      <c r="GE156" s="100">
        <v>35235512.81939999</v>
      </c>
      <c r="GF156" s="100">
        <v>3481452.127199996</v>
      </c>
      <c r="GG156" s="100">
        <v>35303776.58659999</v>
      </c>
      <c r="GH156" s="100">
        <v>2816186.2481999975</v>
      </c>
      <c r="GI156" s="100">
        <v>35358995.924799986</v>
      </c>
      <c r="GJ156" s="100">
        <v>2536597.0980000007</v>
      </c>
      <c r="GK156" s="100">
        <v>35408733.12279999</v>
      </c>
      <c r="GL156" s="100">
        <v>2274042.4374000016</v>
      </c>
      <c r="GM156" s="100">
        <v>35453322.19019999</v>
      </c>
      <c r="GN156" s="100">
        <v>2674532.090700001</v>
      </c>
      <c r="GO156" s="100">
        <v>35505763.99589999</v>
      </c>
      <c r="GP156" s="100">
        <v>2455902.663588</v>
      </c>
      <c r="GQ156" s="100">
        <v>35553918.95008799</v>
      </c>
      <c r="GR156" s="100">
        <v>2829978.358740001</v>
      </c>
      <c r="GS156" s="100">
        <v>35609408.721827984</v>
      </c>
      <c r="GT156" s="100">
        <v>2693575.4578560013</v>
      </c>
      <c r="GU156" s="100">
        <v>35662223.92688399</v>
      </c>
      <c r="GV156" s="100">
        <v>3213069.962615996</v>
      </c>
      <c r="GW156" s="100">
        <v>35725225.29869998</v>
      </c>
      <c r="GX156" s="100">
        <v>3431683.086660001</v>
      </c>
      <c r="GY156" s="100">
        <v>35792513.20235999</v>
      </c>
      <c r="GZ156" s="100">
        <v>3756076.8207119987</v>
      </c>
      <c r="HA156" s="100">
        <v>35866161.76747199</v>
      </c>
      <c r="HB156" s="100">
        <v>3777126.7241159948</v>
      </c>
      <c r="HC156" s="100">
        <v>35940223.075787984</v>
      </c>
      <c r="HD156" s="100">
        <v>3551081.1697439956</v>
      </c>
      <c r="HE156" s="100">
        <v>36009852.11833198</v>
      </c>
      <c r="HF156" s="100">
        <v>2872509.9731639973</v>
      </c>
      <c r="HG156" s="100">
        <v>36066175.843295984</v>
      </c>
      <c r="HH156" s="100">
        <v>2587329.0399600007</v>
      </c>
      <c r="HI156" s="100">
        <v>36116907.78525599</v>
      </c>
      <c r="HJ156" s="100">
        <v>2319523.2861480014</v>
      </c>
      <c r="HK156" s="100">
        <v>36162388.634004</v>
      </c>
      <c r="HM156" t="str">
        <f t="shared" si="8"/>
        <v>908</v>
      </c>
      <c r="HS156" t="b">
        <f t="shared" si="6"/>
        <v>1</v>
      </c>
      <c r="HT156" s="94" t="s">
        <v>453</v>
      </c>
    </row>
    <row r="157" spans="1:228" ht="12.75">
      <c r="A157" t="str">
        <f t="shared" si="7"/>
        <v>INC409000</v>
      </c>
      <c r="B157" s="103" t="s">
        <v>454</v>
      </c>
      <c r="C157" s="100" t="s">
        <v>596</v>
      </c>
      <c r="D157" s="100">
        <v>31080</v>
      </c>
      <c r="E157" s="100">
        <v>211487.59</v>
      </c>
      <c r="F157" s="100">
        <v>0</v>
      </c>
      <c r="G157" s="100">
        <v>172655.95</v>
      </c>
      <c r="H157" s="100">
        <v>0</v>
      </c>
      <c r="I157" s="100">
        <v>103280.19</v>
      </c>
      <c r="J157" s="100">
        <v>0</v>
      </c>
      <c r="K157" s="100">
        <v>36261.44</v>
      </c>
      <c r="L157" s="100">
        <v>0</v>
      </c>
      <c r="M157" s="100">
        <v>166165.92</v>
      </c>
      <c r="N157" s="100">
        <v>2500</v>
      </c>
      <c r="O157" s="100">
        <v>95740</v>
      </c>
      <c r="P157" s="100">
        <v>-2500</v>
      </c>
      <c r="Q157" s="100">
        <v>93240</v>
      </c>
      <c r="R157" s="100">
        <v>0</v>
      </c>
      <c r="S157" s="100">
        <v>62160</v>
      </c>
      <c r="T157" s="100">
        <v>0</v>
      </c>
      <c r="U157" s="100">
        <v>62160</v>
      </c>
      <c r="V157" s="100">
        <v>33904</v>
      </c>
      <c r="W157" s="100">
        <v>96064</v>
      </c>
      <c r="X157" s="100">
        <v>13260</v>
      </c>
      <c r="Y157" s="100">
        <v>78244</v>
      </c>
      <c r="Z157" s="100">
        <v>0</v>
      </c>
      <c r="AA157" s="100">
        <v>78244</v>
      </c>
      <c r="AB157" s="100">
        <v>0</v>
      </c>
      <c r="AC157" s="100">
        <v>47164</v>
      </c>
      <c r="AD157" s="100">
        <v>0</v>
      </c>
      <c r="AE157" s="100">
        <v>47164</v>
      </c>
      <c r="AF157" s="100">
        <v>0</v>
      </c>
      <c r="AG157" s="100">
        <v>47164</v>
      </c>
      <c r="AH157" s="100">
        <v>0</v>
      </c>
      <c r="AI157" s="100">
        <v>47164</v>
      </c>
      <c r="AJ157" s="100">
        <v>0</v>
      </c>
      <c r="AK157" s="100">
        <v>47164</v>
      </c>
      <c r="AL157" s="100">
        <v>0</v>
      </c>
      <c r="AM157" s="100">
        <v>44664</v>
      </c>
      <c r="AN157" s="100">
        <v>0</v>
      </c>
      <c r="AO157" s="100">
        <v>47164</v>
      </c>
      <c r="AP157" s="100">
        <v>0</v>
      </c>
      <c r="AQ157" s="100">
        <v>47164</v>
      </c>
      <c r="AR157" s="100">
        <v>0</v>
      </c>
      <c r="AS157" s="100">
        <v>47164</v>
      </c>
      <c r="AT157" s="100">
        <v>0</v>
      </c>
      <c r="AU157" s="100">
        <v>13260</v>
      </c>
      <c r="AV157" s="100">
        <v>0</v>
      </c>
      <c r="AW157" s="100">
        <v>0</v>
      </c>
      <c r="AX157" s="100">
        <v>0</v>
      </c>
      <c r="AY157" s="100">
        <v>0</v>
      </c>
      <c r="AZ157" s="100">
        <v>0</v>
      </c>
      <c r="BA157" s="100">
        <v>0</v>
      </c>
      <c r="BB157" s="100">
        <v>0</v>
      </c>
      <c r="BC157" s="100">
        <v>0</v>
      </c>
      <c r="BD157" s="100">
        <v>0</v>
      </c>
      <c r="BE157" s="100">
        <v>0</v>
      </c>
      <c r="BF157" s="100">
        <v>0</v>
      </c>
      <c r="BG157" s="100">
        <v>0</v>
      </c>
      <c r="BH157" s="100">
        <v>0</v>
      </c>
      <c r="BI157" s="100">
        <v>0</v>
      </c>
      <c r="BJ157" s="100">
        <v>0</v>
      </c>
      <c r="BK157" s="100">
        <v>0</v>
      </c>
      <c r="BL157" s="100">
        <v>0</v>
      </c>
      <c r="BM157" s="100">
        <v>0</v>
      </c>
      <c r="BN157" s="100">
        <v>0</v>
      </c>
      <c r="BO157" s="100">
        <v>0</v>
      </c>
      <c r="BP157" s="100">
        <v>0</v>
      </c>
      <c r="BQ157" s="100">
        <v>0</v>
      </c>
      <c r="BR157" s="100">
        <v>0</v>
      </c>
      <c r="BS157" s="100">
        <v>0</v>
      </c>
      <c r="BT157" s="100">
        <v>0</v>
      </c>
      <c r="BU157" s="100">
        <v>0</v>
      </c>
      <c r="BV157" s="100">
        <v>0</v>
      </c>
      <c r="BW157" s="100">
        <v>0</v>
      </c>
      <c r="BX157" s="100">
        <v>0</v>
      </c>
      <c r="BY157" s="100">
        <v>0</v>
      </c>
      <c r="BZ157" s="100">
        <v>0</v>
      </c>
      <c r="CA157" s="100">
        <v>0</v>
      </c>
      <c r="CB157" s="100">
        <v>0</v>
      </c>
      <c r="CC157" s="100">
        <v>0</v>
      </c>
      <c r="CD157" s="100">
        <v>0</v>
      </c>
      <c r="CE157" s="100">
        <v>0</v>
      </c>
      <c r="CF157" s="100">
        <v>0</v>
      </c>
      <c r="CG157" s="100">
        <v>0</v>
      </c>
      <c r="CH157" s="100">
        <v>0</v>
      </c>
      <c r="CI157" s="100">
        <v>0</v>
      </c>
      <c r="CJ157" s="100">
        <v>0</v>
      </c>
      <c r="CK157" s="100">
        <v>0</v>
      </c>
      <c r="CL157" s="100">
        <v>0</v>
      </c>
      <c r="CM157" s="100">
        <v>0</v>
      </c>
      <c r="CN157" s="100">
        <v>0</v>
      </c>
      <c r="CO157" s="100">
        <v>0</v>
      </c>
      <c r="CP157" s="100">
        <v>0</v>
      </c>
      <c r="CQ157" s="100">
        <v>0</v>
      </c>
      <c r="CR157" s="100">
        <v>55219.81</v>
      </c>
      <c r="CS157" s="100">
        <v>55219.81</v>
      </c>
      <c r="CT157" s="100">
        <v>3451.24</v>
      </c>
      <c r="CU157" s="100">
        <v>58671.049999999996</v>
      </c>
      <c r="CV157" s="100">
        <v>0</v>
      </c>
      <c r="CW157" s="100">
        <v>58671.049999999996</v>
      </c>
      <c r="CX157" s="100">
        <v>13804.95</v>
      </c>
      <c r="CY157" s="100">
        <v>72476</v>
      </c>
      <c r="CZ157" s="100">
        <v>20707.43</v>
      </c>
      <c r="DA157" s="100">
        <v>93183.43</v>
      </c>
      <c r="DB157" s="100">
        <v>0</v>
      </c>
      <c r="DC157" s="100">
        <v>93183.43</v>
      </c>
      <c r="DD157" s="100">
        <v>0</v>
      </c>
      <c r="DE157" s="100">
        <v>93183.43</v>
      </c>
      <c r="DF157" s="100">
        <v>16105.78</v>
      </c>
      <c r="DG157" s="100">
        <v>109289.20999999999</v>
      </c>
      <c r="DH157" s="100">
        <v>0</v>
      </c>
      <c r="DI157" s="100">
        <v>109289.20999999999</v>
      </c>
      <c r="DJ157" s="100">
        <v>0</v>
      </c>
      <c r="DK157" s="100">
        <v>109289.20999999999</v>
      </c>
      <c r="DL157" s="100">
        <v>16105.78</v>
      </c>
      <c r="DM157" s="100">
        <v>125394.99</v>
      </c>
      <c r="DN157" s="100">
        <v>0</v>
      </c>
      <c r="DO157" s="100">
        <v>125394.99</v>
      </c>
      <c r="DP157" s="100">
        <v>0</v>
      </c>
      <c r="DQ157" s="100">
        <v>70175.18000000001</v>
      </c>
      <c r="DR157" s="100">
        <v>16105.78</v>
      </c>
      <c r="DS157" s="100">
        <v>82829.72</v>
      </c>
      <c r="DT157" s="100">
        <v>0</v>
      </c>
      <c r="DU157" s="100">
        <v>82829.72</v>
      </c>
      <c r="DV157" s="100">
        <v>18406.6</v>
      </c>
      <c r="DW157" s="100">
        <v>87431.37</v>
      </c>
      <c r="DX157" s="100">
        <v>16105.78</v>
      </c>
      <c r="DY157" s="100">
        <v>82829.72</v>
      </c>
      <c r="DZ157" s="100">
        <v>0</v>
      </c>
      <c r="EA157" s="100">
        <v>82829.72</v>
      </c>
      <c r="EB157" s="100">
        <v>0</v>
      </c>
      <c r="EC157" s="100">
        <v>82829.72</v>
      </c>
      <c r="ED157" s="100">
        <v>16105.78</v>
      </c>
      <c r="EE157" s="100">
        <v>82829.72</v>
      </c>
      <c r="EF157" s="100">
        <v>0</v>
      </c>
      <c r="EG157" s="100">
        <v>82829.72</v>
      </c>
      <c r="EH157" s="100">
        <v>0</v>
      </c>
      <c r="EI157" s="100">
        <v>82829.72</v>
      </c>
      <c r="EJ157" s="100">
        <v>16105.78</v>
      </c>
      <c r="EK157" s="100">
        <v>82829.72</v>
      </c>
      <c r="EL157" s="100">
        <v>0</v>
      </c>
      <c r="EM157" s="100">
        <v>82829.72</v>
      </c>
      <c r="EN157" s="100">
        <v>0</v>
      </c>
      <c r="EO157" s="100">
        <v>82829.72</v>
      </c>
      <c r="EP157" s="100">
        <v>16105.78</v>
      </c>
      <c r="EQ157" s="100">
        <v>82829.72</v>
      </c>
      <c r="ER157" s="100">
        <v>0</v>
      </c>
      <c r="ES157" s="100">
        <v>82829.72</v>
      </c>
      <c r="ET157" s="100">
        <v>18406.6</v>
      </c>
      <c r="EU157" s="100">
        <v>82829.72</v>
      </c>
      <c r="EV157" s="100">
        <v>16105.78</v>
      </c>
      <c r="EW157" s="100">
        <v>82829.72</v>
      </c>
      <c r="EX157" s="100">
        <v>0</v>
      </c>
      <c r="EY157" s="100">
        <v>82829.72</v>
      </c>
      <c r="EZ157" s="100">
        <v>0</v>
      </c>
      <c r="FA157" s="100">
        <v>82829.72</v>
      </c>
      <c r="FB157" s="100">
        <v>16105.78</v>
      </c>
      <c r="FC157" s="100">
        <v>82829.72</v>
      </c>
      <c r="FD157" s="100">
        <v>0</v>
      </c>
      <c r="FE157" s="100">
        <v>82829.72</v>
      </c>
      <c r="FF157" s="100">
        <v>0</v>
      </c>
      <c r="FG157" s="100">
        <v>82829.72</v>
      </c>
      <c r="FH157" s="100">
        <v>16105.78</v>
      </c>
      <c r="FI157" s="100">
        <v>82829.72</v>
      </c>
      <c r="FJ157" s="100">
        <v>0</v>
      </c>
      <c r="FK157" s="100">
        <v>82829.72</v>
      </c>
      <c r="FL157" s="100">
        <v>0</v>
      </c>
      <c r="FM157" s="100">
        <v>82829.72</v>
      </c>
      <c r="FN157" s="100">
        <v>16105.78</v>
      </c>
      <c r="FO157" s="100">
        <v>82829.72</v>
      </c>
      <c r="FP157" s="100">
        <v>0</v>
      </c>
      <c r="FQ157" s="100">
        <v>82829.72</v>
      </c>
      <c r="FR157" s="100">
        <v>18774.732</v>
      </c>
      <c r="FS157" s="100">
        <v>83197.852</v>
      </c>
      <c r="FT157" s="100">
        <v>16427.8956</v>
      </c>
      <c r="FU157" s="100">
        <v>83519.9676</v>
      </c>
      <c r="FV157" s="100">
        <v>0</v>
      </c>
      <c r="FW157" s="100">
        <v>83519.9676</v>
      </c>
      <c r="FX157" s="100">
        <v>0</v>
      </c>
      <c r="FY157" s="100">
        <v>83519.9676</v>
      </c>
      <c r="FZ157" s="100">
        <v>16427.8956</v>
      </c>
      <c r="GA157" s="100">
        <v>83842.0832</v>
      </c>
      <c r="GB157" s="100">
        <v>0</v>
      </c>
      <c r="GC157" s="100">
        <v>83842.0832</v>
      </c>
      <c r="GD157" s="100">
        <v>0</v>
      </c>
      <c r="GE157" s="100">
        <v>83842.0832</v>
      </c>
      <c r="GF157" s="100">
        <v>16427.8956</v>
      </c>
      <c r="GG157" s="100">
        <v>84164.1988</v>
      </c>
      <c r="GH157" s="100">
        <v>0</v>
      </c>
      <c r="GI157" s="100">
        <v>84164.1988</v>
      </c>
      <c r="GJ157" s="100">
        <v>0</v>
      </c>
      <c r="GK157" s="100">
        <v>84164.1988</v>
      </c>
      <c r="GL157" s="100">
        <v>16427.8956</v>
      </c>
      <c r="GM157" s="100">
        <v>84486.3144</v>
      </c>
      <c r="GN157" s="100">
        <v>0</v>
      </c>
      <c r="GO157" s="100">
        <v>84486.3144</v>
      </c>
      <c r="GP157" s="100">
        <v>19150.22664</v>
      </c>
      <c r="GQ157" s="100">
        <v>84861.80904000001</v>
      </c>
      <c r="GR157" s="100">
        <v>16756.453512</v>
      </c>
      <c r="GS157" s="100">
        <v>85190.36695200001</v>
      </c>
      <c r="GT157" s="100">
        <v>0</v>
      </c>
      <c r="GU157" s="100">
        <v>85190.36695200001</v>
      </c>
      <c r="GV157" s="100">
        <v>0</v>
      </c>
      <c r="GW157" s="100">
        <v>85190.36695200001</v>
      </c>
      <c r="GX157" s="100">
        <v>16756.453512</v>
      </c>
      <c r="GY157" s="100">
        <v>85518.924864</v>
      </c>
      <c r="GZ157" s="100">
        <v>0</v>
      </c>
      <c r="HA157" s="100">
        <v>85518.924864</v>
      </c>
      <c r="HB157" s="100">
        <v>0</v>
      </c>
      <c r="HC157" s="100">
        <v>85518.924864</v>
      </c>
      <c r="HD157" s="100">
        <v>16756.453512</v>
      </c>
      <c r="HE157" s="100">
        <v>85847.482776</v>
      </c>
      <c r="HF157" s="100">
        <v>0</v>
      </c>
      <c r="HG157" s="100">
        <v>85847.482776</v>
      </c>
      <c r="HH157" s="100">
        <v>0</v>
      </c>
      <c r="HI157" s="100">
        <v>85847.482776</v>
      </c>
      <c r="HJ157" s="100">
        <v>16756.453512</v>
      </c>
      <c r="HK157" s="100">
        <v>86176.04068800001</v>
      </c>
      <c r="HM157" t="str">
        <f t="shared" si="8"/>
        <v>909</v>
      </c>
      <c r="HS157" t="b">
        <f t="shared" si="6"/>
        <v>1</v>
      </c>
      <c r="HT157" s="94" t="s">
        <v>454</v>
      </c>
    </row>
    <row r="158" spans="1:228" ht="12.75">
      <c r="A158" t="str">
        <f t="shared" si="7"/>
        <v>INC409100</v>
      </c>
      <c r="B158" s="103" t="s">
        <v>455</v>
      </c>
      <c r="C158" s="100" t="s">
        <v>596</v>
      </c>
      <c r="D158" s="100">
        <v>34440.54</v>
      </c>
      <c r="E158" s="100">
        <v>8817662.72</v>
      </c>
      <c r="F158" s="100">
        <v>24440.54</v>
      </c>
      <c r="G158" s="100">
        <v>8810877.88</v>
      </c>
      <c r="H158" s="100">
        <v>-97007.01</v>
      </c>
      <c r="I158" s="100">
        <v>8686960.87</v>
      </c>
      <c r="J158" s="100">
        <v>36775.89</v>
      </c>
      <c r="K158" s="100">
        <v>8405677.93</v>
      </c>
      <c r="L158" s="100">
        <v>705986.14</v>
      </c>
      <c r="M158" s="100">
        <v>9056614.07</v>
      </c>
      <c r="N158" s="100">
        <v>1569059.41</v>
      </c>
      <c r="O158" s="100">
        <v>8905095.12</v>
      </c>
      <c r="P158" s="100">
        <v>1675086.72</v>
      </c>
      <c r="Q158" s="100">
        <v>9657874.26</v>
      </c>
      <c r="R158" s="100">
        <v>1835549.78</v>
      </c>
      <c r="S158" s="100">
        <v>10862281.01</v>
      </c>
      <c r="T158" s="100">
        <v>1431961.8</v>
      </c>
      <c r="U158" s="100">
        <v>11681725.08</v>
      </c>
      <c r="V158" s="100">
        <v>738170.73</v>
      </c>
      <c r="W158" s="100">
        <v>10988477.57</v>
      </c>
      <c r="X158" s="100">
        <v>547867.31</v>
      </c>
      <c r="Y158" s="100">
        <v>9552468.44</v>
      </c>
      <c r="Z158" s="100">
        <v>290107.09</v>
      </c>
      <c r="AA158" s="100">
        <v>8792438.94</v>
      </c>
      <c r="AB158" s="100">
        <v>-17185.34</v>
      </c>
      <c r="AC158" s="100">
        <v>8740813.06</v>
      </c>
      <c r="AD158" s="100">
        <v>35826.54</v>
      </c>
      <c r="AE158" s="100">
        <v>8752199.06</v>
      </c>
      <c r="AF158" s="100">
        <v>52923.94</v>
      </c>
      <c r="AG158" s="100">
        <v>8902130.01</v>
      </c>
      <c r="AH158" s="100">
        <v>85534.04</v>
      </c>
      <c r="AI158" s="100">
        <v>8950888.16</v>
      </c>
      <c r="AJ158" s="100">
        <v>-17895.7</v>
      </c>
      <c r="AK158" s="100">
        <v>8227006.32</v>
      </c>
      <c r="AL158" s="100">
        <v>89524.17</v>
      </c>
      <c r="AM158" s="100">
        <v>6747471.08</v>
      </c>
      <c r="AN158" s="100">
        <v>1933186.89</v>
      </c>
      <c r="AO158" s="100">
        <v>7005571.25</v>
      </c>
      <c r="AP158" s="100">
        <v>1440588.01</v>
      </c>
      <c r="AQ158" s="100">
        <v>6610609.48</v>
      </c>
      <c r="AR158" s="100">
        <v>2199680.3</v>
      </c>
      <c r="AS158" s="100">
        <v>7378327.98</v>
      </c>
      <c r="AT158" s="100">
        <v>1608743.07</v>
      </c>
      <c r="AU158" s="100">
        <v>8248900.32</v>
      </c>
      <c r="AV158" s="100">
        <v>976489.68</v>
      </c>
      <c r="AW158" s="100">
        <v>8677522.69</v>
      </c>
      <c r="AX158" s="100">
        <v>453306.04</v>
      </c>
      <c r="AY158" s="100">
        <v>8840721.64</v>
      </c>
      <c r="AZ158" s="100">
        <v>167203.8</v>
      </c>
      <c r="BA158" s="100">
        <v>9025110.78</v>
      </c>
      <c r="BB158" s="100">
        <v>-53654.45</v>
      </c>
      <c r="BC158" s="100">
        <v>8935629.79</v>
      </c>
      <c r="BD158" s="100">
        <v>34440.24</v>
      </c>
      <c r="BE158" s="100">
        <v>8917146.09</v>
      </c>
      <c r="BF158" s="100">
        <v>40310.54</v>
      </c>
      <c r="BG158" s="100">
        <v>8871922.59</v>
      </c>
      <c r="BH158" s="100">
        <v>45398.54</v>
      </c>
      <c r="BI158" s="100">
        <v>8935216.83</v>
      </c>
      <c r="BJ158" s="100">
        <v>814620.67</v>
      </c>
      <c r="BK158" s="100">
        <v>9660313.33</v>
      </c>
      <c r="BL158" s="100">
        <v>2077473.69</v>
      </c>
      <c r="BM158" s="100">
        <v>9804600.13</v>
      </c>
      <c r="BN158" s="100">
        <v>2651040.2</v>
      </c>
      <c r="BO158" s="100">
        <v>11015052.32</v>
      </c>
      <c r="BP158" s="100">
        <v>2239118.88</v>
      </c>
      <c r="BQ158" s="100">
        <v>11054490.899999999</v>
      </c>
      <c r="BR158" s="100">
        <v>-354923.65</v>
      </c>
      <c r="BS158" s="100">
        <v>9090824.18</v>
      </c>
      <c r="BT158" s="100">
        <v>10712.64</v>
      </c>
      <c r="BU158" s="100">
        <v>8125047.14</v>
      </c>
      <c r="BV158" s="100">
        <v>1046555.96</v>
      </c>
      <c r="BW158" s="100">
        <v>8718297.059999999</v>
      </c>
      <c r="BX158" s="100">
        <v>-4833.49</v>
      </c>
      <c r="BY158" s="100">
        <v>8546259.77</v>
      </c>
      <c r="BZ158" s="100">
        <v>70518.67</v>
      </c>
      <c r="CA158" s="100">
        <v>8670432.889999999</v>
      </c>
      <c r="CB158" s="100">
        <v>45538.66</v>
      </c>
      <c r="CC158" s="100">
        <v>8681531.309999999</v>
      </c>
      <c r="CD158" s="100">
        <v>45538.66</v>
      </c>
      <c r="CE158" s="100">
        <v>8686759.429999998</v>
      </c>
      <c r="CF158" s="100">
        <v>45538.66</v>
      </c>
      <c r="CG158" s="100">
        <v>8686899.549999999</v>
      </c>
      <c r="CH158" s="100">
        <v>62451.9</v>
      </c>
      <c r="CI158" s="100">
        <v>7934730.779999999</v>
      </c>
      <c r="CJ158" s="100">
        <v>2251507.92</v>
      </c>
      <c r="CK158" s="100">
        <v>8108765.010000001</v>
      </c>
      <c r="CL158" s="100">
        <v>3362303.77</v>
      </c>
      <c r="CM158" s="100">
        <v>8820028.579999998</v>
      </c>
      <c r="CN158" s="100">
        <v>1485532.51</v>
      </c>
      <c r="CO158" s="100">
        <v>8066442.210000001</v>
      </c>
      <c r="CP158" s="100">
        <v>616330.1599999999</v>
      </c>
      <c r="CQ158" s="100">
        <v>9037696.02</v>
      </c>
      <c r="CR158" s="100">
        <v>112559.89000000001</v>
      </c>
      <c r="CS158" s="100">
        <v>9139543.27</v>
      </c>
      <c r="CT158" s="100">
        <v>389307.82999999996</v>
      </c>
      <c r="CU158" s="100">
        <v>8482295.14</v>
      </c>
      <c r="CV158" s="100">
        <v>59314.81</v>
      </c>
      <c r="CW158" s="100">
        <v>8546443.440000001</v>
      </c>
      <c r="CX158" s="100">
        <v>59314.81</v>
      </c>
      <c r="CY158" s="100">
        <v>8535239.58</v>
      </c>
      <c r="CZ158" s="100">
        <v>59314.81</v>
      </c>
      <c r="DA158" s="100">
        <v>8549015.73</v>
      </c>
      <c r="DB158" s="100">
        <v>59314.81</v>
      </c>
      <c r="DC158" s="100">
        <v>8562791.88</v>
      </c>
      <c r="DD158" s="100">
        <v>59314.81</v>
      </c>
      <c r="DE158" s="100">
        <v>8576568.03</v>
      </c>
      <c r="DF158" s="100">
        <v>491904.8</v>
      </c>
      <c r="DG158" s="100">
        <v>9006020.93</v>
      </c>
      <c r="DH158" s="100">
        <v>1717932.65</v>
      </c>
      <c r="DI158" s="100">
        <v>8472445.66</v>
      </c>
      <c r="DJ158" s="100">
        <v>2343111.9</v>
      </c>
      <c r="DK158" s="100">
        <v>7453253.789999997</v>
      </c>
      <c r="DL158" s="100">
        <v>2184665.3600000003</v>
      </c>
      <c r="DM158" s="100">
        <v>8152386.639999998</v>
      </c>
      <c r="DN158" s="100">
        <v>1218951.09</v>
      </c>
      <c r="DO158" s="100">
        <v>8755007.569999998</v>
      </c>
      <c r="DP158" s="100">
        <v>59314.81</v>
      </c>
      <c r="DQ158" s="100">
        <v>8701762.489999998</v>
      </c>
      <c r="DR158" s="100">
        <v>45075.47</v>
      </c>
      <c r="DS158" s="100">
        <v>8357530.129999999</v>
      </c>
      <c r="DT158" s="100">
        <v>41970.740000000005</v>
      </c>
      <c r="DU158" s="100">
        <v>8340186.06</v>
      </c>
      <c r="DV158" s="100">
        <v>223179.55</v>
      </c>
      <c r="DW158" s="100">
        <v>8504050.8</v>
      </c>
      <c r="DX158" s="100">
        <v>41970.740000000005</v>
      </c>
      <c r="DY158" s="100">
        <v>8486706.73</v>
      </c>
      <c r="DZ158" s="100">
        <v>53148.43</v>
      </c>
      <c r="EA158" s="100">
        <v>8480540.350000001</v>
      </c>
      <c r="EB158" s="100">
        <v>41970.740000000005</v>
      </c>
      <c r="EC158" s="100">
        <v>8463196.280000001</v>
      </c>
      <c r="ED158" s="100">
        <v>485375.47</v>
      </c>
      <c r="EE158" s="100">
        <v>8456666.950000001</v>
      </c>
      <c r="EF158" s="100">
        <v>1753231.71</v>
      </c>
      <c r="EG158" s="100">
        <v>8491966.010000002</v>
      </c>
      <c r="EH158" s="100">
        <v>2382862.75</v>
      </c>
      <c r="EI158" s="100">
        <v>8531716.86</v>
      </c>
      <c r="EJ158" s="100">
        <v>2220455.04</v>
      </c>
      <c r="EK158" s="100">
        <v>8567506.54</v>
      </c>
      <c r="EL158" s="100">
        <v>1241775.61</v>
      </c>
      <c r="EM158" s="100">
        <v>8590331.060000002</v>
      </c>
      <c r="EN158" s="100">
        <v>41970.740000000005</v>
      </c>
      <c r="EO158" s="100">
        <v>8572986.990000002</v>
      </c>
      <c r="EP158" s="100">
        <v>38556.81</v>
      </c>
      <c r="EQ158" s="100">
        <v>8566468.33</v>
      </c>
      <c r="ER158" s="100">
        <v>43061.979999999996</v>
      </c>
      <c r="ES158" s="100">
        <v>8567559.57</v>
      </c>
      <c r="ET158" s="100">
        <v>228982.22000000003</v>
      </c>
      <c r="EU158" s="100">
        <v>8573362.24</v>
      </c>
      <c r="EV158" s="100">
        <v>43061.979999999996</v>
      </c>
      <c r="EW158" s="100">
        <v>8574453.48</v>
      </c>
      <c r="EX158" s="100">
        <v>54530.29</v>
      </c>
      <c r="EY158" s="100">
        <v>8575835.34</v>
      </c>
      <c r="EZ158" s="100">
        <v>43061.979999999996</v>
      </c>
      <c r="FA158" s="100">
        <v>8576926.58</v>
      </c>
      <c r="FB158" s="100">
        <v>497995.24</v>
      </c>
      <c r="FC158" s="100">
        <v>8589546.350000001</v>
      </c>
      <c r="FD158" s="100">
        <v>1798815.74</v>
      </c>
      <c r="FE158" s="100">
        <v>8635130.38</v>
      </c>
      <c r="FF158" s="100">
        <v>2444817.19</v>
      </c>
      <c r="FG158" s="100">
        <v>8697084.82</v>
      </c>
      <c r="FH158" s="100">
        <v>2278186.88</v>
      </c>
      <c r="FI158" s="100">
        <v>8754816.660000002</v>
      </c>
      <c r="FJ158" s="100">
        <v>1274061.77</v>
      </c>
      <c r="FK158" s="100">
        <v>8787102.820000002</v>
      </c>
      <c r="FL158" s="100">
        <v>43061.979999999996</v>
      </c>
      <c r="FM158" s="100">
        <v>8788194.060000002</v>
      </c>
      <c r="FN158" s="100">
        <v>39559.3</v>
      </c>
      <c r="FO158" s="100">
        <v>8789196.55</v>
      </c>
      <c r="FP158" s="100">
        <v>43923.2196</v>
      </c>
      <c r="FQ158" s="100">
        <v>8790057.789600002</v>
      </c>
      <c r="FR158" s="100">
        <v>233561.86440000002</v>
      </c>
      <c r="FS158" s="100">
        <v>8794637.434</v>
      </c>
      <c r="FT158" s="100">
        <v>43923.2196</v>
      </c>
      <c r="FU158" s="100">
        <v>8795498.6736</v>
      </c>
      <c r="FV158" s="100">
        <v>55620.8958</v>
      </c>
      <c r="FW158" s="100">
        <v>8796589.2794</v>
      </c>
      <c r="FX158" s="100">
        <v>43923.2196</v>
      </c>
      <c r="FY158" s="100">
        <v>8797450.519</v>
      </c>
      <c r="FZ158" s="100">
        <v>507955.1448</v>
      </c>
      <c r="GA158" s="100">
        <v>8807410.423799999</v>
      </c>
      <c r="GB158" s="100">
        <v>1834792.0548</v>
      </c>
      <c r="GC158" s="100">
        <v>8843386.738599999</v>
      </c>
      <c r="GD158" s="100">
        <v>2493713.5338</v>
      </c>
      <c r="GE158" s="100">
        <v>8892283.082400002</v>
      </c>
      <c r="GF158" s="100">
        <v>2323750.6176</v>
      </c>
      <c r="GG158" s="100">
        <v>8937846.820000002</v>
      </c>
      <c r="GH158" s="100">
        <v>1299543.0054000001</v>
      </c>
      <c r="GI158" s="100">
        <v>8963328.055399999</v>
      </c>
      <c r="GJ158" s="100">
        <v>43923.2196</v>
      </c>
      <c r="GK158" s="100">
        <v>8964189.294999998</v>
      </c>
      <c r="GL158" s="100">
        <v>40350.486000000004</v>
      </c>
      <c r="GM158" s="100">
        <v>8964980.480999999</v>
      </c>
      <c r="GN158" s="100">
        <v>44801.683992</v>
      </c>
      <c r="GO158" s="100">
        <v>8965858.945391998</v>
      </c>
      <c r="GP158" s="100">
        <v>238233.10168800002</v>
      </c>
      <c r="GQ158" s="100">
        <v>8970530.18268</v>
      </c>
      <c r="GR158" s="100">
        <v>44801.683992</v>
      </c>
      <c r="GS158" s="100">
        <v>8971408.647072</v>
      </c>
      <c r="GT158" s="100">
        <v>56733.313716</v>
      </c>
      <c r="GU158" s="100">
        <v>8972521.064987998</v>
      </c>
      <c r="GV158" s="100">
        <v>44801.683992</v>
      </c>
      <c r="GW158" s="100">
        <v>8973399.52938</v>
      </c>
      <c r="GX158" s="100">
        <v>518114.24769600003</v>
      </c>
      <c r="GY158" s="100">
        <v>8983558.632276</v>
      </c>
      <c r="GZ158" s="100">
        <v>1871487.895896</v>
      </c>
      <c r="HA158" s="100">
        <v>9020254.473372</v>
      </c>
      <c r="HB158" s="100">
        <v>2543587.804476</v>
      </c>
      <c r="HC158" s="100">
        <v>9070128.744048001</v>
      </c>
      <c r="HD158" s="100">
        <v>2370225.629952</v>
      </c>
      <c r="HE158" s="100">
        <v>9116603.7564</v>
      </c>
      <c r="HF158" s="100">
        <v>1325533.8655080001</v>
      </c>
      <c r="HG158" s="100">
        <v>9142594.616508</v>
      </c>
      <c r="HH158" s="100">
        <v>44801.683992</v>
      </c>
      <c r="HI158" s="100">
        <v>9143473.0809</v>
      </c>
      <c r="HJ158" s="100">
        <v>41157.495720000006</v>
      </c>
      <c r="HK158" s="100">
        <v>9144280.09062</v>
      </c>
      <c r="HM158" t="str">
        <f t="shared" si="8"/>
        <v>909</v>
      </c>
      <c r="HS158" t="b">
        <f t="shared" si="6"/>
        <v>1</v>
      </c>
      <c r="HT158" s="94" t="s">
        <v>455</v>
      </c>
    </row>
    <row r="159" spans="1:228" ht="12.75">
      <c r="A159" t="str">
        <f t="shared" si="7"/>
        <v>INC410000</v>
      </c>
      <c r="B159" s="103" t="s">
        <v>456</v>
      </c>
      <c r="C159" s="100" t="s">
        <v>597</v>
      </c>
      <c r="D159" s="100">
        <v>290221.65</v>
      </c>
      <c r="E159" s="100">
        <v>5236748.51</v>
      </c>
      <c r="F159" s="100">
        <v>290707.21</v>
      </c>
      <c r="G159" s="100">
        <v>5268516.46</v>
      </c>
      <c r="H159" s="100">
        <v>404459.28</v>
      </c>
      <c r="I159" s="100">
        <v>5203879.62</v>
      </c>
      <c r="J159" s="100">
        <v>617510.3</v>
      </c>
      <c r="K159" s="100">
        <v>5434318.85</v>
      </c>
      <c r="L159" s="100">
        <v>237972.11</v>
      </c>
      <c r="M159" s="100">
        <v>4984506.38</v>
      </c>
      <c r="N159" s="100">
        <v>393673.68</v>
      </c>
      <c r="O159" s="100">
        <v>4844220.56</v>
      </c>
      <c r="P159" s="100">
        <v>527582.74</v>
      </c>
      <c r="Q159" s="100">
        <v>5019307.08</v>
      </c>
      <c r="R159" s="100">
        <v>348263.97</v>
      </c>
      <c r="S159" s="100">
        <v>5018328.05</v>
      </c>
      <c r="T159" s="100">
        <v>370205.25</v>
      </c>
      <c r="U159" s="100">
        <v>5009857.88</v>
      </c>
      <c r="V159" s="100">
        <v>416671.52</v>
      </c>
      <c r="W159" s="100">
        <v>5105547.33</v>
      </c>
      <c r="X159" s="100">
        <v>523303.86</v>
      </c>
      <c r="Y159" s="100">
        <v>5186800.99</v>
      </c>
      <c r="Z159" s="100">
        <v>600431.83</v>
      </c>
      <c r="AA159" s="100">
        <v>5021003.4</v>
      </c>
      <c r="AB159" s="100">
        <v>400270.06</v>
      </c>
      <c r="AC159" s="100">
        <v>5131051.81</v>
      </c>
      <c r="AD159" s="100">
        <v>352331.92</v>
      </c>
      <c r="AE159" s="100">
        <v>5192676.52</v>
      </c>
      <c r="AF159" s="100">
        <v>426265.86</v>
      </c>
      <c r="AG159" s="100">
        <v>5214483.1</v>
      </c>
      <c r="AH159" s="100">
        <v>589681.42</v>
      </c>
      <c r="AI159" s="100">
        <v>5186654.22</v>
      </c>
      <c r="AJ159" s="100">
        <v>587068.7</v>
      </c>
      <c r="AK159" s="100">
        <v>5535750.81</v>
      </c>
      <c r="AL159" s="100">
        <v>508948.39</v>
      </c>
      <c r="AM159" s="100">
        <v>5651025.52</v>
      </c>
      <c r="AN159" s="100">
        <v>622095.67</v>
      </c>
      <c r="AO159" s="100">
        <v>5745538.45</v>
      </c>
      <c r="AP159" s="100">
        <v>495857.81</v>
      </c>
      <c r="AQ159" s="100">
        <v>5893132.29</v>
      </c>
      <c r="AR159" s="100">
        <v>521598.2</v>
      </c>
      <c r="AS159" s="100">
        <v>6044525.24</v>
      </c>
      <c r="AT159" s="100">
        <v>542213.55</v>
      </c>
      <c r="AU159" s="100">
        <v>6170067.27</v>
      </c>
      <c r="AV159" s="100">
        <v>770994.48</v>
      </c>
      <c r="AW159" s="100">
        <v>6417757.89</v>
      </c>
      <c r="AX159" s="100">
        <v>1601303.26</v>
      </c>
      <c r="AY159" s="100">
        <v>7418629.32</v>
      </c>
      <c r="AZ159" s="100">
        <v>598570.8</v>
      </c>
      <c r="BA159" s="100">
        <v>7616930.06</v>
      </c>
      <c r="BB159" s="100">
        <v>338956.89</v>
      </c>
      <c r="BC159" s="100">
        <v>7603555.03</v>
      </c>
      <c r="BD159" s="100">
        <v>476419.81</v>
      </c>
      <c r="BE159" s="100">
        <v>7653708.98</v>
      </c>
      <c r="BF159" s="100">
        <v>451413.84</v>
      </c>
      <c r="BG159" s="100">
        <v>7515441.4</v>
      </c>
      <c r="BH159" s="100">
        <v>601327.48</v>
      </c>
      <c r="BI159" s="100">
        <v>7529700.18</v>
      </c>
      <c r="BJ159" s="100">
        <v>825275</v>
      </c>
      <c r="BK159" s="100">
        <v>7846026.79</v>
      </c>
      <c r="BL159" s="100">
        <v>805841.76</v>
      </c>
      <c r="BM159" s="100">
        <v>8029772.88</v>
      </c>
      <c r="BN159" s="100">
        <v>580865.65</v>
      </c>
      <c r="BO159" s="100">
        <v>8114780.720000001</v>
      </c>
      <c r="BP159" s="100">
        <v>662216.72</v>
      </c>
      <c r="BQ159" s="100">
        <v>8255399.239999999</v>
      </c>
      <c r="BR159" s="100">
        <v>758572.44</v>
      </c>
      <c r="BS159" s="100">
        <v>8471758.129999999</v>
      </c>
      <c r="BT159" s="100">
        <v>590036.58</v>
      </c>
      <c r="BU159" s="100">
        <v>8290800.2299999995</v>
      </c>
      <c r="BV159" s="100">
        <v>933727.08</v>
      </c>
      <c r="BW159" s="100">
        <v>7623224.049999998</v>
      </c>
      <c r="BX159" s="100">
        <v>875523.93</v>
      </c>
      <c r="BY159" s="100">
        <v>7900177.18</v>
      </c>
      <c r="BZ159" s="100">
        <v>647123.92</v>
      </c>
      <c r="CA159" s="100">
        <v>8208344.21</v>
      </c>
      <c r="CB159" s="100">
        <v>627232.02</v>
      </c>
      <c r="CC159" s="100">
        <v>8359156.42</v>
      </c>
      <c r="CD159" s="100">
        <v>616441.93</v>
      </c>
      <c r="CE159" s="100">
        <v>8524184.51</v>
      </c>
      <c r="CF159" s="100">
        <v>635262.99</v>
      </c>
      <c r="CG159" s="100">
        <v>8558120.02</v>
      </c>
      <c r="CH159" s="100">
        <v>692071.41</v>
      </c>
      <c r="CI159" s="100">
        <v>8424916.430000002</v>
      </c>
      <c r="CJ159" s="100">
        <v>743407.31</v>
      </c>
      <c r="CK159" s="100">
        <v>8362481.9799999995</v>
      </c>
      <c r="CL159" s="100">
        <v>596649.5</v>
      </c>
      <c r="CM159" s="100">
        <v>8378265.829999999</v>
      </c>
      <c r="CN159" s="100">
        <v>890118.78</v>
      </c>
      <c r="CO159" s="100">
        <v>8606167.89</v>
      </c>
      <c r="CP159" s="100">
        <v>1483783.2200000002</v>
      </c>
      <c r="CQ159" s="100">
        <v>9331378.67</v>
      </c>
      <c r="CR159" s="100">
        <v>929982.2399999994</v>
      </c>
      <c r="CS159" s="100">
        <v>9671324.329999998</v>
      </c>
      <c r="CT159" s="100">
        <v>917460.6599999999</v>
      </c>
      <c r="CU159" s="100">
        <v>9655057.909999998</v>
      </c>
      <c r="CV159" s="100">
        <v>727224.7900000003</v>
      </c>
      <c r="CW159" s="100">
        <v>9506758.77</v>
      </c>
      <c r="CX159" s="100">
        <v>522655.0599999998</v>
      </c>
      <c r="CY159" s="100">
        <v>9382289.909999998</v>
      </c>
      <c r="CZ159" s="100">
        <v>677861.0399999999</v>
      </c>
      <c r="DA159" s="100">
        <v>9432918.93</v>
      </c>
      <c r="DB159" s="100">
        <v>652091.8300000001</v>
      </c>
      <c r="DC159" s="100">
        <v>9468568.83</v>
      </c>
      <c r="DD159" s="100">
        <v>629527.3000000003</v>
      </c>
      <c r="DE159" s="100">
        <v>9462833.14</v>
      </c>
      <c r="DF159" s="100">
        <v>699608.21</v>
      </c>
      <c r="DG159" s="100">
        <v>9470369.94</v>
      </c>
      <c r="DH159" s="100">
        <v>659872.8700000003</v>
      </c>
      <c r="DI159" s="100">
        <v>9386835.5</v>
      </c>
      <c r="DJ159" s="100">
        <v>607707.9799999999</v>
      </c>
      <c r="DK159" s="100">
        <v>9397893.979999999</v>
      </c>
      <c r="DL159" s="100">
        <v>664636.0300000001</v>
      </c>
      <c r="DM159" s="100">
        <v>9172411.23</v>
      </c>
      <c r="DN159" s="100">
        <v>623041.93</v>
      </c>
      <c r="DO159" s="100">
        <v>8311669.9399999995</v>
      </c>
      <c r="DP159" s="100">
        <v>612899.9000000001</v>
      </c>
      <c r="DQ159" s="100">
        <v>7994587.600000001</v>
      </c>
      <c r="DR159" s="100">
        <v>909295.7800000001</v>
      </c>
      <c r="DS159" s="100">
        <v>7986422.720000002</v>
      </c>
      <c r="DT159" s="100">
        <v>848373.5199999997</v>
      </c>
      <c r="DU159" s="100">
        <v>8107571.450000001</v>
      </c>
      <c r="DV159" s="100">
        <v>551671.5800000001</v>
      </c>
      <c r="DW159" s="100">
        <v>8136587.97</v>
      </c>
      <c r="DX159" s="100">
        <v>734695.5900000002</v>
      </c>
      <c r="DY159" s="100">
        <v>8193422.52</v>
      </c>
      <c r="DZ159" s="100">
        <v>733511.0800000002</v>
      </c>
      <c r="EA159" s="100">
        <v>8274841.77</v>
      </c>
      <c r="EB159" s="100">
        <v>681719.04</v>
      </c>
      <c r="EC159" s="100">
        <v>8327033.51</v>
      </c>
      <c r="ED159" s="100">
        <v>663269.1099999996</v>
      </c>
      <c r="EE159" s="100">
        <v>8290694.41</v>
      </c>
      <c r="EF159" s="100">
        <v>706918.94</v>
      </c>
      <c r="EG159" s="100">
        <v>8337740.48</v>
      </c>
      <c r="EH159" s="100">
        <v>628499.1399999998</v>
      </c>
      <c r="EI159" s="100">
        <v>8358531.640000001</v>
      </c>
      <c r="EJ159" s="100">
        <v>681114.1699999997</v>
      </c>
      <c r="EK159" s="100">
        <v>8375009.779999999</v>
      </c>
      <c r="EL159" s="100">
        <v>646828.0199999999</v>
      </c>
      <c r="EM159" s="100">
        <v>8398795.87</v>
      </c>
      <c r="EN159" s="100">
        <v>629952.53</v>
      </c>
      <c r="EO159" s="100">
        <v>8415848.499999998</v>
      </c>
      <c r="EP159" s="100">
        <v>687050.1399999999</v>
      </c>
      <c r="EQ159" s="100">
        <v>8193602.8599999985</v>
      </c>
      <c r="ER159" s="100">
        <v>852869.3699999996</v>
      </c>
      <c r="ES159" s="100">
        <v>8198098.709999998</v>
      </c>
      <c r="ET159" s="100">
        <v>530673.1300000001</v>
      </c>
      <c r="EU159" s="100">
        <v>8177100.259999999</v>
      </c>
      <c r="EV159" s="100">
        <v>692316.5299999999</v>
      </c>
      <c r="EW159" s="100">
        <v>8134721.199999998</v>
      </c>
      <c r="EX159" s="100">
        <v>736839.7</v>
      </c>
      <c r="EY159" s="100">
        <v>8138049.8199999975</v>
      </c>
      <c r="EZ159" s="100">
        <v>657972.9100000001</v>
      </c>
      <c r="FA159" s="100">
        <v>8114303.6899999995</v>
      </c>
      <c r="FB159" s="100">
        <v>626345.7499999999</v>
      </c>
      <c r="FC159" s="100">
        <v>8077380.33</v>
      </c>
      <c r="FD159" s="100">
        <v>681832.41</v>
      </c>
      <c r="FE159" s="100">
        <v>8052293.799999998</v>
      </c>
      <c r="FF159" s="100">
        <v>602166.5100000004</v>
      </c>
      <c r="FG159" s="100">
        <v>8025961.17</v>
      </c>
      <c r="FH159" s="100">
        <v>634940.76</v>
      </c>
      <c r="FI159" s="100">
        <v>7979787.76</v>
      </c>
      <c r="FJ159" s="100">
        <v>643441.0500000002</v>
      </c>
      <c r="FK159" s="100">
        <v>7976400.790000001</v>
      </c>
      <c r="FL159" s="100">
        <v>603531.86</v>
      </c>
      <c r="FM159" s="100">
        <v>7949980.12</v>
      </c>
      <c r="FN159" s="100">
        <v>676548.32</v>
      </c>
      <c r="FO159" s="100">
        <v>7939478.300000001</v>
      </c>
      <c r="FP159" s="100">
        <v>869926.7573999997</v>
      </c>
      <c r="FQ159" s="100">
        <v>7956535.6874</v>
      </c>
      <c r="FR159" s="100">
        <v>541286.5926000001</v>
      </c>
      <c r="FS159" s="100">
        <v>7967149.150000001</v>
      </c>
      <c r="FT159" s="100">
        <v>706162.8605999999</v>
      </c>
      <c r="FU159" s="100">
        <v>7980995.4806</v>
      </c>
      <c r="FV159" s="100">
        <v>751576.494</v>
      </c>
      <c r="FW159" s="100">
        <v>7995732.2746</v>
      </c>
      <c r="FX159" s="100">
        <v>671132.3682000001</v>
      </c>
      <c r="FY159" s="100">
        <v>8008891.7328</v>
      </c>
      <c r="FZ159" s="100">
        <v>638872.6649999999</v>
      </c>
      <c r="GA159" s="100">
        <v>8021418.6478</v>
      </c>
      <c r="GB159" s="100">
        <v>695469.0582000001</v>
      </c>
      <c r="GC159" s="100">
        <v>8035055.296000001</v>
      </c>
      <c r="GD159" s="100">
        <v>614209.8402000003</v>
      </c>
      <c r="GE159" s="100">
        <v>8047098.626200001</v>
      </c>
      <c r="GF159" s="100">
        <v>647639.5752</v>
      </c>
      <c r="GG159" s="100">
        <v>8059797.441400001</v>
      </c>
      <c r="GH159" s="100">
        <v>656309.8710000002</v>
      </c>
      <c r="GI159" s="100">
        <v>8072666.262400001</v>
      </c>
      <c r="GJ159" s="100">
        <v>615602.4972</v>
      </c>
      <c r="GK159" s="100">
        <v>8084736.899600001</v>
      </c>
      <c r="GL159" s="100">
        <v>690079.2864</v>
      </c>
      <c r="GM159" s="100">
        <v>8098267.866</v>
      </c>
      <c r="GN159" s="100">
        <v>887325.2925479996</v>
      </c>
      <c r="GO159" s="100">
        <v>8115666.401148001</v>
      </c>
      <c r="GP159" s="100">
        <v>552112.3244520001</v>
      </c>
      <c r="GQ159" s="100">
        <v>8126492.133</v>
      </c>
      <c r="GR159" s="100">
        <v>720286.1178119999</v>
      </c>
      <c r="GS159" s="100">
        <v>8140615.390212001</v>
      </c>
      <c r="GT159" s="100">
        <v>766608.02388</v>
      </c>
      <c r="GU159" s="100">
        <v>8155646.920092001</v>
      </c>
      <c r="GV159" s="100">
        <v>684555.0155640001</v>
      </c>
      <c r="GW159" s="100">
        <v>8169069.567456</v>
      </c>
      <c r="GX159" s="100">
        <v>651650.1183</v>
      </c>
      <c r="GY159" s="100">
        <v>8181847.020756</v>
      </c>
      <c r="GZ159" s="100">
        <v>709378.4393640001</v>
      </c>
      <c r="HA159" s="100">
        <v>8195756.40192</v>
      </c>
      <c r="HB159" s="100">
        <v>626494.0370040004</v>
      </c>
      <c r="HC159" s="100">
        <v>8208040.598724</v>
      </c>
      <c r="HD159" s="100">
        <v>660592.3667039999</v>
      </c>
      <c r="HE159" s="100">
        <v>8220993.3902280005</v>
      </c>
      <c r="HF159" s="100">
        <v>669436.0684200001</v>
      </c>
      <c r="HG159" s="100">
        <v>8234119.587648001</v>
      </c>
      <c r="HH159" s="100">
        <v>627914.547144</v>
      </c>
      <c r="HI159" s="100">
        <v>8246431.637592001</v>
      </c>
      <c r="HJ159" s="100">
        <v>703880.872128</v>
      </c>
      <c r="HK159" s="100">
        <v>8260233.223320001</v>
      </c>
      <c r="HM159" t="str">
        <f t="shared" si="8"/>
        <v>910</v>
      </c>
      <c r="HS159" t="b">
        <f t="shared" si="6"/>
        <v>1</v>
      </c>
      <c r="HT159" s="94" t="s">
        <v>456</v>
      </c>
    </row>
    <row r="160" spans="1:228" ht="13.5" thickBot="1">
      <c r="A160" t="str">
        <f t="shared" si="7"/>
        <v>INC410100</v>
      </c>
      <c r="B160" s="103" t="s">
        <v>457</v>
      </c>
      <c r="C160" s="100" t="s">
        <v>597</v>
      </c>
      <c r="D160" s="100">
        <v>500520.81</v>
      </c>
      <c r="E160" s="100">
        <v>3665626.28</v>
      </c>
      <c r="F160" s="100">
        <v>242321.72</v>
      </c>
      <c r="G160" s="100">
        <v>3692380.1</v>
      </c>
      <c r="H160" s="100">
        <v>281379.04</v>
      </c>
      <c r="I160" s="100">
        <v>3707817.21</v>
      </c>
      <c r="J160" s="100">
        <v>351916.19</v>
      </c>
      <c r="K160" s="100">
        <v>3820756.78</v>
      </c>
      <c r="L160" s="100">
        <v>310648.88</v>
      </c>
      <c r="M160" s="100">
        <v>3688719.96</v>
      </c>
      <c r="N160" s="100">
        <v>282414.56</v>
      </c>
      <c r="O160" s="100">
        <v>3615562.3</v>
      </c>
      <c r="P160" s="100">
        <v>357343.23</v>
      </c>
      <c r="Q160" s="100">
        <v>3613992.88</v>
      </c>
      <c r="R160" s="100">
        <v>309801.21</v>
      </c>
      <c r="S160" s="100">
        <v>3673817.13</v>
      </c>
      <c r="T160" s="100">
        <v>262523.3</v>
      </c>
      <c r="U160" s="100">
        <v>3548335.45</v>
      </c>
      <c r="V160" s="100">
        <v>446730.44</v>
      </c>
      <c r="W160" s="100">
        <v>3762387.22</v>
      </c>
      <c r="X160" s="100">
        <v>347855.11</v>
      </c>
      <c r="Y160" s="100">
        <v>3950472.89</v>
      </c>
      <c r="Z160" s="100">
        <v>491322.37</v>
      </c>
      <c r="AA160" s="100">
        <v>4184776.86</v>
      </c>
      <c r="AB160" s="100">
        <v>475380.01</v>
      </c>
      <c r="AC160" s="100">
        <v>4159636.06</v>
      </c>
      <c r="AD160" s="100">
        <v>152623.47</v>
      </c>
      <c r="AE160" s="100">
        <v>4069937.81</v>
      </c>
      <c r="AF160" s="100">
        <v>260740.59</v>
      </c>
      <c r="AG160" s="100">
        <v>4049299.36</v>
      </c>
      <c r="AH160" s="100">
        <v>271109.32</v>
      </c>
      <c r="AI160" s="100">
        <v>3968492.49</v>
      </c>
      <c r="AJ160" s="100">
        <v>255058.76</v>
      </c>
      <c r="AK160" s="100">
        <v>3912902.37</v>
      </c>
      <c r="AL160" s="100">
        <v>329036.03</v>
      </c>
      <c r="AM160" s="100">
        <v>3959523.84</v>
      </c>
      <c r="AN160" s="100">
        <v>323607.13</v>
      </c>
      <c r="AO160" s="100">
        <v>3925787.74</v>
      </c>
      <c r="AP160" s="100">
        <v>386554.6</v>
      </c>
      <c r="AQ160" s="100">
        <v>4002541.13</v>
      </c>
      <c r="AR160" s="100">
        <v>148261.96</v>
      </c>
      <c r="AS160" s="100">
        <v>3888279.79</v>
      </c>
      <c r="AT160" s="100">
        <v>298951.09</v>
      </c>
      <c r="AU160" s="100">
        <v>3740500.44</v>
      </c>
      <c r="AV160" s="100">
        <v>235171.35</v>
      </c>
      <c r="AW160" s="100">
        <v>3627816.68</v>
      </c>
      <c r="AX160" s="100">
        <v>328198.65</v>
      </c>
      <c r="AY160" s="100">
        <v>3464692.96</v>
      </c>
      <c r="AZ160" s="100">
        <v>208619.34</v>
      </c>
      <c r="BA160" s="100">
        <v>3197932.29</v>
      </c>
      <c r="BB160" s="100">
        <v>217044.51</v>
      </c>
      <c r="BC160" s="100">
        <v>3262353.33</v>
      </c>
      <c r="BD160" s="100">
        <v>430176.61</v>
      </c>
      <c r="BE160" s="100">
        <v>3431789.35</v>
      </c>
      <c r="BF160" s="100">
        <v>241955.71</v>
      </c>
      <c r="BG160" s="100">
        <v>3402635.74</v>
      </c>
      <c r="BH160" s="100">
        <v>291036.43</v>
      </c>
      <c r="BI160" s="100">
        <v>3438613.41</v>
      </c>
      <c r="BJ160" s="100">
        <v>297191.68</v>
      </c>
      <c r="BK160" s="100">
        <v>3406769.06</v>
      </c>
      <c r="BL160" s="100">
        <v>309418.27</v>
      </c>
      <c r="BM160" s="100">
        <v>3392580.2</v>
      </c>
      <c r="BN160" s="100">
        <v>279534.5</v>
      </c>
      <c r="BO160" s="100">
        <v>3285560.0999999996</v>
      </c>
      <c r="BP160" s="100">
        <v>305845.54</v>
      </c>
      <c r="BQ160" s="100">
        <v>3443143.6799999997</v>
      </c>
      <c r="BR160" s="100">
        <v>403686.28</v>
      </c>
      <c r="BS160" s="100">
        <v>3547878.87</v>
      </c>
      <c r="BT160" s="100">
        <v>378763.26</v>
      </c>
      <c r="BU160" s="100">
        <v>3691470.78</v>
      </c>
      <c r="BV160" s="100">
        <v>484885.7</v>
      </c>
      <c r="BW160" s="100">
        <v>3848157.83</v>
      </c>
      <c r="BX160" s="100">
        <v>358078.7</v>
      </c>
      <c r="BY160" s="100">
        <v>3997617.1900000004</v>
      </c>
      <c r="BZ160" s="100">
        <v>303066.74</v>
      </c>
      <c r="CA160" s="100">
        <v>4083639.42</v>
      </c>
      <c r="CB160" s="100">
        <v>444707.27</v>
      </c>
      <c r="CC160" s="100">
        <v>4098170.0800000005</v>
      </c>
      <c r="CD160" s="100">
        <v>380096.65</v>
      </c>
      <c r="CE160" s="100">
        <v>4236311.0200000005</v>
      </c>
      <c r="CF160" s="100">
        <v>360792.61</v>
      </c>
      <c r="CG160" s="100">
        <v>4306067.2</v>
      </c>
      <c r="CH160" s="100">
        <v>285285.7</v>
      </c>
      <c r="CI160" s="100">
        <v>4294161.220000001</v>
      </c>
      <c r="CJ160" s="100">
        <v>342989.54</v>
      </c>
      <c r="CK160" s="100">
        <v>4327732.49</v>
      </c>
      <c r="CL160" s="100">
        <v>369384.19</v>
      </c>
      <c r="CM160" s="100">
        <v>4417582.180000001</v>
      </c>
      <c r="CN160" s="100">
        <v>345953.67</v>
      </c>
      <c r="CO160" s="100">
        <v>4457690.3100000005</v>
      </c>
      <c r="CP160" s="100">
        <v>332119.72000000003</v>
      </c>
      <c r="CQ160" s="100">
        <v>4386123.75</v>
      </c>
      <c r="CR160" s="100">
        <v>353259.70000000007</v>
      </c>
      <c r="CS160" s="100">
        <v>4360620.19</v>
      </c>
      <c r="CT160" s="100">
        <v>338012.5900000003</v>
      </c>
      <c r="CU160" s="100">
        <v>4213747.08</v>
      </c>
      <c r="CV160" s="100">
        <v>293929.2499999998</v>
      </c>
      <c r="CW160" s="100">
        <v>4149597.63</v>
      </c>
      <c r="CX160" s="100">
        <v>234137.30999999994</v>
      </c>
      <c r="CY160" s="100">
        <v>4080668.2</v>
      </c>
      <c r="CZ160" s="100">
        <v>313937.84</v>
      </c>
      <c r="DA160" s="100">
        <v>3949898.77</v>
      </c>
      <c r="DB160" s="100">
        <v>328188.6400000001</v>
      </c>
      <c r="DC160" s="100">
        <v>3897990.7600000002</v>
      </c>
      <c r="DD160" s="100">
        <v>267314.3</v>
      </c>
      <c r="DE160" s="100">
        <v>3804512.45</v>
      </c>
      <c r="DF160" s="100">
        <v>249781.21000000017</v>
      </c>
      <c r="DG160" s="100">
        <v>3769007.9600000004</v>
      </c>
      <c r="DH160" s="100">
        <v>219383.62000000008</v>
      </c>
      <c r="DI160" s="100">
        <v>3645402.040000001</v>
      </c>
      <c r="DJ160" s="100">
        <v>253309.37000000002</v>
      </c>
      <c r="DK160" s="100">
        <v>3529327.220000001</v>
      </c>
      <c r="DL160" s="100">
        <v>251555.8300000001</v>
      </c>
      <c r="DM160" s="100">
        <v>3434929.3800000013</v>
      </c>
      <c r="DN160" s="100">
        <v>292293.1800000001</v>
      </c>
      <c r="DO160" s="100">
        <v>3395102.8400000012</v>
      </c>
      <c r="DP160" s="100">
        <v>310474.5300000001</v>
      </c>
      <c r="DQ160" s="100">
        <v>3352317.670000001</v>
      </c>
      <c r="DR160" s="100">
        <v>243564.62999999986</v>
      </c>
      <c r="DS160" s="100">
        <v>3257869.7100000004</v>
      </c>
      <c r="DT160" s="100">
        <v>328980.0699999999</v>
      </c>
      <c r="DU160" s="100">
        <v>3292920.5300000003</v>
      </c>
      <c r="DV160" s="100">
        <v>319223.53</v>
      </c>
      <c r="DW160" s="100">
        <v>3378006.75</v>
      </c>
      <c r="DX160" s="100">
        <v>307924.60000000027</v>
      </c>
      <c r="DY160" s="100">
        <v>3371993.5100000002</v>
      </c>
      <c r="DZ160" s="100">
        <v>259412.9900000002</v>
      </c>
      <c r="EA160" s="100">
        <v>3303217.860000001</v>
      </c>
      <c r="EB160" s="100">
        <v>234642.69000000006</v>
      </c>
      <c r="EC160" s="100">
        <v>3270546.2500000005</v>
      </c>
      <c r="ED160" s="100">
        <v>263810.03000000014</v>
      </c>
      <c r="EE160" s="100">
        <v>3284575.070000001</v>
      </c>
      <c r="EF160" s="100">
        <v>245447.60000000012</v>
      </c>
      <c r="EG160" s="100">
        <v>3310639.050000001</v>
      </c>
      <c r="EH160" s="100">
        <v>281187.18999999994</v>
      </c>
      <c r="EI160" s="100">
        <v>3338516.870000001</v>
      </c>
      <c r="EJ160" s="100">
        <v>270946.09000000014</v>
      </c>
      <c r="EK160" s="100">
        <v>3357907.130000001</v>
      </c>
      <c r="EL160" s="100">
        <v>256488.28000000017</v>
      </c>
      <c r="EM160" s="100">
        <v>3322102.230000001</v>
      </c>
      <c r="EN160" s="100">
        <v>333728.1800000001</v>
      </c>
      <c r="EO160" s="100">
        <v>3345355.8800000004</v>
      </c>
      <c r="EP160" s="100">
        <v>336460.1000000001</v>
      </c>
      <c r="EQ160" s="100">
        <v>3438251.350000001</v>
      </c>
      <c r="ER160" s="100">
        <v>314665.4499999999</v>
      </c>
      <c r="ES160" s="100">
        <v>3423936.7300000014</v>
      </c>
      <c r="ET160" s="100">
        <v>302780.72000000003</v>
      </c>
      <c r="EU160" s="100">
        <v>3407493.9200000013</v>
      </c>
      <c r="EV160" s="100">
        <v>289163.27</v>
      </c>
      <c r="EW160" s="100">
        <v>3388732.5900000012</v>
      </c>
      <c r="EX160" s="100">
        <v>246879.91999999995</v>
      </c>
      <c r="EY160" s="100">
        <v>3376199.520000001</v>
      </c>
      <c r="EZ160" s="100">
        <v>219500.29000000015</v>
      </c>
      <c r="FA160" s="100">
        <v>3361057.120000001</v>
      </c>
      <c r="FB160" s="100">
        <v>245194.84000000017</v>
      </c>
      <c r="FC160" s="100">
        <v>3342441.930000001</v>
      </c>
      <c r="FD160" s="100">
        <v>222641.95000000004</v>
      </c>
      <c r="FE160" s="100">
        <v>3319636.2800000007</v>
      </c>
      <c r="FF160" s="100">
        <v>255486.28</v>
      </c>
      <c r="FG160" s="100">
        <v>3293935.370000001</v>
      </c>
      <c r="FH160" s="100">
        <v>242590.8900000002</v>
      </c>
      <c r="FI160" s="100">
        <v>3265580.170000001</v>
      </c>
      <c r="FJ160" s="100">
        <v>234144.76</v>
      </c>
      <c r="FK160" s="100">
        <v>3243236.650000001</v>
      </c>
      <c r="FL160" s="100">
        <v>308525.6499999999</v>
      </c>
      <c r="FM160" s="100">
        <v>3218034.12</v>
      </c>
      <c r="FN160" s="100">
        <v>310039.8100000001</v>
      </c>
      <c r="FO160" s="100">
        <v>3191613.83</v>
      </c>
      <c r="FP160" s="100">
        <v>320958.7589999999</v>
      </c>
      <c r="FQ160" s="100">
        <v>3197907.1390000004</v>
      </c>
      <c r="FR160" s="100">
        <v>308836.33440000005</v>
      </c>
      <c r="FS160" s="100">
        <v>3203962.7534000003</v>
      </c>
      <c r="FT160" s="100">
        <v>294946.53540000005</v>
      </c>
      <c r="FU160" s="100">
        <v>3209746.0188000007</v>
      </c>
      <c r="FV160" s="100">
        <v>251817.51839999997</v>
      </c>
      <c r="FW160" s="100">
        <v>3214683.6172000007</v>
      </c>
      <c r="FX160" s="100">
        <v>223890.29580000017</v>
      </c>
      <c r="FY160" s="100">
        <v>3219073.6230000006</v>
      </c>
      <c r="FZ160" s="100">
        <v>250098.7368000002</v>
      </c>
      <c r="GA160" s="100">
        <v>3223977.5198</v>
      </c>
      <c r="GB160" s="100">
        <v>227094.78900000005</v>
      </c>
      <c r="GC160" s="100">
        <v>3228430.3588000005</v>
      </c>
      <c r="GD160" s="100">
        <v>260596.0056</v>
      </c>
      <c r="GE160" s="100">
        <v>3233540.0844000005</v>
      </c>
      <c r="GF160" s="100">
        <v>247442.7078000002</v>
      </c>
      <c r="GG160" s="100">
        <v>3238391.9022000004</v>
      </c>
      <c r="GH160" s="100">
        <v>238827.6552</v>
      </c>
      <c r="GI160" s="100">
        <v>3243074.797400001</v>
      </c>
      <c r="GJ160" s="100">
        <v>314696.1629999999</v>
      </c>
      <c r="GK160" s="100">
        <v>3249245.310400001</v>
      </c>
      <c r="GL160" s="100">
        <v>316240.6062000001</v>
      </c>
      <c r="GM160" s="100">
        <v>3255446.106600001</v>
      </c>
      <c r="GN160" s="100">
        <v>327377.9341799999</v>
      </c>
      <c r="GO160" s="100">
        <v>3261865.2817800003</v>
      </c>
      <c r="GP160" s="100">
        <v>315013.0610880001</v>
      </c>
      <c r="GQ160" s="100">
        <v>3268042.008468</v>
      </c>
      <c r="GR160" s="100">
        <v>300845.4661080001</v>
      </c>
      <c r="GS160" s="100">
        <v>3273940.9391759997</v>
      </c>
      <c r="GT160" s="100">
        <v>256853.868768</v>
      </c>
      <c r="GU160" s="100">
        <v>3278977.289544</v>
      </c>
      <c r="GV160" s="100">
        <v>228368.10171600018</v>
      </c>
      <c r="GW160" s="100">
        <v>3283455.0954600004</v>
      </c>
      <c r="GX160" s="100">
        <v>255100.7115360002</v>
      </c>
      <c r="GY160" s="100">
        <v>3288457.070196</v>
      </c>
      <c r="GZ160" s="100">
        <v>231636.68478000004</v>
      </c>
      <c r="HA160" s="100">
        <v>3292998.9659760008</v>
      </c>
      <c r="HB160" s="100">
        <v>265807.925712</v>
      </c>
      <c r="HC160" s="100">
        <v>3298210.8860880006</v>
      </c>
      <c r="HD160" s="100">
        <v>252391.56195600022</v>
      </c>
      <c r="HE160" s="100">
        <v>3303159.7402440007</v>
      </c>
      <c r="HF160" s="100">
        <v>243604.208304</v>
      </c>
      <c r="HG160" s="100">
        <v>3307936.293348001</v>
      </c>
      <c r="HH160" s="100">
        <v>320990.0862599999</v>
      </c>
      <c r="HI160" s="100">
        <v>3314230.2166080005</v>
      </c>
      <c r="HJ160" s="100">
        <v>322565.4183240001</v>
      </c>
      <c r="HK160" s="100">
        <v>3320555.0287320004</v>
      </c>
      <c r="HM160" t="str">
        <f t="shared" si="8"/>
        <v>910</v>
      </c>
      <c r="HS160" t="b">
        <f t="shared" si="6"/>
        <v>1</v>
      </c>
      <c r="HT160" s="94" t="s">
        <v>457</v>
      </c>
    </row>
    <row r="161" spans="1:228" ht="12.75">
      <c r="A161" t="str">
        <f t="shared" si="7"/>
        <v>CUSTOMER </v>
      </c>
      <c r="B161" s="102" t="s">
        <v>449</v>
      </c>
      <c r="C161" s="104" t="s">
        <v>523</v>
      </c>
      <c r="D161" s="104">
        <v>9933608.73</v>
      </c>
      <c r="E161" s="104">
        <v>145040158.44</v>
      </c>
      <c r="F161" s="104">
        <v>10162015.63</v>
      </c>
      <c r="G161" s="104">
        <v>144086050.28000003</v>
      </c>
      <c r="H161" s="104">
        <v>9849728.229999999</v>
      </c>
      <c r="I161" s="104">
        <v>134541169.20000002</v>
      </c>
      <c r="J161" s="104">
        <v>11078146.75</v>
      </c>
      <c r="K161" s="104">
        <v>134033437.81</v>
      </c>
      <c r="L161" s="104">
        <v>10877607.42</v>
      </c>
      <c r="M161" s="104">
        <v>134014011.36</v>
      </c>
      <c r="N161" s="104">
        <v>11747713.21</v>
      </c>
      <c r="O161" s="104">
        <v>133435845.15</v>
      </c>
      <c r="P161" s="104">
        <v>11654481.750000002</v>
      </c>
      <c r="Q161" s="104">
        <v>133866832.49</v>
      </c>
      <c r="R161" s="104">
        <v>13379614.94</v>
      </c>
      <c r="S161" s="104">
        <v>134909007.94</v>
      </c>
      <c r="T161" s="104">
        <v>12209579.400000002</v>
      </c>
      <c r="U161" s="104">
        <v>136283290.10999998</v>
      </c>
      <c r="V161" s="104">
        <v>12037168.28</v>
      </c>
      <c r="W161" s="104">
        <v>137002221.31</v>
      </c>
      <c r="X161" s="104">
        <v>11453287.62</v>
      </c>
      <c r="Y161" s="104">
        <v>135780076.85999998</v>
      </c>
      <c r="Z161" s="104">
        <v>11345234.379999999</v>
      </c>
      <c r="AA161" s="104">
        <v>135728186.34</v>
      </c>
      <c r="AB161" s="104">
        <v>9375711.280000001</v>
      </c>
      <c r="AC161" s="104">
        <v>135170288.89000002</v>
      </c>
      <c r="AD161" s="104">
        <v>9630492.18</v>
      </c>
      <c r="AE161" s="104">
        <v>134638765.44</v>
      </c>
      <c r="AF161" s="104">
        <v>8992266.4</v>
      </c>
      <c r="AG161" s="104">
        <v>133781303.61</v>
      </c>
      <c r="AH161" s="104">
        <v>10268656.389999999</v>
      </c>
      <c r="AI161" s="104">
        <v>132971813.24999999</v>
      </c>
      <c r="AJ161" s="104">
        <v>9931092.700000001</v>
      </c>
      <c r="AK161" s="104">
        <v>132025298.53</v>
      </c>
      <c r="AL161" s="104">
        <v>10247545.16</v>
      </c>
      <c r="AM161" s="104">
        <v>130525130.47999999</v>
      </c>
      <c r="AN161" s="104">
        <v>13113738.810000002</v>
      </c>
      <c r="AO161" s="104">
        <v>131984387.54</v>
      </c>
      <c r="AP161" s="104">
        <v>14016012.16</v>
      </c>
      <c r="AQ161" s="104">
        <v>132620784.76</v>
      </c>
      <c r="AR161" s="104">
        <v>14241032.25</v>
      </c>
      <c r="AS161" s="104">
        <v>134652237.60999998</v>
      </c>
      <c r="AT161" s="104">
        <v>14011212.700000001</v>
      </c>
      <c r="AU161" s="104">
        <v>136626282.03</v>
      </c>
      <c r="AV161" s="104">
        <v>9713420.870000001</v>
      </c>
      <c r="AW161" s="104">
        <v>134886415.28</v>
      </c>
      <c r="AX161" s="104">
        <v>13827506.739999998</v>
      </c>
      <c r="AY161" s="104">
        <v>137368687.64000002</v>
      </c>
      <c r="AZ161" s="104">
        <v>9802809.330000002</v>
      </c>
      <c r="BA161" s="104">
        <v>137795785.69</v>
      </c>
      <c r="BB161" s="104">
        <v>10723829.070000002</v>
      </c>
      <c r="BC161" s="104">
        <v>138889122.58</v>
      </c>
      <c r="BD161" s="104">
        <v>11113652.840000002</v>
      </c>
      <c r="BE161" s="104">
        <v>141010509.01999998</v>
      </c>
      <c r="BF161" s="104">
        <v>10617752.84</v>
      </c>
      <c r="BG161" s="104">
        <v>141359605.47</v>
      </c>
      <c r="BH161" s="104">
        <v>11312415.73</v>
      </c>
      <c r="BI161" s="104">
        <v>142740928.5</v>
      </c>
      <c r="BJ161" s="104">
        <v>13008503.03</v>
      </c>
      <c r="BK161" s="104">
        <v>145501886.37</v>
      </c>
      <c r="BL161" s="104">
        <v>14669286.59</v>
      </c>
      <c r="BM161" s="104">
        <v>147057434.14999998</v>
      </c>
      <c r="BN161" s="104">
        <v>16031371.930000002</v>
      </c>
      <c r="BO161" s="104">
        <v>149072793.92</v>
      </c>
      <c r="BP161" s="104">
        <v>16165965.37</v>
      </c>
      <c r="BQ161" s="104">
        <v>150997727.04000002</v>
      </c>
      <c r="BR161" s="104">
        <v>12527127.209999999</v>
      </c>
      <c r="BS161" s="104">
        <v>149513641.55</v>
      </c>
      <c r="BT161" s="104">
        <v>11771521.59</v>
      </c>
      <c r="BU161" s="104">
        <v>151571742.26999998</v>
      </c>
      <c r="BV161" s="104">
        <v>12229775.289999997</v>
      </c>
      <c r="BW161" s="104">
        <v>149974010.82000002</v>
      </c>
      <c r="BX161" s="104">
        <v>11376598.04</v>
      </c>
      <c r="BY161" s="104">
        <v>151547799.53000003</v>
      </c>
      <c r="BZ161" s="104">
        <v>8798977.41</v>
      </c>
      <c r="CA161" s="104">
        <v>149622947.87</v>
      </c>
      <c r="CB161" s="104">
        <v>7640271.67</v>
      </c>
      <c r="CC161" s="104">
        <v>146149566.70000002</v>
      </c>
      <c r="CD161" s="104">
        <v>7872413.92</v>
      </c>
      <c r="CE161" s="104">
        <v>143404227.78</v>
      </c>
      <c r="CF161" s="104">
        <v>8996186.34</v>
      </c>
      <c r="CG161" s="104">
        <v>141087998.39</v>
      </c>
      <c r="CH161" s="104">
        <v>8692352.77</v>
      </c>
      <c r="CI161" s="104">
        <v>136771848.13000003</v>
      </c>
      <c r="CJ161" s="104">
        <v>11797493.14</v>
      </c>
      <c r="CK161" s="104">
        <v>133900054.67999999</v>
      </c>
      <c r="CL161" s="104">
        <v>9920413.2</v>
      </c>
      <c r="CM161" s="104">
        <v>127789095.95</v>
      </c>
      <c r="CN161" s="104">
        <v>9016447.01</v>
      </c>
      <c r="CO161" s="104">
        <v>120639577.59000002</v>
      </c>
      <c r="CP161" s="104">
        <v>8622647.919999996</v>
      </c>
      <c r="CQ161" s="104">
        <v>116735098.3</v>
      </c>
      <c r="CR161" s="104">
        <v>7192593.329999997</v>
      </c>
      <c r="CS161" s="104">
        <v>112156170.03999998</v>
      </c>
      <c r="CT161" s="104">
        <v>7984467.620000003</v>
      </c>
      <c r="CU161" s="104">
        <v>107910862.36999999</v>
      </c>
      <c r="CV161" s="104">
        <v>4411726.82</v>
      </c>
      <c r="CW161" s="104">
        <v>100945991.14999999</v>
      </c>
      <c r="CX161" s="104">
        <v>4046961.2400000007</v>
      </c>
      <c r="CY161" s="104">
        <v>96193974.98</v>
      </c>
      <c r="CZ161" s="104">
        <v>4908778.4</v>
      </c>
      <c r="DA161" s="104">
        <v>93462481.71</v>
      </c>
      <c r="DB161" s="104">
        <v>4620925.410000001</v>
      </c>
      <c r="DC161" s="104">
        <v>90210993.2</v>
      </c>
      <c r="DD161" s="104">
        <v>4839251.900000001</v>
      </c>
      <c r="DE161" s="104">
        <v>86054058.76</v>
      </c>
      <c r="DF161" s="104">
        <v>5755309.100000002</v>
      </c>
      <c r="DG161" s="104">
        <v>83117015.08999999</v>
      </c>
      <c r="DH161" s="104">
        <v>6953488.360000005</v>
      </c>
      <c r="DI161" s="104">
        <v>78273010.31000002</v>
      </c>
      <c r="DJ161" s="104">
        <v>7664620.440000001</v>
      </c>
      <c r="DK161" s="104">
        <v>76017217.55000001</v>
      </c>
      <c r="DL161" s="104">
        <v>7550800.300000004</v>
      </c>
      <c r="DM161" s="104">
        <v>74551570.84</v>
      </c>
      <c r="DN161" s="104">
        <v>5704930.150000002</v>
      </c>
      <c r="DO161" s="104">
        <v>71633853.07000002</v>
      </c>
      <c r="DP161" s="104">
        <v>4343172.879999999</v>
      </c>
      <c r="DQ161" s="104">
        <v>68784432.62</v>
      </c>
      <c r="DR161" s="104">
        <v>4387780.1</v>
      </c>
      <c r="DS161" s="104">
        <v>65187745.10000002</v>
      </c>
      <c r="DT161" s="104">
        <v>4614050.5600000005</v>
      </c>
      <c r="DU161" s="104">
        <v>65390068.84000002</v>
      </c>
      <c r="DV161" s="104">
        <v>4316674.6</v>
      </c>
      <c r="DW161" s="104">
        <v>65659782.20000002</v>
      </c>
      <c r="DX161" s="104">
        <v>4908508.140000002</v>
      </c>
      <c r="DY161" s="104">
        <v>65659511.94000002</v>
      </c>
      <c r="DZ161" s="104">
        <v>4498564.700000003</v>
      </c>
      <c r="EA161" s="104">
        <v>65537151.23000002</v>
      </c>
      <c r="EB161" s="104">
        <v>4961408.930000004</v>
      </c>
      <c r="EC161" s="104">
        <v>65659308.26000002</v>
      </c>
      <c r="ED161" s="104">
        <v>5759097.350000005</v>
      </c>
      <c r="EE161" s="104">
        <v>65663096.51000003</v>
      </c>
      <c r="EF161" s="104">
        <v>7122919.990000003</v>
      </c>
      <c r="EG161" s="104">
        <v>65832528.14000002</v>
      </c>
      <c r="EH161" s="104">
        <v>8054090.430000003</v>
      </c>
      <c r="EI161" s="104">
        <v>66221998.13000001</v>
      </c>
      <c r="EJ161" s="104">
        <v>7520688.490000003</v>
      </c>
      <c r="EK161" s="104">
        <v>66191886.32000002</v>
      </c>
      <c r="EL161" s="104">
        <v>5771596.720000002</v>
      </c>
      <c r="EM161" s="104">
        <v>66258552.89000002</v>
      </c>
      <c r="EN161" s="104">
        <v>4366503.320000002</v>
      </c>
      <c r="EO161" s="104">
        <v>66281883.33000003</v>
      </c>
      <c r="EP161" s="104">
        <v>4171192.470000001</v>
      </c>
      <c r="EQ161" s="104">
        <v>66065295.700000025</v>
      </c>
      <c r="ER161" s="104">
        <v>4648828.19</v>
      </c>
      <c r="ES161" s="104">
        <v>66100073.33000003</v>
      </c>
      <c r="ET161" s="104">
        <v>4238365.69</v>
      </c>
      <c r="EU161" s="104">
        <v>66021764.42000003</v>
      </c>
      <c r="EV161" s="104">
        <v>4782107.49</v>
      </c>
      <c r="EW161" s="104">
        <v>65895363.77000003</v>
      </c>
      <c r="EX161" s="104">
        <v>4520122.840000002</v>
      </c>
      <c r="EY161" s="104">
        <v>65916921.910000026</v>
      </c>
      <c r="EZ161" s="104">
        <v>4916925.819999997</v>
      </c>
      <c r="FA161" s="104">
        <v>65872438.80000003</v>
      </c>
      <c r="FB161" s="104">
        <v>5632195.0600000005</v>
      </c>
      <c r="FC161" s="104">
        <v>65745536.510000005</v>
      </c>
      <c r="FD161" s="104">
        <v>7198454.249999999</v>
      </c>
      <c r="FE161" s="104">
        <v>65821070.77</v>
      </c>
      <c r="FF161" s="104">
        <v>7865772.479999997</v>
      </c>
      <c r="FG161" s="104">
        <v>65632752.82000001</v>
      </c>
      <c r="FH161" s="104">
        <v>7469544.159999996</v>
      </c>
      <c r="FI161" s="104">
        <v>65581608.489999995</v>
      </c>
      <c r="FJ161" s="104">
        <v>5842272.409999997</v>
      </c>
      <c r="FK161" s="104">
        <v>65652284.179999985</v>
      </c>
      <c r="FL161" s="104">
        <v>4336568.720000001</v>
      </c>
      <c r="FM161" s="104">
        <v>65622349.57999998</v>
      </c>
      <c r="FN161" s="104">
        <v>4155129.810000001</v>
      </c>
      <c r="FO161" s="104">
        <v>65606286.91999999</v>
      </c>
      <c r="FP161" s="104">
        <v>4741804.7538</v>
      </c>
      <c r="FQ161" s="104">
        <v>65699263.48379998</v>
      </c>
      <c r="FR161" s="104">
        <v>4323133.003799999</v>
      </c>
      <c r="FS161" s="104">
        <v>65784030.79759998</v>
      </c>
      <c r="FT161" s="104">
        <v>4877749.639800001</v>
      </c>
      <c r="FU161" s="104">
        <v>65879672.947399996</v>
      </c>
      <c r="FV161" s="104">
        <v>4610525.296800002</v>
      </c>
      <c r="FW161" s="104">
        <v>65970075.404199995</v>
      </c>
      <c r="FX161" s="104">
        <v>5015264.336399997</v>
      </c>
      <c r="FY161" s="104">
        <v>66068413.9206</v>
      </c>
      <c r="FZ161" s="104">
        <v>5744838.961200002</v>
      </c>
      <c r="GA161" s="104">
        <v>66181057.821799986</v>
      </c>
      <c r="GB161" s="104">
        <v>7342423.334999999</v>
      </c>
      <c r="GC161" s="104">
        <v>66325026.90679999</v>
      </c>
      <c r="GD161" s="104">
        <v>8023087.929599996</v>
      </c>
      <c r="GE161" s="104">
        <v>66482342.35639999</v>
      </c>
      <c r="GF161" s="104">
        <v>7618935.0431999955</v>
      </c>
      <c r="GG161" s="104">
        <v>66631733.23959999</v>
      </c>
      <c r="GH161" s="104">
        <v>5959117.858199998</v>
      </c>
      <c r="GI161" s="104">
        <v>66748578.68779998</v>
      </c>
      <c r="GJ161" s="104">
        <v>4423300.094400001</v>
      </c>
      <c r="GK161" s="104">
        <v>66835310.06219999</v>
      </c>
      <c r="GL161" s="104">
        <v>4238232.406200002</v>
      </c>
      <c r="GM161" s="104">
        <v>66918412.6584</v>
      </c>
      <c r="GN161" s="104">
        <v>4836640.848876</v>
      </c>
      <c r="GO161" s="104">
        <v>67013248.75347599</v>
      </c>
      <c r="GP161" s="104">
        <v>4409595.663876001</v>
      </c>
      <c r="GQ161" s="104">
        <v>67099711.413552</v>
      </c>
      <c r="GR161" s="104">
        <v>4975304.632596001</v>
      </c>
      <c r="GS161" s="104">
        <v>67197266.40634799</v>
      </c>
      <c r="GT161" s="104">
        <v>4702735.802736001</v>
      </c>
      <c r="GU161" s="104">
        <v>67289476.91228399</v>
      </c>
      <c r="GV161" s="104">
        <v>5115569.623127997</v>
      </c>
      <c r="GW161" s="104">
        <v>67389782.19901198</v>
      </c>
      <c r="GX161" s="104">
        <v>5859735.740424002</v>
      </c>
      <c r="GY161" s="104">
        <v>67504678.97823599</v>
      </c>
      <c r="GZ161" s="104">
        <v>7489271.801699999</v>
      </c>
      <c r="HA161" s="104">
        <v>67651527.44493599</v>
      </c>
      <c r="HB161" s="104">
        <v>8183549.688191995</v>
      </c>
      <c r="HC161" s="104">
        <v>67811989.20352799</v>
      </c>
      <c r="HD161" s="104">
        <v>7771313.744063997</v>
      </c>
      <c r="HE161" s="104">
        <v>67964367.90439199</v>
      </c>
      <c r="HF161" s="104">
        <v>6078300.215363998</v>
      </c>
      <c r="HG161" s="104">
        <v>68083550.26155598</v>
      </c>
      <c r="HH161" s="104">
        <v>4511766.096288001</v>
      </c>
      <c r="HI161" s="104">
        <v>68172016.26344399</v>
      </c>
      <c r="HJ161" s="104">
        <v>4322997.054324002</v>
      </c>
      <c r="HK161" s="104">
        <v>68256780.911568</v>
      </c>
      <c r="HM161">
        <f t="shared" si="8"/>
      </c>
      <c r="HS161" t="b">
        <f t="shared" si="6"/>
        <v>1</v>
      </c>
      <c r="HT161" s="93" t="s">
        <v>449</v>
      </c>
    </row>
    <row r="162" spans="1:228" ht="12.75">
      <c r="A162">
        <f t="shared" si="7"/>
      </c>
      <c r="B162"/>
      <c r="C162" s="99"/>
      <c r="HM162">
        <f t="shared" si="8"/>
      </c>
      <c r="HS162" t="b">
        <f t="shared" si="6"/>
        <v>1</v>
      </c>
      <c r="HT162" s="87"/>
    </row>
    <row r="163" spans="1:228" ht="12.75">
      <c r="A163" t="str">
        <f t="shared" si="7"/>
        <v>DEMONSTRA</v>
      </c>
      <c r="B163" s="102" t="s">
        <v>458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M163">
        <f t="shared" si="8"/>
      </c>
      <c r="HS163" t="b">
        <f t="shared" si="6"/>
        <v>1</v>
      </c>
      <c r="HT163" s="93" t="s">
        <v>458</v>
      </c>
    </row>
    <row r="164" spans="1:228" ht="12.75">
      <c r="A164" t="str">
        <f t="shared" si="7"/>
        <v>INC411000</v>
      </c>
      <c r="B164" s="103" t="s">
        <v>459</v>
      </c>
      <c r="C164" s="100" t="s">
        <v>598</v>
      </c>
      <c r="D164" s="100">
        <v>0</v>
      </c>
      <c r="E164" s="100">
        <v>36.56</v>
      </c>
      <c r="F164" s="100">
        <v>0</v>
      </c>
      <c r="G164" s="100">
        <v>29.19</v>
      </c>
      <c r="H164" s="100">
        <v>0</v>
      </c>
      <c r="I164" s="100">
        <v>22.25</v>
      </c>
      <c r="J164" s="100">
        <v>0</v>
      </c>
      <c r="K164" s="100">
        <v>14.42</v>
      </c>
      <c r="L164" s="100">
        <v>0</v>
      </c>
      <c r="M164" s="100">
        <v>7.49</v>
      </c>
      <c r="N164" s="100">
        <v>0</v>
      </c>
      <c r="O164" s="100">
        <v>0</v>
      </c>
      <c r="P164" s="100">
        <v>0</v>
      </c>
      <c r="Q164" s="100">
        <v>0</v>
      </c>
      <c r="R164" s="100">
        <v>0</v>
      </c>
      <c r="S164" s="100">
        <v>0</v>
      </c>
      <c r="T164" s="100">
        <v>0</v>
      </c>
      <c r="U164" s="100">
        <v>0</v>
      </c>
      <c r="V164" s="100">
        <v>0</v>
      </c>
      <c r="W164" s="100">
        <v>0</v>
      </c>
      <c r="X164" s="100">
        <v>0</v>
      </c>
      <c r="Y164" s="100">
        <v>0</v>
      </c>
      <c r="Z164" s="100">
        <v>0</v>
      </c>
      <c r="AA164" s="100">
        <v>0</v>
      </c>
      <c r="AB164" s="100">
        <v>0</v>
      </c>
      <c r="AC164" s="100">
        <v>0</v>
      </c>
      <c r="AD164" s="100">
        <v>0</v>
      </c>
      <c r="AE164" s="100">
        <v>0</v>
      </c>
      <c r="AF164" s="100">
        <v>0</v>
      </c>
      <c r="AG164" s="100">
        <v>0</v>
      </c>
      <c r="AH164" s="100">
        <v>0</v>
      </c>
      <c r="AI164" s="100">
        <v>0</v>
      </c>
      <c r="AJ164" s="100">
        <v>0</v>
      </c>
      <c r="AK164" s="100">
        <v>0</v>
      </c>
      <c r="AL164" s="100">
        <v>0</v>
      </c>
      <c r="AM164" s="100">
        <v>0</v>
      </c>
      <c r="AN164" s="100">
        <v>0</v>
      </c>
      <c r="AO164" s="100">
        <v>0</v>
      </c>
      <c r="AP164" s="100">
        <v>0</v>
      </c>
      <c r="AQ164" s="100">
        <v>0</v>
      </c>
      <c r="AR164" s="100">
        <v>0</v>
      </c>
      <c r="AS164" s="100">
        <v>0</v>
      </c>
      <c r="AT164" s="100">
        <v>0</v>
      </c>
      <c r="AU164" s="100">
        <v>0</v>
      </c>
      <c r="AV164" s="100">
        <v>0</v>
      </c>
      <c r="AW164" s="100">
        <v>0</v>
      </c>
      <c r="AX164" s="100">
        <v>0</v>
      </c>
      <c r="AY164" s="100">
        <v>0</v>
      </c>
      <c r="AZ164" s="100">
        <v>0</v>
      </c>
      <c r="BA164" s="100">
        <v>0</v>
      </c>
      <c r="BB164" s="100">
        <v>0</v>
      </c>
      <c r="BC164" s="100">
        <v>0</v>
      </c>
      <c r="BD164" s="100">
        <v>0</v>
      </c>
      <c r="BE164" s="100">
        <v>0</v>
      </c>
      <c r="BF164" s="100">
        <v>0</v>
      </c>
      <c r="BG164" s="100">
        <v>0</v>
      </c>
      <c r="BH164" s="100">
        <v>0</v>
      </c>
      <c r="BI164" s="100">
        <v>0</v>
      </c>
      <c r="BJ164" s="100">
        <v>0</v>
      </c>
      <c r="BK164" s="100">
        <v>0</v>
      </c>
      <c r="BL164" s="100">
        <v>0</v>
      </c>
      <c r="BM164" s="100">
        <v>0</v>
      </c>
      <c r="BN164" s="100">
        <v>0</v>
      </c>
      <c r="BO164" s="100">
        <v>0</v>
      </c>
      <c r="BP164" s="100">
        <v>0</v>
      </c>
      <c r="BQ164" s="100">
        <v>0</v>
      </c>
      <c r="BR164" s="100">
        <v>0</v>
      </c>
      <c r="BS164" s="100">
        <v>0</v>
      </c>
      <c r="BT164" s="100">
        <v>0</v>
      </c>
      <c r="BU164" s="100">
        <v>0</v>
      </c>
      <c r="BV164" s="100">
        <v>0</v>
      </c>
      <c r="BW164" s="100">
        <v>0</v>
      </c>
      <c r="BX164" s="100">
        <v>0</v>
      </c>
      <c r="BY164" s="100">
        <v>0</v>
      </c>
      <c r="BZ164" s="100">
        <v>0</v>
      </c>
      <c r="CA164" s="100">
        <v>0</v>
      </c>
      <c r="CB164" s="100">
        <v>0</v>
      </c>
      <c r="CC164" s="100">
        <v>0</v>
      </c>
      <c r="CD164" s="100">
        <v>0</v>
      </c>
      <c r="CE164" s="100">
        <v>0</v>
      </c>
      <c r="CF164" s="100">
        <v>0</v>
      </c>
      <c r="CG164" s="100">
        <v>0</v>
      </c>
      <c r="CH164" s="100">
        <v>0</v>
      </c>
      <c r="CI164" s="100">
        <v>0</v>
      </c>
      <c r="CJ164" s="100">
        <v>0</v>
      </c>
      <c r="CK164" s="100">
        <v>0</v>
      </c>
      <c r="CL164" s="100">
        <v>0</v>
      </c>
      <c r="CM164" s="100">
        <v>0</v>
      </c>
      <c r="CN164" s="100">
        <v>0</v>
      </c>
      <c r="CO164" s="100">
        <v>0</v>
      </c>
      <c r="CP164" s="100">
        <v>0</v>
      </c>
      <c r="CQ164" s="100">
        <v>0</v>
      </c>
      <c r="CR164" s="100">
        <v>0</v>
      </c>
      <c r="CS164" s="100">
        <v>0</v>
      </c>
      <c r="CT164" s="100">
        <v>0</v>
      </c>
      <c r="CU164" s="100">
        <v>0</v>
      </c>
      <c r="CV164" s="100">
        <v>0</v>
      </c>
      <c r="CW164" s="100">
        <v>0</v>
      </c>
      <c r="CX164" s="100">
        <v>0</v>
      </c>
      <c r="CY164" s="100">
        <v>0</v>
      </c>
      <c r="CZ164" s="100">
        <v>0</v>
      </c>
      <c r="DA164" s="100">
        <v>0</v>
      </c>
      <c r="DB164" s="100">
        <v>0</v>
      </c>
      <c r="DC164" s="100">
        <v>0</v>
      </c>
      <c r="DD164" s="100">
        <v>0</v>
      </c>
      <c r="DE164" s="100">
        <v>0</v>
      </c>
      <c r="DF164" s="100">
        <v>0</v>
      </c>
      <c r="DG164" s="100">
        <v>0</v>
      </c>
      <c r="DH164" s="100">
        <v>0</v>
      </c>
      <c r="DI164" s="100">
        <v>0</v>
      </c>
      <c r="DJ164" s="100">
        <v>0</v>
      </c>
      <c r="DK164" s="100">
        <v>0</v>
      </c>
      <c r="DL164" s="100">
        <v>0</v>
      </c>
      <c r="DM164" s="100">
        <v>0</v>
      </c>
      <c r="DN164" s="100">
        <v>0</v>
      </c>
      <c r="DO164" s="100">
        <v>0</v>
      </c>
      <c r="DP164" s="100">
        <v>0</v>
      </c>
      <c r="DQ164" s="100">
        <v>0</v>
      </c>
      <c r="DR164" s="100">
        <v>0</v>
      </c>
      <c r="DS164" s="100">
        <v>0</v>
      </c>
      <c r="DT164" s="100">
        <v>0</v>
      </c>
      <c r="DU164" s="100">
        <v>0</v>
      </c>
      <c r="DV164" s="100">
        <v>0</v>
      </c>
      <c r="DW164" s="100">
        <v>0</v>
      </c>
      <c r="DX164" s="100">
        <v>0</v>
      </c>
      <c r="DY164" s="100">
        <v>0</v>
      </c>
      <c r="DZ164" s="100">
        <v>0</v>
      </c>
      <c r="EA164" s="100">
        <v>0</v>
      </c>
      <c r="EB164" s="100">
        <v>0</v>
      </c>
      <c r="EC164" s="100">
        <v>0</v>
      </c>
      <c r="ED164" s="100">
        <v>0</v>
      </c>
      <c r="EE164" s="100">
        <v>0</v>
      </c>
      <c r="EF164" s="100">
        <v>0</v>
      </c>
      <c r="EG164" s="100">
        <v>0</v>
      </c>
      <c r="EH164" s="100">
        <v>0</v>
      </c>
      <c r="EI164" s="100">
        <v>0</v>
      </c>
      <c r="EJ164" s="100">
        <v>0</v>
      </c>
      <c r="EK164" s="100">
        <v>0</v>
      </c>
      <c r="EL164" s="100">
        <v>0</v>
      </c>
      <c r="EM164" s="100">
        <v>0</v>
      </c>
      <c r="EN164" s="100">
        <v>0</v>
      </c>
      <c r="EO164" s="100">
        <v>0</v>
      </c>
      <c r="EP164" s="100">
        <v>0</v>
      </c>
      <c r="EQ164" s="100">
        <v>0</v>
      </c>
      <c r="ER164" s="100">
        <v>0</v>
      </c>
      <c r="ES164" s="100">
        <v>0</v>
      </c>
      <c r="ET164" s="100">
        <v>0</v>
      </c>
      <c r="EU164" s="100">
        <v>0</v>
      </c>
      <c r="EV164" s="100">
        <v>0</v>
      </c>
      <c r="EW164" s="100">
        <v>0</v>
      </c>
      <c r="EX164" s="100">
        <v>0</v>
      </c>
      <c r="EY164" s="100">
        <v>0</v>
      </c>
      <c r="EZ164" s="100">
        <v>0</v>
      </c>
      <c r="FA164" s="100">
        <v>0</v>
      </c>
      <c r="FB164" s="100">
        <v>0</v>
      </c>
      <c r="FC164" s="100">
        <v>0</v>
      </c>
      <c r="FD164" s="100">
        <v>0</v>
      </c>
      <c r="FE164" s="100">
        <v>0</v>
      </c>
      <c r="FF164" s="100">
        <v>0</v>
      </c>
      <c r="FG164" s="100">
        <v>0</v>
      </c>
      <c r="FH164" s="100">
        <v>0</v>
      </c>
      <c r="FI164" s="100">
        <v>0</v>
      </c>
      <c r="FJ164" s="100">
        <v>0</v>
      </c>
      <c r="FK164" s="100">
        <v>0</v>
      </c>
      <c r="FL164" s="100">
        <v>0</v>
      </c>
      <c r="FM164" s="100">
        <v>0</v>
      </c>
      <c r="FN164" s="100">
        <v>0</v>
      </c>
      <c r="FO164" s="100">
        <v>0</v>
      </c>
      <c r="FP164" s="100">
        <v>0</v>
      </c>
      <c r="FQ164" s="100">
        <v>0</v>
      </c>
      <c r="FR164" s="100">
        <v>0</v>
      </c>
      <c r="FS164" s="100">
        <v>0</v>
      </c>
      <c r="FT164" s="100">
        <v>0</v>
      </c>
      <c r="FU164" s="100">
        <v>0</v>
      </c>
      <c r="FV164" s="100">
        <v>0</v>
      </c>
      <c r="FW164" s="100">
        <v>0</v>
      </c>
      <c r="FX164" s="100">
        <v>0</v>
      </c>
      <c r="FY164" s="100">
        <v>0</v>
      </c>
      <c r="FZ164" s="100">
        <v>0</v>
      </c>
      <c r="GA164" s="100">
        <v>0</v>
      </c>
      <c r="GB164" s="100">
        <v>0</v>
      </c>
      <c r="GC164" s="100">
        <v>0</v>
      </c>
      <c r="GD164" s="100">
        <v>0</v>
      </c>
      <c r="GE164" s="100">
        <v>0</v>
      </c>
      <c r="GF164" s="100">
        <v>0</v>
      </c>
      <c r="GG164" s="100">
        <v>0</v>
      </c>
      <c r="GH164" s="100">
        <v>0</v>
      </c>
      <c r="GI164" s="100">
        <v>0</v>
      </c>
      <c r="GJ164" s="100">
        <v>0</v>
      </c>
      <c r="GK164" s="100">
        <v>0</v>
      </c>
      <c r="GL164" s="100">
        <v>0</v>
      </c>
      <c r="GM164" s="100">
        <v>0</v>
      </c>
      <c r="GN164" s="100">
        <v>0</v>
      </c>
      <c r="GO164" s="100">
        <v>0</v>
      </c>
      <c r="GP164" s="100">
        <v>0</v>
      </c>
      <c r="GQ164" s="100">
        <v>0</v>
      </c>
      <c r="GR164" s="100">
        <v>0</v>
      </c>
      <c r="GS164" s="100">
        <v>0</v>
      </c>
      <c r="GT164" s="100">
        <v>0</v>
      </c>
      <c r="GU164" s="100">
        <v>0</v>
      </c>
      <c r="GV164" s="100">
        <v>0</v>
      </c>
      <c r="GW164" s="100">
        <v>0</v>
      </c>
      <c r="GX164" s="100">
        <v>0</v>
      </c>
      <c r="GY164" s="100">
        <v>0</v>
      </c>
      <c r="GZ164" s="100">
        <v>0</v>
      </c>
      <c r="HA164" s="100">
        <v>0</v>
      </c>
      <c r="HB164" s="100">
        <v>0</v>
      </c>
      <c r="HC164" s="100">
        <v>0</v>
      </c>
      <c r="HD164" s="100">
        <v>0</v>
      </c>
      <c r="HE164" s="100">
        <v>0</v>
      </c>
      <c r="HF164" s="100">
        <v>0</v>
      </c>
      <c r="HG164" s="100">
        <v>0</v>
      </c>
      <c r="HH164" s="100">
        <v>0</v>
      </c>
      <c r="HI164" s="100">
        <v>0</v>
      </c>
      <c r="HJ164" s="100">
        <v>0</v>
      </c>
      <c r="HK164" s="100">
        <v>0</v>
      </c>
      <c r="HM164" t="str">
        <f t="shared" si="8"/>
        <v>911</v>
      </c>
      <c r="HS164" t="b">
        <f t="shared" si="6"/>
        <v>1</v>
      </c>
      <c r="HT164" s="94" t="s">
        <v>459</v>
      </c>
    </row>
    <row r="165" spans="1:228" ht="13.5" thickBot="1">
      <c r="A165" t="str">
        <f t="shared" si="7"/>
        <v>INC516000</v>
      </c>
      <c r="B165" s="103" t="s">
        <v>460</v>
      </c>
      <c r="C165" s="100" t="s">
        <v>599</v>
      </c>
      <c r="D165" s="100">
        <v>484213.38</v>
      </c>
      <c r="E165" s="100">
        <v>14092060.68</v>
      </c>
      <c r="F165" s="100">
        <v>1155181.9</v>
      </c>
      <c r="G165" s="100">
        <v>14209958.36</v>
      </c>
      <c r="H165" s="100">
        <v>1202277.21</v>
      </c>
      <c r="I165" s="100">
        <v>13735160.91</v>
      </c>
      <c r="J165" s="100">
        <v>1118189.18</v>
      </c>
      <c r="K165" s="100">
        <v>13619394.03</v>
      </c>
      <c r="L165" s="100">
        <v>952547.92</v>
      </c>
      <c r="M165" s="100">
        <v>13449280.14</v>
      </c>
      <c r="N165" s="100">
        <v>1020910.05</v>
      </c>
      <c r="O165" s="100">
        <v>12045080.47</v>
      </c>
      <c r="P165" s="100">
        <v>1081421.56</v>
      </c>
      <c r="Q165" s="100">
        <v>12358350.14</v>
      </c>
      <c r="R165" s="100">
        <v>431012.67</v>
      </c>
      <c r="S165" s="100">
        <v>11720834.43</v>
      </c>
      <c r="T165" s="100">
        <v>676322.54</v>
      </c>
      <c r="U165" s="100">
        <v>11158492.71</v>
      </c>
      <c r="V165" s="100">
        <v>689825.22</v>
      </c>
      <c r="W165" s="100">
        <v>10705299.65</v>
      </c>
      <c r="X165" s="100">
        <v>486816.92</v>
      </c>
      <c r="Y165" s="100">
        <v>10289428.64</v>
      </c>
      <c r="Z165" s="100">
        <v>537733.03</v>
      </c>
      <c r="AA165" s="100">
        <v>9836451.58</v>
      </c>
      <c r="AB165" s="100">
        <v>473610.64</v>
      </c>
      <c r="AC165" s="100">
        <v>9825848.84</v>
      </c>
      <c r="AD165" s="100">
        <v>377814.25</v>
      </c>
      <c r="AE165" s="100">
        <v>9048481.19</v>
      </c>
      <c r="AF165" s="100">
        <v>521975.55</v>
      </c>
      <c r="AG165" s="100">
        <v>8368179.53</v>
      </c>
      <c r="AH165" s="100">
        <v>423545.7</v>
      </c>
      <c r="AI165" s="100">
        <v>7673536.05</v>
      </c>
      <c r="AJ165" s="100">
        <v>385258.44</v>
      </c>
      <c r="AK165" s="100">
        <v>7106246.57</v>
      </c>
      <c r="AL165" s="100">
        <v>309218.02</v>
      </c>
      <c r="AM165" s="100">
        <v>6394554.54</v>
      </c>
      <c r="AN165" s="100">
        <v>353849.56</v>
      </c>
      <c r="AO165" s="100">
        <v>5666982.54</v>
      </c>
      <c r="AP165" s="100">
        <v>446191.41</v>
      </c>
      <c r="AQ165" s="100">
        <v>5682161.28</v>
      </c>
      <c r="AR165" s="100">
        <v>334111.99</v>
      </c>
      <c r="AS165" s="100">
        <v>5339950.73</v>
      </c>
      <c r="AT165" s="100">
        <v>485405.31</v>
      </c>
      <c r="AU165" s="100">
        <v>5135530.82</v>
      </c>
      <c r="AV165" s="100">
        <v>730975.08</v>
      </c>
      <c r="AW165" s="100">
        <v>5379688.98</v>
      </c>
      <c r="AX165" s="100">
        <v>-260203.43</v>
      </c>
      <c r="AY165" s="100">
        <v>4581752.52</v>
      </c>
      <c r="AZ165" s="100">
        <v>239145.97</v>
      </c>
      <c r="BA165" s="100">
        <v>4347287.85</v>
      </c>
      <c r="BB165" s="100">
        <v>285138.14</v>
      </c>
      <c r="BC165" s="100">
        <v>4254611.74</v>
      </c>
      <c r="BD165" s="100">
        <v>245914.45</v>
      </c>
      <c r="BE165" s="100">
        <v>3978550.64</v>
      </c>
      <c r="BF165" s="100">
        <v>195805.48</v>
      </c>
      <c r="BG165" s="100">
        <v>3750810.42</v>
      </c>
      <c r="BH165" s="100">
        <v>309076.69</v>
      </c>
      <c r="BI165" s="100">
        <v>3674628.67</v>
      </c>
      <c r="BJ165" s="100">
        <v>360512.7</v>
      </c>
      <c r="BK165" s="100">
        <v>3725923.35</v>
      </c>
      <c r="BL165" s="100">
        <v>744803.07</v>
      </c>
      <c r="BM165" s="100">
        <v>4116876.86</v>
      </c>
      <c r="BN165" s="100">
        <v>636986.09</v>
      </c>
      <c r="BO165" s="100">
        <v>4307671.54</v>
      </c>
      <c r="BP165" s="100">
        <v>452780.61</v>
      </c>
      <c r="BQ165" s="100">
        <v>4426340.16</v>
      </c>
      <c r="BR165" s="100">
        <v>1063180.82</v>
      </c>
      <c r="BS165" s="100">
        <v>5004115.67</v>
      </c>
      <c r="BT165" s="100">
        <v>1801884.9</v>
      </c>
      <c r="BU165" s="100">
        <v>6075025.49</v>
      </c>
      <c r="BV165" s="100">
        <v>3201042.11</v>
      </c>
      <c r="BW165" s="100">
        <v>9536271.030000001</v>
      </c>
      <c r="BX165" s="100">
        <v>589585.4</v>
      </c>
      <c r="BY165" s="100">
        <v>9886710.459999999</v>
      </c>
      <c r="BZ165" s="100">
        <v>2894951.73</v>
      </c>
      <c r="CA165" s="100">
        <v>12496524.049999999</v>
      </c>
      <c r="CB165" s="100">
        <v>2054975.12</v>
      </c>
      <c r="CC165" s="100">
        <v>14305584.719999999</v>
      </c>
      <c r="CD165" s="100">
        <v>901437.06</v>
      </c>
      <c r="CE165" s="100">
        <v>15011216.299999999</v>
      </c>
      <c r="CF165" s="100">
        <v>751955.92</v>
      </c>
      <c r="CG165" s="100">
        <v>15454095.53</v>
      </c>
      <c r="CH165" s="100">
        <v>4808435.33</v>
      </c>
      <c r="CI165" s="100">
        <v>19902018.16</v>
      </c>
      <c r="CJ165" s="100">
        <v>2337306.65</v>
      </c>
      <c r="CK165" s="100">
        <v>21494521.740000002</v>
      </c>
      <c r="CL165" s="100">
        <v>2909056.53</v>
      </c>
      <c r="CM165" s="100">
        <v>23766592.179999996</v>
      </c>
      <c r="CN165" s="100">
        <v>1484430.67</v>
      </c>
      <c r="CO165" s="100">
        <v>24798242.24</v>
      </c>
      <c r="CP165" s="100">
        <v>2559162.37</v>
      </c>
      <c r="CQ165" s="100">
        <v>26294223.79</v>
      </c>
      <c r="CR165" s="100">
        <v>2299455.26</v>
      </c>
      <c r="CS165" s="100">
        <v>26791794.15</v>
      </c>
      <c r="CT165" s="100">
        <v>1813977.4500000004</v>
      </c>
      <c r="CU165" s="100">
        <v>25404729.49</v>
      </c>
      <c r="CV165" s="100">
        <v>1402635.59</v>
      </c>
      <c r="CW165" s="100">
        <v>26217779.680000003</v>
      </c>
      <c r="CX165" s="100">
        <v>1830430.8799999997</v>
      </c>
      <c r="CY165" s="100">
        <v>25153258.830000002</v>
      </c>
      <c r="CZ165" s="100">
        <v>2092487.4099999995</v>
      </c>
      <c r="DA165" s="100">
        <v>25190771.12</v>
      </c>
      <c r="DB165" s="100">
        <v>1937007.7899999993</v>
      </c>
      <c r="DC165" s="100">
        <v>26226341.85</v>
      </c>
      <c r="DD165" s="100">
        <v>1894459.4999999998</v>
      </c>
      <c r="DE165" s="100">
        <v>27368845.43</v>
      </c>
      <c r="DF165" s="100">
        <v>1959740.0399999993</v>
      </c>
      <c r="DG165" s="100">
        <v>24520150.14</v>
      </c>
      <c r="DH165" s="100">
        <v>1430024.84</v>
      </c>
      <c r="DI165" s="100">
        <v>23612868.33</v>
      </c>
      <c r="DJ165" s="100">
        <v>1278004.2700000003</v>
      </c>
      <c r="DK165" s="100">
        <v>21981816.07</v>
      </c>
      <c r="DL165" s="100">
        <v>1284428.9099999992</v>
      </c>
      <c r="DM165" s="100">
        <v>21781814.31</v>
      </c>
      <c r="DN165" s="100">
        <v>963799.9899999998</v>
      </c>
      <c r="DO165" s="100">
        <v>20186451.929999992</v>
      </c>
      <c r="DP165" s="100">
        <v>842169.0500000003</v>
      </c>
      <c r="DQ165" s="100">
        <v>18729165.719999995</v>
      </c>
      <c r="DR165" s="100">
        <v>1169132.4999999998</v>
      </c>
      <c r="DS165" s="100">
        <v>18084320.77</v>
      </c>
      <c r="DT165" s="100">
        <v>1153980.9299999997</v>
      </c>
      <c r="DU165" s="100">
        <v>17835666.11</v>
      </c>
      <c r="DV165" s="100">
        <v>1151841.3100000003</v>
      </c>
      <c r="DW165" s="100">
        <v>17157076.54</v>
      </c>
      <c r="DX165" s="100">
        <v>1264511.4099999997</v>
      </c>
      <c r="DY165" s="100">
        <v>16329100.539999997</v>
      </c>
      <c r="DZ165" s="100">
        <v>1140099.3099999998</v>
      </c>
      <c r="EA165" s="100">
        <v>15532192.059999999</v>
      </c>
      <c r="EB165" s="100">
        <v>1162260.7100000002</v>
      </c>
      <c r="EC165" s="100">
        <v>14799993.27</v>
      </c>
      <c r="ED165" s="100">
        <v>1256231.6299999997</v>
      </c>
      <c r="EE165" s="100">
        <v>14096484.86</v>
      </c>
      <c r="EF165" s="100">
        <v>1145701.1099999999</v>
      </c>
      <c r="EG165" s="100">
        <v>13812161.129999999</v>
      </c>
      <c r="EH165" s="100">
        <v>1162260.7100000002</v>
      </c>
      <c r="EI165" s="100">
        <v>13696417.57</v>
      </c>
      <c r="EJ165" s="100">
        <v>1248981.8099999996</v>
      </c>
      <c r="EK165" s="100">
        <v>13660970.469999999</v>
      </c>
      <c r="EL165" s="100">
        <v>1153980.9299999997</v>
      </c>
      <c r="EM165" s="100">
        <v>13851151.409999998</v>
      </c>
      <c r="EN165" s="100">
        <v>1153980.9299999997</v>
      </c>
      <c r="EO165" s="100">
        <v>14162963.29</v>
      </c>
      <c r="EP165" s="100">
        <v>1247951.6899999997</v>
      </c>
      <c r="EQ165" s="100">
        <v>14241782.479999999</v>
      </c>
      <c r="ER165" s="100">
        <v>1285842.53</v>
      </c>
      <c r="ES165" s="100">
        <v>14373644.08</v>
      </c>
      <c r="ET165" s="100">
        <v>1276076.2300000004</v>
      </c>
      <c r="EU165" s="100">
        <v>14497879</v>
      </c>
      <c r="EV165" s="100">
        <v>1385712.3200000005</v>
      </c>
      <c r="EW165" s="100">
        <v>14619079.91</v>
      </c>
      <c r="EX165" s="100">
        <v>1269429.6300000001</v>
      </c>
      <c r="EY165" s="100">
        <v>14748410.23</v>
      </c>
      <c r="EZ165" s="100">
        <v>1285842.53</v>
      </c>
      <c r="FA165" s="100">
        <v>14871992.049999997</v>
      </c>
      <c r="FB165" s="100">
        <v>1374747.83</v>
      </c>
      <c r="FC165" s="100">
        <v>14990508.25</v>
      </c>
      <c r="FD165" s="100">
        <v>1277636.1200000006</v>
      </c>
      <c r="FE165" s="100">
        <v>15122443.260000002</v>
      </c>
      <c r="FF165" s="100">
        <v>1285842.53</v>
      </c>
      <c r="FG165" s="100">
        <v>15246025.079999998</v>
      </c>
      <c r="FH165" s="100">
        <v>1367602.4300000004</v>
      </c>
      <c r="FI165" s="100">
        <v>15364645.700000001</v>
      </c>
      <c r="FJ165" s="100">
        <v>1285842.53</v>
      </c>
      <c r="FK165" s="100">
        <v>15496507.3</v>
      </c>
      <c r="FL165" s="100">
        <v>1277636.1200000006</v>
      </c>
      <c r="FM165" s="100">
        <v>15620162.490000002</v>
      </c>
      <c r="FN165" s="100">
        <v>1374747.85</v>
      </c>
      <c r="FO165" s="100">
        <v>15746958.650000002</v>
      </c>
      <c r="FP165" s="100">
        <v>1311559.3806</v>
      </c>
      <c r="FQ165" s="100">
        <v>15772675.500600003</v>
      </c>
      <c r="FR165" s="100">
        <v>1301597.7546000006</v>
      </c>
      <c r="FS165" s="100">
        <v>15798197.025200004</v>
      </c>
      <c r="FT165" s="100">
        <v>1413426.5664000006</v>
      </c>
      <c r="FU165" s="100">
        <v>15825911.271600004</v>
      </c>
      <c r="FV165" s="100">
        <v>1294818.2226000002</v>
      </c>
      <c r="FW165" s="100">
        <v>15851299.864200002</v>
      </c>
      <c r="FX165" s="100">
        <v>1311559.3806</v>
      </c>
      <c r="FY165" s="100">
        <v>15877016.714800002</v>
      </c>
      <c r="FZ165" s="100">
        <v>1402242.7866</v>
      </c>
      <c r="GA165" s="100">
        <v>15904511.671400001</v>
      </c>
      <c r="GB165" s="100">
        <v>1303188.8424000007</v>
      </c>
      <c r="GC165" s="100">
        <v>15930064.393800002</v>
      </c>
      <c r="GD165" s="100">
        <v>1311559.3806</v>
      </c>
      <c r="GE165" s="100">
        <v>15955781.2444</v>
      </c>
      <c r="GF165" s="100">
        <v>1394954.4786000005</v>
      </c>
      <c r="GG165" s="100">
        <v>15983133.293000003</v>
      </c>
      <c r="GH165" s="100">
        <v>1311559.3806</v>
      </c>
      <c r="GI165" s="100">
        <v>16008850.143600002</v>
      </c>
      <c r="GJ165" s="100">
        <v>1303188.8424000007</v>
      </c>
      <c r="GK165" s="100">
        <v>16034402.866000004</v>
      </c>
      <c r="GL165" s="100">
        <v>1402242.807</v>
      </c>
      <c r="GM165" s="100">
        <v>16061897.823</v>
      </c>
      <c r="GN165" s="100">
        <v>1337790.568212</v>
      </c>
      <c r="GO165" s="100">
        <v>16088129.010612004</v>
      </c>
      <c r="GP165" s="100">
        <v>1327629.7096920006</v>
      </c>
      <c r="GQ165" s="100">
        <v>16114160.965704003</v>
      </c>
      <c r="GR165" s="100">
        <v>1441695.0977280007</v>
      </c>
      <c r="GS165" s="100">
        <v>16142429.497032002</v>
      </c>
      <c r="GT165" s="100">
        <v>1320714.5870520002</v>
      </c>
      <c r="GU165" s="100">
        <v>16168325.861484002</v>
      </c>
      <c r="GV165" s="100">
        <v>1337790.568212</v>
      </c>
      <c r="GW165" s="100">
        <v>16194557.049096003</v>
      </c>
      <c r="GX165" s="100">
        <v>1430287.642332</v>
      </c>
      <c r="GY165" s="100">
        <v>16222601.904828005</v>
      </c>
      <c r="GZ165" s="100">
        <v>1329252.6192480007</v>
      </c>
      <c r="HA165" s="100">
        <v>16248665.681676004</v>
      </c>
      <c r="HB165" s="100">
        <v>1337790.568212</v>
      </c>
      <c r="HC165" s="100">
        <v>16274896.869288005</v>
      </c>
      <c r="HD165" s="100">
        <v>1422853.5681720006</v>
      </c>
      <c r="HE165" s="100">
        <v>16302795.958860004</v>
      </c>
      <c r="HF165" s="100">
        <v>1337790.568212</v>
      </c>
      <c r="HG165" s="100">
        <v>16329027.146472005</v>
      </c>
      <c r="HH165" s="100">
        <v>1329252.6192480007</v>
      </c>
      <c r="HI165" s="100">
        <v>16355090.923320005</v>
      </c>
      <c r="HJ165" s="100">
        <v>1430287.66314</v>
      </c>
      <c r="HK165" s="100">
        <v>16383135.779460005</v>
      </c>
      <c r="HM165" t="str">
        <f t="shared" si="8"/>
        <v>916</v>
      </c>
      <c r="HS165" t="b">
        <f t="shared" si="6"/>
        <v>1</v>
      </c>
      <c r="HT165" s="94" t="s">
        <v>460</v>
      </c>
    </row>
    <row r="166" spans="1:228" ht="12.75">
      <c r="A166" t="str">
        <f t="shared" si="7"/>
        <v>DEMONSTRA</v>
      </c>
      <c r="B166" s="102" t="s">
        <v>458</v>
      </c>
      <c r="C166" s="104" t="s">
        <v>523</v>
      </c>
      <c r="D166" s="104">
        <v>484213.38</v>
      </c>
      <c r="E166" s="104">
        <v>14092097.24</v>
      </c>
      <c r="F166" s="104">
        <v>1155181.9</v>
      </c>
      <c r="G166" s="104">
        <v>14209987.549999999</v>
      </c>
      <c r="H166" s="104">
        <v>1202277.21</v>
      </c>
      <c r="I166" s="104">
        <v>13735183.16</v>
      </c>
      <c r="J166" s="104">
        <v>1118189.18</v>
      </c>
      <c r="K166" s="104">
        <v>13619408.45</v>
      </c>
      <c r="L166" s="104">
        <v>952547.92</v>
      </c>
      <c r="M166" s="104">
        <v>13449287.63</v>
      </c>
      <c r="N166" s="104">
        <v>1020910.05</v>
      </c>
      <c r="O166" s="104">
        <v>12045080.47</v>
      </c>
      <c r="P166" s="104">
        <v>1081421.56</v>
      </c>
      <c r="Q166" s="104">
        <v>12358350.14</v>
      </c>
      <c r="R166" s="104">
        <v>431012.67</v>
      </c>
      <c r="S166" s="104">
        <v>11720834.43</v>
      </c>
      <c r="T166" s="104">
        <v>676322.54</v>
      </c>
      <c r="U166" s="104">
        <v>11158492.71</v>
      </c>
      <c r="V166" s="104">
        <v>689825.22</v>
      </c>
      <c r="W166" s="104">
        <v>10705299.65</v>
      </c>
      <c r="X166" s="104">
        <v>486816.92</v>
      </c>
      <c r="Y166" s="104">
        <v>10289428.64</v>
      </c>
      <c r="Z166" s="104">
        <v>537733.03</v>
      </c>
      <c r="AA166" s="104">
        <v>9836451.58</v>
      </c>
      <c r="AB166" s="104">
        <v>473610.64</v>
      </c>
      <c r="AC166" s="104">
        <v>9825848.84</v>
      </c>
      <c r="AD166" s="104">
        <v>377814.25</v>
      </c>
      <c r="AE166" s="104">
        <v>9048481.19</v>
      </c>
      <c r="AF166" s="104">
        <v>521975.55</v>
      </c>
      <c r="AG166" s="104">
        <v>8368179.53</v>
      </c>
      <c r="AH166" s="104">
        <v>423545.7</v>
      </c>
      <c r="AI166" s="104">
        <v>7673536.05</v>
      </c>
      <c r="AJ166" s="104">
        <v>385258.44</v>
      </c>
      <c r="AK166" s="104">
        <v>7106246.57</v>
      </c>
      <c r="AL166" s="104">
        <v>309218.02</v>
      </c>
      <c r="AM166" s="104">
        <v>6394554.54</v>
      </c>
      <c r="AN166" s="104">
        <v>353849.56</v>
      </c>
      <c r="AO166" s="104">
        <v>5666982.54</v>
      </c>
      <c r="AP166" s="104">
        <v>446191.41</v>
      </c>
      <c r="AQ166" s="104">
        <v>5682161.28</v>
      </c>
      <c r="AR166" s="104">
        <v>334111.99</v>
      </c>
      <c r="AS166" s="104">
        <v>5339950.73</v>
      </c>
      <c r="AT166" s="104">
        <v>485405.31</v>
      </c>
      <c r="AU166" s="104">
        <v>5135530.82</v>
      </c>
      <c r="AV166" s="104">
        <v>730975.08</v>
      </c>
      <c r="AW166" s="104">
        <v>5379688.98</v>
      </c>
      <c r="AX166" s="104">
        <v>-260203.43</v>
      </c>
      <c r="AY166" s="104">
        <v>4581752.52</v>
      </c>
      <c r="AZ166" s="104">
        <v>239145.97</v>
      </c>
      <c r="BA166" s="104">
        <v>4347287.85</v>
      </c>
      <c r="BB166" s="104">
        <v>285138.14</v>
      </c>
      <c r="BC166" s="104">
        <v>4254611.74</v>
      </c>
      <c r="BD166" s="104">
        <v>245914.45</v>
      </c>
      <c r="BE166" s="104">
        <v>3978550.64</v>
      </c>
      <c r="BF166" s="104">
        <v>195805.48</v>
      </c>
      <c r="BG166" s="104">
        <v>3750810.42</v>
      </c>
      <c r="BH166" s="104">
        <v>309076.69</v>
      </c>
      <c r="BI166" s="104">
        <v>3674628.67</v>
      </c>
      <c r="BJ166" s="104">
        <v>360512.7</v>
      </c>
      <c r="BK166" s="104">
        <v>3725923.35</v>
      </c>
      <c r="BL166" s="104">
        <v>744803.07</v>
      </c>
      <c r="BM166" s="104">
        <v>4116876.86</v>
      </c>
      <c r="BN166" s="104">
        <v>636986.09</v>
      </c>
      <c r="BO166" s="104">
        <v>4307671.54</v>
      </c>
      <c r="BP166" s="104">
        <v>452780.61</v>
      </c>
      <c r="BQ166" s="104">
        <v>4426340.16</v>
      </c>
      <c r="BR166" s="104">
        <v>1063180.82</v>
      </c>
      <c r="BS166" s="104">
        <v>5004115.67</v>
      </c>
      <c r="BT166" s="104">
        <v>1801884.9</v>
      </c>
      <c r="BU166" s="104">
        <v>6075025.49</v>
      </c>
      <c r="BV166" s="104">
        <v>3201042.11</v>
      </c>
      <c r="BW166" s="104">
        <v>9536271.030000001</v>
      </c>
      <c r="BX166" s="104">
        <v>589585.4</v>
      </c>
      <c r="BY166" s="104">
        <v>9886710.459999999</v>
      </c>
      <c r="BZ166" s="104">
        <v>2894951.73</v>
      </c>
      <c r="CA166" s="104">
        <v>12496524.049999999</v>
      </c>
      <c r="CB166" s="104">
        <v>2054975.12</v>
      </c>
      <c r="CC166" s="104">
        <v>14305584.719999999</v>
      </c>
      <c r="CD166" s="104">
        <v>901437.06</v>
      </c>
      <c r="CE166" s="104">
        <v>15011216.299999999</v>
      </c>
      <c r="CF166" s="104">
        <v>751955.92</v>
      </c>
      <c r="CG166" s="104">
        <v>15454095.53</v>
      </c>
      <c r="CH166" s="104">
        <v>4808435.33</v>
      </c>
      <c r="CI166" s="104">
        <v>19902018.16</v>
      </c>
      <c r="CJ166" s="104">
        <v>2337306.65</v>
      </c>
      <c r="CK166" s="104">
        <v>21494521.740000002</v>
      </c>
      <c r="CL166" s="104">
        <v>2909056.53</v>
      </c>
      <c r="CM166" s="104">
        <v>23766592.179999996</v>
      </c>
      <c r="CN166" s="104">
        <v>1484430.67</v>
      </c>
      <c r="CO166" s="104">
        <v>24798242.24</v>
      </c>
      <c r="CP166" s="104">
        <v>2559162.37</v>
      </c>
      <c r="CQ166" s="104">
        <v>26294223.79</v>
      </c>
      <c r="CR166" s="104">
        <v>2299455.26</v>
      </c>
      <c r="CS166" s="104">
        <v>26791794.15</v>
      </c>
      <c r="CT166" s="104">
        <v>1813977.4500000004</v>
      </c>
      <c r="CU166" s="104">
        <v>25404729.49</v>
      </c>
      <c r="CV166" s="104">
        <v>1402635.59</v>
      </c>
      <c r="CW166" s="104">
        <v>26217779.680000003</v>
      </c>
      <c r="CX166" s="104">
        <v>1830430.8799999997</v>
      </c>
      <c r="CY166" s="104">
        <v>25153258.830000002</v>
      </c>
      <c r="CZ166" s="104">
        <v>2092487.4099999995</v>
      </c>
      <c r="DA166" s="104">
        <v>25190771.12</v>
      </c>
      <c r="DB166" s="104">
        <v>1937007.7899999993</v>
      </c>
      <c r="DC166" s="104">
        <v>26226341.85</v>
      </c>
      <c r="DD166" s="104">
        <v>1894459.4999999998</v>
      </c>
      <c r="DE166" s="104">
        <v>27368845.43</v>
      </c>
      <c r="DF166" s="104">
        <v>1959740.0399999993</v>
      </c>
      <c r="DG166" s="104">
        <v>24520150.14</v>
      </c>
      <c r="DH166" s="104">
        <v>1430024.84</v>
      </c>
      <c r="DI166" s="104">
        <v>23612868.33</v>
      </c>
      <c r="DJ166" s="104">
        <v>1278004.2700000003</v>
      </c>
      <c r="DK166" s="104">
        <v>21981816.07</v>
      </c>
      <c r="DL166" s="104">
        <v>1284428.9099999992</v>
      </c>
      <c r="DM166" s="104">
        <v>21781814.31</v>
      </c>
      <c r="DN166" s="104">
        <v>963799.9899999998</v>
      </c>
      <c r="DO166" s="104">
        <v>20186451.929999992</v>
      </c>
      <c r="DP166" s="104">
        <v>842169.0500000003</v>
      </c>
      <c r="DQ166" s="104">
        <v>18729165.719999995</v>
      </c>
      <c r="DR166" s="104">
        <v>1169132.4999999998</v>
      </c>
      <c r="DS166" s="104">
        <v>18084320.77</v>
      </c>
      <c r="DT166" s="104">
        <v>1153980.9299999997</v>
      </c>
      <c r="DU166" s="104">
        <v>17835666.11</v>
      </c>
      <c r="DV166" s="104">
        <v>1151841.3100000003</v>
      </c>
      <c r="DW166" s="104">
        <v>17157076.54</v>
      </c>
      <c r="DX166" s="104">
        <v>1264511.4099999997</v>
      </c>
      <c r="DY166" s="104">
        <v>16329100.539999997</v>
      </c>
      <c r="DZ166" s="104">
        <v>1140099.3099999998</v>
      </c>
      <c r="EA166" s="104">
        <v>15532192.059999999</v>
      </c>
      <c r="EB166" s="104">
        <v>1162260.7100000002</v>
      </c>
      <c r="EC166" s="104">
        <v>14799993.27</v>
      </c>
      <c r="ED166" s="104">
        <v>1256231.6299999997</v>
      </c>
      <c r="EE166" s="104">
        <v>14096484.86</v>
      </c>
      <c r="EF166" s="104">
        <v>1145701.1099999999</v>
      </c>
      <c r="EG166" s="104">
        <v>13812161.129999999</v>
      </c>
      <c r="EH166" s="104">
        <v>1162260.7100000002</v>
      </c>
      <c r="EI166" s="104">
        <v>13696417.57</v>
      </c>
      <c r="EJ166" s="104">
        <v>1248981.8099999996</v>
      </c>
      <c r="EK166" s="104">
        <v>13660970.469999999</v>
      </c>
      <c r="EL166" s="104">
        <v>1153980.9299999997</v>
      </c>
      <c r="EM166" s="104">
        <v>13851151.409999998</v>
      </c>
      <c r="EN166" s="104">
        <v>1153980.9299999997</v>
      </c>
      <c r="EO166" s="104">
        <v>14162963.29</v>
      </c>
      <c r="EP166" s="104">
        <v>1247951.6899999997</v>
      </c>
      <c r="EQ166" s="104">
        <v>14241782.479999999</v>
      </c>
      <c r="ER166" s="104">
        <v>1285842.53</v>
      </c>
      <c r="ES166" s="104">
        <v>14373644.08</v>
      </c>
      <c r="ET166" s="104">
        <v>1276076.2300000004</v>
      </c>
      <c r="EU166" s="104">
        <v>14497879</v>
      </c>
      <c r="EV166" s="104">
        <v>1385712.3200000005</v>
      </c>
      <c r="EW166" s="104">
        <v>14619079.91</v>
      </c>
      <c r="EX166" s="104">
        <v>1269429.6300000001</v>
      </c>
      <c r="EY166" s="104">
        <v>14748410.23</v>
      </c>
      <c r="EZ166" s="104">
        <v>1285842.53</v>
      </c>
      <c r="FA166" s="104">
        <v>14871992.049999997</v>
      </c>
      <c r="FB166" s="104">
        <v>1374747.83</v>
      </c>
      <c r="FC166" s="104">
        <v>14990508.25</v>
      </c>
      <c r="FD166" s="104">
        <v>1277636.1200000006</v>
      </c>
      <c r="FE166" s="104">
        <v>15122443.260000002</v>
      </c>
      <c r="FF166" s="104">
        <v>1285842.53</v>
      </c>
      <c r="FG166" s="104">
        <v>15246025.079999998</v>
      </c>
      <c r="FH166" s="104">
        <v>1367602.4300000004</v>
      </c>
      <c r="FI166" s="104">
        <v>15364645.700000001</v>
      </c>
      <c r="FJ166" s="104">
        <v>1285842.53</v>
      </c>
      <c r="FK166" s="104">
        <v>15496507.3</v>
      </c>
      <c r="FL166" s="104">
        <v>1277636.1200000006</v>
      </c>
      <c r="FM166" s="104">
        <v>15620162.490000002</v>
      </c>
      <c r="FN166" s="104">
        <v>1374747.85</v>
      </c>
      <c r="FO166" s="104">
        <v>15746958.650000002</v>
      </c>
      <c r="FP166" s="104">
        <v>1311559.3806</v>
      </c>
      <c r="FQ166" s="104">
        <v>15772675.500600003</v>
      </c>
      <c r="FR166" s="104">
        <v>1301597.7546000006</v>
      </c>
      <c r="FS166" s="104">
        <v>15798197.025200004</v>
      </c>
      <c r="FT166" s="104">
        <v>1413426.5664000006</v>
      </c>
      <c r="FU166" s="104">
        <v>15825911.271600004</v>
      </c>
      <c r="FV166" s="104">
        <v>1294818.2226000002</v>
      </c>
      <c r="FW166" s="104">
        <v>15851299.864200002</v>
      </c>
      <c r="FX166" s="104">
        <v>1311559.3806</v>
      </c>
      <c r="FY166" s="104">
        <v>15877016.714800002</v>
      </c>
      <c r="FZ166" s="104">
        <v>1402242.7866</v>
      </c>
      <c r="GA166" s="104">
        <v>15904511.671400001</v>
      </c>
      <c r="GB166" s="104">
        <v>1303188.8424000007</v>
      </c>
      <c r="GC166" s="104">
        <v>15930064.393800002</v>
      </c>
      <c r="GD166" s="104">
        <v>1311559.3806</v>
      </c>
      <c r="GE166" s="104">
        <v>15955781.2444</v>
      </c>
      <c r="GF166" s="104">
        <v>1394954.4786000005</v>
      </c>
      <c r="GG166" s="104">
        <v>15983133.293000003</v>
      </c>
      <c r="GH166" s="104">
        <v>1311559.3806</v>
      </c>
      <c r="GI166" s="104">
        <v>16008850.143600002</v>
      </c>
      <c r="GJ166" s="104">
        <v>1303188.8424000007</v>
      </c>
      <c r="GK166" s="104">
        <v>16034402.866000004</v>
      </c>
      <c r="GL166" s="104">
        <v>1402242.807</v>
      </c>
      <c r="GM166" s="104">
        <v>16061897.823</v>
      </c>
      <c r="GN166" s="104">
        <v>1337790.568212</v>
      </c>
      <c r="GO166" s="104">
        <v>16088129.010612004</v>
      </c>
      <c r="GP166" s="104">
        <v>1327629.7096920006</v>
      </c>
      <c r="GQ166" s="104">
        <v>16114160.965704003</v>
      </c>
      <c r="GR166" s="104">
        <v>1441695.0977280007</v>
      </c>
      <c r="GS166" s="104">
        <v>16142429.497032002</v>
      </c>
      <c r="GT166" s="104">
        <v>1320714.5870520002</v>
      </c>
      <c r="GU166" s="104">
        <v>16168325.861484002</v>
      </c>
      <c r="GV166" s="104">
        <v>1337790.568212</v>
      </c>
      <c r="GW166" s="104">
        <v>16194557.049096003</v>
      </c>
      <c r="GX166" s="104">
        <v>1430287.642332</v>
      </c>
      <c r="GY166" s="104">
        <v>16222601.904828005</v>
      </c>
      <c r="GZ166" s="104">
        <v>1329252.6192480007</v>
      </c>
      <c r="HA166" s="104">
        <v>16248665.681676004</v>
      </c>
      <c r="HB166" s="104">
        <v>1337790.568212</v>
      </c>
      <c r="HC166" s="104">
        <v>16274896.869288005</v>
      </c>
      <c r="HD166" s="104">
        <v>1422853.5681720006</v>
      </c>
      <c r="HE166" s="104">
        <v>16302795.958860004</v>
      </c>
      <c r="HF166" s="104">
        <v>1337790.568212</v>
      </c>
      <c r="HG166" s="104">
        <v>16329027.146472005</v>
      </c>
      <c r="HH166" s="104">
        <v>1329252.6192480007</v>
      </c>
      <c r="HI166" s="104">
        <v>16355090.923320005</v>
      </c>
      <c r="HJ166" s="104">
        <v>1430287.66314</v>
      </c>
      <c r="HK166" s="104">
        <v>16383135.779460005</v>
      </c>
      <c r="HM166">
        <f t="shared" si="8"/>
      </c>
      <c r="HS166" t="b">
        <f t="shared" si="6"/>
        <v>1</v>
      </c>
      <c r="HT166" s="93" t="s">
        <v>458</v>
      </c>
    </row>
    <row r="167" spans="1:228" ht="12.75">
      <c r="A167">
        <f t="shared" si="7"/>
      </c>
      <c r="B167"/>
      <c r="C167" s="99"/>
      <c r="HM167">
        <f t="shared" si="8"/>
      </c>
      <c r="HS167" t="b">
        <f t="shared" si="6"/>
        <v>1</v>
      </c>
      <c r="HT167" s="87"/>
    </row>
    <row r="168" spans="1:228" ht="12.75">
      <c r="A168" t="str">
        <f t="shared" si="7"/>
        <v>ADMINISTR</v>
      </c>
      <c r="B168" s="102" t="s">
        <v>461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M168">
        <f t="shared" si="8"/>
      </c>
      <c r="HS168" t="b">
        <f t="shared" si="6"/>
        <v>1</v>
      </c>
      <c r="HT168" s="93" t="s">
        <v>461</v>
      </c>
    </row>
    <row r="169" spans="1:228" ht="12.75">
      <c r="A169" t="str">
        <f t="shared" si="7"/>
        <v>INC520010</v>
      </c>
      <c r="B169" s="103" t="s">
        <v>462</v>
      </c>
      <c r="C169" s="100" t="s">
        <v>600</v>
      </c>
      <c r="D169" s="100">
        <v>14954024.27</v>
      </c>
      <c r="E169" s="100">
        <v>183228444.67</v>
      </c>
      <c r="F169" s="100">
        <v>17758857.69</v>
      </c>
      <c r="G169" s="100">
        <v>183694371.88</v>
      </c>
      <c r="H169" s="100">
        <v>15303121.88</v>
      </c>
      <c r="I169" s="100">
        <v>219552700.13</v>
      </c>
      <c r="J169" s="100">
        <v>15517722.13</v>
      </c>
      <c r="K169" s="100">
        <v>217421511.77</v>
      </c>
      <c r="L169" s="100">
        <v>19277234.06</v>
      </c>
      <c r="M169" s="100">
        <v>219516990.73</v>
      </c>
      <c r="N169" s="100">
        <v>15344093.16</v>
      </c>
      <c r="O169" s="100">
        <v>215867555.29</v>
      </c>
      <c r="P169" s="100">
        <v>15306482.62</v>
      </c>
      <c r="Q169" s="100">
        <v>211385761.71</v>
      </c>
      <c r="R169" s="100">
        <v>15311106.59</v>
      </c>
      <c r="S169" s="100">
        <v>210327085.49</v>
      </c>
      <c r="T169" s="100">
        <v>19346779.17</v>
      </c>
      <c r="U169" s="100">
        <v>210730701.86</v>
      </c>
      <c r="V169" s="100">
        <v>13789509.35</v>
      </c>
      <c r="W169" s="100">
        <v>206421293.1</v>
      </c>
      <c r="X169" s="100">
        <v>13314452.74</v>
      </c>
      <c r="Y169" s="100">
        <v>201829449.01</v>
      </c>
      <c r="Z169" s="100">
        <v>17664159.3</v>
      </c>
      <c r="AA169" s="100">
        <v>192887542.96</v>
      </c>
      <c r="AB169" s="100">
        <v>15642231.37</v>
      </c>
      <c r="AC169" s="100">
        <v>193575750.06</v>
      </c>
      <c r="AD169" s="100">
        <v>19436181.07</v>
      </c>
      <c r="AE169" s="100">
        <v>195253073.44</v>
      </c>
      <c r="AF169" s="100">
        <v>12455650.22</v>
      </c>
      <c r="AG169" s="100">
        <v>192405601.78</v>
      </c>
      <c r="AH169" s="100">
        <v>16785004.94</v>
      </c>
      <c r="AI169" s="100">
        <v>193672884.59</v>
      </c>
      <c r="AJ169" s="100">
        <v>16828857.96</v>
      </c>
      <c r="AK169" s="100">
        <v>191224508.49</v>
      </c>
      <c r="AL169" s="100">
        <v>19512148.15</v>
      </c>
      <c r="AM169" s="100">
        <v>195392563.48</v>
      </c>
      <c r="AN169" s="100">
        <v>17681232.4</v>
      </c>
      <c r="AO169" s="100">
        <v>197767313.26</v>
      </c>
      <c r="AP169" s="100">
        <v>18080513.84</v>
      </c>
      <c r="AQ169" s="100">
        <v>200536720.51</v>
      </c>
      <c r="AR169" s="100">
        <v>19661077.55</v>
      </c>
      <c r="AS169" s="100">
        <v>200851018.89</v>
      </c>
      <c r="AT169" s="100">
        <v>16165184.8</v>
      </c>
      <c r="AU169" s="100">
        <v>203226694.34</v>
      </c>
      <c r="AV169" s="100">
        <v>15570964.32</v>
      </c>
      <c r="AW169" s="100">
        <v>205483205.92</v>
      </c>
      <c r="AX169" s="100">
        <v>22643613.6</v>
      </c>
      <c r="AY169" s="100">
        <v>210462660.22</v>
      </c>
      <c r="AZ169" s="100">
        <v>13471460.93</v>
      </c>
      <c r="BA169" s="100">
        <v>208291889.78</v>
      </c>
      <c r="BB169" s="100">
        <v>13909449.62</v>
      </c>
      <c r="BC169" s="100">
        <v>202765158.33</v>
      </c>
      <c r="BD169" s="100">
        <v>15200053.38</v>
      </c>
      <c r="BE169" s="100">
        <v>205509561.49</v>
      </c>
      <c r="BF169" s="100">
        <v>15192652</v>
      </c>
      <c r="BG169" s="100">
        <v>203917208.55</v>
      </c>
      <c r="BH169" s="100">
        <v>15341215.74</v>
      </c>
      <c r="BI169" s="100">
        <v>202429566.33</v>
      </c>
      <c r="BJ169" s="100">
        <v>15424725.48</v>
      </c>
      <c r="BK169" s="100">
        <v>198342143.66</v>
      </c>
      <c r="BL169" s="100">
        <v>16526430.01</v>
      </c>
      <c r="BM169" s="100">
        <v>197187341.27</v>
      </c>
      <c r="BN169" s="100">
        <v>14413927.32</v>
      </c>
      <c r="BO169" s="100">
        <v>193520754.75000003</v>
      </c>
      <c r="BP169" s="100">
        <v>14624593.12</v>
      </c>
      <c r="BQ169" s="100">
        <v>188484270.32</v>
      </c>
      <c r="BR169" s="100">
        <v>14877045.76</v>
      </c>
      <c r="BS169" s="100">
        <v>187196131.27999997</v>
      </c>
      <c r="BT169" s="100">
        <v>14184516.36</v>
      </c>
      <c r="BU169" s="100">
        <v>185809683.32</v>
      </c>
      <c r="BV169" s="100">
        <v>29780491.84</v>
      </c>
      <c r="BW169" s="100">
        <v>192946561.56000003</v>
      </c>
      <c r="BX169" s="100">
        <v>15217957.56</v>
      </c>
      <c r="BY169" s="100">
        <v>194693058.19000003</v>
      </c>
      <c r="BZ169" s="100">
        <v>15155151.99</v>
      </c>
      <c r="CA169" s="100">
        <v>195938760.56</v>
      </c>
      <c r="CB169" s="100">
        <v>17485233.99</v>
      </c>
      <c r="CC169" s="100">
        <v>198223941.17</v>
      </c>
      <c r="CD169" s="100">
        <v>16287993.64</v>
      </c>
      <c r="CE169" s="100">
        <v>199319282.80999997</v>
      </c>
      <c r="CF169" s="100">
        <v>15930944.540000001</v>
      </c>
      <c r="CG169" s="100">
        <v>199909011.60999998</v>
      </c>
      <c r="CH169" s="100">
        <v>21032526.77</v>
      </c>
      <c r="CI169" s="100">
        <v>205516812.89999998</v>
      </c>
      <c r="CJ169" s="100">
        <v>17443192.36</v>
      </c>
      <c r="CK169" s="100">
        <v>206433575.25</v>
      </c>
      <c r="CL169" s="100">
        <v>16724936.15</v>
      </c>
      <c r="CM169" s="100">
        <v>208744584.07999998</v>
      </c>
      <c r="CN169" s="100">
        <v>21102666.860000003</v>
      </c>
      <c r="CO169" s="100">
        <v>215222657.82</v>
      </c>
      <c r="CP169" s="100">
        <v>16736441.270000033</v>
      </c>
      <c r="CQ169" s="100">
        <v>217082053.33000004</v>
      </c>
      <c r="CR169" s="100">
        <v>16453633.159999987</v>
      </c>
      <c r="CS169" s="100">
        <v>219351170.13000005</v>
      </c>
      <c r="CT169" s="100">
        <v>18776766.230000034</v>
      </c>
      <c r="CU169" s="100">
        <v>208347444.5200001</v>
      </c>
      <c r="CV169" s="100">
        <v>15914393.740000026</v>
      </c>
      <c r="CW169" s="100">
        <v>209043880.7000001</v>
      </c>
      <c r="CX169" s="100">
        <v>16496911.910000019</v>
      </c>
      <c r="CY169" s="100">
        <v>210385640.62000012</v>
      </c>
      <c r="CZ169" s="100">
        <v>18932514.02000001</v>
      </c>
      <c r="DA169" s="100">
        <v>211832920.6500001</v>
      </c>
      <c r="DB169" s="100">
        <v>17298274.150000013</v>
      </c>
      <c r="DC169" s="100">
        <v>212843201.16000015</v>
      </c>
      <c r="DD169" s="100">
        <v>23225861.550000023</v>
      </c>
      <c r="DE169" s="100">
        <v>220138118.17000017</v>
      </c>
      <c r="DF169" s="100">
        <v>17340767.439999986</v>
      </c>
      <c r="DG169" s="100">
        <v>216446358.84000015</v>
      </c>
      <c r="DH169" s="100">
        <v>16872163.799999997</v>
      </c>
      <c r="DI169" s="100">
        <v>215875330.28000018</v>
      </c>
      <c r="DJ169" s="100">
        <v>17955406.77000002</v>
      </c>
      <c r="DK169" s="100">
        <v>217105800.90000018</v>
      </c>
      <c r="DL169" s="100">
        <v>17772405.090000033</v>
      </c>
      <c r="DM169" s="100">
        <v>213775539.1300002</v>
      </c>
      <c r="DN169" s="100">
        <v>16857936.77</v>
      </c>
      <c r="DO169" s="100">
        <v>213897034.63000014</v>
      </c>
      <c r="DP169" s="100">
        <v>17343320.800000012</v>
      </c>
      <c r="DQ169" s="100">
        <v>214786722.27000022</v>
      </c>
      <c r="DR169" s="100">
        <v>18120776.130000018</v>
      </c>
      <c r="DS169" s="100">
        <v>214130732.17000017</v>
      </c>
      <c r="DT169" s="100">
        <v>16623546.51000002</v>
      </c>
      <c r="DU169" s="100">
        <v>214839884.94000015</v>
      </c>
      <c r="DV169" s="100">
        <v>16215411.78000003</v>
      </c>
      <c r="DW169" s="100">
        <v>214558384.81000018</v>
      </c>
      <c r="DX169" s="100">
        <v>19020770.860000048</v>
      </c>
      <c r="DY169" s="100">
        <v>214646641.65000018</v>
      </c>
      <c r="DZ169" s="100">
        <v>17032059.039999988</v>
      </c>
      <c r="EA169" s="100">
        <v>214380426.54000014</v>
      </c>
      <c r="EB169" s="100">
        <v>18144805.73000001</v>
      </c>
      <c r="EC169" s="100">
        <v>209299370.72000015</v>
      </c>
      <c r="ED169" s="100">
        <v>18441539.08999998</v>
      </c>
      <c r="EE169" s="100">
        <v>210400142.37000018</v>
      </c>
      <c r="EF169" s="100">
        <v>17347541.409999993</v>
      </c>
      <c r="EG169" s="100">
        <v>210875519.98000014</v>
      </c>
      <c r="EH169" s="100">
        <v>18530543.920000046</v>
      </c>
      <c r="EI169" s="100">
        <v>211450657.1300002</v>
      </c>
      <c r="EJ169" s="100">
        <v>18029415.28999997</v>
      </c>
      <c r="EK169" s="100">
        <v>211707667.33000013</v>
      </c>
      <c r="EL169" s="100">
        <v>17733886.39000001</v>
      </c>
      <c r="EM169" s="100">
        <v>212583616.95000014</v>
      </c>
      <c r="EN169" s="100">
        <v>17978619.650000006</v>
      </c>
      <c r="EO169" s="100">
        <v>213218915.80000013</v>
      </c>
      <c r="EP169" s="100">
        <v>18233633.920000006</v>
      </c>
      <c r="EQ169" s="100">
        <v>213331773.59000012</v>
      </c>
      <c r="ER169" s="100">
        <v>17037148.240000013</v>
      </c>
      <c r="ES169" s="100">
        <v>213745375.3200001</v>
      </c>
      <c r="ET169" s="100">
        <v>16272001.729999999</v>
      </c>
      <c r="EU169" s="100">
        <v>213801965.27000007</v>
      </c>
      <c r="EV169" s="100">
        <v>19023288.220000062</v>
      </c>
      <c r="EW169" s="100">
        <v>213804482.63000008</v>
      </c>
      <c r="EX169" s="100">
        <v>17664499.34000003</v>
      </c>
      <c r="EY169" s="100">
        <v>214436922.93000013</v>
      </c>
      <c r="EZ169" s="100">
        <v>18765508.590000056</v>
      </c>
      <c r="FA169" s="100">
        <v>215057625.79000014</v>
      </c>
      <c r="FB169" s="100">
        <v>18362967.820000056</v>
      </c>
      <c r="FC169" s="100">
        <v>214979054.52000025</v>
      </c>
      <c r="FD169" s="100">
        <v>18211475.63000005</v>
      </c>
      <c r="FE169" s="100">
        <v>215842988.7400003</v>
      </c>
      <c r="FF169" s="100">
        <v>18954275.280000065</v>
      </c>
      <c r="FG169" s="100">
        <v>216266720.10000035</v>
      </c>
      <c r="FH169" s="100">
        <v>17959597.670000013</v>
      </c>
      <c r="FI169" s="100">
        <v>216196902.48000038</v>
      </c>
      <c r="FJ169" s="100">
        <v>18621200.81000002</v>
      </c>
      <c r="FK169" s="100">
        <v>217084216.90000036</v>
      </c>
      <c r="FL169" s="100">
        <v>18310128.810000055</v>
      </c>
      <c r="FM169" s="100">
        <v>217415726.06000042</v>
      </c>
      <c r="FN169" s="100">
        <v>18694364.020000048</v>
      </c>
      <c r="FO169" s="100">
        <v>217876456.16000044</v>
      </c>
      <c r="FP169" s="100">
        <v>17377891.204800013</v>
      </c>
      <c r="FQ169" s="100">
        <v>218217199.12480047</v>
      </c>
      <c r="FR169" s="100">
        <v>16597441.7646</v>
      </c>
      <c r="FS169" s="100">
        <v>218542639.15940046</v>
      </c>
      <c r="FT169" s="100">
        <v>19403753.984400064</v>
      </c>
      <c r="FU169" s="100">
        <v>218923104.9238005</v>
      </c>
      <c r="FV169" s="100">
        <v>18017789.32680003</v>
      </c>
      <c r="FW169" s="100">
        <v>219276394.91060048</v>
      </c>
      <c r="FX169" s="100">
        <v>19140818.76180006</v>
      </c>
      <c r="FY169" s="100">
        <v>219651705.08240047</v>
      </c>
      <c r="FZ169" s="100">
        <v>18730227.176400058</v>
      </c>
      <c r="GA169" s="100">
        <v>220018964.43880048</v>
      </c>
      <c r="GB169" s="100">
        <v>18575705.142600052</v>
      </c>
      <c r="GC169" s="100">
        <v>220383193.9514005</v>
      </c>
      <c r="GD169" s="100">
        <v>19333360.785600066</v>
      </c>
      <c r="GE169" s="100">
        <v>220762279.4570005</v>
      </c>
      <c r="GF169" s="100">
        <v>18318789.623400014</v>
      </c>
      <c r="GG169" s="100">
        <v>221121471.41040048</v>
      </c>
      <c r="GH169" s="100">
        <v>18993624.826200023</v>
      </c>
      <c r="GI169" s="100">
        <v>221493895.4266005</v>
      </c>
      <c r="GJ169" s="100">
        <v>18676331.386200055</v>
      </c>
      <c r="GK169" s="100">
        <v>221860098.00280046</v>
      </c>
      <c r="GL169" s="100">
        <v>19068251.30040005</v>
      </c>
      <c r="GM169" s="100">
        <v>222233985.28320047</v>
      </c>
      <c r="GN169" s="100">
        <v>17725449.02889601</v>
      </c>
      <c r="GO169" s="100">
        <v>222581543.10729647</v>
      </c>
      <c r="GP169" s="100">
        <v>16929390.599892</v>
      </c>
      <c r="GQ169" s="100">
        <v>222913491.94258848</v>
      </c>
      <c r="GR169" s="100">
        <v>19791829.064088065</v>
      </c>
      <c r="GS169" s="100">
        <v>223301567.0222765</v>
      </c>
      <c r="GT169" s="100">
        <v>18378145.113336027</v>
      </c>
      <c r="GU169" s="100">
        <v>223661922.80881247</v>
      </c>
      <c r="GV169" s="100">
        <v>19523635.13703606</v>
      </c>
      <c r="GW169" s="100">
        <v>224044739.18404847</v>
      </c>
      <c r="GX169" s="100">
        <v>19104831.719928056</v>
      </c>
      <c r="GY169" s="100">
        <v>224419343.72757646</v>
      </c>
      <c r="GZ169" s="100">
        <v>18947219.245452054</v>
      </c>
      <c r="HA169" s="100">
        <v>224790857.83042845</v>
      </c>
      <c r="HB169" s="100">
        <v>19720028.001312066</v>
      </c>
      <c r="HC169" s="100">
        <v>225177525.04614046</v>
      </c>
      <c r="HD169" s="100">
        <v>18685165.415868018</v>
      </c>
      <c r="HE169" s="100">
        <v>225543900.83860844</v>
      </c>
      <c r="HF169" s="100">
        <v>19373497.322724022</v>
      </c>
      <c r="HG169" s="100">
        <v>225923773.33513248</v>
      </c>
      <c r="HH169" s="100">
        <v>19049858.01392406</v>
      </c>
      <c r="HI169" s="100">
        <v>226297299.96285647</v>
      </c>
      <c r="HJ169" s="100">
        <v>19449616.326408047</v>
      </c>
      <c r="HK169" s="100">
        <v>226678664.98886448</v>
      </c>
      <c r="HM169" t="str">
        <f t="shared" si="8"/>
        <v>920</v>
      </c>
      <c r="HS169" t="b">
        <f t="shared" si="6"/>
        <v>1</v>
      </c>
      <c r="HT169" s="94" t="s">
        <v>462</v>
      </c>
    </row>
    <row r="170" spans="1:228" ht="12.75">
      <c r="A170" t="str">
        <f t="shared" si="7"/>
        <v>INC521000</v>
      </c>
      <c r="B170" s="103" t="s">
        <v>463</v>
      </c>
      <c r="C170" s="100" t="s">
        <v>601</v>
      </c>
      <c r="D170" s="100">
        <v>3756068.99</v>
      </c>
      <c r="E170" s="100">
        <v>54403805.87</v>
      </c>
      <c r="F170" s="100">
        <v>3732677.56</v>
      </c>
      <c r="G170" s="100">
        <v>54566676.02</v>
      </c>
      <c r="H170" s="100">
        <v>4176762.67</v>
      </c>
      <c r="I170" s="100">
        <v>54977105.88</v>
      </c>
      <c r="J170" s="100">
        <v>5209801.57</v>
      </c>
      <c r="K170" s="100">
        <v>55951328.98</v>
      </c>
      <c r="L170" s="100">
        <v>4700635.7</v>
      </c>
      <c r="M170" s="100">
        <v>55741930.94</v>
      </c>
      <c r="N170" s="100">
        <v>1733851.64</v>
      </c>
      <c r="O170" s="100">
        <v>52934088.64</v>
      </c>
      <c r="P170" s="100">
        <v>3931816.9</v>
      </c>
      <c r="Q170" s="100">
        <v>53024138.9</v>
      </c>
      <c r="R170" s="100">
        <v>3526386.83</v>
      </c>
      <c r="S170" s="100">
        <v>52851058.29</v>
      </c>
      <c r="T170" s="100">
        <v>3478523.48</v>
      </c>
      <c r="U170" s="100">
        <v>52224440.94</v>
      </c>
      <c r="V170" s="100">
        <v>5163422.53</v>
      </c>
      <c r="W170" s="100">
        <v>50181938.43</v>
      </c>
      <c r="X170" s="100">
        <v>4439798.15</v>
      </c>
      <c r="Y170" s="100">
        <v>52084840.14</v>
      </c>
      <c r="Z170" s="100">
        <v>5191666.66</v>
      </c>
      <c r="AA170" s="100">
        <v>49041412.68</v>
      </c>
      <c r="AB170" s="100">
        <v>3591515.91</v>
      </c>
      <c r="AC170" s="100">
        <v>48876859.6</v>
      </c>
      <c r="AD170" s="100">
        <v>2968747.15</v>
      </c>
      <c r="AE170" s="100">
        <v>48112929.19</v>
      </c>
      <c r="AF170" s="100">
        <v>3208172.57</v>
      </c>
      <c r="AG170" s="100">
        <v>47144339.09</v>
      </c>
      <c r="AH170" s="100">
        <v>4640355.66</v>
      </c>
      <c r="AI170" s="100">
        <v>46574893.18</v>
      </c>
      <c r="AJ170" s="100">
        <v>4149806.14</v>
      </c>
      <c r="AK170" s="100">
        <v>46024063.62</v>
      </c>
      <c r="AL170" s="100">
        <v>3201316.07</v>
      </c>
      <c r="AM170" s="100">
        <v>47491528.05</v>
      </c>
      <c r="AN170" s="100">
        <v>4222314.85</v>
      </c>
      <c r="AO170" s="100">
        <v>47782026</v>
      </c>
      <c r="AP170" s="100">
        <v>3168248.44</v>
      </c>
      <c r="AQ170" s="100">
        <v>47423887.61</v>
      </c>
      <c r="AR170" s="100">
        <v>2929428.87</v>
      </c>
      <c r="AS170" s="100">
        <v>46874793</v>
      </c>
      <c r="AT170" s="100">
        <v>3511964.26</v>
      </c>
      <c r="AU170" s="100">
        <v>45223334.73</v>
      </c>
      <c r="AV170" s="100">
        <v>3674336.4</v>
      </c>
      <c r="AW170" s="100">
        <v>44457872.98</v>
      </c>
      <c r="AX170" s="100">
        <v>4716145.62</v>
      </c>
      <c r="AY170" s="100">
        <v>43982351.94</v>
      </c>
      <c r="AZ170" s="100">
        <v>2731099.58</v>
      </c>
      <c r="BA170" s="100">
        <v>43121935.61</v>
      </c>
      <c r="BB170" s="100">
        <v>3107828.2</v>
      </c>
      <c r="BC170" s="100">
        <v>43261016.66</v>
      </c>
      <c r="BD170" s="100">
        <v>3242154.16</v>
      </c>
      <c r="BE170" s="100">
        <v>43294998.25</v>
      </c>
      <c r="BF170" s="100">
        <v>3652221.12</v>
      </c>
      <c r="BG170" s="100">
        <v>42306863.71</v>
      </c>
      <c r="BH170" s="100">
        <v>3775915.58</v>
      </c>
      <c r="BI170" s="100">
        <v>41932973.15</v>
      </c>
      <c r="BJ170" s="100">
        <v>2835013.1</v>
      </c>
      <c r="BK170" s="100">
        <v>41566670.18</v>
      </c>
      <c r="BL170" s="100">
        <v>2529394.92</v>
      </c>
      <c r="BM170" s="100">
        <v>39873750.25</v>
      </c>
      <c r="BN170" s="100">
        <v>3892783.62</v>
      </c>
      <c r="BO170" s="100">
        <v>40598285.43</v>
      </c>
      <c r="BP170" s="100">
        <v>3472851.16</v>
      </c>
      <c r="BQ170" s="100">
        <v>41141707.71999999</v>
      </c>
      <c r="BR170" s="100">
        <v>3527209.72</v>
      </c>
      <c r="BS170" s="100">
        <v>41156953.18</v>
      </c>
      <c r="BT170" s="100">
        <v>4254758.65</v>
      </c>
      <c r="BU170" s="100">
        <v>41737375.43</v>
      </c>
      <c r="BV170" s="100">
        <v>4722072.11</v>
      </c>
      <c r="BW170" s="100">
        <v>41743301.92</v>
      </c>
      <c r="BX170" s="100">
        <v>2842030.11</v>
      </c>
      <c r="BY170" s="100">
        <v>41854232.45</v>
      </c>
      <c r="BZ170" s="100">
        <v>3358833.51</v>
      </c>
      <c r="CA170" s="100">
        <v>42105237.760000005</v>
      </c>
      <c r="CB170" s="100">
        <v>3060929.73</v>
      </c>
      <c r="CC170" s="100">
        <v>41924013.33</v>
      </c>
      <c r="CD170" s="100">
        <v>3067806.91</v>
      </c>
      <c r="CE170" s="100">
        <v>41339599.120000005</v>
      </c>
      <c r="CF170" s="100">
        <v>3450723.94</v>
      </c>
      <c r="CG170" s="100">
        <v>41014407.480000004</v>
      </c>
      <c r="CH170" s="100">
        <v>3615630.28</v>
      </c>
      <c r="CI170" s="100">
        <v>41795024.660000004</v>
      </c>
      <c r="CJ170" s="100">
        <v>3365297.9</v>
      </c>
      <c r="CK170" s="100">
        <v>42630927.63999999</v>
      </c>
      <c r="CL170" s="100">
        <v>3428375.71</v>
      </c>
      <c r="CM170" s="100">
        <v>42166519.72999999</v>
      </c>
      <c r="CN170" s="100">
        <v>3164737.78</v>
      </c>
      <c r="CO170" s="100">
        <v>41858406.349999994</v>
      </c>
      <c r="CP170" s="100">
        <v>6831871.639999965</v>
      </c>
      <c r="CQ170" s="100">
        <v>45163068.269999966</v>
      </c>
      <c r="CR170" s="100">
        <v>7947761.089999952</v>
      </c>
      <c r="CS170" s="100">
        <v>48856070.70999992</v>
      </c>
      <c r="CT170" s="100">
        <v>6857662.859999953</v>
      </c>
      <c r="CU170" s="100">
        <v>50991661.45999986</v>
      </c>
      <c r="CV170" s="100">
        <v>4402364.589999992</v>
      </c>
      <c r="CW170" s="100">
        <v>52551995.93999986</v>
      </c>
      <c r="CX170" s="100">
        <v>3105052.8600000087</v>
      </c>
      <c r="CY170" s="100">
        <v>52298215.289999865</v>
      </c>
      <c r="CZ170" s="100">
        <v>3221278.6700000106</v>
      </c>
      <c r="DA170" s="100">
        <v>52458564.229999885</v>
      </c>
      <c r="DB170" s="100">
        <v>4575549.579999994</v>
      </c>
      <c r="DC170" s="100">
        <v>53966306.89999987</v>
      </c>
      <c r="DD170" s="100">
        <v>4122395.990000008</v>
      </c>
      <c r="DE170" s="100">
        <v>54637978.949999884</v>
      </c>
      <c r="DF170" s="100">
        <v>3622317.6900000055</v>
      </c>
      <c r="DG170" s="100">
        <v>54644666.35999989</v>
      </c>
      <c r="DH170" s="100">
        <v>4488932.759999998</v>
      </c>
      <c r="DI170" s="100">
        <v>55768301.21999988</v>
      </c>
      <c r="DJ170" s="100">
        <v>3787804.8500000057</v>
      </c>
      <c r="DK170" s="100">
        <v>56127730.35999989</v>
      </c>
      <c r="DL170" s="100">
        <v>4106584.4200000116</v>
      </c>
      <c r="DM170" s="100">
        <v>57069576.99999991</v>
      </c>
      <c r="DN170" s="100">
        <v>4566088.479999988</v>
      </c>
      <c r="DO170" s="100">
        <v>54803793.83999994</v>
      </c>
      <c r="DP170" s="100">
        <v>3716007.7800000096</v>
      </c>
      <c r="DQ170" s="100">
        <v>50572040.52999999</v>
      </c>
      <c r="DR170" s="100">
        <v>4086991.620000003</v>
      </c>
      <c r="DS170" s="100">
        <v>47801369.29000004</v>
      </c>
      <c r="DT170" s="100">
        <v>3969915.2599999965</v>
      </c>
      <c r="DU170" s="100">
        <v>47368919.96000003</v>
      </c>
      <c r="DV170" s="100">
        <v>3004611.9800000014</v>
      </c>
      <c r="DW170" s="100">
        <v>47268479.080000035</v>
      </c>
      <c r="DX170" s="100">
        <v>3006211.92000001</v>
      </c>
      <c r="DY170" s="100">
        <v>47053412.33000003</v>
      </c>
      <c r="DZ170" s="100">
        <v>4888352.169999989</v>
      </c>
      <c r="EA170" s="100">
        <v>47366214.92000003</v>
      </c>
      <c r="EB170" s="100">
        <v>3470193.4300000076</v>
      </c>
      <c r="EC170" s="100">
        <v>46714012.36000003</v>
      </c>
      <c r="ED170" s="100">
        <v>3306639.360000005</v>
      </c>
      <c r="EE170" s="100">
        <v>46398334.03000002</v>
      </c>
      <c r="EF170" s="100">
        <v>4219628.070000001</v>
      </c>
      <c r="EG170" s="100">
        <v>46129029.34000003</v>
      </c>
      <c r="EH170" s="100">
        <v>3477194.320000003</v>
      </c>
      <c r="EI170" s="100">
        <v>45818418.810000025</v>
      </c>
      <c r="EJ170" s="100">
        <v>3861935.7600000063</v>
      </c>
      <c r="EK170" s="100">
        <v>45573770.15000002</v>
      </c>
      <c r="EL170" s="100">
        <v>4344967.749999998</v>
      </c>
      <c r="EM170" s="100">
        <v>45352649.42000003</v>
      </c>
      <c r="EN170" s="100">
        <v>3372514.0000000065</v>
      </c>
      <c r="EO170" s="100">
        <v>45009155.64000003</v>
      </c>
      <c r="EP170" s="100">
        <v>3985523.4499999993</v>
      </c>
      <c r="EQ170" s="100">
        <v>44907687.47000002</v>
      </c>
      <c r="ER170" s="100">
        <v>3903572.300000002</v>
      </c>
      <c r="ES170" s="100">
        <v>44841344.51000003</v>
      </c>
      <c r="ET170" s="100">
        <v>3170887.1700000055</v>
      </c>
      <c r="EU170" s="100">
        <v>45007619.700000025</v>
      </c>
      <c r="EV170" s="100">
        <v>3209028.7900000038</v>
      </c>
      <c r="EW170" s="100">
        <v>45210436.57000002</v>
      </c>
      <c r="EX170" s="100">
        <v>4554241.589999986</v>
      </c>
      <c r="EY170" s="100">
        <v>44876325.990000024</v>
      </c>
      <c r="EZ170" s="100">
        <v>3520481.360000008</v>
      </c>
      <c r="FA170" s="100">
        <v>44926613.920000024</v>
      </c>
      <c r="FB170" s="100">
        <v>3559482.110000006</v>
      </c>
      <c r="FC170" s="100">
        <v>45179456.67000002</v>
      </c>
      <c r="FD170" s="100">
        <v>4108869.910000004</v>
      </c>
      <c r="FE170" s="100">
        <v>45068698.51000002</v>
      </c>
      <c r="FF170" s="100">
        <v>3567983.630000003</v>
      </c>
      <c r="FG170" s="100">
        <v>45159487.82000003</v>
      </c>
      <c r="FH170" s="100">
        <v>4173609.380000004</v>
      </c>
      <c r="FI170" s="100">
        <v>45471161.44000002</v>
      </c>
      <c r="FJ170" s="100">
        <v>4244343.720000001</v>
      </c>
      <c r="FK170" s="100">
        <v>45370537.41000003</v>
      </c>
      <c r="FL170" s="100">
        <v>3455878.5600000084</v>
      </c>
      <c r="FM170" s="100">
        <v>45453901.97000003</v>
      </c>
      <c r="FN170" s="100">
        <v>4114863.799999999</v>
      </c>
      <c r="FO170" s="100">
        <v>45583242.32000003</v>
      </c>
      <c r="FP170" s="100">
        <v>3981643.746000002</v>
      </c>
      <c r="FQ170" s="100">
        <v>45661313.76600003</v>
      </c>
      <c r="FR170" s="100">
        <v>3234304.913400006</v>
      </c>
      <c r="FS170" s="100">
        <v>45724731.50940003</v>
      </c>
      <c r="FT170" s="100">
        <v>3273209.365800004</v>
      </c>
      <c r="FU170" s="100">
        <v>45788912.085200034</v>
      </c>
      <c r="FV170" s="100">
        <v>4645326.421799985</v>
      </c>
      <c r="FW170" s="100">
        <v>45879996.917000026</v>
      </c>
      <c r="FX170" s="100">
        <v>3590890.9872000082</v>
      </c>
      <c r="FY170" s="100">
        <v>45950406.544200025</v>
      </c>
      <c r="FZ170" s="100">
        <v>3630671.7522000065</v>
      </c>
      <c r="GA170" s="100">
        <v>46021596.186400026</v>
      </c>
      <c r="GB170" s="100">
        <v>4191047.308200004</v>
      </c>
      <c r="GC170" s="100">
        <v>46103773.58460003</v>
      </c>
      <c r="GD170" s="100">
        <v>3639343.3026000033</v>
      </c>
      <c r="GE170" s="100">
        <v>46175133.25720003</v>
      </c>
      <c r="GF170" s="100">
        <v>4257081.567600004</v>
      </c>
      <c r="GG170" s="100">
        <v>46258605.44480003</v>
      </c>
      <c r="GH170" s="100">
        <v>4329230.594400001</v>
      </c>
      <c r="GI170" s="100">
        <v>46343492.319200024</v>
      </c>
      <c r="GJ170" s="100">
        <v>3524996.1312000086</v>
      </c>
      <c r="GK170" s="100">
        <v>46412609.89040003</v>
      </c>
      <c r="GL170" s="100">
        <v>4197161.075999999</v>
      </c>
      <c r="GM170" s="100">
        <v>46494907.16640003</v>
      </c>
      <c r="GN170" s="100">
        <v>4061276.6209200025</v>
      </c>
      <c r="GO170" s="100">
        <v>46574540.04132004</v>
      </c>
      <c r="GP170" s="100">
        <v>3298991.011668006</v>
      </c>
      <c r="GQ170" s="100">
        <v>46639226.13958803</v>
      </c>
      <c r="GR170" s="100">
        <v>3338673.553116004</v>
      </c>
      <c r="GS170" s="100">
        <v>46704690.326904036</v>
      </c>
      <c r="GT170" s="100">
        <v>4738232.950235985</v>
      </c>
      <c r="GU170" s="100">
        <v>46797596.85534003</v>
      </c>
      <c r="GV170" s="100">
        <v>3662708.806944009</v>
      </c>
      <c r="GW170" s="100">
        <v>46869414.67508403</v>
      </c>
      <c r="GX170" s="100">
        <v>3703285.1872440064</v>
      </c>
      <c r="GY170" s="100">
        <v>46942028.11012803</v>
      </c>
      <c r="GZ170" s="100">
        <v>4274868.254364004</v>
      </c>
      <c r="HA170" s="100">
        <v>47025849.056292035</v>
      </c>
      <c r="HB170" s="100">
        <v>3712130.168652003</v>
      </c>
      <c r="HC170" s="100">
        <v>47098635.92234404</v>
      </c>
      <c r="HD170" s="100">
        <v>4342223.198952004</v>
      </c>
      <c r="HE170" s="100">
        <v>47183777.55369604</v>
      </c>
      <c r="HF170" s="100">
        <v>4415815.2062880015</v>
      </c>
      <c r="HG170" s="100">
        <v>47270362.165584035</v>
      </c>
      <c r="HH170" s="100">
        <v>3595496.053824009</v>
      </c>
      <c r="HI170" s="100">
        <v>47340862.08820803</v>
      </c>
      <c r="HJ170" s="100">
        <v>4281104.29752</v>
      </c>
      <c r="HK170" s="100">
        <v>47424805.30972803</v>
      </c>
      <c r="HM170" t="str">
        <f t="shared" si="8"/>
        <v>921</v>
      </c>
      <c r="HS170" t="b">
        <f t="shared" si="6"/>
        <v>1</v>
      </c>
      <c r="HT170" s="94" t="s">
        <v>463</v>
      </c>
    </row>
    <row r="171" spans="1:228" ht="12.75">
      <c r="A171" t="str">
        <f t="shared" si="7"/>
        <v>INC521151</v>
      </c>
      <c r="B171" s="103" t="s">
        <v>464</v>
      </c>
      <c r="C171" s="100" t="s">
        <v>601</v>
      </c>
      <c r="D171" s="100">
        <v>37583.34</v>
      </c>
      <c r="E171" s="100">
        <v>517616.96</v>
      </c>
      <c r="F171" s="100">
        <v>37583.34</v>
      </c>
      <c r="G171" s="100">
        <v>555200.3</v>
      </c>
      <c r="H171" s="100">
        <v>37583.34</v>
      </c>
      <c r="I171" s="100">
        <v>592783.64</v>
      </c>
      <c r="J171" s="100">
        <v>37583.34</v>
      </c>
      <c r="K171" s="100">
        <v>630366.98</v>
      </c>
      <c r="L171" s="100">
        <v>37583.34</v>
      </c>
      <c r="M171" s="100">
        <v>667950.32</v>
      </c>
      <c r="N171" s="100">
        <v>37583.34</v>
      </c>
      <c r="O171" s="100">
        <v>705533.66</v>
      </c>
      <c r="P171" s="100">
        <v>37583.3</v>
      </c>
      <c r="Q171" s="100">
        <v>517616.96</v>
      </c>
      <c r="R171" s="100">
        <v>101083.3</v>
      </c>
      <c r="S171" s="100">
        <v>552083.3</v>
      </c>
      <c r="T171" s="100">
        <v>37583.34</v>
      </c>
      <c r="U171" s="100">
        <v>589666.64</v>
      </c>
      <c r="V171" s="100">
        <v>37583.34</v>
      </c>
      <c r="W171" s="100">
        <v>627249.98</v>
      </c>
      <c r="X171" s="100">
        <v>37583.34</v>
      </c>
      <c r="Y171" s="100">
        <v>664833.32</v>
      </c>
      <c r="Z171" s="100">
        <v>37583.34</v>
      </c>
      <c r="AA171" s="100">
        <v>514500</v>
      </c>
      <c r="AB171" s="100">
        <v>37583.34</v>
      </c>
      <c r="AC171" s="100">
        <v>514500</v>
      </c>
      <c r="AD171" s="100">
        <v>37583.3</v>
      </c>
      <c r="AE171" s="100">
        <v>514499.96</v>
      </c>
      <c r="AF171" s="100">
        <v>37583.34</v>
      </c>
      <c r="AG171" s="100">
        <v>514499.96</v>
      </c>
      <c r="AH171" s="100">
        <v>37583.34</v>
      </c>
      <c r="AI171" s="100">
        <v>514499.96</v>
      </c>
      <c r="AJ171" s="100">
        <v>37583.34</v>
      </c>
      <c r="AK171" s="100">
        <v>514499.96</v>
      </c>
      <c r="AL171" s="100">
        <v>37583.34</v>
      </c>
      <c r="AM171" s="100">
        <v>514499.96</v>
      </c>
      <c r="AN171" s="100">
        <v>37583.34</v>
      </c>
      <c r="AO171" s="100">
        <v>514500</v>
      </c>
      <c r="AP171" s="100">
        <v>102083.3</v>
      </c>
      <c r="AQ171" s="100">
        <v>515500</v>
      </c>
      <c r="AR171" s="100">
        <v>37583.34</v>
      </c>
      <c r="AS171" s="100">
        <v>515500</v>
      </c>
      <c r="AT171" s="100">
        <v>37583.34</v>
      </c>
      <c r="AU171" s="100">
        <v>515500</v>
      </c>
      <c r="AV171" s="100">
        <v>37583.34</v>
      </c>
      <c r="AW171" s="100">
        <v>515500</v>
      </c>
      <c r="AX171" s="100">
        <v>37583.34</v>
      </c>
      <c r="AY171" s="100">
        <v>515500</v>
      </c>
      <c r="AZ171" s="100">
        <v>37583.34</v>
      </c>
      <c r="BA171" s="100">
        <v>515500</v>
      </c>
      <c r="BB171" s="100">
        <v>37583.3</v>
      </c>
      <c r="BC171" s="100">
        <v>515500</v>
      </c>
      <c r="BD171" s="100">
        <v>37583.34</v>
      </c>
      <c r="BE171" s="100">
        <v>515500</v>
      </c>
      <c r="BF171" s="100">
        <v>37583.34</v>
      </c>
      <c r="BG171" s="100">
        <v>515500</v>
      </c>
      <c r="BH171" s="100">
        <v>37583.34</v>
      </c>
      <c r="BI171" s="100">
        <v>515500</v>
      </c>
      <c r="BJ171" s="100">
        <v>37583.34</v>
      </c>
      <c r="BK171" s="100">
        <v>515500</v>
      </c>
      <c r="BL171" s="100">
        <v>37583.34</v>
      </c>
      <c r="BM171" s="100">
        <v>515500</v>
      </c>
      <c r="BN171" s="100">
        <v>103833.3</v>
      </c>
      <c r="BO171" s="100">
        <v>517249.9999999999</v>
      </c>
      <c r="BP171" s="100">
        <v>37583.34</v>
      </c>
      <c r="BQ171" s="100">
        <v>517249.9999999999</v>
      </c>
      <c r="BR171" s="100">
        <v>37583.34</v>
      </c>
      <c r="BS171" s="100">
        <v>517249.9999999999</v>
      </c>
      <c r="BT171" s="100">
        <v>37583.34</v>
      </c>
      <c r="BU171" s="100">
        <v>517249.9999999999</v>
      </c>
      <c r="BV171" s="100">
        <v>37583.34</v>
      </c>
      <c r="BW171" s="100">
        <v>517249.9999999999</v>
      </c>
      <c r="BX171" s="100">
        <v>37583.34</v>
      </c>
      <c r="BY171" s="100">
        <v>517249.9999999998</v>
      </c>
      <c r="BZ171" s="100">
        <v>37583.3</v>
      </c>
      <c r="CA171" s="100">
        <v>517249.9999999999</v>
      </c>
      <c r="CB171" s="100">
        <v>37583.34</v>
      </c>
      <c r="CC171" s="100">
        <v>517249.9999999999</v>
      </c>
      <c r="CD171" s="100">
        <v>37583.34</v>
      </c>
      <c r="CE171" s="100">
        <v>517249.9999999999</v>
      </c>
      <c r="CF171" s="100">
        <v>37583.34</v>
      </c>
      <c r="CG171" s="100">
        <v>517249.9999999999</v>
      </c>
      <c r="CH171" s="100">
        <v>37583.34</v>
      </c>
      <c r="CI171" s="100">
        <v>517249.9999999999</v>
      </c>
      <c r="CJ171" s="100">
        <v>37583.34</v>
      </c>
      <c r="CK171" s="100">
        <v>517249.9999999998</v>
      </c>
      <c r="CL171" s="100">
        <v>102083.3</v>
      </c>
      <c r="CM171" s="100">
        <v>515499.9999999999</v>
      </c>
      <c r="CN171" s="100">
        <v>37583.34</v>
      </c>
      <c r="CO171" s="100">
        <v>515499.9999999999</v>
      </c>
      <c r="CP171" s="100">
        <v>37583.34</v>
      </c>
      <c r="CQ171" s="100">
        <v>515499.9999999999</v>
      </c>
      <c r="CR171" s="100">
        <v>37583.34</v>
      </c>
      <c r="CS171" s="100">
        <v>515499.9999999999</v>
      </c>
      <c r="CT171" s="100">
        <v>37583.34</v>
      </c>
      <c r="CU171" s="100">
        <v>515499.9999999999</v>
      </c>
      <c r="CV171" s="100">
        <v>37583.34</v>
      </c>
      <c r="CW171" s="100">
        <v>515499.9999999998</v>
      </c>
      <c r="CX171" s="100">
        <v>37583.3</v>
      </c>
      <c r="CY171" s="100">
        <v>515499.9999999999</v>
      </c>
      <c r="CZ171" s="100">
        <v>37583.34</v>
      </c>
      <c r="DA171" s="100">
        <v>515499.9999999999</v>
      </c>
      <c r="DB171" s="100">
        <v>37583.34</v>
      </c>
      <c r="DC171" s="100">
        <v>515499.9999999999</v>
      </c>
      <c r="DD171" s="100">
        <v>37583.34</v>
      </c>
      <c r="DE171" s="100">
        <v>515499.9999999999</v>
      </c>
      <c r="DF171" s="100">
        <v>37583.34</v>
      </c>
      <c r="DG171" s="100">
        <v>515499.9999999999</v>
      </c>
      <c r="DH171" s="100">
        <v>37583.34</v>
      </c>
      <c r="DI171" s="100">
        <v>515499.9999999998</v>
      </c>
      <c r="DJ171" s="100">
        <v>102083.3</v>
      </c>
      <c r="DK171" s="100">
        <v>515499.9999999999</v>
      </c>
      <c r="DL171" s="100">
        <v>37583.34</v>
      </c>
      <c r="DM171" s="100">
        <v>515499.9999999999</v>
      </c>
      <c r="DN171" s="100">
        <v>37583.34</v>
      </c>
      <c r="DO171" s="100">
        <v>515499.9999999999</v>
      </c>
      <c r="DP171" s="100">
        <v>37583.34</v>
      </c>
      <c r="DQ171" s="100">
        <v>515499.9999999999</v>
      </c>
      <c r="DR171" s="100">
        <v>37583.34</v>
      </c>
      <c r="DS171" s="100">
        <v>515499.9999999999</v>
      </c>
      <c r="DT171" s="100">
        <v>37583.34</v>
      </c>
      <c r="DU171" s="100">
        <v>515499.9999999998</v>
      </c>
      <c r="DV171" s="100">
        <v>37583.3</v>
      </c>
      <c r="DW171" s="100">
        <v>515499.9999999999</v>
      </c>
      <c r="DX171" s="100">
        <v>37583.34</v>
      </c>
      <c r="DY171" s="100">
        <v>515499.9999999999</v>
      </c>
      <c r="DZ171" s="100">
        <v>37583.34</v>
      </c>
      <c r="EA171" s="100">
        <v>515499.9999999999</v>
      </c>
      <c r="EB171" s="100">
        <v>37583.34</v>
      </c>
      <c r="EC171" s="100">
        <v>515499.9999999999</v>
      </c>
      <c r="ED171" s="100">
        <v>37583.34</v>
      </c>
      <c r="EE171" s="100">
        <v>515499.9999999999</v>
      </c>
      <c r="EF171" s="100">
        <v>37583.34</v>
      </c>
      <c r="EG171" s="100">
        <v>515499.9999999998</v>
      </c>
      <c r="EH171" s="100">
        <v>102083.3</v>
      </c>
      <c r="EI171" s="100">
        <v>515499.9999999999</v>
      </c>
      <c r="EJ171" s="100">
        <v>37583.34</v>
      </c>
      <c r="EK171" s="100">
        <v>515499.9999999999</v>
      </c>
      <c r="EL171" s="100">
        <v>37583.34</v>
      </c>
      <c r="EM171" s="100">
        <v>515499.9999999999</v>
      </c>
      <c r="EN171" s="100">
        <v>37583.34</v>
      </c>
      <c r="EO171" s="100">
        <v>515499.9999999999</v>
      </c>
      <c r="EP171" s="100">
        <v>37583.34</v>
      </c>
      <c r="EQ171" s="100">
        <v>515499.9999999999</v>
      </c>
      <c r="ER171" s="100">
        <v>37583.34</v>
      </c>
      <c r="ES171" s="100">
        <v>515499.9999999998</v>
      </c>
      <c r="ET171" s="100">
        <v>37583.3</v>
      </c>
      <c r="EU171" s="100">
        <v>515499.9999999999</v>
      </c>
      <c r="EV171" s="100">
        <v>37583.34</v>
      </c>
      <c r="EW171" s="100">
        <v>515499.9999999999</v>
      </c>
      <c r="EX171" s="100">
        <v>37583.34</v>
      </c>
      <c r="EY171" s="100">
        <v>515499.9999999999</v>
      </c>
      <c r="EZ171" s="100">
        <v>37583.34</v>
      </c>
      <c r="FA171" s="100">
        <v>515499.9999999999</v>
      </c>
      <c r="FB171" s="100">
        <v>37583.34</v>
      </c>
      <c r="FC171" s="100">
        <v>515499.9999999999</v>
      </c>
      <c r="FD171" s="100">
        <v>37583.34</v>
      </c>
      <c r="FE171" s="100">
        <v>515499.9999999998</v>
      </c>
      <c r="FF171" s="100">
        <v>102083.3</v>
      </c>
      <c r="FG171" s="100">
        <v>515499.9999999999</v>
      </c>
      <c r="FH171" s="100">
        <v>37583.34</v>
      </c>
      <c r="FI171" s="100">
        <v>515499.9999999999</v>
      </c>
      <c r="FJ171" s="100">
        <v>37583.34</v>
      </c>
      <c r="FK171" s="100">
        <v>515499.9999999999</v>
      </c>
      <c r="FL171" s="100">
        <v>37583.34</v>
      </c>
      <c r="FM171" s="100">
        <v>515499.9999999999</v>
      </c>
      <c r="FN171" s="100">
        <v>37583.34</v>
      </c>
      <c r="FO171" s="100">
        <v>515499.9999999999</v>
      </c>
      <c r="FP171" s="100">
        <v>37583.34</v>
      </c>
      <c r="FQ171" s="100">
        <v>515499.9999999998</v>
      </c>
      <c r="FR171" s="100">
        <v>37583.3</v>
      </c>
      <c r="FS171" s="100">
        <v>515499.9999999999</v>
      </c>
      <c r="FT171" s="100">
        <v>37583.34</v>
      </c>
      <c r="FU171" s="100">
        <v>515499.9999999999</v>
      </c>
      <c r="FV171" s="100">
        <v>37583.34</v>
      </c>
      <c r="FW171" s="100">
        <v>515499.9999999999</v>
      </c>
      <c r="FX171" s="100">
        <v>37583.34</v>
      </c>
      <c r="FY171" s="100">
        <v>515499.9999999999</v>
      </c>
      <c r="FZ171" s="100">
        <v>37583.34</v>
      </c>
      <c r="GA171" s="100">
        <v>515499.9999999999</v>
      </c>
      <c r="GB171" s="100">
        <v>37583.34</v>
      </c>
      <c r="GC171" s="100">
        <v>515499.9999999998</v>
      </c>
      <c r="GD171" s="100">
        <v>102083.3</v>
      </c>
      <c r="GE171" s="100">
        <v>515499.9999999999</v>
      </c>
      <c r="GF171" s="100">
        <v>37583.34</v>
      </c>
      <c r="GG171" s="100">
        <v>515499.9999999999</v>
      </c>
      <c r="GH171" s="100">
        <v>37583.34</v>
      </c>
      <c r="GI171" s="100">
        <v>515499.9999999999</v>
      </c>
      <c r="GJ171" s="100">
        <v>37583.34</v>
      </c>
      <c r="GK171" s="100">
        <v>515499.9999999999</v>
      </c>
      <c r="GL171" s="100">
        <v>37583.34</v>
      </c>
      <c r="GM171" s="100">
        <v>515499.9999999999</v>
      </c>
      <c r="GN171" s="100">
        <v>37583.34</v>
      </c>
      <c r="GO171" s="100">
        <v>515499.9999999998</v>
      </c>
      <c r="GP171" s="100">
        <v>37583.3</v>
      </c>
      <c r="GQ171" s="100">
        <v>515499.9999999999</v>
      </c>
      <c r="GR171" s="100">
        <v>37583.34</v>
      </c>
      <c r="GS171" s="100">
        <v>515499.9999999999</v>
      </c>
      <c r="GT171" s="100">
        <v>37583.34</v>
      </c>
      <c r="GU171" s="100">
        <v>515499.9999999999</v>
      </c>
      <c r="GV171" s="100">
        <v>37583.34</v>
      </c>
      <c r="GW171" s="100">
        <v>515499.9999999999</v>
      </c>
      <c r="GX171" s="100">
        <v>37583.34</v>
      </c>
      <c r="GY171" s="100">
        <v>515499.9999999999</v>
      </c>
      <c r="GZ171" s="100">
        <v>37583.34</v>
      </c>
      <c r="HA171" s="100">
        <v>515499.9999999998</v>
      </c>
      <c r="HB171" s="100">
        <v>102083.3</v>
      </c>
      <c r="HC171" s="100">
        <v>515499.9999999999</v>
      </c>
      <c r="HD171" s="100">
        <v>37583.34</v>
      </c>
      <c r="HE171" s="100">
        <v>515499.9999999999</v>
      </c>
      <c r="HF171" s="100">
        <v>37583.34</v>
      </c>
      <c r="HG171" s="100">
        <v>515499.9999999999</v>
      </c>
      <c r="HH171" s="100">
        <v>37583.34</v>
      </c>
      <c r="HI171" s="100">
        <v>515499.9999999999</v>
      </c>
      <c r="HJ171" s="100">
        <v>37583.34</v>
      </c>
      <c r="HK171" s="100">
        <v>515499.9999999999</v>
      </c>
      <c r="HM171" t="str">
        <f t="shared" si="8"/>
        <v>921</v>
      </c>
      <c r="HS171" t="b">
        <f t="shared" si="6"/>
        <v>1</v>
      </c>
      <c r="HT171" s="94" t="s">
        <v>464</v>
      </c>
    </row>
    <row r="172" spans="1:228" ht="12.75">
      <c r="A172" t="str">
        <f t="shared" si="7"/>
        <v>INC522000</v>
      </c>
      <c r="B172" s="103" t="s">
        <v>465</v>
      </c>
      <c r="C172" s="100" t="s">
        <v>602</v>
      </c>
      <c r="D172" s="100">
        <v>-5877680.42</v>
      </c>
      <c r="E172" s="100">
        <v>-73806875.52</v>
      </c>
      <c r="F172" s="100">
        <v>-5560416.35</v>
      </c>
      <c r="G172" s="100">
        <v>-73366203.35</v>
      </c>
      <c r="H172" s="100">
        <v>-7287094.11</v>
      </c>
      <c r="I172" s="100">
        <v>-74495231.19</v>
      </c>
      <c r="J172" s="100">
        <v>-5974975.51</v>
      </c>
      <c r="K172" s="100">
        <v>-74432866.11</v>
      </c>
      <c r="L172" s="100">
        <v>-5969653.24</v>
      </c>
      <c r="M172" s="100">
        <v>-74246118.05</v>
      </c>
      <c r="N172" s="100">
        <v>-6248859.15</v>
      </c>
      <c r="O172" s="100">
        <v>-74510995.7</v>
      </c>
      <c r="P172" s="100">
        <v>-6069020.93</v>
      </c>
      <c r="Q172" s="100">
        <v>-75324632.31</v>
      </c>
      <c r="R172" s="100">
        <v>-5508768.56</v>
      </c>
      <c r="S172" s="100">
        <v>-75099973.37</v>
      </c>
      <c r="T172" s="100">
        <v>-5975741.17</v>
      </c>
      <c r="U172" s="100">
        <v>-73884703.35</v>
      </c>
      <c r="V172" s="100">
        <v>-6184360.39</v>
      </c>
      <c r="W172" s="100">
        <v>-71996976.24</v>
      </c>
      <c r="X172" s="100">
        <v>-7528018.13</v>
      </c>
      <c r="Y172" s="100">
        <v>-75153318.62</v>
      </c>
      <c r="Z172" s="100">
        <v>-8821873.21</v>
      </c>
      <c r="AA172" s="100">
        <v>-77006461.17</v>
      </c>
      <c r="AB172" s="100">
        <v>-5555547.29</v>
      </c>
      <c r="AC172" s="100">
        <v>-76684328.04</v>
      </c>
      <c r="AD172" s="100">
        <v>-5895294.74</v>
      </c>
      <c r="AE172" s="100">
        <v>-77019206.43</v>
      </c>
      <c r="AF172" s="100">
        <v>-6985087.25</v>
      </c>
      <c r="AG172" s="100">
        <v>-76717199.57</v>
      </c>
      <c r="AH172" s="100">
        <v>-5943450.93</v>
      </c>
      <c r="AI172" s="100">
        <v>-76685674.99</v>
      </c>
      <c r="AJ172" s="100">
        <v>-5918781.53</v>
      </c>
      <c r="AK172" s="100">
        <v>-76634803.28</v>
      </c>
      <c r="AL172" s="100">
        <v>-6332508.01</v>
      </c>
      <c r="AM172" s="100">
        <v>-76718452.14</v>
      </c>
      <c r="AN172" s="100">
        <v>-6434618.43</v>
      </c>
      <c r="AO172" s="100">
        <v>-77084049.64</v>
      </c>
      <c r="AP172" s="100">
        <v>-5732151.58</v>
      </c>
      <c r="AQ172" s="100">
        <v>-77307432.66</v>
      </c>
      <c r="AR172" s="100">
        <v>-8767259.99</v>
      </c>
      <c r="AS172" s="100">
        <v>-80098951.48</v>
      </c>
      <c r="AT172" s="100">
        <v>-8673517.81</v>
      </c>
      <c r="AU172" s="100">
        <v>-82588108.9</v>
      </c>
      <c r="AV172" s="100">
        <v>-5726754.66</v>
      </c>
      <c r="AW172" s="100">
        <v>-80786845.43</v>
      </c>
      <c r="AX172" s="100">
        <v>-8373224.25</v>
      </c>
      <c r="AY172" s="100">
        <v>-80338196.47</v>
      </c>
      <c r="AZ172" s="100">
        <v>-5252340.83</v>
      </c>
      <c r="BA172" s="100">
        <v>-80034990.01</v>
      </c>
      <c r="BB172" s="100">
        <v>-5679492.1</v>
      </c>
      <c r="BC172" s="100">
        <v>-79819187.37</v>
      </c>
      <c r="BD172" s="100">
        <v>-7099030.28</v>
      </c>
      <c r="BE172" s="100">
        <v>-79933130.4</v>
      </c>
      <c r="BF172" s="100">
        <v>-5650555.18</v>
      </c>
      <c r="BG172" s="100">
        <v>-79640234.65</v>
      </c>
      <c r="BH172" s="100">
        <v>-6110185.88</v>
      </c>
      <c r="BI172" s="100">
        <v>-79831639</v>
      </c>
      <c r="BJ172" s="100">
        <v>-6307711.04</v>
      </c>
      <c r="BK172" s="100">
        <v>-79806842.03</v>
      </c>
      <c r="BL172" s="100">
        <v>-6457205.3</v>
      </c>
      <c r="BM172" s="100">
        <v>-79829428.9</v>
      </c>
      <c r="BN172" s="100">
        <v>-5517915.62</v>
      </c>
      <c r="BO172" s="100">
        <v>-79615192.94</v>
      </c>
      <c r="BP172" s="100">
        <v>-5975472.86</v>
      </c>
      <c r="BQ172" s="100">
        <v>-76823405.81</v>
      </c>
      <c r="BR172" s="100">
        <v>-6835987.77</v>
      </c>
      <c r="BS172" s="100">
        <v>-74985875.77</v>
      </c>
      <c r="BT172" s="100">
        <v>-6117396.91</v>
      </c>
      <c r="BU172" s="100">
        <v>-75376518.02000001</v>
      </c>
      <c r="BV172" s="100">
        <v>-10106081.2</v>
      </c>
      <c r="BW172" s="100">
        <v>-77109374.97</v>
      </c>
      <c r="BX172" s="100">
        <v>-6454825.46</v>
      </c>
      <c r="BY172" s="100">
        <v>-78311859.6</v>
      </c>
      <c r="BZ172" s="100">
        <v>-6302257.93</v>
      </c>
      <c r="CA172" s="100">
        <v>-78934625.42999999</v>
      </c>
      <c r="CB172" s="100">
        <v>-7579423.39</v>
      </c>
      <c r="CC172" s="100">
        <v>-79415018.53999999</v>
      </c>
      <c r="CD172" s="100">
        <v>-6769057.51</v>
      </c>
      <c r="CE172" s="100">
        <v>-80533520.86999999</v>
      </c>
      <c r="CF172" s="100">
        <v>-6809197.21</v>
      </c>
      <c r="CG172" s="100">
        <v>-81232532.2</v>
      </c>
      <c r="CH172" s="100">
        <v>-8463873.06</v>
      </c>
      <c r="CI172" s="100">
        <v>-83388694.22</v>
      </c>
      <c r="CJ172" s="100">
        <v>-7246221.13</v>
      </c>
      <c r="CK172" s="100">
        <v>-84177710.05</v>
      </c>
      <c r="CL172" s="100">
        <v>-6951339.69</v>
      </c>
      <c r="CM172" s="100">
        <v>-85611134.11999999</v>
      </c>
      <c r="CN172" s="100">
        <v>-7937703.77</v>
      </c>
      <c r="CO172" s="100">
        <v>-87573365.02999999</v>
      </c>
      <c r="CP172" s="100">
        <v>-8028868.089999989</v>
      </c>
      <c r="CQ172" s="100">
        <v>-88766245.34999998</v>
      </c>
      <c r="CR172" s="100">
        <v>-7850068.67</v>
      </c>
      <c r="CS172" s="100">
        <v>-90498917.10999998</v>
      </c>
      <c r="CT172" s="100">
        <v>-8694733.299999991</v>
      </c>
      <c r="CU172" s="100">
        <v>-89087569.21</v>
      </c>
      <c r="CV172" s="100">
        <v>-7598756.199999993</v>
      </c>
      <c r="CW172" s="100">
        <v>-90231499.94999999</v>
      </c>
      <c r="CX172" s="100">
        <v>-8442599.700000007</v>
      </c>
      <c r="CY172" s="100">
        <v>-92371841.71999997</v>
      </c>
      <c r="CZ172" s="100">
        <v>-8916162.599999996</v>
      </c>
      <c r="DA172" s="100">
        <v>-93708580.92999998</v>
      </c>
      <c r="DB172" s="100">
        <v>-8214155.9899999965</v>
      </c>
      <c r="DC172" s="100">
        <v>-95153679.40999997</v>
      </c>
      <c r="DD172" s="100">
        <v>-10404739.780000009</v>
      </c>
      <c r="DE172" s="100">
        <v>-98749221.97999997</v>
      </c>
      <c r="DF172" s="100">
        <v>-8045201.880000001</v>
      </c>
      <c r="DG172" s="100">
        <v>-98330550.79999997</v>
      </c>
      <c r="DH172" s="100">
        <v>-7892395.960000017</v>
      </c>
      <c r="DI172" s="100">
        <v>-98976725.63</v>
      </c>
      <c r="DJ172" s="100">
        <v>-8174594.730000007</v>
      </c>
      <c r="DK172" s="100">
        <v>-100199980.67</v>
      </c>
      <c r="DL172" s="100">
        <v>-8265032.62</v>
      </c>
      <c r="DM172" s="100">
        <v>-100527309.52000001</v>
      </c>
      <c r="DN172" s="100">
        <v>-7992317.30000001</v>
      </c>
      <c r="DO172" s="100">
        <v>-100490758.73000002</v>
      </c>
      <c r="DP172" s="100">
        <v>-7844648.259999995</v>
      </c>
      <c r="DQ172" s="100">
        <v>-100485338.32000002</v>
      </c>
      <c r="DR172" s="100">
        <v>-8448253.420000006</v>
      </c>
      <c r="DS172" s="100">
        <v>-100238858.44000003</v>
      </c>
      <c r="DT172" s="100">
        <v>-7945169.989999999</v>
      </c>
      <c r="DU172" s="100">
        <v>-100585272.23000002</v>
      </c>
      <c r="DV172" s="100">
        <v>-8109515.540000003</v>
      </c>
      <c r="DW172" s="100">
        <v>-100252188.07000004</v>
      </c>
      <c r="DX172" s="100">
        <v>-8794497.030000005</v>
      </c>
      <c r="DY172" s="100">
        <v>-100130522.50000004</v>
      </c>
      <c r="DZ172" s="100">
        <v>-8109471.31999999</v>
      </c>
      <c r="EA172" s="100">
        <v>-100025837.83000004</v>
      </c>
      <c r="EB172" s="100">
        <v>-8266535.340000003</v>
      </c>
      <c r="EC172" s="100">
        <v>-97887633.39000003</v>
      </c>
      <c r="ED172" s="100">
        <v>-8352797.259999992</v>
      </c>
      <c r="EE172" s="100">
        <v>-98195228.77000004</v>
      </c>
      <c r="EF172" s="100">
        <v>-7966359.360000002</v>
      </c>
      <c r="EG172" s="100">
        <v>-98269192.17000002</v>
      </c>
      <c r="EH172" s="100">
        <v>-8356654.200000006</v>
      </c>
      <c r="EI172" s="100">
        <v>-98451251.64000003</v>
      </c>
      <c r="EJ172" s="100">
        <v>-8362324.350000004</v>
      </c>
      <c r="EK172" s="100">
        <v>-98548543.37</v>
      </c>
      <c r="EL172" s="100">
        <v>-8421762.129999995</v>
      </c>
      <c r="EM172" s="100">
        <v>-98977988.2</v>
      </c>
      <c r="EN172" s="100">
        <v>-8070664.409999998</v>
      </c>
      <c r="EO172" s="100">
        <v>-99204004.35</v>
      </c>
      <c r="EP172" s="100">
        <v>-8468036.210000006</v>
      </c>
      <c r="EQ172" s="100">
        <v>-99223787.14</v>
      </c>
      <c r="ER172" s="100">
        <v>-8498517.839999996</v>
      </c>
      <c r="ES172" s="100">
        <v>-99777134.99</v>
      </c>
      <c r="ET172" s="100">
        <v>-8258122.180000006</v>
      </c>
      <c r="EU172" s="100">
        <v>-99925741.63</v>
      </c>
      <c r="EV172" s="100">
        <v>-8969525.309999997</v>
      </c>
      <c r="EW172" s="100">
        <v>-100100769.91</v>
      </c>
      <c r="EX172" s="100">
        <v>-8465000.639999997</v>
      </c>
      <c r="EY172" s="100">
        <v>-100456299.23</v>
      </c>
      <c r="EZ172" s="100">
        <v>-8761696.209999997</v>
      </c>
      <c r="FA172" s="100">
        <v>-100951460.1</v>
      </c>
      <c r="FB172" s="100">
        <v>-8481739.290000008</v>
      </c>
      <c r="FC172" s="100">
        <v>-101080402.13000003</v>
      </c>
      <c r="FD172" s="100">
        <v>-8424436.969999999</v>
      </c>
      <c r="FE172" s="100">
        <v>-101538479.74000001</v>
      </c>
      <c r="FF172" s="100">
        <v>-8651296.860000005</v>
      </c>
      <c r="FG172" s="100">
        <v>-101833122.40000002</v>
      </c>
      <c r="FH172" s="100">
        <v>-8502030.790000005</v>
      </c>
      <c r="FI172" s="100">
        <v>-101972828.84</v>
      </c>
      <c r="FJ172" s="100">
        <v>-8928926.67</v>
      </c>
      <c r="FK172" s="100">
        <v>-102479993.38000003</v>
      </c>
      <c r="FL172" s="100">
        <v>-8332582.299999999</v>
      </c>
      <c r="FM172" s="100">
        <v>-102741911.27000004</v>
      </c>
      <c r="FN172" s="100">
        <v>-8794114.420000017</v>
      </c>
      <c r="FO172" s="100">
        <v>-103067989.48000005</v>
      </c>
      <c r="FP172" s="100">
        <v>-8668488.196799995</v>
      </c>
      <c r="FQ172" s="100">
        <v>-103237959.83680004</v>
      </c>
      <c r="FR172" s="100">
        <v>-8423284.623600006</v>
      </c>
      <c r="FS172" s="100">
        <v>-103403122.28040002</v>
      </c>
      <c r="FT172" s="100">
        <v>-9148915.816199997</v>
      </c>
      <c r="FU172" s="100">
        <v>-103582512.78660002</v>
      </c>
      <c r="FV172" s="100">
        <v>-8634300.652799997</v>
      </c>
      <c r="FW172" s="100">
        <v>-103751812.79940002</v>
      </c>
      <c r="FX172" s="100">
        <v>-8936930.134199997</v>
      </c>
      <c r="FY172" s="100">
        <v>-103927046.72360002</v>
      </c>
      <c r="FZ172" s="100">
        <v>-8651374.07580001</v>
      </c>
      <c r="GA172" s="100">
        <v>-104096681.50940003</v>
      </c>
      <c r="GB172" s="100">
        <v>-8592925.709399998</v>
      </c>
      <c r="GC172" s="100">
        <v>-104265170.24880001</v>
      </c>
      <c r="GD172" s="100">
        <v>-8824322.797200006</v>
      </c>
      <c r="GE172" s="100">
        <v>-104438196.18600003</v>
      </c>
      <c r="GF172" s="100">
        <v>-8672071.405800005</v>
      </c>
      <c r="GG172" s="100">
        <v>-104608236.80180001</v>
      </c>
      <c r="GH172" s="100">
        <v>-9107505.2034</v>
      </c>
      <c r="GI172" s="100">
        <v>-104786815.33520003</v>
      </c>
      <c r="GJ172" s="100">
        <v>-8499233.945999999</v>
      </c>
      <c r="GK172" s="100">
        <v>-104953466.98120002</v>
      </c>
      <c r="GL172" s="100">
        <v>-8969996.708400017</v>
      </c>
      <c r="GM172" s="100">
        <v>-105129349.26960003</v>
      </c>
      <c r="GN172" s="100">
        <v>-8841857.960735995</v>
      </c>
      <c r="GO172" s="100">
        <v>-105302719.03353602</v>
      </c>
      <c r="GP172" s="100">
        <v>-8591750.316072006</v>
      </c>
      <c r="GQ172" s="100">
        <v>-105471184.72600803</v>
      </c>
      <c r="GR172" s="100">
        <v>-9331894.132523997</v>
      </c>
      <c r="GS172" s="100">
        <v>-105654163.04233201</v>
      </c>
      <c r="GT172" s="100">
        <v>-8806986.665855998</v>
      </c>
      <c r="GU172" s="100">
        <v>-105826849.05538802</v>
      </c>
      <c r="GV172" s="100">
        <v>-9115668.736883998</v>
      </c>
      <c r="GW172" s="100">
        <v>-106005587.65807202</v>
      </c>
      <c r="GX172" s="100">
        <v>-8824401.557316009</v>
      </c>
      <c r="GY172" s="100">
        <v>-106178615.13958803</v>
      </c>
      <c r="GZ172" s="100">
        <v>-8764784.223588</v>
      </c>
      <c r="HA172" s="100">
        <v>-106350473.65377602</v>
      </c>
      <c r="HB172" s="100">
        <v>-9000809.253144005</v>
      </c>
      <c r="HC172" s="100">
        <v>-106526960.10972</v>
      </c>
      <c r="HD172" s="100">
        <v>-8845512.833916007</v>
      </c>
      <c r="HE172" s="100">
        <v>-106700401.53783602</v>
      </c>
      <c r="HF172" s="100">
        <v>-9289655.307468</v>
      </c>
      <c r="HG172" s="100">
        <v>-106882551.641904</v>
      </c>
      <c r="HH172" s="100">
        <v>-8669218.62492</v>
      </c>
      <c r="HI172" s="100">
        <v>-107052536.32082403</v>
      </c>
      <c r="HJ172" s="100">
        <v>-9149396.642568016</v>
      </c>
      <c r="HK172" s="100">
        <v>-107231936.25499202</v>
      </c>
      <c r="HM172" t="str">
        <f t="shared" si="8"/>
        <v>922</v>
      </c>
      <c r="HS172" t="b">
        <f t="shared" si="6"/>
        <v>1</v>
      </c>
      <c r="HT172" s="94" t="s">
        <v>465</v>
      </c>
    </row>
    <row r="173" spans="1:228" ht="12.75">
      <c r="A173" t="str">
        <f t="shared" si="7"/>
        <v>INC522151</v>
      </c>
      <c r="B173" s="103" t="s">
        <v>466</v>
      </c>
      <c r="C173" s="100" t="s">
        <v>602</v>
      </c>
      <c r="D173" s="100">
        <v>-37583.34</v>
      </c>
      <c r="E173" s="100">
        <v>-451000</v>
      </c>
      <c r="F173" s="100">
        <v>-37583.34</v>
      </c>
      <c r="G173" s="100">
        <v>-488583.34</v>
      </c>
      <c r="H173" s="100">
        <v>-37583.34</v>
      </c>
      <c r="I173" s="100">
        <v>-526166.68</v>
      </c>
      <c r="J173" s="100">
        <v>-37583.34</v>
      </c>
      <c r="K173" s="100">
        <v>-563750.02</v>
      </c>
      <c r="L173" s="100">
        <v>-37583.34</v>
      </c>
      <c r="M173" s="100">
        <v>-601333.36</v>
      </c>
      <c r="N173" s="100">
        <v>-37583.34</v>
      </c>
      <c r="O173" s="100">
        <v>-638916.7</v>
      </c>
      <c r="P173" s="100">
        <v>-37583.3</v>
      </c>
      <c r="Q173" s="100">
        <v>-451000</v>
      </c>
      <c r="R173" s="100">
        <v>-37583.3</v>
      </c>
      <c r="S173" s="100">
        <v>-488583.3</v>
      </c>
      <c r="T173" s="100">
        <v>-37583.34</v>
      </c>
      <c r="U173" s="100">
        <v>-526166.64</v>
      </c>
      <c r="V173" s="100">
        <v>-37583.34</v>
      </c>
      <c r="W173" s="100">
        <v>-563749.98</v>
      </c>
      <c r="X173" s="100">
        <v>-37583.34</v>
      </c>
      <c r="Y173" s="100">
        <v>-601333.32</v>
      </c>
      <c r="Z173" s="100">
        <v>-37583.34</v>
      </c>
      <c r="AA173" s="100">
        <v>-451000</v>
      </c>
      <c r="AB173" s="100">
        <v>-37583.34</v>
      </c>
      <c r="AC173" s="100">
        <v>-451000</v>
      </c>
      <c r="AD173" s="100">
        <v>-37583.3</v>
      </c>
      <c r="AE173" s="100">
        <v>-450999.96</v>
      </c>
      <c r="AF173" s="100">
        <v>-37583.34</v>
      </c>
      <c r="AG173" s="100">
        <v>-450999.96</v>
      </c>
      <c r="AH173" s="100">
        <v>-37583.34</v>
      </c>
      <c r="AI173" s="100">
        <v>-450999.96</v>
      </c>
      <c r="AJ173" s="100">
        <v>-37583.34</v>
      </c>
      <c r="AK173" s="100">
        <v>-450999.96</v>
      </c>
      <c r="AL173" s="100">
        <v>-37583.34</v>
      </c>
      <c r="AM173" s="100">
        <v>-450999.96</v>
      </c>
      <c r="AN173" s="100">
        <v>-37583.34</v>
      </c>
      <c r="AO173" s="100">
        <v>-451000</v>
      </c>
      <c r="AP173" s="100">
        <v>-37583.3</v>
      </c>
      <c r="AQ173" s="100">
        <v>-451000</v>
      </c>
      <c r="AR173" s="100">
        <v>-37583.34</v>
      </c>
      <c r="AS173" s="100">
        <v>-451000</v>
      </c>
      <c r="AT173" s="100">
        <v>-37583.34</v>
      </c>
      <c r="AU173" s="100">
        <v>-451000</v>
      </c>
      <c r="AV173" s="100">
        <v>-37583.34</v>
      </c>
      <c r="AW173" s="100">
        <v>-451000</v>
      </c>
      <c r="AX173" s="100">
        <v>-37583.34</v>
      </c>
      <c r="AY173" s="100">
        <v>-451000</v>
      </c>
      <c r="AZ173" s="100">
        <v>-37583.34</v>
      </c>
      <c r="BA173" s="100">
        <v>-451000</v>
      </c>
      <c r="BB173" s="100">
        <v>-37583.3</v>
      </c>
      <c r="BC173" s="100">
        <v>-451000</v>
      </c>
      <c r="BD173" s="100">
        <v>-37583.34</v>
      </c>
      <c r="BE173" s="100">
        <v>-451000</v>
      </c>
      <c r="BF173" s="100">
        <v>-37583.34</v>
      </c>
      <c r="BG173" s="100">
        <v>-451000</v>
      </c>
      <c r="BH173" s="100">
        <v>-37583.34</v>
      </c>
      <c r="BI173" s="100">
        <v>-451000</v>
      </c>
      <c r="BJ173" s="100">
        <v>-37583.34</v>
      </c>
      <c r="BK173" s="100">
        <v>-451000</v>
      </c>
      <c r="BL173" s="100">
        <v>-37583.34</v>
      </c>
      <c r="BM173" s="100">
        <v>-451000</v>
      </c>
      <c r="BN173" s="100">
        <v>-37583.3</v>
      </c>
      <c r="BO173" s="100">
        <v>-450999.9999999999</v>
      </c>
      <c r="BP173" s="100">
        <v>-37583.34</v>
      </c>
      <c r="BQ173" s="100">
        <v>-450999.9999999999</v>
      </c>
      <c r="BR173" s="100">
        <v>-37583.34</v>
      </c>
      <c r="BS173" s="100">
        <v>-450999.9999999999</v>
      </c>
      <c r="BT173" s="100">
        <v>-37583.34</v>
      </c>
      <c r="BU173" s="100">
        <v>-450999.9999999999</v>
      </c>
      <c r="BV173" s="100">
        <v>-37583.34</v>
      </c>
      <c r="BW173" s="100">
        <v>-450999.9999999999</v>
      </c>
      <c r="BX173" s="100">
        <v>-37583.34</v>
      </c>
      <c r="BY173" s="100">
        <v>-450999.9999999998</v>
      </c>
      <c r="BZ173" s="100">
        <v>-37583.3</v>
      </c>
      <c r="CA173" s="100">
        <v>-450999.9999999999</v>
      </c>
      <c r="CB173" s="100">
        <v>-37583.34</v>
      </c>
      <c r="CC173" s="100">
        <v>-450999.9999999999</v>
      </c>
      <c r="CD173" s="100">
        <v>-37583.34</v>
      </c>
      <c r="CE173" s="100">
        <v>-450999.9999999999</v>
      </c>
      <c r="CF173" s="100">
        <v>-37583.34</v>
      </c>
      <c r="CG173" s="100">
        <v>-450999.9999999999</v>
      </c>
      <c r="CH173" s="100">
        <v>-37583.34</v>
      </c>
      <c r="CI173" s="100">
        <v>-450999.9999999999</v>
      </c>
      <c r="CJ173" s="100">
        <v>-37583.34</v>
      </c>
      <c r="CK173" s="100">
        <v>-450999.9999999998</v>
      </c>
      <c r="CL173" s="100">
        <v>-37583.3</v>
      </c>
      <c r="CM173" s="100">
        <v>-450999.9999999999</v>
      </c>
      <c r="CN173" s="100">
        <v>-37583.34</v>
      </c>
      <c r="CO173" s="100">
        <v>-450999.9999999999</v>
      </c>
      <c r="CP173" s="100">
        <v>-37583.34</v>
      </c>
      <c r="CQ173" s="100">
        <v>-450999.9999999999</v>
      </c>
      <c r="CR173" s="100">
        <v>-37583.34</v>
      </c>
      <c r="CS173" s="100">
        <v>-450999.9999999999</v>
      </c>
      <c r="CT173" s="100">
        <v>-37583.34</v>
      </c>
      <c r="CU173" s="100">
        <v>-450999.9999999999</v>
      </c>
      <c r="CV173" s="100">
        <v>-37583.34</v>
      </c>
      <c r="CW173" s="100">
        <v>-450999.9999999998</v>
      </c>
      <c r="CX173" s="100">
        <v>-37583.3</v>
      </c>
      <c r="CY173" s="100">
        <v>-450999.9999999999</v>
      </c>
      <c r="CZ173" s="100">
        <v>-37583.34</v>
      </c>
      <c r="DA173" s="100">
        <v>-450999.9999999999</v>
      </c>
      <c r="DB173" s="100">
        <v>-37583.34</v>
      </c>
      <c r="DC173" s="100">
        <v>-450999.9999999999</v>
      </c>
      <c r="DD173" s="100">
        <v>-37583.34</v>
      </c>
      <c r="DE173" s="100">
        <v>-450999.9999999999</v>
      </c>
      <c r="DF173" s="100">
        <v>-37583.34</v>
      </c>
      <c r="DG173" s="100">
        <v>-450999.9999999999</v>
      </c>
      <c r="DH173" s="100">
        <v>-37583.34</v>
      </c>
      <c r="DI173" s="100">
        <v>-450999.9999999998</v>
      </c>
      <c r="DJ173" s="100">
        <v>-37583.3</v>
      </c>
      <c r="DK173" s="100">
        <v>-450999.9999999999</v>
      </c>
      <c r="DL173" s="100">
        <v>-37583.34</v>
      </c>
      <c r="DM173" s="100">
        <v>-450999.9999999999</v>
      </c>
      <c r="DN173" s="100">
        <v>-37583.34</v>
      </c>
      <c r="DO173" s="100">
        <v>-450999.9999999999</v>
      </c>
      <c r="DP173" s="100">
        <v>-37583.34</v>
      </c>
      <c r="DQ173" s="100">
        <v>-450999.9999999999</v>
      </c>
      <c r="DR173" s="100">
        <v>-37583.34</v>
      </c>
      <c r="DS173" s="100">
        <v>-450999.9999999999</v>
      </c>
      <c r="DT173" s="100">
        <v>-37583.34</v>
      </c>
      <c r="DU173" s="100">
        <v>-450999.9999999998</v>
      </c>
      <c r="DV173" s="100">
        <v>-37583.3</v>
      </c>
      <c r="DW173" s="100">
        <v>-450999.9999999999</v>
      </c>
      <c r="DX173" s="100">
        <v>-37583.34</v>
      </c>
      <c r="DY173" s="100">
        <v>-450999.9999999999</v>
      </c>
      <c r="DZ173" s="100">
        <v>-37583.34</v>
      </c>
      <c r="EA173" s="100">
        <v>-450999.9999999999</v>
      </c>
      <c r="EB173" s="100">
        <v>-37583.34</v>
      </c>
      <c r="EC173" s="100">
        <v>-450999.9999999999</v>
      </c>
      <c r="ED173" s="100">
        <v>-37583.34</v>
      </c>
      <c r="EE173" s="100">
        <v>-450999.9999999999</v>
      </c>
      <c r="EF173" s="100">
        <v>-37583.34</v>
      </c>
      <c r="EG173" s="100">
        <v>-450999.9999999998</v>
      </c>
      <c r="EH173" s="100">
        <v>-37583.3</v>
      </c>
      <c r="EI173" s="100">
        <v>-450999.9999999999</v>
      </c>
      <c r="EJ173" s="100">
        <v>-37583.34</v>
      </c>
      <c r="EK173" s="100">
        <v>-450999.9999999999</v>
      </c>
      <c r="EL173" s="100">
        <v>-37583.34</v>
      </c>
      <c r="EM173" s="100">
        <v>-450999.9999999999</v>
      </c>
      <c r="EN173" s="100">
        <v>-37583.34</v>
      </c>
      <c r="EO173" s="100">
        <v>-450999.9999999999</v>
      </c>
      <c r="EP173" s="100">
        <v>-37583.34</v>
      </c>
      <c r="EQ173" s="100">
        <v>-450999.9999999999</v>
      </c>
      <c r="ER173" s="100">
        <v>-37583.34</v>
      </c>
      <c r="ES173" s="100">
        <v>-450999.9999999998</v>
      </c>
      <c r="ET173" s="100">
        <v>-37583.3</v>
      </c>
      <c r="EU173" s="100">
        <v>-450999.9999999999</v>
      </c>
      <c r="EV173" s="100">
        <v>-37583.34</v>
      </c>
      <c r="EW173" s="100">
        <v>-450999.9999999999</v>
      </c>
      <c r="EX173" s="100">
        <v>-37583.34</v>
      </c>
      <c r="EY173" s="100">
        <v>-450999.9999999999</v>
      </c>
      <c r="EZ173" s="100">
        <v>-37583.34</v>
      </c>
      <c r="FA173" s="100">
        <v>-450999.9999999999</v>
      </c>
      <c r="FB173" s="100">
        <v>-37583.34</v>
      </c>
      <c r="FC173" s="100">
        <v>-450999.9999999999</v>
      </c>
      <c r="FD173" s="100">
        <v>-37583.34</v>
      </c>
      <c r="FE173" s="100">
        <v>-450999.9999999998</v>
      </c>
      <c r="FF173" s="100">
        <v>-37583.3</v>
      </c>
      <c r="FG173" s="100">
        <v>-450999.9999999999</v>
      </c>
      <c r="FH173" s="100">
        <v>-37583.34</v>
      </c>
      <c r="FI173" s="100">
        <v>-450999.9999999999</v>
      </c>
      <c r="FJ173" s="100">
        <v>-37583.34</v>
      </c>
      <c r="FK173" s="100">
        <v>-450999.9999999999</v>
      </c>
      <c r="FL173" s="100">
        <v>-37583.34</v>
      </c>
      <c r="FM173" s="100">
        <v>-450999.9999999999</v>
      </c>
      <c r="FN173" s="100">
        <v>-37583.34</v>
      </c>
      <c r="FO173" s="100">
        <v>-450999.9999999999</v>
      </c>
      <c r="FP173" s="100">
        <v>-37583.34</v>
      </c>
      <c r="FQ173" s="100">
        <v>-450999.9999999998</v>
      </c>
      <c r="FR173" s="100">
        <v>-37583.3</v>
      </c>
      <c r="FS173" s="100">
        <v>-450999.9999999999</v>
      </c>
      <c r="FT173" s="100">
        <v>-37583.34</v>
      </c>
      <c r="FU173" s="100">
        <v>-450999.9999999999</v>
      </c>
      <c r="FV173" s="100">
        <v>-37583.34</v>
      </c>
      <c r="FW173" s="100">
        <v>-450999.9999999999</v>
      </c>
      <c r="FX173" s="100">
        <v>-37583.34</v>
      </c>
      <c r="FY173" s="100">
        <v>-450999.9999999999</v>
      </c>
      <c r="FZ173" s="100">
        <v>-37583.34</v>
      </c>
      <c r="GA173" s="100">
        <v>-450999.9999999999</v>
      </c>
      <c r="GB173" s="100">
        <v>-37583.34</v>
      </c>
      <c r="GC173" s="100">
        <v>-450999.9999999998</v>
      </c>
      <c r="GD173" s="100">
        <v>0</v>
      </c>
      <c r="GE173" s="100">
        <v>-413416.69999999984</v>
      </c>
      <c r="GF173" s="100">
        <v>0</v>
      </c>
      <c r="GG173" s="100">
        <v>-375833.35999999987</v>
      </c>
      <c r="GH173" s="100">
        <v>0</v>
      </c>
      <c r="GI173" s="100">
        <v>-338250.0199999999</v>
      </c>
      <c r="GJ173" s="100">
        <v>0</v>
      </c>
      <c r="GK173" s="100">
        <v>-300666.67999999993</v>
      </c>
      <c r="GL173" s="100">
        <v>0</v>
      </c>
      <c r="GM173" s="100">
        <v>-263083.33999999997</v>
      </c>
      <c r="GN173" s="100">
        <v>0</v>
      </c>
      <c r="GO173" s="100">
        <v>-225500</v>
      </c>
      <c r="GP173" s="100">
        <v>0</v>
      </c>
      <c r="GQ173" s="100">
        <v>-187916.69999999998</v>
      </c>
      <c r="GR173" s="100">
        <v>0</v>
      </c>
      <c r="GS173" s="100">
        <v>-150333.36</v>
      </c>
      <c r="GT173" s="100">
        <v>0</v>
      </c>
      <c r="GU173" s="100">
        <v>-112750.01999999999</v>
      </c>
      <c r="GV173" s="100">
        <v>0</v>
      </c>
      <c r="GW173" s="100">
        <v>-75166.68</v>
      </c>
      <c r="GX173" s="100">
        <v>0</v>
      </c>
      <c r="GY173" s="100">
        <v>-37583.34</v>
      </c>
      <c r="GZ173" s="100">
        <v>0</v>
      </c>
      <c r="HA173" s="100">
        <v>0</v>
      </c>
      <c r="HB173" s="100">
        <v>0</v>
      </c>
      <c r="HC173" s="100">
        <v>0</v>
      </c>
      <c r="HD173" s="100">
        <v>0</v>
      </c>
      <c r="HE173" s="100">
        <v>0</v>
      </c>
      <c r="HF173" s="100">
        <v>0</v>
      </c>
      <c r="HG173" s="100">
        <v>0</v>
      </c>
      <c r="HH173" s="100">
        <v>0</v>
      </c>
      <c r="HI173" s="100">
        <v>0</v>
      </c>
      <c r="HJ173" s="100">
        <v>0</v>
      </c>
      <c r="HK173" s="100">
        <v>0</v>
      </c>
      <c r="HM173" t="str">
        <f t="shared" si="8"/>
        <v>922</v>
      </c>
      <c r="HS173" t="b">
        <f t="shared" si="6"/>
        <v>1</v>
      </c>
      <c r="HT173" s="94" t="s">
        <v>466</v>
      </c>
    </row>
    <row r="174" spans="1:228" ht="12.75">
      <c r="A174" t="str">
        <f t="shared" si="7"/>
        <v>INC523000</v>
      </c>
      <c r="B174" s="103" t="s">
        <v>467</v>
      </c>
      <c r="C174" s="100" t="s">
        <v>603</v>
      </c>
      <c r="D174" s="100">
        <v>1643421.86</v>
      </c>
      <c r="E174" s="100">
        <v>31360541.22</v>
      </c>
      <c r="F174" s="100">
        <v>1406762.4</v>
      </c>
      <c r="G174" s="100">
        <v>31349138.77</v>
      </c>
      <c r="H174" s="100">
        <v>4309501.9</v>
      </c>
      <c r="I174" s="100">
        <v>33845432.21</v>
      </c>
      <c r="J174" s="100">
        <v>2110750.93</v>
      </c>
      <c r="K174" s="100">
        <v>33700055.46</v>
      </c>
      <c r="L174" s="100">
        <v>2394234.98</v>
      </c>
      <c r="M174" s="100">
        <v>33564905.16</v>
      </c>
      <c r="N174" s="100">
        <v>3801307.3</v>
      </c>
      <c r="O174" s="100">
        <v>34583317.1</v>
      </c>
      <c r="P174" s="100">
        <v>1510288.17</v>
      </c>
      <c r="Q174" s="100">
        <v>34312994.79</v>
      </c>
      <c r="R174" s="100">
        <v>2439557.38</v>
      </c>
      <c r="S174" s="100">
        <v>33725069.56</v>
      </c>
      <c r="T174" s="100">
        <v>2685609.91</v>
      </c>
      <c r="U174" s="100">
        <v>33715085.89</v>
      </c>
      <c r="V174" s="100">
        <v>2081346.74</v>
      </c>
      <c r="W174" s="100">
        <v>33611498.64</v>
      </c>
      <c r="X174" s="100">
        <v>3334758.6</v>
      </c>
      <c r="Y174" s="100">
        <v>34403704.42</v>
      </c>
      <c r="Z174" s="100">
        <v>4736545.17</v>
      </c>
      <c r="AA174" s="100">
        <v>32454085.34</v>
      </c>
      <c r="AB174" s="100">
        <v>1667255.6</v>
      </c>
      <c r="AC174" s="100">
        <v>32477919.08</v>
      </c>
      <c r="AD174" s="100">
        <v>1319718.69</v>
      </c>
      <c r="AE174" s="100">
        <v>32390875.37</v>
      </c>
      <c r="AF174" s="100">
        <v>2686455.48</v>
      </c>
      <c r="AG174" s="100">
        <v>30767828.95</v>
      </c>
      <c r="AH174" s="100">
        <v>2429383.74</v>
      </c>
      <c r="AI174" s="100">
        <v>31086461.76</v>
      </c>
      <c r="AJ174" s="100">
        <v>2756818.46</v>
      </c>
      <c r="AK174" s="100">
        <v>31449045.24</v>
      </c>
      <c r="AL174" s="100">
        <v>3205443.21</v>
      </c>
      <c r="AM174" s="100">
        <v>30853181.15</v>
      </c>
      <c r="AN174" s="100">
        <v>2442258.46</v>
      </c>
      <c r="AO174" s="100">
        <v>31785151.44</v>
      </c>
      <c r="AP174" s="100">
        <v>2154927.96</v>
      </c>
      <c r="AQ174" s="100">
        <v>31500522.02</v>
      </c>
      <c r="AR174" s="100">
        <v>13138527.94</v>
      </c>
      <c r="AS174" s="100">
        <v>41953440.05</v>
      </c>
      <c r="AT174" s="100">
        <v>4749968.95</v>
      </c>
      <c r="AU174" s="100">
        <v>44622062.26</v>
      </c>
      <c r="AV174" s="100">
        <v>2445165.47</v>
      </c>
      <c r="AW174" s="100">
        <v>43732469.13</v>
      </c>
      <c r="AX174" s="100">
        <v>4530160.33</v>
      </c>
      <c r="AY174" s="100">
        <v>43526084.29</v>
      </c>
      <c r="AZ174" s="100">
        <v>1524969.14</v>
      </c>
      <c r="BA174" s="100">
        <v>43383797.83</v>
      </c>
      <c r="BB174" s="100">
        <v>1199512.8</v>
      </c>
      <c r="BC174" s="100">
        <v>43263591.94</v>
      </c>
      <c r="BD174" s="100">
        <v>2339716.38</v>
      </c>
      <c r="BE174" s="100">
        <v>42916852.84</v>
      </c>
      <c r="BF174" s="100">
        <v>1533914.08</v>
      </c>
      <c r="BG174" s="100">
        <v>42021383.18</v>
      </c>
      <c r="BH174" s="100">
        <v>2844775.77</v>
      </c>
      <c r="BI174" s="100">
        <v>42109340.49</v>
      </c>
      <c r="BJ174" s="100">
        <v>2841490.56</v>
      </c>
      <c r="BK174" s="100">
        <v>41745387.84</v>
      </c>
      <c r="BL174" s="100">
        <v>1605044.06</v>
      </c>
      <c r="BM174" s="100">
        <v>40908173.44</v>
      </c>
      <c r="BN174" s="100">
        <v>2269786.75</v>
      </c>
      <c r="BO174" s="100">
        <v>41023032.230000004</v>
      </c>
      <c r="BP174" s="100">
        <v>2939049.83</v>
      </c>
      <c r="BQ174" s="100">
        <v>30823554.12</v>
      </c>
      <c r="BR174" s="100">
        <v>3238474.57</v>
      </c>
      <c r="BS174" s="100">
        <v>29312059.740000002</v>
      </c>
      <c r="BT174" s="100">
        <v>3067812.89</v>
      </c>
      <c r="BU174" s="100">
        <v>29934707.159999996</v>
      </c>
      <c r="BV174" s="100">
        <v>4567489.47</v>
      </c>
      <c r="BW174" s="100">
        <v>29972036.299999997</v>
      </c>
      <c r="BX174" s="100">
        <v>1682529.85</v>
      </c>
      <c r="BY174" s="100">
        <v>30129597.009999998</v>
      </c>
      <c r="BZ174" s="100">
        <v>1245947.85</v>
      </c>
      <c r="CA174" s="100">
        <v>30176032.06</v>
      </c>
      <c r="CB174" s="100">
        <v>2814604.99</v>
      </c>
      <c r="CC174" s="100">
        <v>30650920.67</v>
      </c>
      <c r="CD174" s="100">
        <v>2190221</v>
      </c>
      <c r="CE174" s="100">
        <v>31307227.59</v>
      </c>
      <c r="CF174" s="100">
        <v>3177766.63</v>
      </c>
      <c r="CG174" s="100">
        <v>31640218.449999996</v>
      </c>
      <c r="CH174" s="100">
        <v>4106309.3</v>
      </c>
      <c r="CI174" s="100">
        <v>32905037.19</v>
      </c>
      <c r="CJ174" s="100">
        <v>2113841.35</v>
      </c>
      <c r="CK174" s="100">
        <v>33413834.480000004</v>
      </c>
      <c r="CL174" s="100">
        <v>2668490.67</v>
      </c>
      <c r="CM174" s="100">
        <v>33812538.4</v>
      </c>
      <c r="CN174" s="100">
        <v>3873767.66</v>
      </c>
      <c r="CO174" s="100">
        <v>34747256.230000004</v>
      </c>
      <c r="CP174" s="100">
        <v>3780373.3200000008</v>
      </c>
      <c r="CQ174" s="100">
        <v>35289154.980000004</v>
      </c>
      <c r="CR174" s="100">
        <v>3986425.430000002</v>
      </c>
      <c r="CS174" s="100">
        <v>36207767.52</v>
      </c>
      <c r="CT174" s="100">
        <v>5765506.640000002</v>
      </c>
      <c r="CU174" s="100">
        <v>37405784.69000001</v>
      </c>
      <c r="CV174" s="100">
        <v>2939429.73</v>
      </c>
      <c r="CW174" s="100">
        <v>38662684.57000001</v>
      </c>
      <c r="CX174" s="100">
        <v>2874568.6400000006</v>
      </c>
      <c r="CY174" s="100">
        <v>40291305.36000001</v>
      </c>
      <c r="CZ174" s="100">
        <v>3166864.700000002</v>
      </c>
      <c r="DA174" s="100">
        <v>40643565.07000001</v>
      </c>
      <c r="DB174" s="100">
        <v>3442269.85</v>
      </c>
      <c r="DC174" s="100">
        <v>41895613.92000001</v>
      </c>
      <c r="DD174" s="100">
        <v>3199810.8700000024</v>
      </c>
      <c r="DE174" s="100">
        <v>41917658.16000001</v>
      </c>
      <c r="DF174" s="100">
        <v>3946527.289999999</v>
      </c>
      <c r="DG174" s="100">
        <v>41757876.15000001</v>
      </c>
      <c r="DH174" s="100">
        <v>3205522.579999999</v>
      </c>
      <c r="DI174" s="100">
        <v>42849557.38000001</v>
      </c>
      <c r="DJ174" s="100">
        <v>3131631.2399999993</v>
      </c>
      <c r="DK174" s="100">
        <v>43312697.95</v>
      </c>
      <c r="DL174" s="100">
        <v>3336935.6400000015</v>
      </c>
      <c r="DM174" s="100">
        <v>42775865.93000001</v>
      </c>
      <c r="DN174" s="100">
        <v>3637535.400000002</v>
      </c>
      <c r="DO174" s="100">
        <v>42633028.010000005</v>
      </c>
      <c r="DP174" s="100">
        <v>3010325.020000001</v>
      </c>
      <c r="DQ174" s="100">
        <v>41656927.60000001</v>
      </c>
      <c r="DR174" s="100">
        <v>3816877.090000003</v>
      </c>
      <c r="DS174" s="100">
        <v>39708298.050000004</v>
      </c>
      <c r="DT174" s="100">
        <v>2918552.8400000003</v>
      </c>
      <c r="DU174" s="100">
        <v>39687421.16000001</v>
      </c>
      <c r="DV174" s="100">
        <v>2701264.730000001</v>
      </c>
      <c r="DW174" s="100">
        <v>39514117.25000001</v>
      </c>
      <c r="DX174" s="100">
        <v>3037115.9600000014</v>
      </c>
      <c r="DY174" s="100">
        <v>39384368.51000001</v>
      </c>
      <c r="DZ174" s="100">
        <v>3221800.120000003</v>
      </c>
      <c r="EA174" s="100">
        <v>39163898.780000016</v>
      </c>
      <c r="EB174" s="100">
        <v>3084778.3100000024</v>
      </c>
      <c r="EC174" s="100">
        <v>39048866.220000006</v>
      </c>
      <c r="ED174" s="100">
        <v>3943310.5400000014</v>
      </c>
      <c r="EE174" s="100">
        <v>39045649.47000001</v>
      </c>
      <c r="EF174" s="100">
        <v>2942899.3300000024</v>
      </c>
      <c r="EG174" s="100">
        <v>38783026.22000002</v>
      </c>
      <c r="EH174" s="100">
        <v>3029682.6500000022</v>
      </c>
      <c r="EI174" s="100">
        <v>38681077.63000002</v>
      </c>
      <c r="EJ174" s="100">
        <v>3345958.8300000033</v>
      </c>
      <c r="EK174" s="100">
        <v>38690100.82000002</v>
      </c>
      <c r="EL174" s="100">
        <v>3774560.4199999995</v>
      </c>
      <c r="EM174" s="100">
        <v>38827125.840000026</v>
      </c>
      <c r="EN174" s="100">
        <v>3004733.8900000006</v>
      </c>
      <c r="EO174" s="100">
        <v>38821534.71000002</v>
      </c>
      <c r="EP174" s="100">
        <v>3997351.1</v>
      </c>
      <c r="EQ174" s="100">
        <v>39002008.72000003</v>
      </c>
      <c r="ER174" s="100">
        <v>3494106.2600000007</v>
      </c>
      <c r="ES174" s="100">
        <v>39577562.14000002</v>
      </c>
      <c r="ET174" s="100">
        <v>2688305.8600000017</v>
      </c>
      <c r="EU174" s="100">
        <v>39564603.27000002</v>
      </c>
      <c r="EV174" s="100">
        <v>3228440.689999999</v>
      </c>
      <c r="EW174" s="100">
        <v>39755928.000000015</v>
      </c>
      <c r="EX174" s="100">
        <v>3411443.4700000016</v>
      </c>
      <c r="EY174" s="100">
        <v>39945571.35000001</v>
      </c>
      <c r="EZ174" s="100">
        <v>3508232.1500000004</v>
      </c>
      <c r="FA174" s="100">
        <v>40369025.19000001</v>
      </c>
      <c r="FB174" s="100">
        <v>4340141.380000004</v>
      </c>
      <c r="FC174" s="100">
        <v>40765856.03000002</v>
      </c>
      <c r="FD174" s="100">
        <v>3061361.940000001</v>
      </c>
      <c r="FE174" s="100">
        <v>40884318.640000015</v>
      </c>
      <c r="FF174" s="100">
        <v>3161639.500000002</v>
      </c>
      <c r="FG174" s="100">
        <v>41016275.49000002</v>
      </c>
      <c r="FH174" s="100">
        <v>3521100.0800000005</v>
      </c>
      <c r="FI174" s="100">
        <v>41191416.74000001</v>
      </c>
      <c r="FJ174" s="100">
        <v>3901894.22</v>
      </c>
      <c r="FK174" s="100">
        <v>41318750.540000014</v>
      </c>
      <c r="FL174" s="100">
        <v>3107932.630000002</v>
      </c>
      <c r="FM174" s="100">
        <v>41421949.280000016</v>
      </c>
      <c r="FN174" s="100">
        <v>4249088.150000005</v>
      </c>
      <c r="FO174" s="100">
        <v>41673686.33000001</v>
      </c>
      <c r="FP174" s="100">
        <v>3563988.385200001</v>
      </c>
      <c r="FQ174" s="100">
        <v>41743568.45520002</v>
      </c>
      <c r="FR174" s="100">
        <v>2742071.977200002</v>
      </c>
      <c r="FS174" s="100">
        <v>41797334.57240002</v>
      </c>
      <c r="FT174" s="100">
        <v>3293009.503799999</v>
      </c>
      <c r="FU174" s="100">
        <v>41861903.38620002</v>
      </c>
      <c r="FV174" s="100">
        <v>3479672.339400002</v>
      </c>
      <c r="FW174" s="100">
        <v>41930132.25560001</v>
      </c>
      <c r="FX174" s="100">
        <v>3578396.7930000005</v>
      </c>
      <c r="FY174" s="100">
        <v>42000296.89860001</v>
      </c>
      <c r="FZ174" s="100">
        <v>4426944.207600004</v>
      </c>
      <c r="GA174" s="100">
        <v>42087099.726200014</v>
      </c>
      <c r="GB174" s="100">
        <v>3122589.178800001</v>
      </c>
      <c r="GC174" s="100">
        <v>42148326.96500001</v>
      </c>
      <c r="GD174" s="100">
        <v>3224872.290000002</v>
      </c>
      <c r="GE174" s="100">
        <v>42211559.75500002</v>
      </c>
      <c r="GF174" s="100">
        <v>3591522.0816000006</v>
      </c>
      <c r="GG174" s="100">
        <v>42281981.75660002</v>
      </c>
      <c r="GH174" s="100">
        <v>3979932.1044</v>
      </c>
      <c r="GI174" s="100">
        <v>42360019.641000025</v>
      </c>
      <c r="GJ174" s="100">
        <v>3170091.2826000024</v>
      </c>
      <c r="GK174" s="100">
        <v>42422178.29360002</v>
      </c>
      <c r="GL174" s="100">
        <v>4334069.913000005</v>
      </c>
      <c r="GM174" s="100">
        <v>42507160.05660002</v>
      </c>
      <c r="GN174" s="100">
        <v>3635268.152904001</v>
      </c>
      <c r="GO174" s="100">
        <v>42578439.82430402</v>
      </c>
      <c r="GP174" s="100">
        <v>2796913.416744002</v>
      </c>
      <c r="GQ174" s="100">
        <v>42633281.263848014</v>
      </c>
      <c r="GR174" s="100">
        <v>3358869.693875999</v>
      </c>
      <c r="GS174" s="100">
        <v>42699141.45392402</v>
      </c>
      <c r="GT174" s="100">
        <v>3549265.7861880017</v>
      </c>
      <c r="GU174" s="100">
        <v>42768734.90071202</v>
      </c>
      <c r="GV174" s="100">
        <v>3649964.7288600006</v>
      </c>
      <c r="GW174" s="100">
        <v>42840302.83657202</v>
      </c>
      <c r="GX174" s="100">
        <v>4515483.091752004</v>
      </c>
      <c r="GY174" s="100">
        <v>42928841.72072402</v>
      </c>
      <c r="GZ174" s="100">
        <v>3185040.962376001</v>
      </c>
      <c r="HA174" s="100">
        <v>42991293.50430002</v>
      </c>
      <c r="HB174" s="100">
        <v>3289369.735800002</v>
      </c>
      <c r="HC174" s="100">
        <v>43055790.95010002</v>
      </c>
      <c r="HD174" s="100">
        <v>3663352.523232001</v>
      </c>
      <c r="HE174" s="100">
        <v>43127621.391732015</v>
      </c>
      <c r="HF174" s="100">
        <v>4059530.7464880003</v>
      </c>
      <c r="HG174" s="100">
        <v>43207220.03382002</v>
      </c>
      <c r="HH174" s="100">
        <v>3233493.1082520024</v>
      </c>
      <c r="HI174" s="100">
        <v>43270621.85947202</v>
      </c>
      <c r="HJ174" s="100">
        <v>4420751.311260005</v>
      </c>
      <c r="HK174" s="100">
        <v>43357303.25773203</v>
      </c>
      <c r="HM174" t="str">
        <f t="shared" si="8"/>
        <v>923</v>
      </c>
      <c r="HS174" t="b">
        <f t="shared" si="6"/>
        <v>1</v>
      </c>
      <c r="HT174" s="94" t="s">
        <v>467</v>
      </c>
    </row>
    <row r="175" spans="1:228" ht="12.75">
      <c r="A175" t="str">
        <f t="shared" si="7"/>
        <v>INC523900</v>
      </c>
      <c r="B175" s="103" t="s">
        <v>468</v>
      </c>
      <c r="C175" s="100" t="s">
        <v>557</v>
      </c>
      <c r="D175" s="100">
        <v>0</v>
      </c>
      <c r="E175" s="100">
        <v>0</v>
      </c>
      <c r="F175" s="100">
        <v>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100">
        <v>0</v>
      </c>
      <c r="Q175" s="100">
        <v>0</v>
      </c>
      <c r="R175" s="100">
        <v>0</v>
      </c>
      <c r="S175" s="100">
        <v>0</v>
      </c>
      <c r="T175" s="100">
        <v>0</v>
      </c>
      <c r="U175" s="100">
        <v>0</v>
      </c>
      <c r="V175" s="100">
        <v>0</v>
      </c>
      <c r="W175" s="100">
        <v>0</v>
      </c>
      <c r="X175" s="100">
        <v>0</v>
      </c>
      <c r="Y175" s="100">
        <v>0</v>
      </c>
      <c r="Z175" s="100">
        <v>0</v>
      </c>
      <c r="AA175" s="100">
        <v>0</v>
      </c>
      <c r="AB175" s="100">
        <v>0</v>
      </c>
      <c r="AC175" s="100">
        <v>0</v>
      </c>
      <c r="AD175" s="100">
        <v>0</v>
      </c>
      <c r="AE175" s="100">
        <v>0</v>
      </c>
      <c r="AF175" s="100">
        <v>0</v>
      </c>
      <c r="AG175" s="100">
        <v>0</v>
      </c>
      <c r="AH175" s="100">
        <v>0</v>
      </c>
      <c r="AI175" s="100">
        <v>0</v>
      </c>
      <c r="AJ175" s="100">
        <v>0</v>
      </c>
      <c r="AK175" s="100">
        <v>0</v>
      </c>
      <c r="AL175" s="100">
        <v>0</v>
      </c>
      <c r="AM175" s="100">
        <v>0</v>
      </c>
      <c r="AN175" s="100">
        <v>0</v>
      </c>
      <c r="AO175" s="100">
        <v>0</v>
      </c>
      <c r="AP175" s="100">
        <v>0</v>
      </c>
      <c r="AQ175" s="100">
        <v>0</v>
      </c>
      <c r="AR175" s="100">
        <v>0</v>
      </c>
      <c r="AS175" s="100">
        <v>0</v>
      </c>
      <c r="AT175" s="100">
        <v>0</v>
      </c>
      <c r="AU175" s="100">
        <v>0</v>
      </c>
      <c r="AV175" s="100">
        <v>0</v>
      </c>
      <c r="AW175" s="100">
        <v>0</v>
      </c>
      <c r="AX175" s="100">
        <v>0</v>
      </c>
      <c r="AY175" s="100">
        <v>0</v>
      </c>
      <c r="AZ175" s="100">
        <v>0</v>
      </c>
      <c r="BA175" s="100">
        <v>0</v>
      </c>
      <c r="BB175" s="100">
        <v>0</v>
      </c>
      <c r="BC175" s="100">
        <v>0</v>
      </c>
      <c r="BD175" s="100">
        <v>0</v>
      </c>
      <c r="BE175" s="100">
        <v>0</v>
      </c>
      <c r="BF175" s="100">
        <v>0</v>
      </c>
      <c r="BG175" s="100">
        <v>0</v>
      </c>
      <c r="BH175" s="100">
        <v>0</v>
      </c>
      <c r="BI175" s="100">
        <v>0</v>
      </c>
      <c r="BJ175" s="100">
        <v>0</v>
      </c>
      <c r="BK175" s="100">
        <v>0</v>
      </c>
      <c r="BL175" s="100">
        <v>0</v>
      </c>
      <c r="BM175" s="100">
        <v>0</v>
      </c>
      <c r="BN175" s="100">
        <v>0</v>
      </c>
      <c r="BO175" s="100">
        <v>0</v>
      </c>
      <c r="BP175" s="100">
        <v>0</v>
      </c>
      <c r="BQ175" s="100">
        <v>0</v>
      </c>
      <c r="BR175" s="100">
        <v>0</v>
      </c>
      <c r="BS175" s="100">
        <v>0</v>
      </c>
      <c r="BT175" s="100">
        <v>0</v>
      </c>
      <c r="BU175" s="100">
        <v>0</v>
      </c>
      <c r="BV175" s="100">
        <v>0</v>
      </c>
      <c r="BW175" s="100">
        <v>0</v>
      </c>
      <c r="BX175" s="100">
        <v>0</v>
      </c>
      <c r="BY175" s="100">
        <v>0</v>
      </c>
      <c r="BZ175" s="100">
        <v>0</v>
      </c>
      <c r="CA175" s="100">
        <v>0</v>
      </c>
      <c r="CB175" s="100">
        <v>99230.65</v>
      </c>
      <c r="CC175" s="100">
        <v>99230.65</v>
      </c>
      <c r="CD175" s="100">
        <v>64291.31</v>
      </c>
      <c r="CE175" s="100">
        <v>163521.96</v>
      </c>
      <c r="CF175" s="100">
        <v>37847.18</v>
      </c>
      <c r="CG175" s="100">
        <v>201369.13999999998</v>
      </c>
      <c r="CH175" s="100">
        <v>47107.08</v>
      </c>
      <c r="CI175" s="100">
        <v>248476.22</v>
      </c>
      <c r="CJ175" s="100">
        <v>62407.21</v>
      </c>
      <c r="CK175" s="100">
        <v>310883.43</v>
      </c>
      <c r="CL175" s="100">
        <v>121301.43</v>
      </c>
      <c r="CM175" s="100">
        <v>432184.86</v>
      </c>
      <c r="CN175" s="100">
        <v>3439.76</v>
      </c>
      <c r="CO175" s="100">
        <v>435624.62</v>
      </c>
      <c r="CP175" s="100">
        <v>60000</v>
      </c>
      <c r="CQ175" s="100">
        <v>495624.62</v>
      </c>
      <c r="CR175" s="100">
        <v>60000</v>
      </c>
      <c r="CS175" s="100">
        <v>555624.62</v>
      </c>
      <c r="CT175" s="100">
        <v>60000</v>
      </c>
      <c r="CU175" s="100">
        <v>615624.62</v>
      </c>
      <c r="CV175" s="100">
        <v>89845</v>
      </c>
      <c r="CW175" s="100">
        <v>705469.62</v>
      </c>
      <c r="CX175" s="100">
        <v>89845</v>
      </c>
      <c r="CY175" s="100">
        <v>795314.62</v>
      </c>
      <c r="CZ175" s="100">
        <v>115345</v>
      </c>
      <c r="DA175" s="100">
        <v>811428.97</v>
      </c>
      <c r="DB175" s="100">
        <v>115345</v>
      </c>
      <c r="DC175" s="100">
        <v>862482.6599999999</v>
      </c>
      <c r="DD175" s="100">
        <v>115345</v>
      </c>
      <c r="DE175" s="100">
        <v>939980.4799999999</v>
      </c>
      <c r="DF175" s="100">
        <v>115345</v>
      </c>
      <c r="DG175" s="100">
        <v>1008218.3999999999</v>
      </c>
      <c r="DH175" s="100">
        <v>115345</v>
      </c>
      <c r="DI175" s="100">
        <v>1061156.19</v>
      </c>
      <c r="DJ175" s="100">
        <v>115345</v>
      </c>
      <c r="DK175" s="100">
        <v>1055199.76</v>
      </c>
      <c r="DL175" s="100">
        <v>115345</v>
      </c>
      <c r="DM175" s="100">
        <v>1167105</v>
      </c>
      <c r="DN175" s="100">
        <v>115345</v>
      </c>
      <c r="DO175" s="100">
        <v>1222450</v>
      </c>
      <c r="DP175" s="100">
        <v>115345</v>
      </c>
      <c r="DQ175" s="100">
        <v>1277795</v>
      </c>
      <c r="DR175" s="100">
        <v>115345</v>
      </c>
      <c r="DS175" s="100">
        <v>1333140</v>
      </c>
      <c r="DT175" s="100">
        <v>117652</v>
      </c>
      <c r="DU175" s="100">
        <v>1360947</v>
      </c>
      <c r="DV175" s="100">
        <v>117652</v>
      </c>
      <c r="DW175" s="100">
        <v>1388754</v>
      </c>
      <c r="DX175" s="100">
        <v>117652</v>
      </c>
      <c r="DY175" s="100">
        <v>1391061</v>
      </c>
      <c r="DZ175" s="100">
        <v>117652</v>
      </c>
      <c r="EA175" s="100">
        <v>1393368</v>
      </c>
      <c r="EB175" s="100">
        <v>117652</v>
      </c>
      <c r="EC175" s="100">
        <v>1395675</v>
      </c>
      <c r="ED175" s="100">
        <v>117652</v>
      </c>
      <c r="EE175" s="100">
        <v>1397982</v>
      </c>
      <c r="EF175" s="100">
        <v>117652</v>
      </c>
      <c r="EG175" s="100">
        <v>1400289</v>
      </c>
      <c r="EH175" s="100">
        <v>117652</v>
      </c>
      <c r="EI175" s="100">
        <v>1402596</v>
      </c>
      <c r="EJ175" s="100">
        <v>117652</v>
      </c>
      <c r="EK175" s="100">
        <v>1404903</v>
      </c>
      <c r="EL175" s="100">
        <v>117652</v>
      </c>
      <c r="EM175" s="100">
        <v>1407210</v>
      </c>
      <c r="EN175" s="100">
        <v>117652</v>
      </c>
      <c r="EO175" s="100">
        <v>1409517</v>
      </c>
      <c r="EP175" s="100">
        <v>117652</v>
      </c>
      <c r="EQ175" s="100">
        <v>1411824</v>
      </c>
      <c r="ER175" s="100">
        <v>120005</v>
      </c>
      <c r="ES175" s="100">
        <v>1414177</v>
      </c>
      <c r="ET175" s="100">
        <v>120005</v>
      </c>
      <c r="EU175" s="100">
        <v>1416530</v>
      </c>
      <c r="EV175" s="100">
        <v>120005</v>
      </c>
      <c r="EW175" s="100">
        <v>1418883</v>
      </c>
      <c r="EX175" s="100">
        <v>120005</v>
      </c>
      <c r="EY175" s="100">
        <v>1421236</v>
      </c>
      <c r="EZ175" s="100">
        <v>120005</v>
      </c>
      <c r="FA175" s="100">
        <v>1423589</v>
      </c>
      <c r="FB175" s="100">
        <v>120005</v>
      </c>
      <c r="FC175" s="100">
        <v>1425942</v>
      </c>
      <c r="FD175" s="100">
        <v>120005</v>
      </c>
      <c r="FE175" s="100">
        <v>1428295</v>
      </c>
      <c r="FF175" s="100">
        <v>120005</v>
      </c>
      <c r="FG175" s="100">
        <v>1430648</v>
      </c>
      <c r="FH175" s="100">
        <v>120005</v>
      </c>
      <c r="FI175" s="100">
        <v>1433001</v>
      </c>
      <c r="FJ175" s="100">
        <v>120005</v>
      </c>
      <c r="FK175" s="100">
        <v>1435354</v>
      </c>
      <c r="FL175" s="100">
        <v>120005</v>
      </c>
      <c r="FM175" s="100">
        <v>1437707</v>
      </c>
      <c r="FN175" s="100">
        <v>120005</v>
      </c>
      <c r="FO175" s="100">
        <v>1440060</v>
      </c>
      <c r="FP175" s="100">
        <v>122405</v>
      </c>
      <c r="FQ175" s="100">
        <v>1442460</v>
      </c>
      <c r="FR175" s="100">
        <v>122405</v>
      </c>
      <c r="FS175" s="100">
        <v>1444860</v>
      </c>
      <c r="FT175" s="100">
        <v>122405</v>
      </c>
      <c r="FU175" s="100">
        <v>1447260</v>
      </c>
      <c r="FV175" s="100">
        <v>122405</v>
      </c>
      <c r="FW175" s="100">
        <v>1449660</v>
      </c>
      <c r="FX175" s="100">
        <v>122405</v>
      </c>
      <c r="FY175" s="100">
        <v>1452060</v>
      </c>
      <c r="FZ175" s="100">
        <v>122405</v>
      </c>
      <c r="GA175" s="100">
        <v>1454460</v>
      </c>
      <c r="GB175" s="100">
        <v>122405</v>
      </c>
      <c r="GC175" s="100">
        <v>1456860</v>
      </c>
      <c r="GD175" s="100">
        <v>122405</v>
      </c>
      <c r="GE175" s="100">
        <v>1459260</v>
      </c>
      <c r="GF175" s="100">
        <v>122405</v>
      </c>
      <c r="GG175" s="100">
        <v>1461660</v>
      </c>
      <c r="GH175" s="100">
        <v>122405</v>
      </c>
      <c r="GI175" s="100">
        <v>1464060</v>
      </c>
      <c r="GJ175" s="100">
        <v>122405</v>
      </c>
      <c r="GK175" s="100">
        <v>1466460</v>
      </c>
      <c r="GL175" s="100">
        <v>122405</v>
      </c>
      <c r="GM175" s="100">
        <v>1468860</v>
      </c>
      <c r="GN175" s="100">
        <v>124853</v>
      </c>
      <c r="GO175" s="100">
        <v>1471308</v>
      </c>
      <c r="GP175" s="100">
        <v>124853</v>
      </c>
      <c r="GQ175" s="100">
        <v>1473756</v>
      </c>
      <c r="GR175" s="100">
        <v>124853</v>
      </c>
      <c r="GS175" s="100">
        <v>1476204</v>
      </c>
      <c r="GT175" s="100">
        <v>124853</v>
      </c>
      <c r="GU175" s="100">
        <v>1478652</v>
      </c>
      <c r="GV175" s="100">
        <v>124853</v>
      </c>
      <c r="GW175" s="100">
        <v>1481100</v>
      </c>
      <c r="GX175" s="100">
        <v>124853</v>
      </c>
      <c r="GY175" s="100">
        <v>1483548</v>
      </c>
      <c r="GZ175" s="100">
        <v>124853</v>
      </c>
      <c r="HA175" s="100">
        <v>1485996</v>
      </c>
      <c r="HB175" s="100">
        <v>124853</v>
      </c>
      <c r="HC175" s="100">
        <v>1488444</v>
      </c>
      <c r="HD175" s="100">
        <v>124853</v>
      </c>
      <c r="HE175" s="100">
        <v>1490892</v>
      </c>
      <c r="HF175" s="100">
        <v>124853</v>
      </c>
      <c r="HG175" s="100">
        <v>1493340</v>
      </c>
      <c r="HH175" s="100">
        <v>124853</v>
      </c>
      <c r="HI175" s="100">
        <v>1495788</v>
      </c>
      <c r="HJ175" s="100">
        <v>124853</v>
      </c>
      <c r="HK175" s="100">
        <v>1498236</v>
      </c>
      <c r="HM175" t="str">
        <f t="shared" si="8"/>
        <v>NA </v>
      </c>
      <c r="HS175" t="b">
        <f t="shared" si="6"/>
        <v>1</v>
      </c>
      <c r="HT175" s="94" t="s">
        <v>468</v>
      </c>
    </row>
    <row r="176" spans="1:228" ht="12.75">
      <c r="A176" t="str">
        <f t="shared" si="7"/>
        <v>INC524000</v>
      </c>
      <c r="B176" s="103" t="s">
        <v>469</v>
      </c>
      <c r="C176" s="100" t="s">
        <v>604</v>
      </c>
      <c r="D176" s="100">
        <v>1408683.87</v>
      </c>
      <c r="E176" s="100">
        <v>12375626.43</v>
      </c>
      <c r="F176" s="100">
        <v>1408683.87</v>
      </c>
      <c r="G176" s="100">
        <v>12836776.8</v>
      </c>
      <c r="H176" s="100">
        <v>1408683.79</v>
      </c>
      <c r="I176" s="100">
        <v>13308210.29</v>
      </c>
      <c r="J176" s="100">
        <v>1480124.24</v>
      </c>
      <c r="K176" s="100">
        <v>13847581.38</v>
      </c>
      <c r="L176" s="100">
        <v>1100699.07</v>
      </c>
      <c r="M176" s="100">
        <v>13996812.43</v>
      </c>
      <c r="N176" s="100">
        <v>1524647.43</v>
      </c>
      <c r="O176" s="100">
        <v>14517219.14</v>
      </c>
      <c r="P176" s="100">
        <v>1465301.31</v>
      </c>
      <c r="Q176" s="100">
        <v>14945217.09</v>
      </c>
      <c r="R176" s="100">
        <v>1505489.72</v>
      </c>
      <c r="S176" s="100">
        <v>15413403.45</v>
      </c>
      <c r="T176" s="100">
        <v>1519726.64</v>
      </c>
      <c r="U176" s="100">
        <v>15893894.21</v>
      </c>
      <c r="V176" s="100">
        <v>1523635.88</v>
      </c>
      <c r="W176" s="100">
        <v>16379432.54</v>
      </c>
      <c r="X176" s="100">
        <v>1520017.33</v>
      </c>
      <c r="Y176" s="100">
        <v>16862146.51</v>
      </c>
      <c r="Z176" s="100">
        <v>1449461.21</v>
      </c>
      <c r="AA176" s="100">
        <v>17315154.36</v>
      </c>
      <c r="AB176" s="100">
        <v>1507743.83</v>
      </c>
      <c r="AC176" s="100">
        <v>17414214.32</v>
      </c>
      <c r="AD176" s="100">
        <v>1507696.73</v>
      </c>
      <c r="AE176" s="100">
        <v>17513227.18</v>
      </c>
      <c r="AF176" s="100">
        <v>1502865.49</v>
      </c>
      <c r="AG176" s="100">
        <v>17607408.88</v>
      </c>
      <c r="AH176" s="100">
        <v>1647862.36</v>
      </c>
      <c r="AI176" s="100">
        <v>17775147</v>
      </c>
      <c r="AJ176" s="100">
        <v>1268422.45</v>
      </c>
      <c r="AK176" s="100">
        <v>17942870.38</v>
      </c>
      <c r="AL176" s="100">
        <v>1474536.29</v>
      </c>
      <c r="AM176" s="100">
        <v>17892759.24</v>
      </c>
      <c r="AN176" s="100">
        <v>1616789.95</v>
      </c>
      <c r="AO176" s="100">
        <v>18044247.88</v>
      </c>
      <c r="AP176" s="100">
        <v>1658150.68</v>
      </c>
      <c r="AQ176" s="100">
        <v>18196908.84</v>
      </c>
      <c r="AR176" s="100">
        <v>1658966.24</v>
      </c>
      <c r="AS176" s="100">
        <v>18336148.44</v>
      </c>
      <c r="AT176" s="100">
        <v>1657761.55</v>
      </c>
      <c r="AU176" s="100">
        <v>18470274.11</v>
      </c>
      <c r="AV176" s="100">
        <v>1669355.25</v>
      </c>
      <c r="AW176" s="100">
        <v>18619612.03</v>
      </c>
      <c r="AX176" s="100">
        <v>1595811.64</v>
      </c>
      <c r="AY176" s="100">
        <v>18765962.46</v>
      </c>
      <c r="AZ176" s="100">
        <v>1229647.87</v>
      </c>
      <c r="BA176" s="100">
        <v>18487866.5</v>
      </c>
      <c r="BB176" s="100">
        <v>1169691.08</v>
      </c>
      <c r="BC176" s="100">
        <v>18149860.85</v>
      </c>
      <c r="BD176" s="100">
        <v>1561984.3</v>
      </c>
      <c r="BE176" s="100">
        <v>18208979.66</v>
      </c>
      <c r="BF176" s="100">
        <v>1323201.23</v>
      </c>
      <c r="BG176" s="100">
        <v>17884318.53</v>
      </c>
      <c r="BH176" s="100">
        <v>982856.14</v>
      </c>
      <c r="BI176" s="100">
        <v>17598752.22</v>
      </c>
      <c r="BJ176" s="100">
        <v>1168599.59</v>
      </c>
      <c r="BK176" s="100">
        <v>17292815.52</v>
      </c>
      <c r="BL176" s="100">
        <v>1161326.1</v>
      </c>
      <c r="BM176" s="100">
        <v>16837351.67</v>
      </c>
      <c r="BN176" s="100">
        <v>1221962.53</v>
      </c>
      <c r="BO176" s="100">
        <v>16401163.520000001</v>
      </c>
      <c r="BP176" s="100">
        <v>1178898.02</v>
      </c>
      <c r="BQ176" s="100">
        <v>15921095.3</v>
      </c>
      <c r="BR176" s="100">
        <v>1191491.27</v>
      </c>
      <c r="BS176" s="100">
        <v>15454825.02</v>
      </c>
      <c r="BT176" s="100">
        <v>1195645.09</v>
      </c>
      <c r="BU176" s="100">
        <v>14981114.86</v>
      </c>
      <c r="BV176" s="100">
        <v>1183869.66</v>
      </c>
      <c r="BW176" s="100">
        <v>14569172.880000003</v>
      </c>
      <c r="BX176" s="100">
        <v>1192919.59</v>
      </c>
      <c r="BY176" s="100">
        <v>14532444.600000001</v>
      </c>
      <c r="BZ176" s="100">
        <v>1019899.93</v>
      </c>
      <c r="CA176" s="100">
        <v>14382653.450000001</v>
      </c>
      <c r="CB176" s="100">
        <v>782515.48</v>
      </c>
      <c r="CC176" s="100">
        <v>13603184.629999999</v>
      </c>
      <c r="CD176" s="100">
        <v>1046095.95</v>
      </c>
      <c r="CE176" s="100">
        <v>13326079.35</v>
      </c>
      <c r="CF176" s="100">
        <v>683084.66</v>
      </c>
      <c r="CG176" s="100">
        <v>13026307.87</v>
      </c>
      <c r="CH176" s="100">
        <v>910148.67</v>
      </c>
      <c r="CI176" s="100">
        <v>12767856.95</v>
      </c>
      <c r="CJ176" s="100">
        <v>915515.17</v>
      </c>
      <c r="CK176" s="100">
        <v>12522046.019999998</v>
      </c>
      <c r="CL176" s="100">
        <v>940916.49</v>
      </c>
      <c r="CM176" s="100">
        <v>12240999.979999999</v>
      </c>
      <c r="CN176" s="100">
        <v>970152.49</v>
      </c>
      <c r="CO176" s="100">
        <v>12032254.45</v>
      </c>
      <c r="CP176" s="100">
        <v>902497.24</v>
      </c>
      <c r="CQ176" s="100">
        <v>11743260.42</v>
      </c>
      <c r="CR176" s="100">
        <v>875995.55</v>
      </c>
      <c r="CS176" s="100">
        <v>11423610.88</v>
      </c>
      <c r="CT176" s="100">
        <v>909117.3</v>
      </c>
      <c r="CU176" s="100">
        <v>11148858.52</v>
      </c>
      <c r="CV176" s="100">
        <v>902414.8600000001</v>
      </c>
      <c r="CW176" s="100">
        <v>10858353.790000001</v>
      </c>
      <c r="CX176" s="100">
        <v>903803.2499999998</v>
      </c>
      <c r="CY176" s="100">
        <v>10742257.11</v>
      </c>
      <c r="CZ176" s="100">
        <v>898282.0400000002</v>
      </c>
      <c r="DA176" s="100">
        <v>10858023.67</v>
      </c>
      <c r="DB176" s="100">
        <v>905899.3799999999</v>
      </c>
      <c r="DC176" s="100">
        <v>10717827.100000001</v>
      </c>
      <c r="DD176" s="100">
        <v>907795.6399999999</v>
      </c>
      <c r="DE176" s="100">
        <v>10942538.08</v>
      </c>
      <c r="DF176" s="100">
        <v>1094850.3599999999</v>
      </c>
      <c r="DG176" s="100">
        <v>11127239.77</v>
      </c>
      <c r="DH176" s="100">
        <v>1095500.76</v>
      </c>
      <c r="DI176" s="100">
        <v>11307225.360000001</v>
      </c>
      <c r="DJ176" s="100">
        <v>1093787.43</v>
      </c>
      <c r="DK176" s="100">
        <v>11460096.3</v>
      </c>
      <c r="DL176" s="100">
        <v>1090741.5899999999</v>
      </c>
      <c r="DM176" s="100">
        <v>11580685.4</v>
      </c>
      <c r="DN176" s="100">
        <v>1072582.72</v>
      </c>
      <c r="DO176" s="100">
        <v>11750770.879999999</v>
      </c>
      <c r="DP176" s="100">
        <v>1096578.47</v>
      </c>
      <c r="DQ176" s="100">
        <v>11971353.8</v>
      </c>
      <c r="DR176" s="100">
        <v>1099350.5699999998</v>
      </c>
      <c r="DS176" s="100">
        <v>12161587.069999998</v>
      </c>
      <c r="DT176" s="100">
        <v>1090965</v>
      </c>
      <c r="DU176" s="100">
        <v>12350137.209999999</v>
      </c>
      <c r="DV176" s="100">
        <v>1096081.54</v>
      </c>
      <c r="DW176" s="100">
        <v>12542415.500000002</v>
      </c>
      <c r="DX176" s="100">
        <v>1104755.5199999998</v>
      </c>
      <c r="DY176" s="100">
        <v>12748888.979999997</v>
      </c>
      <c r="DZ176" s="100">
        <v>1118671.74</v>
      </c>
      <c r="EA176" s="100">
        <v>12961661.339999998</v>
      </c>
      <c r="EB176" s="100">
        <v>1116657.24</v>
      </c>
      <c r="EC176" s="100">
        <v>13170522.939999998</v>
      </c>
      <c r="ED176" s="100">
        <v>1287204.0999999999</v>
      </c>
      <c r="EE176" s="100">
        <v>13362876.68</v>
      </c>
      <c r="EF176" s="100">
        <v>1287571.0299999998</v>
      </c>
      <c r="EG176" s="100">
        <v>13554946.950000001</v>
      </c>
      <c r="EH176" s="100">
        <v>1286273.5199999998</v>
      </c>
      <c r="EI176" s="100">
        <v>13747433.040000001</v>
      </c>
      <c r="EJ176" s="100">
        <v>1287119.6199999996</v>
      </c>
      <c r="EK176" s="100">
        <v>13943811.07</v>
      </c>
      <c r="EL176" s="100">
        <v>1285968.7799999998</v>
      </c>
      <c r="EM176" s="100">
        <v>14157197.13</v>
      </c>
      <c r="EN176" s="100">
        <v>1286493.1599999997</v>
      </c>
      <c r="EO176" s="100">
        <v>14347111.82</v>
      </c>
      <c r="EP176" s="100">
        <v>1291355.7699999998</v>
      </c>
      <c r="EQ176" s="100">
        <v>14539117.02</v>
      </c>
      <c r="ER176" s="100">
        <v>1281080.0999999999</v>
      </c>
      <c r="ES176" s="100">
        <v>14729232.119999997</v>
      </c>
      <c r="ET176" s="100">
        <v>1287454.7999999998</v>
      </c>
      <c r="EU176" s="100">
        <v>14920605.379999995</v>
      </c>
      <c r="EV176" s="100">
        <v>1275380.86</v>
      </c>
      <c r="EW176" s="100">
        <v>15091230.719999997</v>
      </c>
      <c r="EX176" s="100">
        <v>1287508.51</v>
      </c>
      <c r="EY176" s="100">
        <v>15260067.489999996</v>
      </c>
      <c r="EZ176" s="100">
        <v>1306769.41</v>
      </c>
      <c r="FA176" s="100">
        <v>15450179.659999996</v>
      </c>
      <c r="FB176" s="100">
        <v>1304460.39</v>
      </c>
      <c r="FC176" s="100">
        <v>15467435.949999997</v>
      </c>
      <c r="FD176" s="100">
        <v>1303340.15</v>
      </c>
      <c r="FE176" s="100">
        <v>15483205.069999998</v>
      </c>
      <c r="FF176" s="100">
        <v>1302823.3499999999</v>
      </c>
      <c r="FG176" s="100">
        <v>15499754.899999997</v>
      </c>
      <c r="FH176" s="100">
        <v>1305865.8399999999</v>
      </c>
      <c r="FI176" s="100">
        <v>15518501.119999997</v>
      </c>
      <c r="FJ176" s="100">
        <v>1314245.23</v>
      </c>
      <c r="FK176" s="100">
        <v>15546777.569999998</v>
      </c>
      <c r="FL176" s="100">
        <v>1302735.19</v>
      </c>
      <c r="FM176" s="100">
        <v>15563019.599999996</v>
      </c>
      <c r="FN176" s="100">
        <v>1308029.68</v>
      </c>
      <c r="FO176" s="100">
        <v>15579693.51</v>
      </c>
      <c r="FP176" s="100">
        <v>1306701.7019999998</v>
      </c>
      <c r="FQ176" s="100">
        <v>15605315.112</v>
      </c>
      <c r="FR176" s="100">
        <v>1313203.8959999997</v>
      </c>
      <c r="FS176" s="100">
        <v>15631064.207999999</v>
      </c>
      <c r="FT176" s="100">
        <v>1300888.4772</v>
      </c>
      <c r="FU176" s="100">
        <v>15656571.8252</v>
      </c>
      <c r="FV176" s="100">
        <v>1313258.6802</v>
      </c>
      <c r="FW176" s="100">
        <v>15682321.9954</v>
      </c>
      <c r="FX176" s="100">
        <v>1332904.7981999998</v>
      </c>
      <c r="FY176" s="100">
        <v>15708457.3836</v>
      </c>
      <c r="FZ176" s="100">
        <v>1330549.5977999999</v>
      </c>
      <c r="GA176" s="100">
        <v>15734546.5914</v>
      </c>
      <c r="GB176" s="100">
        <v>1329406.953</v>
      </c>
      <c r="GC176" s="100">
        <v>15760613.394399999</v>
      </c>
      <c r="GD176" s="100">
        <v>1328879.8169999998</v>
      </c>
      <c r="GE176" s="100">
        <v>15786669.861399999</v>
      </c>
      <c r="GF176" s="100">
        <v>1331983.1567999998</v>
      </c>
      <c r="GG176" s="100">
        <v>15812787.178199999</v>
      </c>
      <c r="GH176" s="100">
        <v>1340530.1346</v>
      </c>
      <c r="GI176" s="100">
        <v>15839072.082799997</v>
      </c>
      <c r="GJ176" s="100">
        <v>1328789.8938</v>
      </c>
      <c r="GK176" s="100">
        <v>15865126.786599997</v>
      </c>
      <c r="GL176" s="100">
        <v>1334190.2736</v>
      </c>
      <c r="GM176" s="100">
        <v>15891287.380199997</v>
      </c>
      <c r="GN176" s="100">
        <v>1332835.7360399999</v>
      </c>
      <c r="GO176" s="100">
        <v>15917421.414239997</v>
      </c>
      <c r="GP176" s="100">
        <v>1339467.9739199998</v>
      </c>
      <c r="GQ176" s="100">
        <v>15943685.492159998</v>
      </c>
      <c r="GR176" s="100">
        <v>1326906.2467440001</v>
      </c>
      <c r="GS176" s="100">
        <v>15969703.261703998</v>
      </c>
      <c r="GT176" s="100">
        <v>1339523.8538040002</v>
      </c>
      <c r="GU176" s="100">
        <v>15995968.435307998</v>
      </c>
      <c r="GV176" s="100">
        <v>1359562.894164</v>
      </c>
      <c r="GW176" s="100">
        <v>16022626.531272</v>
      </c>
      <c r="GX176" s="100">
        <v>1357160.5897559999</v>
      </c>
      <c r="GY176" s="100">
        <v>16049237.523227999</v>
      </c>
      <c r="GZ176" s="100">
        <v>1355995.09206</v>
      </c>
      <c r="HA176" s="100">
        <v>16075825.662287999</v>
      </c>
      <c r="HB176" s="100">
        <v>1355457.4133399997</v>
      </c>
      <c r="HC176" s="100">
        <v>16102403.258628001</v>
      </c>
      <c r="HD176" s="100">
        <v>1358622.8199359998</v>
      </c>
      <c r="HE176" s="100">
        <v>16129042.921763998</v>
      </c>
      <c r="HF176" s="100">
        <v>1367340.737292</v>
      </c>
      <c r="HG176" s="100">
        <v>16155853.524456</v>
      </c>
      <c r="HH176" s="100">
        <v>1355365.691676</v>
      </c>
      <c r="HI176" s="100">
        <v>16182429.322331998</v>
      </c>
      <c r="HJ176" s="100">
        <v>1360874.079072</v>
      </c>
      <c r="HK176" s="100">
        <v>16209113.127803996</v>
      </c>
      <c r="HM176" t="str">
        <f t="shared" si="8"/>
        <v>924</v>
      </c>
      <c r="HS176" t="b">
        <f t="shared" si="6"/>
        <v>1</v>
      </c>
      <c r="HT176" s="94" t="s">
        <v>469</v>
      </c>
    </row>
    <row r="177" spans="1:228" ht="12.75">
      <c r="A177" t="str">
        <f t="shared" si="7"/>
        <v>INC524100</v>
      </c>
      <c r="B177" s="103" t="s">
        <v>470</v>
      </c>
      <c r="C177" s="100" t="s">
        <v>604</v>
      </c>
      <c r="D177" s="100">
        <v>178954.88</v>
      </c>
      <c r="E177" s="100">
        <v>-827215.44</v>
      </c>
      <c r="F177" s="100">
        <v>178954.88</v>
      </c>
      <c r="G177" s="100">
        <v>-558670.11</v>
      </c>
      <c r="H177" s="100">
        <v>178954.88</v>
      </c>
      <c r="I177" s="100">
        <v>-291935.28</v>
      </c>
      <c r="J177" s="100">
        <v>178290.42</v>
      </c>
      <c r="K177" s="100">
        <v>-22828.24</v>
      </c>
      <c r="L177" s="100">
        <v>180351.84</v>
      </c>
      <c r="M177" s="100">
        <v>230586.16</v>
      </c>
      <c r="N177" s="100">
        <v>180350.34</v>
      </c>
      <c r="O177" s="100">
        <v>504567.52</v>
      </c>
      <c r="P177" s="100">
        <v>166713.41</v>
      </c>
      <c r="Q177" s="100">
        <v>762097.55</v>
      </c>
      <c r="R177" s="100">
        <v>134482.01</v>
      </c>
      <c r="S177" s="100">
        <v>987396.18</v>
      </c>
      <c r="T177" s="100">
        <v>177019.41</v>
      </c>
      <c r="U177" s="100">
        <v>1255232.21</v>
      </c>
      <c r="V177" s="100">
        <v>177019.41</v>
      </c>
      <c r="W177" s="100">
        <v>1523068.24</v>
      </c>
      <c r="X177" s="100">
        <v>177019.41</v>
      </c>
      <c r="Y177" s="100">
        <v>1790904.27</v>
      </c>
      <c r="Z177" s="100">
        <v>173812.47</v>
      </c>
      <c r="AA177" s="100">
        <v>2081923.36</v>
      </c>
      <c r="AB177" s="100">
        <v>177019.41</v>
      </c>
      <c r="AC177" s="100">
        <v>2079987.89</v>
      </c>
      <c r="AD177" s="100">
        <v>177019.41</v>
      </c>
      <c r="AE177" s="100">
        <v>2078052.42</v>
      </c>
      <c r="AF177" s="100">
        <v>177019.41</v>
      </c>
      <c r="AG177" s="100">
        <v>2076116.95</v>
      </c>
      <c r="AH177" s="100">
        <v>178274.6</v>
      </c>
      <c r="AI177" s="100">
        <v>2076101.13</v>
      </c>
      <c r="AJ177" s="100">
        <v>178274.6</v>
      </c>
      <c r="AK177" s="100">
        <v>2074023.89</v>
      </c>
      <c r="AL177" s="100">
        <v>164303.6</v>
      </c>
      <c r="AM177" s="100">
        <v>2057977.15</v>
      </c>
      <c r="AN177" s="100">
        <v>114847.9</v>
      </c>
      <c r="AO177" s="100">
        <v>2006111.64</v>
      </c>
      <c r="AP177" s="100">
        <v>179308.45</v>
      </c>
      <c r="AQ177" s="100">
        <v>2050938.08</v>
      </c>
      <c r="AR177" s="100">
        <v>178274.6</v>
      </c>
      <c r="AS177" s="100">
        <v>2052193.27</v>
      </c>
      <c r="AT177" s="100">
        <v>178274.6</v>
      </c>
      <c r="AU177" s="100">
        <v>2053448.46</v>
      </c>
      <c r="AV177" s="100">
        <v>173720.6</v>
      </c>
      <c r="AW177" s="100">
        <v>2050149.65</v>
      </c>
      <c r="AX177" s="100">
        <v>178274.6</v>
      </c>
      <c r="AY177" s="100">
        <v>2054611.78</v>
      </c>
      <c r="AZ177" s="100">
        <v>86592.73</v>
      </c>
      <c r="BA177" s="100">
        <v>1964185.1</v>
      </c>
      <c r="BB177" s="100">
        <v>86592.73</v>
      </c>
      <c r="BC177" s="100">
        <v>1873758.42</v>
      </c>
      <c r="BD177" s="100">
        <v>-305882.39</v>
      </c>
      <c r="BE177" s="100">
        <v>1390856.62</v>
      </c>
      <c r="BF177" s="100">
        <v>-62417.68</v>
      </c>
      <c r="BG177" s="100">
        <v>1150164.34</v>
      </c>
      <c r="BH177" s="100">
        <v>-62417.68</v>
      </c>
      <c r="BI177" s="100">
        <v>909472.06</v>
      </c>
      <c r="BJ177" s="100">
        <v>-62417.68</v>
      </c>
      <c r="BK177" s="100">
        <v>682750.78</v>
      </c>
      <c r="BL177" s="100">
        <v>-62417.68</v>
      </c>
      <c r="BM177" s="100">
        <v>505485.2</v>
      </c>
      <c r="BN177" s="100">
        <v>-62417.68</v>
      </c>
      <c r="BO177" s="100">
        <v>263759.06999999995</v>
      </c>
      <c r="BP177" s="100">
        <v>-62417.68</v>
      </c>
      <c r="BQ177" s="100">
        <v>23066.78999999998</v>
      </c>
      <c r="BR177" s="100">
        <v>-62417.68</v>
      </c>
      <c r="BS177" s="100">
        <v>-217625.49000000008</v>
      </c>
      <c r="BT177" s="100">
        <v>-62417.68</v>
      </c>
      <c r="BU177" s="100">
        <v>-453763.77000000014</v>
      </c>
      <c r="BV177" s="100">
        <v>-62417.68</v>
      </c>
      <c r="BW177" s="100">
        <v>-694456.05</v>
      </c>
      <c r="BX177" s="100">
        <v>-62417.78</v>
      </c>
      <c r="BY177" s="100">
        <v>-843466.56</v>
      </c>
      <c r="BZ177" s="100">
        <v>-62417.78</v>
      </c>
      <c r="CA177" s="100">
        <v>-992477.0700000001</v>
      </c>
      <c r="CB177" s="100">
        <v>330805.46</v>
      </c>
      <c r="CC177" s="100">
        <v>-355789.2199999999</v>
      </c>
      <c r="CD177" s="100">
        <v>80109.59</v>
      </c>
      <c r="CE177" s="100">
        <v>-213261.94999999998</v>
      </c>
      <c r="CF177" s="100">
        <v>80109.59</v>
      </c>
      <c r="CG177" s="100">
        <v>-70734.68000000002</v>
      </c>
      <c r="CH177" s="100">
        <v>80109.59</v>
      </c>
      <c r="CI177" s="100">
        <v>71792.58999999997</v>
      </c>
      <c r="CJ177" s="100">
        <v>80109.59</v>
      </c>
      <c r="CK177" s="100">
        <v>214319.86000000004</v>
      </c>
      <c r="CL177" s="100">
        <v>80109.59</v>
      </c>
      <c r="CM177" s="100">
        <v>356847.12999999983</v>
      </c>
      <c r="CN177" s="100">
        <v>80109.59</v>
      </c>
      <c r="CO177" s="100">
        <v>499374.39999999985</v>
      </c>
      <c r="CP177" s="100">
        <v>80109.59</v>
      </c>
      <c r="CQ177" s="100">
        <v>641901.6699999997</v>
      </c>
      <c r="CR177" s="100">
        <v>80109.59</v>
      </c>
      <c r="CS177" s="100">
        <v>784428.9399999998</v>
      </c>
      <c r="CT177" s="100">
        <v>80109.59</v>
      </c>
      <c r="CU177" s="100">
        <v>926956.2099999997</v>
      </c>
      <c r="CV177" s="100">
        <v>80109.59</v>
      </c>
      <c r="CW177" s="100">
        <v>1069483.5799999998</v>
      </c>
      <c r="CX177" s="100">
        <v>80109.59</v>
      </c>
      <c r="CY177" s="100">
        <v>1212010.9499999997</v>
      </c>
      <c r="CZ177" s="100">
        <v>80109.59</v>
      </c>
      <c r="DA177" s="100">
        <v>961315.0799999997</v>
      </c>
      <c r="DB177" s="100">
        <v>88454.87</v>
      </c>
      <c r="DC177" s="100">
        <v>969660.3599999998</v>
      </c>
      <c r="DD177" s="100">
        <v>88456.41</v>
      </c>
      <c r="DE177" s="100">
        <v>978007.1799999997</v>
      </c>
      <c r="DF177" s="100">
        <v>88456.41</v>
      </c>
      <c r="DG177" s="100">
        <v>986353.9999999998</v>
      </c>
      <c r="DH177" s="100">
        <v>88456.41</v>
      </c>
      <c r="DI177" s="100">
        <v>994700.8199999997</v>
      </c>
      <c r="DJ177" s="100">
        <v>88456.41</v>
      </c>
      <c r="DK177" s="100">
        <v>1003047.6399999998</v>
      </c>
      <c r="DL177" s="100">
        <v>88456.41</v>
      </c>
      <c r="DM177" s="100">
        <v>1011394.4599999998</v>
      </c>
      <c r="DN177" s="100">
        <v>88456.41</v>
      </c>
      <c r="DO177" s="100">
        <v>1019741.2799999999</v>
      </c>
      <c r="DP177" s="100">
        <v>88456.41</v>
      </c>
      <c r="DQ177" s="100">
        <v>1028088.1</v>
      </c>
      <c r="DR177" s="100">
        <v>88456.41</v>
      </c>
      <c r="DS177" s="100">
        <v>1036434.92</v>
      </c>
      <c r="DT177" s="100">
        <v>88456.41</v>
      </c>
      <c r="DU177" s="100">
        <v>1044781.7400000001</v>
      </c>
      <c r="DV177" s="100">
        <v>88456.41</v>
      </c>
      <c r="DW177" s="100">
        <v>1053128.5600000003</v>
      </c>
      <c r="DX177" s="100">
        <v>88456.41</v>
      </c>
      <c r="DY177" s="100">
        <v>1061475.3800000004</v>
      </c>
      <c r="DZ177" s="100">
        <v>93850.41</v>
      </c>
      <c r="EA177" s="100">
        <v>1066870.9200000002</v>
      </c>
      <c r="EB177" s="100">
        <v>93851.41</v>
      </c>
      <c r="EC177" s="100">
        <v>1072265.9200000002</v>
      </c>
      <c r="ED177" s="100">
        <v>93851.41</v>
      </c>
      <c r="EE177" s="100">
        <v>1077660.9200000002</v>
      </c>
      <c r="EF177" s="100">
        <v>93851.41</v>
      </c>
      <c r="EG177" s="100">
        <v>1083055.9200000002</v>
      </c>
      <c r="EH177" s="100">
        <v>93851.41</v>
      </c>
      <c r="EI177" s="100">
        <v>1088450.9200000002</v>
      </c>
      <c r="EJ177" s="100">
        <v>93851.41</v>
      </c>
      <c r="EK177" s="100">
        <v>1093845.9200000002</v>
      </c>
      <c r="EL177" s="100">
        <v>93851.41</v>
      </c>
      <c r="EM177" s="100">
        <v>1099240.9200000002</v>
      </c>
      <c r="EN177" s="100">
        <v>93851.41</v>
      </c>
      <c r="EO177" s="100">
        <v>1104635.9200000002</v>
      </c>
      <c r="EP177" s="100">
        <v>93851.41</v>
      </c>
      <c r="EQ177" s="100">
        <v>1110030.9200000002</v>
      </c>
      <c r="ER177" s="100">
        <v>93851.41</v>
      </c>
      <c r="ES177" s="100">
        <v>1115425.9200000002</v>
      </c>
      <c r="ET177" s="100">
        <v>93851.41</v>
      </c>
      <c r="EU177" s="100">
        <v>1120820.9200000002</v>
      </c>
      <c r="EV177" s="100">
        <v>93851.41</v>
      </c>
      <c r="EW177" s="100">
        <v>1126215.9200000002</v>
      </c>
      <c r="EX177" s="100">
        <v>99408.41</v>
      </c>
      <c r="EY177" s="100">
        <v>1131773.9200000002</v>
      </c>
      <c r="EZ177" s="100">
        <v>99408.41</v>
      </c>
      <c r="FA177" s="100">
        <v>1137330.9200000002</v>
      </c>
      <c r="FB177" s="100">
        <v>99408.41</v>
      </c>
      <c r="FC177" s="100">
        <v>1142887.9200000002</v>
      </c>
      <c r="FD177" s="100">
        <v>99408.41</v>
      </c>
      <c r="FE177" s="100">
        <v>1148444.9200000002</v>
      </c>
      <c r="FF177" s="100">
        <v>99408.41</v>
      </c>
      <c r="FG177" s="100">
        <v>1154001.9200000002</v>
      </c>
      <c r="FH177" s="100">
        <v>99408.41</v>
      </c>
      <c r="FI177" s="100">
        <v>1159558.9200000002</v>
      </c>
      <c r="FJ177" s="100">
        <v>99408.41</v>
      </c>
      <c r="FK177" s="100">
        <v>1165115.9200000002</v>
      </c>
      <c r="FL177" s="100">
        <v>99408.41</v>
      </c>
      <c r="FM177" s="100">
        <v>1170672.9200000002</v>
      </c>
      <c r="FN177" s="100">
        <v>99408.41</v>
      </c>
      <c r="FO177" s="100">
        <v>1176229.9200000002</v>
      </c>
      <c r="FP177" s="100">
        <v>95728.4382</v>
      </c>
      <c r="FQ177" s="100">
        <v>1178106.9482000002</v>
      </c>
      <c r="FR177" s="100">
        <v>95728.4382</v>
      </c>
      <c r="FS177" s="100">
        <v>1179983.9764</v>
      </c>
      <c r="FT177" s="100">
        <v>95728.4382</v>
      </c>
      <c r="FU177" s="100">
        <v>1181861.0046</v>
      </c>
      <c r="FV177" s="100">
        <v>101396.5782</v>
      </c>
      <c r="FW177" s="100">
        <v>1183849.1728</v>
      </c>
      <c r="FX177" s="100">
        <v>101396.5782</v>
      </c>
      <c r="FY177" s="100">
        <v>1185837.341</v>
      </c>
      <c r="FZ177" s="100">
        <v>101396.5782</v>
      </c>
      <c r="GA177" s="100">
        <v>1187825.5092</v>
      </c>
      <c r="GB177" s="100">
        <v>101396.5782</v>
      </c>
      <c r="GC177" s="100">
        <v>1189813.6774</v>
      </c>
      <c r="GD177" s="100">
        <v>101396.5782</v>
      </c>
      <c r="GE177" s="100">
        <v>1191801.8456</v>
      </c>
      <c r="GF177" s="100">
        <v>101396.5782</v>
      </c>
      <c r="GG177" s="100">
        <v>1193790.0137999998</v>
      </c>
      <c r="GH177" s="100">
        <v>101396.5782</v>
      </c>
      <c r="GI177" s="100">
        <v>1195778.1819999998</v>
      </c>
      <c r="GJ177" s="100">
        <v>101396.5782</v>
      </c>
      <c r="GK177" s="100">
        <v>1197766.3502</v>
      </c>
      <c r="GL177" s="100">
        <v>101396.5782</v>
      </c>
      <c r="GM177" s="100">
        <v>1199754.5184</v>
      </c>
      <c r="GN177" s="100">
        <v>97643.006964</v>
      </c>
      <c r="GO177" s="100">
        <v>1201669.087164</v>
      </c>
      <c r="GP177" s="100">
        <v>97643.006964</v>
      </c>
      <c r="GQ177" s="100">
        <v>1203583.6559279999</v>
      </c>
      <c r="GR177" s="100">
        <v>97643.006964</v>
      </c>
      <c r="GS177" s="100">
        <v>1205498.224692</v>
      </c>
      <c r="GT177" s="100">
        <v>103424.509764</v>
      </c>
      <c r="GU177" s="100">
        <v>1207526.156256</v>
      </c>
      <c r="GV177" s="100">
        <v>103424.509764</v>
      </c>
      <c r="GW177" s="100">
        <v>1209554.08782</v>
      </c>
      <c r="GX177" s="100">
        <v>103424.509764</v>
      </c>
      <c r="GY177" s="100">
        <v>1211582.0193840002</v>
      </c>
      <c r="GZ177" s="100">
        <v>103424.509764</v>
      </c>
      <c r="HA177" s="100">
        <v>1213609.950948</v>
      </c>
      <c r="HB177" s="100">
        <v>103424.509764</v>
      </c>
      <c r="HC177" s="100">
        <v>1215637.8825120002</v>
      </c>
      <c r="HD177" s="100">
        <v>103424.509764</v>
      </c>
      <c r="HE177" s="100">
        <v>1217665.814076</v>
      </c>
      <c r="HF177" s="100">
        <v>103424.509764</v>
      </c>
      <c r="HG177" s="100">
        <v>1219693.74564</v>
      </c>
      <c r="HH177" s="100">
        <v>103424.509764</v>
      </c>
      <c r="HI177" s="100">
        <v>1221721.6772039998</v>
      </c>
      <c r="HJ177" s="100">
        <v>103424.509764</v>
      </c>
      <c r="HK177" s="100">
        <v>1223749.6087679998</v>
      </c>
      <c r="HM177" t="str">
        <f t="shared" si="8"/>
        <v>924</v>
      </c>
      <c r="HS177" t="b">
        <f t="shared" si="6"/>
        <v>1</v>
      </c>
      <c r="HT177" s="94" t="s">
        <v>470</v>
      </c>
    </row>
    <row r="178" spans="1:228" ht="12.75">
      <c r="A178" t="str">
        <f t="shared" si="7"/>
        <v>INC524121</v>
      </c>
      <c r="B178" s="103" t="s">
        <v>471</v>
      </c>
      <c r="C178" s="100" t="s">
        <v>604</v>
      </c>
      <c r="D178" s="100">
        <v>46340.49</v>
      </c>
      <c r="E178" s="100">
        <v>569706.17</v>
      </c>
      <c r="F178" s="100">
        <v>45212.26</v>
      </c>
      <c r="G178" s="100">
        <v>607226.53</v>
      </c>
      <c r="H178" s="100">
        <v>45808.45</v>
      </c>
      <c r="I178" s="100">
        <v>645023.41</v>
      </c>
      <c r="J178" s="100">
        <v>47429.43</v>
      </c>
      <c r="K178" s="100">
        <v>682700.55</v>
      </c>
      <c r="L178" s="100">
        <v>50404.27</v>
      </c>
      <c r="M178" s="100">
        <v>722550.23</v>
      </c>
      <c r="N178" s="100">
        <v>52955.83</v>
      </c>
      <c r="O178" s="100">
        <v>763613.41</v>
      </c>
      <c r="P178" s="100">
        <v>47851.33</v>
      </c>
      <c r="Q178" s="100">
        <v>573764.56</v>
      </c>
      <c r="R178" s="100">
        <v>41561.27</v>
      </c>
      <c r="S178" s="100">
        <v>604378.69</v>
      </c>
      <c r="T178" s="100">
        <v>49855.03</v>
      </c>
      <c r="U178" s="100">
        <v>642107.69</v>
      </c>
      <c r="V178" s="100">
        <v>49144.46</v>
      </c>
      <c r="W178" s="100">
        <v>681216.78</v>
      </c>
      <c r="X178" s="100">
        <v>47180.9</v>
      </c>
      <c r="Y178" s="100">
        <v>719961.89</v>
      </c>
      <c r="Z178" s="100">
        <v>47000.2</v>
      </c>
      <c r="AA178" s="100">
        <v>570743.92</v>
      </c>
      <c r="AB178" s="100">
        <v>40977.3</v>
      </c>
      <c r="AC178" s="100">
        <v>565380.73</v>
      </c>
      <c r="AD178" s="100">
        <v>40429.96</v>
      </c>
      <c r="AE178" s="100">
        <v>560598.43</v>
      </c>
      <c r="AF178" s="100">
        <v>48549.34</v>
      </c>
      <c r="AG178" s="100">
        <v>563339.32</v>
      </c>
      <c r="AH178" s="100">
        <v>49176.5</v>
      </c>
      <c r="AI178" s="100">
        <v>565086.39</v>
      </c>
      <c r="AJ178" s="100">
        <v>49715.97</v>
      </c>
      <c r="AK178" s="100">
        <v>564398.09</v>
      </c>
      <c r="AL178" s="100">
        <v>52448.77</v>
      </c>
      <c r="AM178" s="100">
        <v>563891.03</v>
      </c>
      <c r="AN178" s="100">
        <v>53403.93</v>
      </c>
      <c r="AO178" s="100">
        <v>569443.63</v>
      </c>
      <c r="AP178" s="100">
        <v>53033.06</v>
      </c>
      <c r="AQ178" s="100">
        <v>580915.42</v>
      </c>
      <c r="AR178" s="100">
        <v>57026.8</v>
      </c>
      <c r="AS178" s="100">
        <v>588087.19</v>
      </c>
      <c r="AT178" s="100">
        <v>47331.62</v>
      </c>
      <c r="AU178" s="100">
        <v>586274.35</v>
      </c>
      <c r="AV178" s="100">
        <v>46376.82</v>
      </c>
      <c r="AW178" s="100">
        <v>585470.27</v>
      </c>
      <c r="AX178" s="100">
        <v>42681.43</v>
      </c>
      <c r="AY178" s="100">
        <v>581151.5</v>
      </c>
      <c r="AZ178" s="100">
        <v>44723.37</v>
      </c>
      <c r="BA178" s="100">
        <v>584897.57</v>
      </c>
      <c r="BB178" s="100">
        <v>44544.08</v>
      </c>
      <c r="BC178" s="100">
        <v>589011.69</v>
      </c>
      <c r="BD178" s="100">
        <v>49082.03</v>
      </c>
      <c r="BE178" s="100">
        <v>589544.38</v>
      </c>
      <c r="BF178" s="100">
        <v>51202.36</v>
      </c>
      <c r="BG178" s="100">
        <v>591570.24</v>
      </c>
      <c r="BH178" s="100">
        <v>54457.36</v>
      </c>
      <c r="BI178" s="100">
        <v>596311.63</v>
      </c>
      <c r="BJ178" s="100">
        <v>55713.75</v>
      </c>
      <c r="BK178" s="100">
        <v>599576.61</v>
      </c>
      <c r="BL178" s="100">
        <v>56469.89</v>
      </c>
      <c r="BM178" s="100">
        <v>602642.57</v>
      </c>
      <c r="BN178" s="100">
        <v>53071.04</v>
      </c>
      <c r="BO178" s="100">
        <v>602680.55</v>
      </c>
      <c r="BP178" s="100">
        <v>51893.85</v>
      </c>
      <c r="BQ178" s="100">
        <v>597547.6</v>
      </c>
      <c r="BR178" s="100">
        <v>42161.96</v>
      </c>
      <c r="BS178" s="100">
        <v>592377.94</v>
      </c>
      <c r="BT178" s="100">
        <v>42059.869999999995</v>
      </c>
      <c r="BU178" s="100">
        <v>588060.9900000001</v>
      </c>
      <c r="BV178" s="100">
        <v>49452.009999999995</v>
      </c>
      <c r="BW178" s="100">
        <v>594831.57</v>
      </c>
      <c r="BX178" s="100">
        <v>46691.78999999999</v>
      </c>
      <c r="BY178" s="100">
        <v>596799.9899999999</v>
      </c>
      <c r="BZ178" s="100">
        <v>36040.780000000006</v>
      </c>
      <c r="CA178" s="100">
        <v>588296.6900000001</v>
      </c>
      <c r="CB178" s="100">
        <v>40656.28999999999</v>
      </c>
      <c r="CC178" s="100">
        <v>579870.95</v>
      </c>
      <c r="CD178" s="100">
        <v>37641.74</v>
      </c>
      <c r="CE178" s="100">
        <v>566310.33</v>
      </c>
      <c r="CF178" s="100">
        <v>37602.17</v>
      </c>
      <c r="CG178" s="100">
        <v>549455.14</v>
      </c>
      <c r="CH178" s="100">
        <v>37583.34</v>
      </c>
      <c r="CI178" s="100">
        <v>531324.73</v>
      </c>
      <c r="CJ178" s="100">
        <v>37712.78</v>
      </c>
      <c r="CK178" s="100">
        <v>512567.62</v>
      </c>
      <c r="CL178" s="100">
        <v>37589.21000000001</v>
      </c>
      <c r="CM178" s="100">
        <v>497085.79</v>
      </c>
      <c r="CN178" s="100">
        <v>37682.369999999995</v>
      </c>
      <c r="CO178" s="100">
        <v>482874.31</v>
      </c>
      <c r="CP178" s="100">
        <v>42161.96</v>
      </c>
      <c r="CQ178" s="100">
        <v>482874.31</v>
      </c>
      <c r="CR178" s="100">
        <v>42059.869999999995</v>
      </c>
      <c r="CS178" s="100">
        <v>482874.30999999994</v>
      </c>
      <c r="CT178" s="100">
        <v>49452.009999999995</v>
      </c>
      <c r="CU178" s="100">
        <v>482874.30999999994</v>
      </c>
      <c r="CV178" s="100">
        <v>46691.78999999999</v>
      </c>
      <c r="CW178" s="100">
        <v>482874.30999999994</v>
      </c>
      <c r="CX178" s="100">
        <v>36040.82</v>
      </c>
      <c r="CY178" s="100">
        <v>482874.34999999986</v>
      </c>
      <c r="CZ178" s="100">
        <v>40656.28999999999</v>
      </c>
      <c r="DA178" s="100">
        <v>482874.3499999999</v>
      </c>
      <c r="DB178" s="100">
        <v>37641.74</v>
      </c>
      <c r="DC178" s="100">
        <v>482874.35000000003</v>
      </c>
      <c r="DD178" s="100">
        <v>37602.17</v>
      </c>
      <c r="DE178" s="100">
        <v>482874.35</v>
      </c>
      <c r="DF178" s="100">
        <v>37583.34</v>
      </c>
      <c r="DG178" s="100">
        <v>482874.35</v>
      </c>
      <c r="DH178" s="100">
        <v>37712.78</v>
      </c>
      <c r="DI178" s="100">
        <v>482874.35000000003</v>
      </c>
      <c r="DJ178" s="100">
        <v>37589.25</v>
      </c>
      <c r="DK178" s="100">
        <v>482874.38999999996</v>
      </c>
      <c r="DL178" s="100">
        <v>37682.369999999995</v>
      </c>
      <c r="DM178" s="100">
        <v>482874.38999999996</v>
      </c>
      <c r="DN178" s="100">
        <v>42161.96</v>
      </c>
      <c r="DO178" s="100">
        <v>482874.38999999996</v>
      </c>
      <c r="DP178" s="100">
        <v>42059.869999999995</v>
      </c>
      <c r="DQ178" s="100">
        <v>482874.38999999996</v>
      </c>
      <c r="DR178" s="100">
        <v>49452.009999999995</v>
      </c>
      <c r="DS178" s="100">
        <v>482874.3899999999</v>
      </c>
      <c r="DT178" s="100">
        <v>46691.78999999999</v>
      </c>
      <c r="DU178" s="100">
        <v>482874.38999999996</v>
      </c>
      <c r="DV178" s="100">
        <v>36040.82</v>
      </c>
      <c r="DW178" s="100">
        <v>482874.3899999999</v>
      </c>
      <c r="DX178" s="100">
        <v>40656.28999999999</v>
      </c>
      <c r="DY178" s="100">
        <v>482874.38999999996</v>
      </c>
      <c r="DZ178" s="100">
        <v>37641.74</v>
      </c>
      <c r="EA178" s="100">
        <v>482874.38999999996</v>
      </c>
      <c r="EB178" s="100">
        <v>37602.17</v>
      </c>
      <c r="EC178" s="100">
        <v>482874.39</v>
      </c>
      <c r="ED178" s="100">
        <v>37583.34</v>
      </c>
      <c r="EE178" s="100">
        <v>482874.39</v>
      </c>
      <c r="EF178" s="100">
        <v>37712.78</v>
      </c>
      <c r="EG178" s="100">
        <v>482874.39</v>
      </c>
      <c r="EH178" s="100">
        <v>37589.25</v>
      </c>
      <c r="EI178" s="100">
        <v>482874.38999999996</v>
      </c>
      <c r="EJ178" s="100">
        <v>37682.369999999995</v>
      </c>
      <c r="EK178" s="100">
        <v>482874.38999999996</v>
      </c>
      <c r="EL178" s="100">
        <v>42161.96</v>
      </c>
      <c r="EM178" s="100">
        <v>482874.38999999996</v>
      </c>
      <c r="EN178" s="100">
        <v>42059.869999999995</v>
      </c>
      <c r="EO178" s="100">
        <v>482874.38999999996</v>
      </c>
      <c r="EP178" s="100">
        <v>49452.009999999995</v>
      </c>
      <c r="EQ178" s="100">
        <v>482874.3899999999</v>
      </c>
      <c r="ER178" s="100">
        <v>46691.78999999999</v>
      </c>
      <c r="ES178" s="100">
        <v>482874.38999999996</v>
      </c>
      <c r="ET178" s="100">
        <v>36040.82</v>
      </c>
      <c r="EU178" s="100">
        <v>482874.3899999999</v>
      </c>
      <c r="EV178" s="100">
        <v>40656.28999999999</v>
      </c>
      <c r="EW178" s="100">
        <v>482874.38999999996</v>
      </c>
      <c r="EX178" s="100">
        <v>37641.74</v>
      </c>
      <c r="EY178" s="100">
        <v>482874.38999999996</v>
      </c>
      <c r="EZ178" s="100">
        <v>37602.17</v>
      </c>
      <c r="FA178" s="100">
        <v>482874.39</v>
      </c>
      <c r="FB178" s="100">
        <v>37583.34</v>
      </c>
      <c r="FC178" s="100">
        <v>482874.39</v>
      </c>
      <c r="FD178" s="100">
        <v>37712.78</v>
      </c>
      <c r="FE178" s="100">
        <v>482874.39</v>
      </c>
      <c r="FF178" s="100">
        <v>37589.25</v>
      </c>
      <c r="FG178" s="100">
        <v>482874.38999999996</v>
      </c>
      <c r="FH178" s="100">
        <v>37682.369999999995</v>
      </c>
      <c r="FI178" s="100">
        <v>482874.38999999996</v>
      </c>
      <c r="FJ178" s="100">
        <v>42161.96</v>
      </c>
      <c r="FK178" s="100">
        <v>482874.38999999996</v>
      </c>
      <c r="FL178" s="100">
        <v>42059.869999999995</v>
      </c>
      <c r="FM178" s="100">
        <v>482874.38999999996</v>
      </c>
      <c r="FN178" s="100">
        <v>49452.009999999995</v>
      </c>
      <c r="FO178" s="100">
        <v>482874.3899999999</v>
      </c>
      <c r="FP178" s="100">
        <v>46754.4289</v>
      </c>
      <c r="FQ178" s="100">
        <v>482937.0289</v>
      </c>
      <c r="FR178" s="100">
        <v>36166.20219816667</v>
      </c>
      <c r="FS178" s="100">
        <v>483062.4110981666</v>
      </c>
      <c r="FT178" s="100">
        <v>40844.520068496946</v>
      </c>
      <c r="FU178" s="100">
        <v>483250.64116666355</v>
      </c>
      <c r="FV178" s="100">
        <v>37892.92268527778</v>
      </c>
      <c r="FW178" s="100">
        <v>483501.8238519413</v>
      </c>
      <c r="FX178" s="100">
        <v>37916.410223086576</v>
      </c>
      <c r="FY178" s="100">
        <v>483816.06407502794</v>
      </c>
      <c r="FZ178" s="100">
        <v>37960.74285679172</v>
      </c>
      <c r="GA178" s="100">
        <v>484193.4669318197</v>
      </c>
      <c r="GB178" s="100">
        <v>38153.450761553046</v>
      </c>
      <c r="GC178" s="100">
        <v>484634.13769337273</v>
      </c>
      <c r="GD178" s="100">
        <v>38087.3841128223</v>
      </c>
      <c r="GE178" s="100">
        <v>485132.2718061951</v>
      </c>
      <c r="GF178" s="100">
        <v>38150.86308634367</v>
      </c>
      <c r="GG178" s="100">
        <v>485600.7648925387</v>
      </c>
      <c r="GH178" s="100">
        <v>38214.44785815424</v>
      </c>
      <c r="GI178" s="100">
        <v>481653.25275069295</v>
      </c>
      <c r="GJ178" s="100">
        <v>38278.1386045845</v>
      </c>
      <c r="GK178" s="100">
        <v>477871.5213552775</v>
      </c>
      <c r="GL178" s="100">
        <v>38341.935502258806</v>
      </c>
      <c r="GM178" s="100">
        <v>466761.44685753627</v>
      </c>
      <c r="GN178" s="100">
        <v>38405.83872809591</v>
      </c>
      <c r="GO178" s="100">
        <v>458412.8566856322</v>
      </c>
      <c r="GP178" s="100">
        <v>38469.8484593094</v>
      </c>
      <c r="GQ178" s="100">
        <v>460716.5029467748</v>
      </c>
      <c r="GR178" s="100">
        <v>38533.96487340825</v>
      </c>
      <c r="GS178" s="100">
        <v>458405.9477516862</v>
      </c>
      <c r="GT178" s="100">
        <v>38598.18814819727</v>
      </c>
      <c r="GU178" s="100">
        <v>459111.2132146057</v>
      </c>
      <c r="GV178" s="100">
        <v>38662.518461777596</v>
      </c>
      <c r="GW178" s="100">
        <v>459857.3214532967</v>
      </c>
      <c r="GX178" s="100">
        <v>38726.95599254723</v>
      </c>
      <c r="GY178" s="100">
        <v>460623.5345890522</v>
      </c>
      <c r="GZ178" s="100">
        <v>38791.50091920148</v>
      </c>
      <c r="HA178" s="100">
        <v>461261.5847467007</v>
      </c>
      <c r="HB178" s="100">
        <v>38856.153420733484</v>
      </c>
      <c r="HC178" s="100">
        <v>462030.35405461193</v>
      </c>
      <c r="HD178" s="100">
        <v>38920.913676434706</v>
      </c>
      <c r="HE178" s="100">
        <v>462800.4046447029</v>
      </c>
      <c r="HF178" s="100">
        <v>38985.781865895435</v>
      </c>
      <c r="HG178" s="100">
        <v>463571.73865244404</v>
      </c>
      <c r="HH178" s="100">
        <v>39050.75816900526</v>
      </c>
      <c r="HI178" s="100">
        <v>464344.3582168648</v>
      </c>
      <c r="HJ178" s="100">
        <v>39115.8427659536</v>
      </c>
      <c r="HK178" s="100">
        <v>465118.2654805596</v>
      </c>
      <c r="HM178" t="str">
        <f t="shared" si="8"/>
        <v>924</v>
      </c>
      <c r="HS178" t="b">
        <f t="shared" si="6"/>
        <v>1</v>
      </c>
      <c r="HT178" s="94" t="s">
        <v>471</v>
      </c>
    </row>
    <row r="179" spans="1:228" ht="12.75">
      <c r="A179" t="str">
        <f t="shared" si="7"/>
        <v>INC524900</v>
      </c>
      <c r="B179" s="103" t="s">
        <v>472</v>
      </c>
      <c r="C179" s="100" t="s">
        <v>557</v>
      </c>
      <c r="D179" s="100">
        <v>0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100">
        <v>0</v>
      </c>
      <c r="Q179" s="100">
        <v>0</v>
      </c>
      <c r="R179" s="100">
        <v>0</v>
      </c>
      <c r="S179" s="100">
        <v>0</v>
      </c>
      <c r="T179" s="100">
        <v>0</v>
      </c>
      <c r="U179" s="100">
        <v>0</v>
      </c>
      <c r="V179" s="100">
        <v>0</v>
      </c>
      <c r="W179" s="100">
        <v>0</v>
      </c>
      <c r="X179" s="100">
        <v>0</v>
      </c>
      <c r="Y179" s="100">
        <v>0</v>
      </c>
      <c r="Z179" s="100">
        <v>0</v>
      </c>
      <c r="AA179" s="100">
        <v>0</v>
      </c>
      <c r="AB179" s="100">
        <v>0</v>
      </c>
      <c r="AC179" s="100">
        <v>0</v>
      </c>
      <c r="AD179" s="100">
        <v>0</v>
      </c>
      <c r="AE179" s="100">
        <v>0</v>
      </c>
      <c r="AF179" s="100">
        <v>0</v>
      </c>
      <c r="AG179" s="100">
        <v>0</v>
      </c>
      <c r="AH179" s="100">
        <v>0</v>
      </c>
      <c r="AI179" s="100">
        <v>0</v>
      </c>
      <c r="AJ179" s="100">
        <v>0</v>
      </c>
      <c r="AK179" s="100">
        <v>0</v>
      </c>
      <c r="AL179" s="100">
        <v>0</v>
      </c>
      <c r="AM179" s="100">
        <v>0</v>
      </c>
      <c r="AN179" s="100">
        <v>0</v>
      </c>
      <c r="AO179" s="100">
        <v>0</v>
      </c>
      <c r="AP179" s="100">
        <v>0</v>
      </c>
      <c r="AQ179" s="100">
        <v>0</v>
      </c>
      <c r="AR179" s="100">
        <v>0</v>
      </c>
      <c r="AS179" s="100">
        <v>0</v>
      </c>
      <c r="AT179" s="100">
        <v>0</v>
      </c>
      <c r="AU179" s="100">
        <v>0</v>
      </c>
      <c r="AV179" s="100">
        <v>0</v>
      </c>
      <c r="AW179" s="100">
        <v>0</v>
      </c>
      <c r="AX179" s="100">
        <v>0</v>
      </c>
      <c r="AY179" s="100">
        <v>0</v>
      </c>
      <c r="AZ179" s="100">
        <v>0</v>
      </c>
      <c r="BA179" s="100">
        <v>0</v>
      </c>
      <c r="BB179" s="100">
        <v>0</v>
      </c>
      <c r="BC179" s="100">
        <v>0</v>
      </c>
      <c r="BD179" s="100">
        <v>0</v>
      </c>
      <c r="BE179" s="100">
        <v>0</v>
      </c>
      <c r="BF179" s="100">
        <v>0</v>
      </c>
      <c r="BG179" s="100">
        <v>0</v>
      </c>
      <c r="BH179" s="100">
        <v>0</v>
      </c>
      <c r="BI179" s="100">
        <v>0</v>
      </c>
      <c r="BJ179" s="100">
        <v>0</v>
      </c>
      <c r="BK179" s="100">
        <v>0</v>
      </c>
      <c r="BL179" s="100">
        <v>0</v>
      </c>
      <c r="BM179" s="100">
        <v>0</v>
      </c>
      <c r="BN179" s="100">
        <v>0</v>
      </c>
      <c r="BO179" s="100">
        <v>0</v>
      </c>
      <c r="BP179" s="100">
        <v>0</v>
      </c>
      <c r="BQ179" s="100">
        <v>0</v>
      </c>
      <c r="BR179" s="100">
        <v>0</v>
      </c>
      <c r="BS179" s="100">
        <v>0</v>
      </c>
      <c r="BT179" s="100">
        <v>0</v>
      </c>
      <c r="BU179" s="100">
        <v>0</v>
      </c>
      <c r="BV179" s="100">
        <v>0</v>
      </c>
      <c r="BW179" s="100">
        <v>0</v>
      </c>
      <c r="BX179" s="100">
        <v>0</v>
      </c>
      <c r="BY179" s="100">
        <v>0</v>
      </c>
      <c r="BZ179" s="100">
        <v>0</v>
      </c>
      <c r="CA179" s="100">
        <v>0</v>
      </c>
      <c r="CB179" s="100">
        <v>0</v>
      </c>
      <c r="CC179" s="100">
        <v>0</v>
      </c>
      <c r="CD179" s="100">
        <v>0</v>
      </c>
      <c r="CE179" s="100">
        <v>0</v>
      </c>
      <c r="CF179" s="100">
        <v>0</v>
      </c>
      <c r="CG179" s="100">
        <v>0</v>
      </c>
      <c r="CH179" s="100">
        <v>0</v>
      </c>
      <c r="CI179" s="100">
        <v>0</v>
      </c>
      <c r="CJ179" s="100">
        <v>0</v>
      </c>
      <c r="CK179" s="100">
        <v>0</v>
      </c>
      <c r="CL179" s="100">
        <v>0</v>
      </c>
      <c r="CM179" s="100">
        <v>0</v>
      </c>
      <c r="CN179" s="100">
        <v>0</v>
      </c>
      <c r="CO179" s="100">
        <v>0</v>
      </c>
      <c r="CP179" s="100">
        <v>0</v>
      </c>
      <c r="CQ179" s="100">
        <v>0</v>
      </c>
      <c r="CR179" s="100">
        <v>0</v>
      </c>
      <c r="CS179" s="100">
        <v>0</v>
      </c>
      <c r="CT179" s="100">
        <v>0</v>
      </c>
      <c r="CU179" s="100">
        <v>0</v>
      </c>
      <c r="CV179" s="100">
        <v>1</v>
      </c>
      <c r="CW179" s="100">
        <v>1</v>
      </c>
      <c r="CX179" s="100">
        <v>0</v>
      </c>
      <c r="CY179" s="100">
        <v>1</v>
      </c>
      <c r="CZ179" s="100">
        <v>0</v>
      </c>
      <c r="DA179" s="100">
        <v>1</v>
      </c>
      <c r="DB179" s="100">
        <v>0</v>
      </c>
      <c r="DC179" s="100">
        <v>1</v>
      </c>
      <c r="DD179" s="100">
        <v>0</v>
      </c>
      <c r="DE179" s="100">
        <v>1</v>
      </c>
      <c r="DF179" s="100">
        <v>0</v>
      </c>
      <c r="DG179" s="100">
        <v>1</v>
      </c>
      <c r="DH179" s="100">
        <v>0</v>
      </c>
      <c r="DI179" s="100">
        <v>1</v>
      </c>
      <c r="DJ179" s="100">
        <v>0</v>
      </c>
      <c r="DK179" s="100">
        <v>1</v>
      </c>
      <c r="DL179" s="100">
        <v>0</v>
      </c>
      <c r="DM179" s="100">
        <v>1</v>
      </c>
      <c r="DN179" s="100">
        <v>0</v>
      </c>
      <c r="DO179" s="100">
        <v>1</v>
      </c>
      <c r="DP179" s="100">
        <v>0</v>
      </c>
      <c r="DQ179" s="100">
        <v>1</v>
      </c>
      <c r="DR179" s="100">
        <v>0</v>
      </c>
      <c r="DS179" s="100">
        <v>1</v>
      </c>
      <c r="DT179" s="100">
        <v>0</v>
      </c>
      <c r="DU179" s="100">
        <v>0</v>
      </c>
      <c r="DV179" s="100">
        <v>0</v>
      </c>
      <c r="DW179" s="100">
        <v>0</v>
      </c>
      <c r="DX179" s="100">
        <v>0</v>
      </c>
      <c r="DY179" s="100">
        <v>0</v>
      </c>
      <c r="DZ179" s="100">
        <v>0</v>
      </c>
      <c r="EA179" s="100">
        <v>0</v>
      </c>
      <c r="EB179" s="100">
        <v>0</v>
      </c>
      <c r="EC179" s="100">
        <v>0</v>
      </c>
      <c r="ED179" s="100">
        <v>0</v>
      </c>
      <c r="EE179" s="100">
        <v>0</v>
      </c>
      <c r="EF179" s="100">
        <v>0</v>
      </c>
      <c r="EG179" s="100">
        <v>0</v>
      </c>
      <c r="EH179" s="100">
        <v>0</v>
      </c>
      <c r="EI179" s="100">
        <v>0</v>
      </c>
      <c r="EJ179" s="100">
        <v>0</v>
      </c>
      <c r="EK179" s="100">
        <v>0</v>
      </c>
      <c r="EL179" s="100">
        <v>0</v>
      </c>
      <c r="EM179" s="100">
        <v>0</v>
      </c>
      <c r="EN179" s="100">
        <v>0</v>
      </c>
      <c r="EO179" s="100">
        <v>0</v>
      </c>
      <c r="EP179" s="100">
        <v>0</v>
      </c>
      <c r="EQ179" s="100">
        <v>0</v>
      </c>
      <c r="ER179" s="100">
        <v>0</v>
      </c>
      <c r="ES179" s="100">
        <v>0</v>
      </c>
      <c r="ET179" s="100">
        <v>0</v>
      </c>
      <c r="EU179" s="100">
        <v>0</v>
      </c>
      <c r="EV179" s="100">
        <v>0</v>
      </c>
      <c r="EW179" s="100">
        <v>0</v>
      </c>
      <c r="EX179" s="100">
        <v>0</v>
      </c>
      <c r="EY179" s="100">
        <v>0</v>
      </c>
      <c r="EZ179" s="100">
        <v>0</v>
      </c>
      <c r="FA179" s="100">
        <v>0</v>
      </c>
      <c r="FB179" s="100">
        <v>0</v>
      </c>
      <c r="FC179" s="100">
        <v>0</v>
      </c>
      <c r="FD179" s="100">
        <v>0</v>
      </c>
      <c r="FE179" s="100">
        <v>0</v>
      </c>
      <c r="FF179" s="100">
        <v>0</v>
      </c>
      <c r="FG179" s="100">
        <v>0</v>
      </c>
      <c r="FH179" s="100">
        <v>0</v>
      </c>
      <c r="FI179" s="100">
        <v>0</v>
      </c>
      <c r="FJ179" s="100">
        <v>0</v>
      </c>
      <c r="FK179" s="100">
        <v>0</v>
      </c>
      <c r="FL179" s="100">
        <v>0</v>
      </c>
      <c r="FM179" s="100">
        <v>0</v>
      </c>
      <c r="FN179" s="100">
        <v>0</v>
      </c>
      <c r="FO179" s="100">
        <v>0</v>
      </c>
      <c r="FP179" s="100">
        <v>0</v>
      </c>
      <c r="FQ179" s="100">
        <v>0</v>
      </c>
      <c r="FR179" s="100">
        <v>0</v>
      </c>
      <c r="FS179" s="100">
        <v>0</v>
      </c>
      <c r="FT179" s="100">
        <v>0</v>
      </c>
      <c r="FU179" s="100">
        <v>0</v>
      </c>
      <c r="FV179" s="100">
        <v>0</v>
      </c>
      <c r="FW179" s="100">
        <v>0</v>
      </c>
      <c r="FX179" s="100">
        <v>0</v>
      </c>
      <c r="FY179" s="100">
        <v>0</v>
      </c>
      <c r="FZ179" s="100">
        <v>0</v>
      </c>
      <c r="GA179" s="100">
        <v>0</v>
      </c>
      <c r="GB179" s="100">
        <v>0</v>
      </c>
      <c r="GC179" s="100">
        <v>0</v>
      </c>
      <c r="GD179" s="100">
        <v>0</v>
      </c>
      <c r="GE179" s="100">
        <v>0</v>
      </c>
      <c r="GF179" s="100">
        <v>0</v>
      </c>
      <c r="GG179" s="100">
        <v>0</v>
      </c>
      <c r="GH179" s="100">
        <v>0</v>
      </c>
      <c r="GI179" s="100">
        <v>0</v>
      </c>
      <c r="GJ179" s="100">
        <v>0</v>
      </c>
      <c r="GK179" s="100">
        <v>0</v>
      </c>
      <c r="GL179" s="100">
        <v>0</v>
      </c>
      <c r="GM179" s="100">
        <v>0</v>
      </c>
      <c r="GN179" s="100">
        <v>0</v>
      </c>
      <c r="GO179" s="100">
        <v>0</v>
      </c>
      <c r="GP179" s="100">
        <v>0</v>
      </c>
      <c r="GQ179" s="100">
        <v>0</v>
      </c>
      <c r="GR179" s="100">
        <v>0</v>
      </c>
      <c r="GS179" s="100">
        <v>0</v>
      </c>
      <c r="GT179" s="100">
        <v>0</v>
      </c>
      <c r="GU179" s="100">
        <v>0</v>
      </c>
      <c r="GV179" s="100">
        <v>0</v>
      </c>
      <c r="GW179" s="100">
        <v>0</v>
      </c>
      <c r="GX179" s="100">
        <v>0</v>
      </c>
      <c r="GY179" s="100">
        <v>0</v>
      </c>
      <c r="GZ179" s="100">
        <v>0</v>
      </c>
      <c r="HA179" s="100">
        <v>0</v>
      </c>
      <c r="HB179" s="100">
        <v>0</v>
      </c>
      <c r="HC179" s="100">
        <v>0</v>
      </c>
      <c r="HD179" s="100">
        <v>0</v>
      </c>
      <c r="HE179" s="100">
        <v>0</v>
      </c>
      <c r="HF179" s="100">
        <v>0</v>
      </c>
      <c r="HG179" s="100">
        <v>0</v>
      </c>
      <c r="HH179" s="100">
        <v>0</v>
      </c>
      <c r="HI179" s="100">
        <v>0</v>
      </c>
      <c r="HJ179" s="100">
        <v>0</v>
      </c>
      <c r="HK179" s="100">
        <v>0</v>
      </c>
      <c r="HM179" t="str">
        <f t="shared" si="8"/>
        <v>NA </v>
      </c>
      <c r="HS179" t="b">
        <f t="shared" si="6"/>
        <v>1</v>
      </c>
      <c r="HT179" s="94" t="s">
        <v>472</v>
      </c>
    </row>
    <row r="180" spans="1:228" ht="12.75">
      <c r="A180" t="str">
        <f t="shared" si="7"/>
        <v>INC525000</v>
      </c>
      <c r="B180" s="103" t="s">
        <v>473</v>
      </c>
      <c r="C180" s="100" t="s">
        <v>605</v>
      </c>
      <c r="D180" s="100">
        <v>1918110.5</v>
      </c>
      <c r="E180" s="100">
        <v>28893320.18</v>
      </c>
      <c r="F180" s="100">
        <v>2246011.75</v>
      </c>
      <c r="G180" s="100">
        <v>28897117.23</v>
      </c>
      <c r="H180" s="100">
        <v>3995522.32</v>
      </c>
      <c r="I180" s="100">
        <v>30428825.57</v>
      </c>
      <c r="J180" s="100">
        <v>1837274.45</v>
      </c>
      <c r="K180" s="100">
        <v>29292758.75</v>
      </c>
      <c r="L180" s="100">
        <v>2225517.2</v>
      </c>
      <c r="M180" s="100">
        <v>28749170.64</v>
      </c>
      <c r="N180" s="100">
        <v>3908734.2</v>
      </c>
      <c r="O180" s="100">
        <v>29186506.72</v>
      </c>
      <c r="P180" s="100">
        <v>1275050.69</v>
      </c>
      <c r="Q180" s="100">
        <v>29140175.09</v>
      </c>
      <c r="R180" s="100">
        <v>1951195.1</v>
      </c>
      <c r="S180" s="100">
        <v>29087887.51</v>
      </c>
      <c r="T180" s="100">
        <v>2041598.04</v>
      </c>
      <c r="U180" s="100">
        <v>28745819.66</v>
      </c>
      <c r="V180" s="100">
        <v>1965889.42</v>
      </c>
      <c r="W180" s="100">
        <v>28175461.75</v>
      </c>
      <c r="X180" s="100">
        <v>1862810.68</v>
      </c>
      <c r="Y180" s="100">
        <v>27087216.27</v>
      </c>
      <c r="Z180" s="100">
        <v>8612816.5</v>
      </c>
      <c r="AA180" s="100">
        <v>33840530.85</v>
      </c>
      <c r="AB180" s="100">
        <v>2059733.49</v>
      </c>
      <c r="AC180" s="100">
        <v>33982153.84</v>
      </c>
      <c r="AD180" s="100">
        <v>2210778.17</v>
      </c>
      <c r="AE180" s="100">
        <v>33946920.26</v>
      </c>
      <c r="AF180" s="100">
        <v>1156001.59</v>
      </c>
      <c r="AG180" s="100">
        <v>31107399.53</v>
      </c>
      <c r="AH180" s="100">
        <v>1586276.24</v>
      </c>
      <c r="AI180" s="100">
        <v>30856401.32</v>
      </c>
      <c r="AJ180" s="100">
        <v>2535242.12</v>
      </c>
      <c r="AK180" s="100">
        <v>31166126.24</v>
      </c>
      <c r="AL180" s="100">
        <v>2892439.85</v>
      </c>
      <c r="AM180" s="100">
        <v>30149831.89</v>
      </c>
      <c r="AN180" s="100">
        <v>870713.15</v>
      </c>
      <c r="AO180" s="100">
        <v>29745494.35</v>
      </c>
      <c r="AP180" s="100">
        <v>2022002.27</v>
      </c>
      <c r="AQ180" s="100">
        <v>29816301.52</v>
      </c>
      <c r="AR180" s="100">
        <v>3666705</v>
      </c>
      <c r="AS180" s="100">
        <v>31441408.48</v>
      </c>
      <c r="AT180" s="100">
        <v>1864113.64</v>
      </c>
      <c r="AU180" s="100">
        <v>31339632.7</v>
      </c>
      <c r="AV180" s="100">
        <v>1150984.5</v>
      </c>
      <c r="AW180" s="100">
        <v>30627806.52</v>
      </c>
      <c r="AX180" s="100">
        <v>4190832</v>
      </c>
      <c r="AY180" s="100">
        <v>26205822.02</v>
      </c>
      <c r="AZ180" s="100">
        <v>1896713.41</v>
      </c>
      <c r="BA180" s="100">
        <v>26042801.94</v>
      </c>
      <c r="BB180" s="100">
        <v>1906411.64</v>
      </c>
      <c r="BC180" s="100">
        <v>25738435.41</v>
      </c>
      <c r="BD180" s="100">
        <v>2029877.79</v>
      </c>
      <c r="BE180" s="100">
        <v>26612311.61</v>
      </c>
      <c r="BF180" s="100">
        <v>2086684.16</v>
      </c>
      <c r="BG180" s="100">
        <v>27112719.53</v>
      </c>
      <c r="BH180" s="100">
        <v>2521470.37</v>
      </c>
      <c r="BI180" s="100">
        <v>27098947.78</v>
      </c>
      <c r="BJ180" s="100">
        <v>2891614.04</v>
      </c>
      <c r="BK180" s="100">
        <v>27098121.97</v>
      </c>
      <c r="BL180" s="100">
        <v>503210.57</v>
      </c>
      <c r="BM180" s="100">
        <v>26730619.39</v>
      </c>
      <c r="BN180" s="100">
        <v>1787495.3199999998</v>
      </c>
      <c r="BO180" s="100">
        <v>26496112.44</v>
      </c>
      <c r="BP180" s="100">
        <v>3304763.91</v>
      </c>
      <c r="BQ180" s="100">
        <v>26134171.35</v>
      </c>
      <c r="BR180" s="100">
        <v>2089091.7</v>
      </c>
      <c r="BS180" s="100">
        <v>26359149.41</v>
      </c>
      <c r="BT180" s="100">
        <v>1843948.37</v>
      </c>
      <c r="BU180" s="100">
        <v>27052113.28</v>
      </c>
      <c r="BV180" s="100">
        <v>7453543.61</v>
      </c>
      <c r="BW180" s="100">
        <v>30314824.89</v>
      </c>
      <c r="BX180" s="100">
        <v>1814288.81</v>
      </c>
      <c r="BY180" s="100">
        <v>30232400.29</v>
      </c>
      <c r="BZ180" s="100">
        <v>1611637.2</v>
      </c>
      <c r="CA180" s="100">
        <v>29937625.85</v>
      </c>
      <c r="CB180" s="100">
        <v>1113884.15</v>
      </c>
      <c r="CC180" s="100">
        <v>29021632.21</v>
      </c>
      <c r="CD180" s="100">
        <v>1936465.2400000002</v>
      </c>
      <c r="CE180" s="100">
        <v>28871413.290000003</v>
      </c>
      <c r="CF180" s="100">
        <v>2131608.36</v>
      </c>
      <c r="CG180" s="100">
        <v>28481551.28</v>
      </c>
      <c r="CH180" s="100">
        <v>2689819.1999999997</v>
      </c>
      <c r="CI180" s="100">
        <v>28279756.44</v>
      </c>
      <c r="CJ180" s="100">
        <v>233863.74</v>
      </c>
      <c r="CK180" s="100">
        <v>28010409.61</v>
      </c>
      <c r="CL180" s="100">
        <v>3766819.7</v>
      </c>
      <c r="CM180" s="100">
        <v>29989733.990000002</v>
      </c>
      <c r="CN180" s="100">
        <v>2581387.75</v>
      </c>
      <c r="CO180" s="100">
        <v>29266357.83</v>
      </c>
      <c r="CP180" s="100">
        <v>1921653.9100000001</v>
      </c>
      <c r="CQ180" s="100">
        <v>29098920.04</v>
      </c>
      <c r="CR180" s="100">
        <v>1911298.1600000006</v>
      </c>
      <c r="CS180" s="100">
        <v>29166269.829999994</v>
      </c>
      <c r="CT180" s="100">
        <v>5481541.539999999</v>
      </c>
      <c r="CU180" s="100">
        <v>27194267.759999998</v>
      </c>
      <c r="CV180" s="100">
        <v>1977476.969999999</v>
      </c>
      <c r="CW180" s="100">
        <v>27357455.91999999</v>
      </c>
      <c r="CX180" s="100">
        <v>1853685.8499999994</v>
      </c>
      <c r="CY180" s="100">
        <v>27599504.569999993</v>
      </c>
      <c r="CZ180" s="100">
        <v>1917287.2799999998</v>
      </c>
      <c r="DA180" s="100">
        <v>28402907.699999996</v>
      </c>
      <c r="DB180" s="100">
        <v>2440953.1799999997</v>
      </c>
      <c r="DC180" s="100">
        <v>28907395.639999993</v>
      </c>
      <c r="DD180" s="100">
        <v>2441055.5900000003</v>
      </c>
      <c r="DE180" s="100">
        <v>29216842.869999994</v>
      </c>
      <c r="DF180" s="100">
        <v>2443423.79</v>
      </c>
      <c r="DG180" s="100">
        <v>28970447.459999993</v>
      </c>
      <c r="DH180" s="100">
        <v>1160313.2899999996</v>
      </c>
      <c r="DI180" s="100">
        <v>29896897.009999994</v>
      </c>
      <c r="DJ180" s="100">
        <v>2450394.080000001</v>
      </c>
      <c r="DK180" s="100">
        <v>28580471.389999997</v>
      </c>
      <c r="DL180" s="100">
        <v>2552528.0600000005</v>
      </c>
      <c r="DM180" s="100">
        <v>28551611.7</v>
      </c>
      <c r="DN180" s="100">
        <v>2434040.459999999</v>
      </c>
      <c r="DO180" s="100">
        <v>29063998.249999996</v>
      </c>
      <c r="DP180" s="100">
        <v>2430263.48</v>
      </c>
      <c r="DQ180" s="100">
        <v>29582963.569999997</v>
      </c>
      <c r="DR180" s="100">
        <v>3082602.1700000004</v>
      </c>
      <c r="DS180" s="100">
        <v>27184024.199999996</v>
      </c>
      <c r="DT180" s="100">
        <v>2069056.7499999993</v>
      </c>
      <c r="DU180" s="100">
        <v>27275603.979999997</v>
      </c>
      <c r="DV180" s="100">
        <v>1914855.2999999998</v>
      </c>
      <c r="DW180" s="100">
        <v>27336773.43</v>
      </c>
      <c r="DX180" s="100">
        <v>1997729.6400000001</v>
      </c>
      <c r="DY180" s="100">
        <v>27417215.79</v>
      </c>
      <c r="DZ180" s="100">
        <v>2501466.9699999997</v>
      </c>
      <c r="EA180" s="100">
        <v>27477729.58</v>
      </c>
      <c r="EB180" s="100">
        <v>2517007.31</v>
      </c>
      <c r="EC180" s="100">
        <v>27553681.3</v>
      </c>
      <c r="ED180" s="100">
        <v>2508751.4100000006</v>
      </c>
      <c r="EE180" s="100">
        <v>27619008.919999998</v>
      </c>
      <c r="EF180" s="100">
        <v>1144889.3799999997</v>
      </c>
      <c r="EG180" s="100">
        <v>27603585.01000001</v>
      </c>
      <c r="EH180" s="100">
        <v>2519191.8000000007</v>
      </c>
      <c r="EI180" s="100">
        <v>27672382.730000004</v>
      </c>
      <c r="EJ180" s="100">
        <v>2614226.07</v>
      </c>
      <c r="EK180" s="100">
        <v>27734080.740000002</v>
      </c>
      <c r="EL180" s="100">
        <v>2511734.0599999996</v>
      </c>
      <c r="EM180" s="100">
        <v>27811774.340000004</v>
      </c>
      <c r="EN180" s="100">
        <v>2497114.5999999996</v>
      </c>
      <c r="EO180" s="100">
        <v>27878625.46</v>
      </c>
      <c r="EP180" s="100">
        <v>3343383.6099999994</v>
      </c>
      <c r="EQ180" s="100">
        <v>28139406.9</v>
      </c>
      <c r="ER180" s="100">
        <v>2094903.1999999997</v>
      </c>
      <c r="ES180" s="100">
        <v>28165253.349999998</v>
      </c>
      <c r="ET180" s="100">
        <v>1930141.6099999999</v>
      </c>
      <c r="EU180" s="100">
        <v>28180539.659999996</v>
      </c>
      <c r="EV180" s="100">
        <v>2004990.0100000002</v>
      </c>
      <c r="EW180" s="100">
        <v>28187800.029999997</v>
      </c>
      <c r="EX180" s="100">
        <v>2519940.0799999996</v>
      </c>
      <c r="EY180" s="100">
        <v>28206273.139999997</v>
      </c>
      <c r="EZ180" s="100">
        <v>2535570.35</v>
      </c>
      <c r="FA180" s="100">
        <v>28224836.179999996</v>
      </c>
      <c r="FB180" s="100">
        <v>2525611.0699999994</v>
      </c>
      <c r="FC180" s="100">
        <v>28241695.84</v>
      </c>
      <c r="FD180" s="100">
        <v>1163669.5199999998</v>
      </c>
      <c r="FE180" s="100">
        <v>28260475.979999997</v>
      </c>
      <c r="FF180" s="100">
        <v>2538591.2399999993</v>
      </c>
      <c r="FG180" s="100">
        <v>28279875.419999998</v>
      </c>
      <c r="FH180" s="100">
        <v>2634432.03</v>
      </c>
      <c r="FI180" s="100">
        <v>28300081.38</v>
      </c>
      <c r="FJ180" s="100">
        <v>2556742.049999999</v>
      </c>
      <c r="FK180" s="100">
        <v>28345089.369999997</v>
      </c>
      <c r="FL180" s="100">
        <v>2521262.6799999997</v>
      </c>
      <c r="FM180" s="100">
        <v>28369237.449999996</v>
      </c>
      <c r="FN180" s="100">
        <v>3563653.5200000005</v>
      </c>
      <c r="FO180" s="100">
        <v>28589507.36</v>
      </c>
      <c r="FP180" s="100">
        <v>2136801.264</v>
      </c>
      <c r="FQ180" s="100">
        <v>28631405.424</v>
      </c>
      <c r="FR180" s="100">
        <v>1968744.4422</v>
      </c>
      <c r="FS180" s="100">
        <v>28670008.256199997</v>
      </c>
      <c r="FT180" s="100">
        <v>2045089.8102000002</v>
      </c>
      <c r="FU180" s="100">
        <v>28710108.056399997</v>
      </c>
      <c r="FV180" s="100">
        <v>2570338.8815999995</v>
      </c>
      <c r="FW180" s="100">
        <v>28760506.858000003</v>
      </c>
      <c r="FX180" s="100">
        <v>2586281.757</v>
      </c>
      <c r="FY180" s="100">
        <v>28811218.265</v>
      </c>
      <c r="FZ180" s="100">
        <v>2576123.2913999995</v>
      </c>
      <c r="GA180" s="100">
        <v>28861730.4864</v>
      </c>
      <c r="GB180" s="100">
        <v>1186942.9104</v>
      </c>
      <c r="GC180" s="100">
        <v>28885003.876799997</v>
      </c>
      <c r="GD180" s="100">
        <v>2589363.0648</v>
      </c>
      <c r="GE180" s="100">
        <v>28935775.7016</v>
      </c>
      <c r="GF180" s="100">
        <v>2687120.6706000003</v>
      </c>
      <c r="GG180" s="100">
        <v>28988464.342199996</v>
      </c>
      <c r="GH180" s="100">
        <v>2607876.890999999</v>
      </c>
      <c r="GI180" s="100">
        <v>29039599.183199994</v>
      </c>
      <c r="GJ180" s="100">
        <v>2571687.9336</v>
      </c>
      <c r="GK180" s="100">
        <v>29090024.436799996</v>
      </c>
      <c r="GL180" s="100">
        <v>3634926.5904</v>
      </c>
      <c r="GM180" s="100">
        <v>29161297.5072</v>
      </c>
      <c r="GN180" s="100">
        <v>2179537.2892799997</v>
      </c>
      <c r="GO180" s="100">
        <v>29204033.532480005</v>
      </c>
      <c r="GP180" s="100">
        <v>2008119.3310439999</v>
      </c>
      <c r="GQ180" s="100">
        <v>29243408.421324</v>
      </c>
      <c r="GR180" s="100">
        <v>2085991.606404</v>
      </c>
      <c r="GS180" s="100">
        <v>29284310.217527997</v>
      </c>
      <c r="GT180" s="100">
        <v>2621745.6592319994</v>
      </c>
      <c r="GU180" s="100">
        <v>29335716.995159995</v>
      </c>
      <c r="GV180" s="100">
        <v>2638007.39214</v>
      </c>
      <c r="GW180" s="100">
        <v>29387442.630299997</v>
      </c>
      <c r="GX180" s="100">
        <v>2627645.757227999</v>
      </c>
      <c r="GY180" s="100">
        <v>29438965.096127998</v>
      </c>
      <c r="GZ180" s="100">
        <v>1210681.768608</v>
      </c>
      <c r="HA180" s="100">
        <v>29462703.954336002</v>
      </c>
      <c r="HB180" s="100">
        <v>2641150.3260959997</v>
      </c>
      <c r="HC180" s="100">
        <v>29514491.215632</v>
      </c>
      <c r="HD180" s="100">
        <v>2740863.0840120004</v>
      </c>
      <c r="HE180" s="100">
        <v>29568233.629044</v>
      </c>
      <c r="HF180" s="100">
        <v>2660034.428819999</v>
      </c>
      <c r="HG180" s="100">
        <v>29620391.166863997</v>
      </c>
      <c r="HH180" s="100">
        <v>2623121.6922720005</v>
      </c>
      <c r="HI180" s="100">
        <v>29671824.925535996</v>
      </c>
      <c r="HJ180" s="100">
        <v>3707625.122208</v>
      </c>
      <c r="HK180" s="100">
        <v>29744523.457344</v>
      </c>
      <c r="HM180" t="str">
        <f t="shared" si="8"/>
        <v>925</v>
      </c>
      <c r="HS180" t="b">
        <f t="shared" si="6"/>
        <v>1</v>
      </c>
      <c r="HT180" s="94" t="s">
        <v>473</v>
      </c>
    </row>
    <row r="181" spans="1:228" ht="12.75">
      <c r="A181" t="str">
        <f t="shared" si="7"/>
        <v>INC525100</v>
      </c>
      <c r="B181" s="103" t="s">
        <v>474</v>
      </c>
      <c r="C181" s="100" t="s">
        <v>605</v>
      </c>
      <c r="D181" s="100">
        <v>34768.2</v>
      </c>
      <c r="E181" s="100">
        <v>607116.99</v>
      </c>
      <c r="F181" s="100">
        <v>34886.76</v>
      </c>
      <c r="G181" s="100">
        <v>612677.7</v>
      </c>
      <c r="H181" s="100">
        <v>34865.98</v>
      </c>
      <c r="I181" s="100">
        <v>618909.07</v>
      </c>
      <c r="J181" s="100">
        <v>34823.39</v>
      </c>
      <c r="K181" s="100">
        <v>625011.6</v>
      </c>
      <c r="L181" s="100">
        <v>34893.25</v>
      </c>
      <c r="M181" s="100">
        <v>615181.26</v>
      </c>
      <c r="N181" s="100">
        <v>20009.75</v>
      </c>
      <c r="O181" s="100">
        <v>569612.55</v>
      </c>
      <c r="P181" s="100">
        <v>34910.88</v>
      </c>
      <c r="Q181" s="100">
        <v>604716.44</v>
      </c>
      <c r="R181" s="100">
        <v>34886.26</v>
      </c>
      <c r="S181" s="100">
        <v>639964.2</v>
      </c>
      <c r="T181" s="100">
        <v>34886.38</v>
      </c>
      <c r="U181" s="100">
        <v>674803.56</v>
      </c>
      <c r="V181" s="100">
        <v>34862.06</v>
      </c>
      <c r="W181" s="100">
        <v>709840.41</v>
      </c>
      <c r="X181" s="100">
        <v>34857.78</v>
      </c>
      <c r="Y181" s="100">
        <v>530437.56</v>
      </c>
      <c r="Z181" s="100">
        <v>64371.69</v>
      </c>
      <c r="AA181" s="100">
        <v>433022.38</v>
      </c>
      <c r="AB181" s="100">
        <v>38126.34</v>
      </c>
      <c r="AC181" s="100">
        <v>436380.52</v>
      </c>
      <c r="AD181" s="100">
        <v>38121.93</v>
      </c>
      <c r="AE181" s="100">
        <v>439615.69</v>
      </c>
      <c r="AF181" s="100">
        <v>38000.28</v>
      </c>
      <c r="AG181" s="100">
        <v>442749.99</v>
      </c>
      <c r="AH181" s="100">
        <v>38179.04</v>
      </c>
      <c r="AI181" s="100">
        <v>446105.64</v>
      </c>
      <c r="AJ181" s="100">
        <v>38268.97</v>
      </c>
      <c r="AK181" s="100">
        <v>449481.36</v>
      </c>
      <c r="AL181" s="100">
        <v>56637.56</v>
      </c>
      <c r="AM181" s="100">
        <v>486109.17</v>
      </c>
      <c r="AN181" s="100">
        <v>39786.27</v>
      </c>
      <c r="AO181" s="100">
        <v>490984.56</v>
      </c>
      <c r="AP181" s="100">
        <v>39751.03</v>
      </c>
      <c r="AQ181" s="100">
        <v>495849.33</v>
      </c>
      <c r="AR181" s="100">
        <v>39753.36</v>
      </c>
      <c r="AS181" s="100">
        <v>500716.31</v>
      </c>
      <c r="AT181" s="100">
        <v>39643.69</v>
      </c>
      <c r="AU181" s="100">
        <v>505497.94</v>
      </c>
      <c r="AV181" s="100">
        <v>39708.42</v>
      </c>
      <c r="AW181" s="100">
        <v>510348.58</v>
      </c>
      <c r="AX181" s="100">
        <v>1450.04</v>
      </c>
      <c r="AY181" s="100">
        <v>447426.93</v>
      </c>
      <c r="AZ181" s="100">
        <v>32605.8</v>
      </c>
      <c r="BA181" s="100">
        <v>441906.39</v>
      </c>
      <c r="BB181" s="100">
        <v>5463.07</v>
      </c>
      <c r="BC181" s="100">
        <v>409247.53</v>
      </c>
      <c r="BD181" s="100">
        <v>32489.39</v>
      </c>
      <c r="BE181" s="100">
        <v>403736.64</v>
      </c>
      <c r="BF181" s="100">
        <v>32505.56</v>
      </c>
      <c r="BG181" s="100">
        <v>398063.16</v>
      </c>
      <c r="BH181" s="100">
        <v>32572.97</v>
      </c>
      <c r="BI181" s="100">
        <v>392367.16</v>
      </c>
      <c r="BJ181" s="100">
        <v>32615.58</v>
      </c>
      <c r="BK181" s="100">
        <v>368345.18</v>
      </c>
      <c r="BL181" s="100">
        <v>33719.71</v>
      </c>
      <c r="BM181" s="100">
        <v>362278.62</v>
      </c>
      <c r="BN181" s="100">
        <v>32641.65</v>
      </c>
      <c r="BO181" s="100">
        <v>355169.24</v>
      </c>
      <c r="BP181" s="100">
        <v>32708.93</v>
      </c>
      <c r="BQ181" s="100">
        <v>348124.80999999994</v>
      </c>
      <c r="BR181" s="100">
        <v>32606.47</v>
      </c>
      <c r="BS181" s="100">
        <v>341087.58999999997</v>
      </c>
      <c r="BT181" s="100">
        <v>33589.89</v>
      </c>
      <c r="BU181" s="100">
        <v>334969.06</v>
      </c>
      <c r="BV181" s="100">
        <v>26146.39</v>
      </c>
      <c r="BW181" s="100">
        <v>359665.41000000003</v>
      </c>
      <c r="BX181" s="100">
        <v>27903.37</v>
      </c>
      <c r="BY181" s="100">
        <v>354962.98</v>
      </c>
      <c r="BZ181" s="100">
        <v>27821.25</v>
      </c>
      <c r="CA181" s="100">
        <v>377321.16</v>
      </c>
      <c r="CB181" s="100">
        <v>27846</v>
      </c>
      <c r="CC181" s="100">
        <v>372677.76999999996</v>
      </c>
      <c r="CD181" s="100">
        <v>27768.64</v>
      </c>
      <c r="CE181" s="100">
        <v>367940.85</v>
      </c>
      <c r="CF181" s="100">
        <v>27857.7</v>
      </c>
      <c r="CG181" s="100">
        <v>363225.5800000001</v>
      </c>
      <c r="CH181" s="100">
        <v>27888.03</v>
      </c>
      <c r="CI181" s="100">
        <v>358498.0300000001</v>
      </c>
      <c r="CJ181" s="100">
        <v>979.15</v>
      </c>
      <c r="CK181" s="100">
        <v>325757.4700000001</v>
      </c>
      <c r="CL181" s="100">
        <v>28112.34</v>
      </c>
      <c r="CM181" s="100">
        <v>321228.16</v>
      </c>
      <c r="CN181" s="100">
        <v>27986.94</v>
      </c>
      <c r="CO181" s="100">
        <v>316506.17000000004</v>
      </c>
      <c r="CP181" s="100">
        <v>76380.12</v>
      </c>
      <c r="CQ181" s="100">
        <v>360279.82</v>
      </c>
      <c r="CR181" s="100">
        <v>76770.83</v>
      </c>
      <c r="CS181" s="100">
        <v>403460.76</v>
      </c>
      <c r="CT181" s="100">
        <v>76739.26</v>
      </c>
      <c r="CU181" s="100">
        <v>454053.63000000006</v>
      </c>
      <c r="CV181" s="100">
        <v>57224.299999999996</v>
      </c>
      <c r="CW181" s="100">
        <v>483374.5600000001</v>
      </c>
      <c r="CX181" s="100">
        <v>57509.18</v>
      </c>
      <c r="CY181" s="100">
        <v>513062.49000000005</v>
      </c>
      <c r="CZ181" s="100">
        <v>57217.09</v>
      </c>
      <c r="DA181" s="100">
        <v>542433.58</v>
      </c>
      <c r="DB181" s="100">
        <v>57090.170000000006</v>
      </c>
      <c r="DC181" s="100">
        <v>571755.11</v>
      </c>
      <c r="DD181" s="100">
        <v>57398.01</v>
      </c>
      <c r="DE181" s="100">
        <v>601295.42</v>
      </c>
      <c r="DF181" s="100">
        <v>57336.5</v>
      </c>
      <c r="DG181" s="100">
        <v>630743.8899999999</v>
      </c>
      <c r="DH181" s="100">
        <v>57298.850000000006</v>
      </c>
      <c r="DI181" s="100">
        <v>687063.5899999999</v>
      </c>
      <c r="DJ181" s="100">
        <v>57650.29</v>
      </c>
      <c r="DK181" s="100">
        <v>716601.5399999999</v>
      </c>
      <c r="DL181" s="100">
        <v>57517.6</v>
      </c>
      <c r="DM181" s="100">
        <v>746132.2</v>
      </c>
      <c r="DN181" s="100">
        <v>57348.98</v>
      </c>
      <c r="DO181" s="100">
        <v>727101.0599999999</v>
      </c>
      <c r="DP181" s="100">
        <v>57725.16</v>
      </c>
      <c r="DQ181" s="100">
        <v>708055.3900000001</v>
      </c>
      <c r="DR181" s="100">
        <v>57630.57</v>
      </c>
      <c r="DS181" s="100">
        <v>688946.7000000002</v>
      </c>
      <c r="DT181" s="100">
        <v>60368.04</v>
      </c>
      <c r="DU181" s="100">
        <v>692090.4400000001</v>
      </c>
      <c r="DV181" s="100">
        <v>60635.28</v>
      </c>
      <c r="DW181" s="100">
        <v>695216.54</v>
      </c>
      <c r="DX181" s="100">
        <v>60520.3</v>
      </c>
      <c r="DY181" s="100">
        <v>698519.75</v>
      </c>
      <c r="DZ181" s="100">
        <v>60279.39</v>
      </c>
      <c r="EA181" s="100">
        <v>701708.97</v>
      </c>
      <c r="EB181" s="100">
        <v>60757.439999999995</v>
      </c>
      <c r="EC181" s="100">
        <v>705068.4</v>
      </c>
      <c r="ED181" s="100">
        <v>60521.95</v>
      </c>
      <c r="EE181" s="100">
        <v>708253.85</v>
      </c>
      <c r="EF181" s="100">
        <v>60355.89</v>
      </c>
      <c r="EG181" s="100">
        <v>711310.89</v>
      </c>
      <c r="EH181" s="100">
        <v>60737.12</v>
      </c>
      <c r="EI181" s="100">
        <v>714397.72</v>
      </c>
      <c r="EJ181" s="100">
        <v>60563.380000000005</v>
      </c>
      <c r="EK181" s="100">
        <v>717443.5</v>
      </c>
      <c r="EL181" s="100">
        <v>60425.89000000001</v>
      </c>
      <c r="EM181" s="100">
        <v>720520.41</v>
      </c>
      <c r="EN181" s="100">
        <v>60452.46</v>
      </c>
      <c r="EO181" s="100">
        <v>723247.7100000001</v>
      </c>
      <c r="EP181" s="100">
        <v>60503.01</v>
      </c>
      <c r="EQ181" s="100">
        <v>726120.1500000001</v>
      </c>
      <c r="ER181" s="100">
        <v>63693.04</v>
      </c>
      <c r="ES181" s="100">
        <v>729445.1500000001</v>
      </c>
      <c r="ET181" s="100">
        <v>63888.17</v>
      </c>
      <c r="EU181" s="100">
        <v>732698.04</v>
      </c>
      <c r="EV181" s="100">
        <v>63702.9</v>
      </c>
      <c r="EW181" s="100">
        <v>735880.6399999999</v>
      </c>
      <c r="EX181" s="100">
        <v>63484.35</v>
      </c>
      <c r="EY181" s="100">
        <v>739085.6</v>
      </c>
      <c r="EZ181" s="100">
        <v>63928.2</v>
      </c>
      <c r="FA181" s="100">
        <v>742256.36</v>
      </c>
      <c r="FB181" s="100">
        <v>63696.479999999996</v>
      </c>
      <c r="FC181" s="100">
        <v>745430.89</v>
      </c>
      <c r="FD181" s="100">
        <v>63600.670000000006</v>
      </c>
      <c r="FE181" s="100">
        <v>748675.6699999999</v>
      </c>
      <c r="FF181" s="100">
        <v>63945.89</v>
      </c>
      <c r="FG181" s="100">
        <v>751884.44</v>
      </c>
      <c r="FH181" s="100">
        <v>63617.02</v>
      </c>
      <c r="FI181" s="100">
        <v>754938.08</v>
      </c>
      <c r="FJ181" s="100">
        <v>63757.71</v>
      </c>
      <c r="FK181" s="100">
        <v>758269.9</v>
      </c>
      <c r="FL181" s="100">
        <v>63877.450000000004</v>
      </c>
      <c r="FM181" s="100">
        <v>761694.89</v>
      </c>
      <c r="FN181" s="100">
        <v>63555.84</v>
      </c>
      <c r="FO181" s="100">
        <v>764747.7200000001</v>
      </c>
      <c r="FP181" s="100">
        <v>64966.900799999996</v>
      </c>
      <c r="FQ181" s="100">
        <v>766021.5808</v>
      </c>
      <c r="FR181" s="100">
        <v>65165.933399999994</v>
      </c>
      <c r="FS181" s="100">
        <v>767299.3441999999</v>
      </c>
      <c r="FT181" s="100">
        <v>64976.958000000006</v>
      </c>
      <c r="FU181" s="100">
        <v>768573.4022</v>
      </c>
      <c r="FV181" s="100">
        <v>64754.037</v>
      </c>
      <c r="FW181" s="100">
        <v>769843.0892</v>
      </c>
      <c r="FX181" s="100">
        <v>65206.764</v>
      </c>
      <c r="FY181" s="100">
        <v>771121.6532000001</v>
      </c>
      <c r="FZ181" s="100">
        <v>64970.4096</v>
      </c>
      <c r="GA181" s="100">
        <v>772395.5828000001</v>
      </c>
      <c r="GB181" s="100">
        <v>64872.6834</v>
      </c>
      <c r="GC181" s="100">
        <v>773667.5961999999</v>
      </c>
      <c r="GD181" s="100">
        <v>65224.8078</v>
      </c>
      <c r="GE181" s="100">
        <v>774946.5139999999</v>
      </c>
      <c r="GF181" s="100">
        <v>64889.3604</v>
      </c>
      <c r="GG181" s="100">
        <v>776218.8543999998</v>
      </c>
      <c r="GH181" s="100">
        <v>65032.8642</v>
      </c>
      <c r="GI181" s="100">
        <v>777494.0086</v>
      </c>
      <c r="GJ181" s="100">
        <v>65154.999</v>
      </c>
      <c r="GK181" s="100">
        <v>778771.5576</v>
      </c>
      <c r="GL181" s="100">
        <v>64826.9568</v>
      </c>
      <c r="GM181" s="100">
        <v>780042.6743999999</v>
      </c>
      <c r="GN181" s="100">
        <v>66266.238816</v>
      </c>
      <c r="GO181" s="100">
        <v>781342.012416</v>
      </c>
      <c r="GP181" s="100">
        <v>66469.252068</v>
      </c>
      <c r="GQ181" s="100">
        <v>782645.331084</v>
      </c>
      <c r="GR181" s="100">
        <v>66276.49716</v>
      </c>
      <c r="GS181" s="100">
        <v>783944.870244</v>
      </c>
      <c r="GT181" s="100">
        <v>66049.11774</v>
      </c>
      <c r="GU181" s="100">
        <v>785239.9509839999</v>
      </c>
      <c r="GV181" s="100">
        <v>66510.89928</v>
      </c>
      <c r="GW181" s="100">
        <v>786544.0862639999</v>
      </c>
      <c r="GX181" s="100">
        <v>66269.81779199999</v>
      </c>
      <c r="GY181" s="100">
        <v>787843.4944559998</v>
      </c>
      <c r="GZ181" s="100">
        <v>66170.137068</v>
      </c>
      <c r="HA181" s="100">
        <v>789140.9481239999</v>
      </c>
      <c r="HB181" s="100">
        <v>66529.303956</v>
      </c>
      <c r="HC181" s="100">
        <v>790445.4442799999</v>
      </c>
      <c r="HD181" s="100">
        <v>66187.147608</v>
      </c>
      <c r="HE181" s="100">
        <v>791743.231488</v>
      </c>
      <c r="HF181" s="100">
        <v>66333.52148400001</v>
      </c>
      <c r="HG181" s="100">
        <v>793043.888772</v>
      </c>
      <c r="HH181" s="100">
        <v>66458.09898000001</v>
      </c>
      <c r="HI181" s="100">
        <v>794346.988752</v>
      </c>
      <c r="HJ181" s="100">
        <v>66123.49593599999</v>
      </c>
      <c r="HK181" s="100">
        <v>795643.527888</v>
      </c>
      <c r="HM181" t="str">
        <f t="shared" si="8"/>
        <v>925</v>
      </c>
      <c r="HS181" t="b">
        <f t="shared" si="6"/>
        <v>1</v>
      </c>
      <c r="HT181" s="94" t="s">
        <v>474</v>
      </c>
    </row>
    <row r="182" spans="1:228" ht="12.75">
      <c r="A182" t="str">
        <f t="shared" si="7"/>
        <v>INC525101</v>
      </c>
      <c r="B182" s="103" t="s">
        <v>475</v>
      </c>
      <c r="C182" s="100" t="s">
        <v>605</v>
      </c>
      <c r="D182" s="100">
        <v>0</v>
      </c>
      <c r="E182" s="100">
        <v>4.11</v>
      </c>
      <c r="F182" s="100">
        <v>0</v>
      </c>
      <c r="G182" s="100">
        <v>4.11</v>
      </c>
      <c r="H182" s="100">
        <v>0</v>
      </c>
      <c r="I182" s="100">
        <v>4.11</v>
      </c>
      <c r="J182" s="100">
        <v>0</v>
      </c>
      <c r="K182" s="100">
        <v>4.11</v>
      </c>
      <c r="L182" s="100">
        <v>0</v>
      </c>
      <c r="M182" s="100">
        <v>4.11</v>
      </c>
      <c r="N182" s="100">
        <v>0.34</v>
      </c>
      <c r="O182" s="100">
        <v>4.45</v>
      </c>
      <c r="P182" s="100">
        <v>0</v>
      </c>
      <c r="Q182" s="100">
        <v>-0.19</v>
      </c>
      <c r="R182" s="100">
        <v>0.02</v>
      </c>
      <c r="S182" s="100">
        <v>-3.91</v>
      </c>
      <c r="T182" s="100">
        <v>0</v>
      </c>
      <c r="U182" s="100">
        <v>-3.91</v>
      </c>
      <c r="V182" s="100">
        <v>0</v>
      </c>
      <c r="W182" s="100">
        <v>-3.91</v>
      </c>
      <c r="X182" s="100">
        <v>0</v>
      </c>
      <c r="Y182" s="100">
        <v>-3.91</v>
      </c>
      <c r="Z182" s="100">
        <v>1.99</v>
      </c>
      <c r="AA182" s="100">
        <v>2.35</v>
      </c>
      <c r="AB182" s="100">
        <v>0.12</v>
      </c>
      <c r="AC182" s="100">
        <v>2.47</v>
      </c>
      <c r="AD182" s="100">
        <v>-0.24</v>
      </c>
      <c r="AE182" s="100">
        <v>2.23</v>
      </c>
      <c r="AF182" s="100">
        <v>0.04</v>
      </c>
      <c r="AG182" s="100">
        <v>2.27</v>
      </c>
      <c r="AH182" s="100">
        <v>0</v>
      </c>
      <c r="AI182" s="100">
        <v>2.27</v>
      </c>
      <c r="AJ182" s="100">
        <v>0.11</v>
      </c>
      <c r="AK182" s="100">
        <v>2.38</v>
      </c>
      <c r="AL182" s="100">
        <v>-56.46</v>
      </c>
      <c r="AM182" s="100">
        <v>-54.42</v>
      </c>
      <c r="AN182" s="100">
        <v>0</v>
      </c>
      <c r="AO182" s="100">
        <v>-54.42</v>
      </c>
      <c r="AP182" s="100">
        <v>0</v>
      </c>
      <c r="AQ182" s="100">
        <v>-54.44</v>
      </c>
      <c r="AR182" s="100">
        <v>0</v>
      </c>
      <c r="AS182" s="100">
        <v>-54.44</v>
      </c>
      <c r="AT182" s="100">
        <v>0</v>
      </c>
      <c r="AU182" s="100">
        <v>-54.44</v>
      </c>
      <c r="AV182" s="100">
        <v>0</v>
      </c>
      <c r="AW182" s="100">
        <v>-54.44</v>
      </c>
      <c r="AX182" s="100">
        <v>0</v>
      </c>
      <c r="AY182" s="100">
        <v>-56.43</v>
      </c>
      <c r="AZ182" s="100">
        <v>0</v>
      </c>
      <c r="BA182" s="100">
        <v>-56.55</v>
      </c>
      <c r="BB182" s="100">
        <v>-1.04</v>
      </c>
      <c r="BC182" s="100">
        <v>-57.35</v>
      </c>
      <c r="BD182" s="100">
        <v>0.12</v>
      </c>
      <c r="BE182" s="100">
        <v>-57.27</v>
      </c>
      <c r="BF182" s="100">
        <v>0</v>
      </c>
      <c r="BG182" s="100">
        <v>-57.27</v>
      </c>
      <c r="BH182" s="100">
        <v>0</v>
      </c>
      <c r="BI182" s="100">
        <v>-57.38</v>
      </c>
      <c r="BJ182" s="100">
        <v>0</v>
      </c>
      <c r="BK182" s="100">
        <v>-0.92</v>
      </c>
      <c r="BL182" s="100">
        <v>0</v>
      </c>
      <c r="BM182" s="100">
        <v>-0.92</v>
      </c>
      <c r="BN182" s="100">
        <v>0</v>
      </c>
      <c r="BO182" s="100">
        <v>-0.92</v>
      </c>
      <c r="BP182" s="100">
        <v>0</v>
      </c>
      <c r="BQ182" s="100">
        <v>-0.92</v>
      </c>
      <c r="BR182" s="100">
        <v>0</v>
      </c>
      <c r="BS182" s="100">
        <v>-0.92</v>
      </c>
      <c r="BT182" s="100">
        <v>0</v>
      </c>
      <c r="BU182" s="100">
        <v>-0.92</v>
      </c>
      <c r="BV182" s="100">
        <v>0</v>
      </c>
      <c r="BW182" s="100">
        <v>-0.92</v>
      </c>
      <c r="BX182" s="100">
        <v>0</v>
      </c>
      <c r="BY182" s="100">
        <v>-0.92</v>
      </c>
      <c r="BZ182" s="100">
        <v>0</v>
      </c>
      <c r="CA182" s="100">
        <v>0.12</v>
      </c>
      <c r="CB182" s="100">
        <v>0</v>
      </c>
      <c r="CC182" s="100">
        <v>0</v>
      </c>
      <c r="CD182" s="100">
        <v>0</v>
      </c>
      <c r="CE182" s="100">
        <v>0</v>
      </c>
      <c r="CF182" s="100">
        <v>0</v>
      </c>
      <c r="CG182" s="100">
        <v>0</v>
      </c>
      <c r="CH182" s="100">
        <v>0</v>
      </c>
      <c r="CI182" s="100">
        <v>0</v>
      </c>
      <c r="CJ182" s="100">
        <v>0</v>
      </c>
      <c r="CK182" s="100">
        <v>0</v>
      </c>
      <c r="CL182" s="100">
        <v>0</v>
      </c>
      <c r="CM182" s="100">
        <v>0</v>
      </c>
      <c r="CN182" s="100">
        <v>0</v>
      </c>
      <c r="CO182" s="100">
        <v>0</v>
      </c>
      <c r="CP182" s="100">
        <v>0</v>
      </c>
      <c r="CQ182" s="100">
        <v>0</v>
      </c>
      <c r="CR182" s="100">
        <v>0</v>
      </c>
      <c r="CS182" s="100">
        <v>0</v>
      </c>
      <c r="CT182" s="100">
        <v>0</v>
      </c>
      <c r="CU182" s="100">
        <v>0</v>
      </c>
      <c r="CV182" s="100">
        <v>0</v>
      </c>
      <c r="CW182" s="100">
        <v>0</v>
      </c>
      <c r="CX182" s="100">
        <v>0</v>
      </c>
      <c r="CY182" s="100">
        <v>0</v>
      </c>
      <c r="CZ182" s="100">
        <v>0</v>
      </c>
      <c r="DA182" s="100">
        <v>0</v>
      </c>
      <c r="DB182" s="100">
        <v>0</v>
      </c>
      <c r="DC182" s="100">
        <v>0</v>
      </c>
      <c r="DD182" s="100">
        <v>0</v>
      </c>
      <c r="DE182" s="100">
        <v>0</v>
      </c>
      <c r="DF182" s="100">
        <v>0</v>
      </c>
      <c r="DG182" s="100">
        <v>0</v>
      </c>
      <c r="DH182" s="100">
        <v>0</v>
      </c>
      <c r="DI182" s="100">
        <v>0</v>
      </c>
      <c r="DJ182" s="100">
        <v>0</v>
      </c>
      <c r="DK182" s="100">
        <v>0</v>
      </c>
      <c r="DL182" s="100">
        <v>0</v>
      </c>
      <c r="DM182" s="100">
        <v>0</v>
      </c>
      <c r="DN182" s="100">
        <v>0</v>
      </c>
      <c r="DO182" s="100">
        <v>0</v>
      </c>
      <c r="DP182" s="100">
        <v>0</v>
      </c>
      <c r="DQ182" s="100">
        <v>0</v>
      </c>
      <c r="DR182" s="100">
        <v>0</v>
      </c>
      <c r="DS182" s="100">
        <v>0</v>
      </c>
      <c r="DT182" s="100">
        <v>0</v>
      </c>
      <c r="DU182" s="100">
        <v>0</v>
      </c>
      <c r="DV182" s="100">
        <v>0</v>
      </c>
      <c r="DW182" s="100">
        <v>0</v>
      </c>
      <c r="DX182" s="100">
        <v>0</v>
      </c>
      <c r="DY182" s="100">
        <v>0</v>
      </c>
      <c r="DZ182" s="100">
        <v>0</v>
      </c>
      <c r="EA182" s="100">
        <v>0</v>
      </c>
      <c r="EB182" s="100">
        <v>0</v>
      </c>
      <c r="EC182" s="100">
        <v>0</v>
      </c>
      <c r="ED182" s="100">
        <v>0</v>
      </c>
      <c r="EE182" s="100">
        <v>0</v>
      </c>
      <c r="EF182" s="100">
        <v>0</v>
      </c>
      <c r="EG182" s="100">
        <v>0</v>
      </c>
      <c r="EH182" s="100">
        <v>0</v>
      </c>
      <c r="EI182" s="100">
        <v>0</v>
      </c>
      <c r="EJ182" s="100">
        <v>0</v>
      </c>
      <c r="EK182" s="100">
        <v>0</v>
      </c>
      <c r="EL182" s="100">
        <v>0</v>
      </c>
      <c r="EM182" s="100">
        <v>0</v>
      </c>
      <c r="EN182" s="100">
        <v>0</v>
      </c>
      <c r="EO182" s="100">
        <v>0</v>
      </c>
      <c r="EP182" s="100">
        <v>0</v>
      </c>
      <c r="EQ182" s="100">
        <v>0</v>
      </c>
      <c r="ER182" s="100">
        <v>0</v>
      </c>
      <c r="ES182" s="100">
        <v>0</v>
      </c>
      <c r="ET182" s="100">
        <v>0</v>
      </c>
      <c r="EU182" s="100">
        <v>0</v>
      </c>
      <c r="EV182" s="100">
        <v>0</v>
      </c>
      <c r="EW182" s="100">
        <v>0</v>
      </c>
      <c r="EX182" s="100">
        <v>0</v>
      </c>
      <c r="EY182" s="100">
        <v>0</v>
      </c>
      <c r="EZ182" s="100">
        <v>0</v>
      </c>
      <c r="FA182" s="100">
        <v>0</v>
      </c>
      <c r="FB182" s="100">
        <v>0</v>
      </c>
      <c r="FC182" s="100">
        <v>0</v>
      </c>
      <c r="FD182" s="100">
        <v>0</v>
      </c>
      <c r="FE182" s="100">
        <v>0</v>
      </c>
      <c r="FF182" s="100">
        <v>0</v>
      </c>
      <c r="FG182" s="100">
        <v>0</v>
      </c>
      <c r="FH182" s="100">
        <v>0</v>
      </c>
      <c r="FI182" s="100">
        <v>0</v>
      </c>
      <c r="FJ182" s="100">
        <v>0</v>
      </c>
      <c r="FK182" s="100">
        <v>0</v>
      </c>
      <c r="FL182" s="100">
        <v>0</v>
      </c>
      <c r="FM182" s="100">
        <v>0</v>
      </c>
      <c r="FN182" s="100">
        <v>0</v>
      </c>
      <c r="FO182" s="100">
        <v>0</v>
      </c>
      <c r="FP182" s="100">
        <v>0</v>
      </c>
      <c r="FQ182" s="100">
        <v>0</v>
      </c>
      <c r="FR182" s="100">
        <v>0</v>
      </c>
      <c r="FS182" s="100">
        <v>0</v>
      </c>
      <c r="FT182" s="100">
        <v>0</v>
      </c>
      <c r="FU182" s="100">
        <v>0</v>
      </c>
      <c r="FV182" s="100">
        <v>0</v>
      </c>
      <c r="FW182" s="100">
        <v>0</v>
      </c>
      <c r="FX182" s="100">
        <v>0</v>
      </c>
      <c r="FY182" s="100">
        <v>0</v>
      </c>
      <c r="FZ182" s="100">
        <v>0</v>
      </c>
      <c r="GA182" s="100">
        <v>0</v>
      </c>
      <c r="GB182" s="100">
        <v>0</v>
      </c>
      <c r="GC182" s="100">
        <v>0</v>
      </c>
      <c r="GD182" s="100">
        <v>0</v>
      </c>
      <c r="GE182" s="100">
        <v>0</v>
      </c>
      <c r="GF182" s="100">
        <v>0</v>
      </c>
      <c r="GG182" s="100">
        <v>0</v>
      </c>
      <c r="GH182" s="100">
        <v>0</v>
      </c>
      <c r="GI182" s="100">
        <v>0</v>
      </c>
      <c r="GJ182" s="100">
        <v>0</v>
      </c>
      <c r="GK182" s="100">
        <v>0</v>
      </c>
      <c r="GL182" s="100">
        <v>0</v>
      </c>
      <c r="GM182" s="100">
        <v>0</v>
      </c>
      <c r="GN182" s="100">
        <v>0</v>
      </c>
      <c r="GO182" s="100">
        <v>0</v>
      </c>
      <c r="GP182" s="100">
        <v>0</v>
      </c>
      <c r="GQ182" s="100">
        <v>0</v>
      </c>
      <c r="GR182" s="100">
        <v>0</v>
      </c>
      <c r="GS182" s="100">
        <v>0</v>
      </c>
      <c r="GT182" s="100">
        <v>0</v>
      </c>
      <c r="GU182" s="100">
        <v>0</v>
      </c>
      <c r="GV182" s="100">
        <v>0</v>
      </c>
      <c r="GW182" s="100">
        <v>0</v>
      </c>
      <c r="GX182" s="100">
        <v>0</v>
      </c>
      <c r="GY182" s="100">
        <v>0</v>
      </c>
      <c r="GZ182" s="100">
        <v>0</v>
      </c>
      <c r="HA182" s="100">
        <v>0</v>
      </c>
      <c r="HB182" s="100">
        <v>0</v>
      </c>
      <c r="HC182" s="100">
        <v>0</v>
      </c>
      <c r="HD182" s="100">
        <v>0</v>
      </c>
      <c r="HE182" s="100">
        <v>0</v>
      </c>
      <c r="HF182" s="100">
        <v>0</v>
      </c>
      <c r="HG182" s="100">
        <v>0</v>
      </c>
      <c r="HH182" s="100">
        <v>0</v>
      </c>
      <c r="HI182" s="100">
        <v>0</v>
      </c>
      <c r="HJ182" s="100">
        <v>0</v>
      </c>
      <c r="HK182" s="100">
        <v>0</v>
      </c>
      <c r="HM182" t="str">
        <f t="shared" si="8"/>
        <v>925</v>
      </c>
      <c r="HS182" t="b">
        <f t="shared" si="6"/>
        <v>1</v>
      </c>
      <c r="HT182" s="94" t="s">
        <v>475</v>
      </c>
    </row>
    <row r="183" spans="1:228" ht="12.75">
      <c r="A183" t="str">
        <f t="shared" si="7"/>
        <v>INC525106</v>
      </c>
      <c r="B183" s="103" t="s">
        <v>476</v>
      </c>
      <c r="C183" s="100" t="s">
        <v>605</v>
      </c>
      <c r="D183" s="100"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0</v>
      </c>
      <c r="S183" s="100">
        <v>0</v>
      </c>
      <c r="T183" s="100">
        <v>0</v>
      </c>
      <c r="U183" s="100">
        <v>0</v>
      </c>
      <c r="V183" s="100">
        <v>0</v>
      </c>
      <c r="W183" s="100">
        <v>0</v>
      </c>
      <c r="X183" s="100">
        <v>0</v>
      </c>
      <c r="Y183" s="100">
        <v>0</v>
      </c>
      <c r="Z183" s="100">
        <v>0</v>
      </c>
      <c r="AA183" s="100">
        <v>0</v>
      </c>
      <c r="AB183" s="100">
        <v>0</v>
      </c>
      <c r="AC183" s="100">
        <v>0</v>
      </c>
      <c r="AD183" s="100">
        <v>0</v>
      </c>
      <c r="AE183" s="100">
        <v>0</v>
      </c>
      <c r="AF183" s="100">
        <v>0</v>
      </c>
      <c r="AG183" s="100">
        <v>0</v>
      </c>
      <c r="AH183" s="100">
        <v>0</v>
      </c>
      <c r="AI183" s="100">
        <v>0</v>
      </c>
      <c r="AJ183" s="100">
        <v>0</v>
      </c>
      <c r="AK183" s="100">
        <v>0</v>
      </c>
      <c r="AL183" s="100">
        <v>0</v>
      </c>
      <c r="AM183" s="100">
        <v>0</v>
      </c>
      <c r="AN183" s="100">
        <v>0</v>
      </c>
      <c r="AO183" s="100">
        <v>0</v>
      </c>
      <c r="AP183" s="100">
        <v>0</v>
      </c>
      <c r="AQ183" s="100">
        <v>0</v>
      </c>
      <c r="AR183" s="100">
        <v>0</v>
      </c>
      <c r="AS183" s="100">
        <v>0</v>
      </c>
      <c r="AT183" s="100">
        <v>0</v>
      </c>
      <c r="AU183" s="100">
        <v>0</v>
      </c>
      <c r="AV183" s="100">
        <v>0</v>
      </c>
      <c r="AW183" s="100">
        <v>0</v>
      </c>
      <c r="AX183" s="100">
        <v>0</v>
      </c>
      <c r="AY183" s="100">
        <v>0</v>
      </c>
      <c r="AZ183" s="100">
        <v>0</v>
      </c>
      <c r="BA183" s="100">
        <v>0</v>
      </c>
      <c r="BB183" s="100">
        <v>0</v>
      </c>
      <c r="BC183" s="100">
        <v>0</v>
      </c>
      <c r="BD183" s="100">
        <v>61.66</v>
      </c>
      <c r="BE183" s="100">
        <v>61.66</v>
      </c>
      <c r="BF183" s="100">
        <v>63.45</v>
      </c>
      <c r="BG183" s="100">
        <v>125.11</v>
      </c>
      <c r="BH183" s="100">
        <v>62.9</v>
      </c>
      <c r="BI183" s="100">
        <v>188.01</v>
      </c>
      <c r="BJ183" s="100">
        <v>61.17</v>
      </c>
      <c r="BK183" s="100">
        <v>249.18</v>
      </c>
      <c r="BL183" s="100">
        <v>62.64</v>
      </c>
      <c r="BM183" s="100">
        <v>311.82</v>
      </c>
      <c r="BN183" s="100">
        <v>66.8</v>
      </c>
      <c r="BO183" s="100">
        <v>378.62</v>
      </c>
      <c r="BP183" s="100">
        <v>63.02</v>
      </c>
      <c r="BQ183" s="100">
        <v>441.64</v>
      </c>
      <c r="BR183" s="100">
        <v>63.2</v>
      </c>
      <c r="BS183" s="100">
        <v>504.8399999999999</v>
      </c>
      <c r="BT183" s="100">
        <v>62.73</v>
      </c>
      <c r="BU183" s="100">
        <v>567.5699999999999</v>
      </c>
      <c r="BV183" s="100">
        <v>66.55</v>
      </c>
      <c r="BW183" s="100">
        <v>634.12</v>
      </c>
      <c r="BX183" s="100">
        <v>86.16</v>
      </c>
      <c r="BY183" s="100">
        <v>720.28</v>
      </c>
      <c r="BZ183" s="100">
        <v>84.18</v>
      </c>
      <c r="CA183" s="100">
        <v>804.4599999999999</v>
      </c>
      <c r="CB183" s="100">
        <v>95.22</v>
      </c>
      <c r="CC183" s="100">
        <v>838.02</v>
      </c>
      <c r="CD183" s="100">
        <v>91.79</v>
      </c>
      <c r="CE183" s="100">
        <v>866.3599999999999</v>
      </c>
      <c r="CF183" s="100">
        <v>92.92</v>
      </c>
      <c r="CG183" s="100">
        <v>896.3799999999999</v>
      </c>
      <c r="CH183" s="100">
        <v>91.31</v>
      </c>
      <c r="CI183" s="100">
        <v>926.52</v>
      </c>
      <c r="CJ183" s="100">
        <v>84.25</v>
      </c>
      <c r="CK183" s="100">
        <v>948.13</v>
      </c>
      <c r="CL183" s="100">
        <v>92.56</v>
      </c>
      <c r="CM183" s="100">
        <v>973.89</v>
      </c>
      <c r="CN183" s="100">
        <v>93.02</v>
      </c>
      <c r="CO183" s="100">
        <v>1003.89</v>
      </c>
      <c r="CP183" s="100">
        <v>59.96</v>
      </c>
      <c r="CQ183" s="100">
        <v>1000.65</v>
      </c>
      <c r="CR183" s="100">
        <v>57.23</v>
      </c>
      <c r="CS183" s="100">
        <v>995.15</v>
      </c>
      <c r="CT183" s="100">
        <v>62.68</v>
      </c>
      <c r="CU183" s="100">
        <v>991.2799999999999</v>
      </c>
      <c r="CV183" s="100">
        <v>14.4</v>
      </c>
      <c r="CW183" s="100">
        <v>919.52</v>
      </c>
      <c r="CX183" s="100">
        <v>14.83</v>
      </c>
      <c r="CY183" s="100">
        <v>850.17</v>
      </c>
      <c r="CZ183" s="100">
        <v>16.24</v>
      </c>
      <c r="DA183" s="100">
        <v>771.1899999999999</v>
      </c>
      <c r="DB183" s="100">
        <v>14.83</v>
      </c>
      <c r="DC183" s="100">
        <v>694.2299999999999</v>
      </c>
      <c r="DD183" s="100">
        <v>15.54</v>
      </c>
      <c r="DE183" s="100">
        <v>616.8499999999999</v>
      </c>
      <c r="DF183" s="100">
        <v>15.54</v>
      </c>
      <c r="DG183" s="100">
        <v>541.0799999999999</v>
      </c>
      <c r="DH183" s="100">
        <v>14.83</v>
      </c>
      <c r="DI183" s="100">
        <v>471.65999999999997</v>
      </c>
      <c r="DJ183" s="100">
        <v>16.24</v>
      </c>
      <c r="DK183" s="100">
        <v>395.34</v>
      </c>
      <c r="DL183" s="100">
        <v>15.54</v>
      </c>
      <c r="DM183" s="100">
        <v>317.85999999999996</v>
      </c>
      <c r="DN183" s="100">
        <v>14.83</v>
      </c>
      <c r="DO183" s="100">
        <v>272.73</v>
      </c>
      <c r="DP183" s="100">
        <v>15.54</v>
      </c>
      <c r="DQ183" s="100">
        <v>231.04</v>
      </c>
      <c r="DR183" s="100">
        <v>15.54</v>
      </c>
      <c r="DS183" s="100">
        <v>183.90000000000003</v>
      </c>
      <c r="DT183" s="100">
        <v>14.6</v>
      </c>
      <c r="DU183" s="100">
        <v>184.10000000000002</v>
      </c>
      <c r="DV183" s="100">
        <v>15.03</v>
      </c>
      <c r="DW183" s="100">
        <v>184.3</v>
      </c>
      <c r="DX183" s="100">
        <v>16.47</v>
      </c>
      <c r="DY183" s="100">
        <v>184.53</v>
      </c>
      <c r="DZ183" s="100">
        <v>15.03</v>
      </c>
      <c r="EA183" s="100">
        <v>184.73000000000002</v>
      </c>
      <c r="EB183" s="100">
        <v>15.75</v>
      </c>
      <c r="EC183" s="100">
        <v>184.94</v>
      </c>
      <c r="ED183" s="100">
        <v>15.75</v>
      </c>
      <c r="EE183" s="100">
        <v>185.15</v>
      </c>
      <c r="EF183" s="100">
        <v>15.03</v>
      </c>
      <c r="EG183" s="100">
        <v>185.35</v>
      </c>
      <c r="EH183" s="100">
        <v>16.47</v>
      </c>
      <c r="EI183" s="100">
        <v>185.57999999999998</v>
      </c>
      <c r="EJ183" s="100">
        <v>15.75</v>
      </c>
      <c r="EK183" s="100">
        <v>185.79</v>
      </c>
      <c r="EL183" s="100">
        <v>15.03</v>
      </c>
      <c r="EM183" s="100">
        <v>185.98999999999998</v>
      </c>
      <c r="EN183" s="100">
        <v>15.75</v>
      </c>
      <c r="EO183" s="100">
        <v>186.2</v>
      </c>
      <c r="EP183" s="100">
        <v>15.75</v>
      </c>
      <c r="EQ183" s="100">
        <v>186.41</v>
      </c>
      <c r="ER183" s="100">
        <v>14.12</v>
      </c>
      <c r="ES183" s="100">
        <v>185.93</v>
      </c>
      <c r="ET183" s="100">
        <v>14.55</v>
      </c>
      <c r="EU183" s="100">
        <v>185.45</v>
      </c>
      <c r="EV183" s="100">
        <v>15.93</v>
      </c>
      <c r="EW183" s="100">
        <v>184.91</v>
      </c>
      <c r="EX183" s="100">
        <v>14.55</v>
      </c>
      <c r="EY183" s="100">
        <v>184.43</v>
      </c>
      <c r="EZ183" s="100">
        <v>15.24</v>
      </c>
      <c r="FA183" s="100">
        <v>183.92000000000002</v>
      </c>
      <c r="FB183" s="100">
        <v>15.24</v>
      </c>
      <c r="FC183" s="100">
        <v>183.41</v>
      </c>
      <c r="FD183" s="100">
        <v>14.55</v>
      </c>
      <c r="FE183" s="100">
        <v>182.93</v>
      </c>
      <c r="FF183" s="100">
        <v>15.93</v>
      </c>
      <c r="FG183" s="100">
        <v>182.39000000000001</v>
      </c>
      <c r="FH183" s="100">
        <v>15.24</v>
      </c>
      <c r="FI183" s="100">
        <v>181.88</v>
      </c>
      <c r="FJ183" s="100">
        <v>14.55</v>
      </c>
      <c r="FK183" s="100">
        <v>181.4</v>
      </c>
      <c r="FL183" s="100">
        <v>15.24</v>
      </c>
      <c r="FM183" s="100">
        <v>180.89000000000001</v>
      </c>
      <c r="FN183" s="100">
        <v>15.24</v>
      </c>
      <c r="FO183" s="100">
        <v>180.38000000000002</v>
      </c>
      <c r="FP183" s="100">
        <v>14.4024</v>
      </c>
      <c r="FQ183" s="100">
        <v>180.66240000000002</v>
      </c>
      <c r="FR183" s="100">
        <v>14.841000000000001</v>
      </c>
      <c r="FS183" s="100">
        <v>180.95340000000002</v>
      </c>
      <c r="FT183" s="100">
        <v>16.2486</v>
      </c>
      <c r="FU183" s="100">
        <v>181.27200000000005</v>
      </c>
      <c r="FV183" s="100">
        <v>14.841000000000001</v>
      </c>
      <c r="FW183" s="100">
        <v>181.56300000000002</v>
      </c>
      <c r="FX183" s="100">
        <v>15.5448</v>
      </c>
      <c r="FY183" s="100">
        <v>181.86780000000002</v>
      </c>
      <c r="FZ183" s="100">
        <v>15.5448</v>
      </c>
      <c r="GA183" s="100">
        <v>182.17260000000002</v>
      </c>
      <c r="GB183" s="100">
        <v>14.841000000000001</v>
      </c>
      <c r="GC183" s="100">
        <v>182.4636</v>
      </c>
      <c r="GD183" s="100">
        <v>16.2486</v>
      </c>
      <c r="GE183" s="100">
        <v>182.78220000000005</v>
      </c>
      <c r="GF183" s="100">
        <v>15.5448</v>
      </c>
      <c r="GG183" s="100">
        <v>183.08700000000002</v>
      </c>
      <c r="GH183" s="100">
        <v>14.841000000000001</v>
      </c>
      <c r="GI183" s="100">
        <v>183.37800000000001</v>
      </c>
      <c r="GJ183" s="100">
        <v>15.5448</v>
      </c>
      <c r="GK183" s="100">
        <v>183.68280000000004</v>
      </c>
      <c r="GL183" s="100">
        <v>15.5448</v>
      </c>
      <c r="GM183" s="100">
        <v>183.98760000000001</v>
      </c>
      <c r="GN183" s="100">
        <v>14.690448</v>
      </c>
      <c r="GO183" s="100">
        <v>184.27564800000002</v>
      </c>
      <c r="GP183" s="100">
        <v>15.137820000000001</v>
      </c>
      <c r="GQ183" s="100">
        <v>184.57246800000004</v>
      </c>
      <c r="GR183" s="100">
        <v>16.573572</v>
      </c>
      <c r="GS183" s="100">
        <v>184.89744000000002</v>
      </c>
      <c r="GT183" s="100">
        <v>15.137820000000001</v>
      </c>
      <c r="GU183" s="100">
        <v>185.19426</v>
      </c>
      <c r="GV183" s="100">
        <v>15.855696</v>
      </c>
      <c r="GW183" s="100">
        <v>185.50515600000003</v>
      </c>
      <c r="GX183" s="100">
        <v>15.855696</v>
      </c>
      <c r="GY183" s="100">
        <v>185.816052</v>
      </c>
      <c r="GZ183" s="100">
        <v>15.137820000000001</v>
      </c>
      <c r="HA183" s="100">
        <v>186.11287200000004</v>
      </c>
      <c r="HB183" s="100">
        <v>16.573572</v>
      </c>
      <c r="HC183" s="100">
        <v>186.43784400000004</v>
      </c>
      <c r="HD183" s="100">
        <v>15.855696</v>
      </c>
      <c r="HE183" s="100">
        <v>186.74874000000003</v>
      </c>
      <c r="HF183" s="100">
        <v>15.137820000000001</v>
      </c>
      <c r="HG183" s="100">
        <v>187.04556000000002</v>
      </c>
      <c r="HH183" s="100">
        <v>15.855696</v>
      </c>
      <c r="HI183" s="100">
        <v>187.356456</v>
      </c>
      <c r="HJ183" s="100">
        <v>15.855696</v>
      </c>
      <c r="HK183" s="100">
        <v>187.66735200000002</v>
      </c>
      <c r="HM183" t="str">
        <f t="shared" si="8"/>
        <v>925</v>
      </c>
      <c r="HS183" t="b">
        <f t="shared" si="6"/>
        <v>1</v>
      </c>
      <c r="HT183" s="94" t="s">
        <v>476</v>
      </c>
    </row>
    <row r="184" spans="1:228" ht="12.75">
      <c r="A184" t="str">
        <f t="shared" si="7"/>
        <v>INC525110</v>
      </c>
      <c r="B184" s="103" t="s">
        <v>477</v>
      </c>
      <c r="C184" s="100" t="s">
        <v>605</v>
      </c>
      <c r="D184" s="100">
        <v>25450.61</v>
      </c>
      <c r="E184" s="100">
        <v>162461.8</v>
      </c>
      <c r="F184" s="100">
        <v>26452.02</v>
      </c>
      <c r="G184" s="100">
        <v>188913.82</v>
      </c>
      <c r="H184" s="100">
        <v>26561.15</v>
      </c>
      <c r="I184" s="100">
        <v>215474.97</v>
      </c>
      <c r="J184" s="100">
        <v>25352.93</v>
      </c>
      <c r="K184" s="100">
        <v>240827.9</v>
      </c>
      <c r="L184" s="100">
        <v>26785.64</v>
      </c>
      <c r="M184" s="100">
        <v>267613.54</v>
      </c>
      <c r="N184" s="100">
        <v>26766.58</v>
      </c>
      <c r="O184" s="100">
        <v>294380.12</v>
      </c>
      <c r="P184" s="100">
        <v>26328.8</v>
      </c>
      <c r="Q184" s="100">
        <v>296225.47</v>
      </c>
      <c r="R184" s="100">
        <v>26648.72</v>
      </c>
      <c r="S184" s="100">
        <v>298959.56</v>
      </c>
      <c r="T184" s="100">
        <v>26081.89</v>
      </c>
      <c r="U184" s="100">
        <v>301582.58</v>
      </c>
      <c r="V184" s="100">
        <v>24850.65</v>
      </c>
      <c r="W184" s="100">
        <v>306572.32</v>
      </c>
      <c r="X184" s="100">
        <v>24101.29</v>
      </c>
      <c r="Y184" s="100">
        <v>304141.74</v>
      </c>
      <c r="Z184" s="100">
        <v>28566.47</v>
      </c>
      <c r="AA184" s="100">
        <v>313946.75</v>
      </c>
      <c r="AB184" s="100">
        <v>21240.64</v>
      </c>
      <c r="AC184" s="100">
        <v>309736.78</v>
      </c>
      <c r="AD184" s="100">
        <v>21560.18</v>
      </c>
      <c r="AE184" s="100">
        <v>304844.94</v>
      </c>
      <c r="AF184" s="100">
        <v>22181.06</v>
      </c>
      <c r="AG184" s="100">
        <v>300464.85</v>
      </c>
      <c r="AH184" s="100">
        <v>21120.82</v>
      </c>
      <c r="AI184" s="100">
        <v>296232.74</v>
      </c>
      <c r="AJ184" s="100">
        <v>21315.92</v>
      </c>
      <c r="AK184" s="100">
        <v>290763.02</v>
      </c>
      <c r="AL184" s="100">
        <v>22843.8</v>
      </c>
      <c r="AM184" s="100">
        <v>286840.24</v>
      </c>
      <c r="AN184" s="100">
        <v>22464.6</v>
      </c>
      <c r="AO184" s="100">
        <v>282976.04</v>
      </c>
      <c r="AP184" s="100">
        <v>22806.5</v>
      </c>
      <c r="AQ184" s="100">
        <v>279133.82</v>
      </c>
      <c r="AR184" s="100">
        <v>22454.8</v>
      </c>
      <c r="AS184" s="100">
        <v>275506.73</v>
      </c>
      <c r="AT184" s="100">
        <v>23401.82</v>
      </c>
      <c r="AU184" s="100">
        <v>274057.9</v>
      </c>
      <c r="AV184" s="100">
        <v>23432.8</v>
      </c>
      <c r="AW184" s="100">
        <v>273389.41</v>
      </c>
      <c r="AX184" s="100">
        <v>24341.41</v>
      </c>
      <c r="AY184" s="100">
        <v>269164.35</v>
      </c>
      <c r="AZ184" s="100">
        <v>24024.3</v>
      </c>
      <c r="BA184" s="100">
        <v>271948.01</v>
      </c>
      <c r="BB184" s="100">
        <v>23803.64</v>
      </c>
      <c r="BC184" s="100">
        <v>274191.47</v>
      </c>
      <c r="BD184" s="100">
        <v>24172.18</v>
      </c>
      <c r="BE184" s="100">
        <v>276182.59</v>
      </c>
      <c r="BF184" s="100">
        <v>23610.99</v>
      </c>
      <c r="BG184" s="100">
        <v>278672.76</v>
      </c>
      <c r="BH184" s="100">
        <v>23812.99</v>
      </c>
      <c r="BI184" s="100">
        <v>281169.83</v>
      </c>
      <c r="BJ184" s="100">
        <v>24274.96</v>
      </c>
      <c r="BK184" s="100">
        <v>282600.99</v>
      </c>
      <c r="BL184" s="100">
        <v>23440.42</v>
      </c>
      <c r="BM184" s="100">
        <v>283576.81</v>
      </c>
      <c r="BN184" s="100">
        <v>23524.26</v>
      </c>
      <c r="BO184" s="100">
        <v>284294.57</v>
      </c>
      <c r="BP184" s="100">
        <v>23650.52</v>
      </c>
      <c r="BQ184" s="100">
        <v>285490.29</v>
      </c>
      <c r="BR184" s="100">
        <v>24073.82</v>
      </c>
      <c r="BS184" s="100">
        <v>286162.2899999999</v>
      </c>
      <c r="BT184" s="100">
        <v>23686.58</v>
      </c>
      <c r="BU184" s="100">
        <v>286416.06999999995</v>
      </c>
      <c r="BV184" s="100">
        <v>13433.55</v>
      </c>
      <c r="BW184" s="100">
        <v>275508.20999999996</v>
      </c>
      <c r="BX184" s="100">
        <v>16543.17</v>
      </c>
      <c r="BY184" s="100">
        <v>268027.07999999996</v>
      </c>
      <c r="BZ184" s="100">
        <v>16206.92</v>
      </c>
      <c r="CA184" s="100">
        <v>260430.35999999996</v>
      </c>
      <c r="CB184" s="100">
        <v>16166.97</v>
      </c>
      <c r="CC184" s="100">
        <v>252425.15</v>
      </c>
      <c r="CD184" s="100">
        <v>15692.43</v>
      </c>
      <c r="CE184" s="100">
        <v>244506.59</v>
      </c>
      <c r="CF184" s="100">
        <v>16385.08</v>
      </c>
      <c r="CG184" s="100">
        <v>237078.68000000002</v>
      </c>
      <c r="CH184" s="100">
        <v>16212.33</v>
      </c>
      <c r="CI184" s="100">
        <v>229016.05000000005</v>
      </c>
      <c r="CJ184" s="100">
        <v>16531.94</v>
      </c>
      <c r="CK184" s="100">
        <v>222107.57</v>
      </c>
      <c r="CL184" s="100">
        <v>17726.81</v>
      </c>
      <c r="CM184" s="100">
        <v>216310.11999999997</v>
      </c>
      <c r="CN184" s="100">
        <v>15325.56</v>
      </c>
      <c r="CO184" s="100">
        <v>207985.15999999997</v>
      </c>
      <c r="CP184" s="100">
        <v>12600.120000000006</v>
      </c>
      <c r="CQ184" s="100">
        <v>196511.46000000002</v>
      </c>
      <c r="CR184" s="100">
        <v>12080.33</v>
      </c>
      <c r="CS184" s="100">
        <v>184905.21000000002</v>
      </c>
      <c r="CT184" s="100">
        <v>13312.200000000008</v>
      </c>
      <c r="CU184" s="100">
        <v>184783.86000000004</v>
      </c>
      <c r="CV184" s="100">
        <v>7998.360000000003</v>
      </c>
      <c r="CW184" s="100">
        <v>176239.05000000005</v>
      </c>
      <c r="CX184" s="100">
        <v>8050.140000000005</v>
      </c>
      <c r="CY184" s="100">
        <v>168082.27000000002</v>
      </c>
      <c r="CZ184" s="100">
        <v>9036.890000000001</v>
      </c>
      <c r="DA184" s="100">
        <v>160952.19</v>
      </c>
      <c r="DB184" s="100">
        <v>8291.949999999992</v>
      </c>
      <c r="DC184" s="100">
        <v>153551.71000000002</v>
      </c>
      <c r="DD184" s="100">
        <v>8747.720000000001</v>
      </c>
      <c r="DE184" s="100">
        <v>145914.35</v>
      </c>
      <c r="DF184" s="100">
        <v>8855.77</v>
      </c>
      <c r="DG184" s="100">
        <v>138557.79</v>
      </c>
      <c r="DH184" s="100">
        <v>8982.869999999992</v>
      </c>
      <c r="DI184" s="100">
        <v>131008.72</v>
      </c>
      <c r="DJ184" s="100">
        <v>10293.110000000002</v>
      </c>
      <c r="DK184" s="100">
        <v>123575.02000000002</v>
      </c>
      <c r="DL184" s="100">
        <v>9912.690000000002</v>
      </c>
      <c r="DM184" s="100">
        <v>118162.15000000001</v>
      </c>
      <c r="DN184" s="100">
        <v>8542.80999999999</v>
      </c>
      <c r="DO184" s="100">
        <v>114104.84</v>
      </c>
      <c r="DP184" s="100">
        <v>8637.730000000001</v>
      </c>
      <c r="DQ184" s="100">
        <v>110662.24</v>
      </c>
      <c r="DR184" s="100">
        <v>8631.04</v>
      </c>
      <c r="DS184" s="100">
        <v>105981.07999999999</v>
      </c>
      <c r="DT184" s="100">
        <v>8614.389999999992</v>
      </c>
      <c r="DU184" s="100">
        <v>106597.10999999999</v>
      </c>
      <c r="DV184" s="100">
        <v>7961.289999999999</v>
      </c>
      <c r="DW184" s="100">
        <v>106508.25999999998</v>
      </c>
      <c r="DX184" s="100">
        <v>9346.790000000003</v>
      </c>
      <c r="DY184" s="100">
        <v>106818.15999999999</v>
      </c>
      <c r="DZ184" s="100">
        <v>8218.119999999999</v>
      </c>
      <c r="EA184" s="100">
        <v>106744.32999999999</v>
      </c>
      <c r="EB184" s="100">
        <v>9405.35</v>
      </c>
      <c r="EC184" s="100">
        <v>107401.95999999999</v>
      </c>
      <c r="ED184" s="100">
        <v>9156.92</v>
      </c>
      <c r="EE184" s="100">
        <v>107703.10999999997</v>
      </c>
      <c r="EF184" s="100">
        <v>9221.58</v>
      </c>
      <c r="EG184" s="100">
        <v>107941.81999999999</v>
      </c>
      <c r="EH184" s="100">
        <v>10562.630000000003</v>
      </c>
      <c r="EI184" s="100">
        <v>108211.34</v>
      </c>
      <c r="EJ184" s="100">
        <v>9802.949999999997</v>
      </c>
      <c r="EK184" s="100">
        <v>108101.59999999998</v>
      </c>
      <c r="EL184" s="100">
        <v>9129.13</v>
      </c>
      <c r="EM184" s="100">
        <v>108687.92</v>
      </c>
      <c r="EN184" s="100">
        <v>8873</v>
      </c>
      <c r="EO184" s="100">
        <v>108923.19</v>
      </c>
      <c r="EP184" s="100">
        <v>8508.539999999997</v>
      </c>
      <c r="EQ184" s="100">
        <v>108800.69</v>
      </c>
      <c r="ER184" s="100">
        <v>8748.330000000002</v>
      </c>
      <c r="ES184" s="100">
        <v>108934.63</v>
      </c>
      <c r="ET184" s="100">
        <v>7749.0700000000015</v>
      </c>
      <c r="EU184" s="100">
        <v>108722.41</v>
      </c>
      <c r="EV184" s="100">
        <v>8743.660000000003</v>
      </c>
      <c r="EW184" s="100">
        <v>108119.28</v>
      </c>
      <c r="EX184" s="100">
        <v>8336.279999999997</v>
      </c>
      <c r="EY184" s="100">
        <v>108237.44</v>
      </c>
      <c r="EZ184" s="100">
        <v>9183.070000000002</v>
      </c>
      <c r="FA184" s="100">
        <v>108015.16</v>
      </c>
      <c r="FB184" s="100">
        <v>8558.739999999996</v>
      </c>
      <c r="FC184" s="100">
        <v>107416.98000000001</v>
      </c>
      <c r="FD184" s="100">
        <v>9406.740000000003</v>
      </c>
      <c r="FE184" s="100">
        <v>107602.14000000001</v>
      </c>
      <c r="FF184" s="100">
        <v>10409.459999999997</v>
      </c>
      <c r="FG184" s="100">
        <v>107448.97</v>
      </c>
      <c r="FH184" s="100">
        <v>9253.94</v>
      </c>
      <c r="FI184" s="100">
        <v>106899.96</v>
      </c>
      <c r="FJ184" s="100">
        <v>9309.54</v>
      </c>
      <c r="FK184" s="100">
        <v>107080.37000000001</v>
      </c>
      <c r="FL184" s="100">
        <v>8691.020000000004</v>
      </c>
      <c r="FM184" s="100">
        <v>106898.39000000001</v>
      </c>
      <c r="FN184" s="100">
        <v>8296.559999999996</v>
      </c>
      <c r="FO184" s="100">
        <v>106686.41000000002</v>
      </c>
      <c r="FP184" s="100">
        <v>8923.296600000001</v>
      </c>
      <c r="FQ184" s="100">
        <v>106861.37660000002</v>
      </c>
      <c r="FR184" s="100">
        <v>7904.051400000002</v>
      </c>
      <c r="FS184" s="100">
        <v>107016.35800000001</v>
      </c>
      <c r="FT184" s="100">
        <v>8918.533200000003</v>
      </c>
      <c r="FU184" s="100">
        <v>107191.23120000001</v>
      </c>
      <c r="FV184" s="100">
        <v>8503.005599999997</v>
      </c>
      <c r="FW184" s="100">
        <v>107357.9568</v>
      </c>
      <c r="FX184" s="100">
        <v>9366.731400000002</v>
      </c>
      <c r="FY184" s="100">
        <v>107541.61820000001</v>
      </c>
      <c r="FZ184" s="100">
        <v>8729.914799999997</v>
      </c>
      <c r="GA184" s="100">
        <v>107712.79300000002</v>
      </c>
      <c r="GB184" s="100">
        <v>9594.874800000003</v>
      </c>
      <c r="GC184" s="100">
        <v>107900.9278</v>
      </c>
      <c r="GD184" s="100">
        <v>10617.649199999998</v>
      </c>
      <c r="GE184" s="100">
        <v>108109.117</v>
      </c>
      <c r="GF184" s="100">
        <v>9439.0188</v>
      </c>
      <c r="GG184" s="100">
        <v>108294.19580000002</v>
      </c>
      <c r="GH184" s="100">
        <v>9495.730800000001</v>
      </c>
      <c r="GI184" s="100">
        <v>108480.38660000001</v>
      </c>
      <c r="GJ184" s="100">
        <v>8864.840400000005</v>
      </c>
      <c r="GK184" s="100">
        <v>108654.207</v>
      </c>
      <c r="GL184" s="100">
        <v>8462.491199999997</v>
      </c>
      <c r="GM184" s="100">
        <v>108820.13820000002</v>
      </c>
      <c r="GN184" s="100">
        <v>9101.762532000002</v>
      </c>
      <c r="GO184" s="100">
        <v>108998.60413200001</v>
      </c>
      <c r="GP184" s="100">
        <v>8062.132428000003</v>
      </c>
      <c r="GQ184" s="100">
        <v>109156.68516000002</v>
      </c>
      <c r="GR184" s="100">
        <v>9096.903864000004</v>
      </c>
      <c r="GS184" s="100">
        <v>109335.05582400001</v>
      </c>
      <c r="GT184" s="100">
        <v>8673.065711999996</v>
      </c>
      <c r="GU184" s="100">
        <v>109505.11593600002</v>
      </c>
      <c r="GV184" s="100">
        <v>9554.066028000003</v>
      </c>
      <c r="GW184" s="100">
        <v>109692.45056400001</v>
      </c>
      <c r="GX184" s="100">
        <v>8904.513095999997</v>
      </c>
      <c r="GY184" s="100">
        <v>109867.04886000002</v>
      </c>
      <c r="GZ184" s="100">
        <v>9786.772296000003</v>
      </c>
      <c r="HA184" s="100">
        <v>110058.946356</v>
      </c>
      <c r="HB184" s="100">
        <v>10830.002183999999</v>
      </c>
      <c r="HC184" s="100">
        <v>110271.29934000001</v>
      </c>
      <c r="HD184" s="100">
        <v>9627.799176</v>
      </c>
      <c r="HE184" s="100">
        <v>110460.07971600001</v>
      </c>
      <c r="HF184" s="100">
        <v>9685.645416000001</v>
      </c>
      <c r="HG184" s="100">
        <v>110649.99433200002</v>
      </c>
      <c r="HH184" s="100">
        <v>9042.137208000006</v>
      </c>
      <c r="HI184" s="100">
        <v>110827.29114000002</v>
      </c>
      <c r="HJ184" s="100">
        <v>8631.741023999997</v>
      </c>
      <c r="HK184" s="100">
        <v>110996.54096400001</v>
      </c>
      <c r="HM184" t="str">
        <f t="shared" si="8"/>
        <v>925</v>
      </c>
      <c r="HS184" t="b">
        <f t="shared" si="6"/>
        <v>1</v>
      </c>
      <c r="HT184" s="94" t="s">
        <v>477</v>
      </c>
    </row>
    <row r="185" spans="1:228" ht="12.75">
      <c r="A185" t="str">
        <f t="shared" si="7"/>
        <v>INC525120</v>
      </c>
      <c r="B185" s="103" t="s">
        <v>478</v>
      </c>
      <c r="C185" s="100" t="s">
        <v>605</v>
      </c>
      <c r="D185" s="100">
        <v>1286.85</v>
      </c>
      <c r="E185" s="100">
        <v>11459.24</v>
      </c>
      <c r="F185" s="100">
        <v>1495.51</v>
      </c>
      <c r="G185" s="100">
        <v>12954.75</v>
      </c>
      <c r="H185" s="100">
        <v>1322.67</v>
      </c>
      <c r="I185" s="100">
        <v>14277.42</v>
      </c>
      <c r="J185" s="100">
        <v>759.56</v>
      </c>
      <c r="K185" s="100">
        <v>15036.98</v>
      </c>
      <c r="L185" s="100">
        <v>1447.45</v>
      </c>
      <c r="M185" s="100">
        <v>16484.43</v>
      </c>
      <c r="N185" s="100">
        <v>1658.53</v>
      </c>
      <c r="O185" s="100">
        <v>18142.96</v>
      </c>
      <c r="P185" s="100">
        <v>1367.34</v>
      </c>
      <c r="Q185" s="100">
        <v>17727.39</v>
      </c>
      <c r="R185" s="100">
        <v>1334.63</v>
      </c>
      <c r="S185" s="100">
        <v>18379.77</v>
      </c>
      <c r="T185" s="100">
        <v>1584.72</v>
      </c>
      <c r="U185" s="100">
        <v>16639.28</v>
      </c>
      <c r="V185" s="100">
        <v>1648.7</v>
      </c>
      <c r="W185" s="100">
        <v>16931.91</v>
      </c>
      <c r="X185" s="100">
        <v>1523.89</v>
      </c>
      <c r="Y185" s="100">
        <v>16850.29</v>
      </c>
      <c r="Z185" s="100">
        <v>1801.65</v>
      </c>
      <c r="AA185" s="100">
        <v>17231.5</v>
      </c>
      <c r="AB185" s="100">
        <v>614.55</v>
      </c>
      <c r="AC185" s="100">
        <v>16559.2</v>
      </c>
      <c r="AD185" s="100">
        <v>497.19</v>
      </c>
      <c r="AE185" s="100">
        <v>15560.88</v>
      </c>
      <c r="AF185" s="100">
        <v>556.16</v>
      </c>
      <c r="AG185" s="100">
        <v>14794.37</v>
      </c>
      <c r="AH185" s="100">
        <v>460.14</v>
      </c>
      <c r="AI185" s="100">
        <v>14494.95</v>
      </c>
      <c r="AJ185" s="100">
        <v>467.27</v>
      </c>
      <c r="AK185" s="100">
        <v>13514.77</v>
      </c>
      <c r="AL185" s="100">
        <v>481.65</v>
      </c>
      <c r="AM185" s="100">
        <v>12337.89</v>
      </c>
      <c r="AN185" s="100">
        <v>506.51</v>
      </c>
      <c r="AO185" s="100">
        <v>11477.06</v>
      </c>
      <c r="AP185" s="100">
        <v>527.71</v>
      </c>
      <c r="AQ185" s="100">
        <v>10670.14</v>
      </c>
      <c r="AR185" s="100">
        <v>424.21</v>
      </c>
      <c r="AS185" s="100">
        <v>9509.63</v>
      </c>
      <c r="AT185" s="100">
        <v>513.91</v>
      </c>
      <c r="AU185" s="100">
        <v>8374.84</v>
      </c>
      <c r="AV185" s="100">
        <v>469.81</v>
      </c>
      <c r="AW185" s="100">
        <v>7320.76</v>
      </c>
      <c r="AX185" s="100">
        <v>509.65</v>
      </c>
      <c r="AY185" s="100">
        <v>6028.76</v>
      </c>
      <c r="AZ185" s="100">
        <v>820.21</v>
      </c>
      <c r="BA185" s="100">
        <v>6234.42</v>
      </c>
      <c r="BB185" s="100">
        <v>825.03</v>
      </c>
      <c r="BC185" s="100">
        <v>6562.26</v>
      </c>
      <c r="BD185" s="100">
        <v>787.12</v>
      </c>
      <c r="BE185" s="100">
        <v>6793.22</v>
      </c>
      <c r="BF185" s="100">
        <v>827.2</v>
      </c>
      <c r="BG185" s="100">
        <v>7160.28</v>
      </c>
      <c r="BH185" s="100">
        <v>876.15</v>
      </c>
      <c r="BI185" s="100">
        <v>7569.16</v>
      </c>
      <c r="BJ185" s="100">
        <v>709.94</v>
      </c>
      <c r="BK185" s="100">
        <v>7797.45</v>
      </c>
      <c r="BL185" s="100">
        <v>1027.3</v>
      </c>
      <c r="BM185" s="100">
        <v>8318.24</v>
      </c>
      <c r="BN185" s="100">
        <v>632.87</v>
      </c>
      <c r="BO185" s="100">
        <v>8423.4</v>
      </c>
      <c r="BP185" s="100">
        <v>897.26</v>
      </c>
      <c r="BQ185" s="100">
        <v>8896.449999999999</v>
      </c>
      <c r="BR185" s="100">
        <v>847.44</v>
      </c>
      <c r="BS185" s="100">
        <v>9229.979999999998</v>
      </c>
      <c r="BT185" s="100">
        <v>898.8</v>
      </c>
      <c r="BU185" s="100">
        <v>9658.97</v>
      </c>
      <c r="BV185" s="100">
        <v>662.54</v>
      </c>
      <c r="BW185" s="100">
        <v>9811.86</v>
      </c>
      <c r="BX185" s="100">
        <v>1117.25</v>
      </c>
      <c r="BY185" s="100">
        <v>10108.900000000001</v>
      </c>
      <c r="BZ185" s="100">
        <v>1358.83</v>
      </c>
      <c r="CA185" s="100">
        <v>10642.700000000003</v>
      </c>
      <c r="CB185" s="100">
        <v>1292.03</v>
      </c>
      <c r="CC185" s="100">
        <v>11147.61</v>
      </c>
      <c r="CD185" s="100">
        <v>1208.94</v>
      </c>
      <c r="CE185" s="100">
        <v>11529.35</v>
      </c>
      <c r="CF185" s="100">
        <v>1095.37</v>
      </c>
      <c r="CG185" s="100">
        <v>11748.570000000002</v>
      </c>
      <c r="CH185" s="100">
        <v>1243.9</v>
      </c>
      <c r="CI185" s="100">
        <v>12282.53</v>
      </c>
      <c r="CJ185" s="100">
        <v>569.15</v>
      </c>
      <c r="CK185" s="100">
        <v>11824.380000000001</v>
      </c>
      <c r="CL185" s="100">
        <v>1109.16</v>
      </c>
      <c r="CM185" s="100">
        <v>12300.670000000002</v>
      </c>
      <c r="CN185" s="100">
        <v>1325.72</v>
      </c>
      <c r="CO185" s="100">
        <v>12729.13</v>
      </c>
      <c r="CP185" s="100">
        <v>943.77</v>
      </c>
      <c r="CQ185" s="100">
        <v>12825.46</v>
      </c>
      <c r="CR185" s="100">
        <v>907.47</v>
      </c>
      <c r="CS185" s="100">
        <v>12834.130000000001</v>
      </c>
      <c r="CT185" s="100">
        <v>976.8800000000003</v>
      </c>
      <c r="CU185" s="100">
        <v>13148.47</v>
      </c>
      <c r="CV185" s="100">
        <v>1010.2099999999999</v>
      </c>
      <c r="CW185" s="100">
        <v>13041.430000000002</v>
      </c>
      <c r="CX185" s="100">
        <v>1010.2099999999999</v>
      </c>
      <c r="CY185" s="100">
        <v>12692.810000000001</v>
      </c>
      <c r="CZ185" s="100">
        <v>1107.35</v>
      </c>
      <c r="DA185" s="100">
        <v>12508.130000000003</v>
      </c>
      <c r="DB185" s="100">
        <v>1011.0699999999998</v>
      </c>
      <c r="DC185" s="100">
        <v>12310.259999999998</v>
      </c>
      <c r="DD185" s="100">
        <v>1059.21</v>
      </c>
      <c r="DE185" s="100">
        <v>12274.099999999999</v>
      </c>
      <c r="DF185" s="100">
        <v>1059.21</v>
      </c>
      <c r="DG185" s="100">
        <v>12089.41</v>
      </c>
      <c r="DH185" s="100">
        <v>1011.0699999999998</v>
      </c>
      <c r="DI185" s="100">
        <v>12531.33</v>
      </c>
      <c r="DJ185" s="100">
        <v>1107.35</v>
      </c>
      <c r="DK185" s="100">
        <v>12529.52</v>
      </c>
      <c r="DL185" s="100">
        <v>1059.21</v>
      </c>
      <c r="DM185" s="100">
        <v>12263.009999999998</v>
      </c>
      <c r="DN185" s="100">
        <v>1011.0699999999998</v>
      </c>
      <c r="DO185" s="100">
        <v>12330.309999999998</v>
      </c>
      <c r="DP185" s="100">
        <v>1059.21</v>
      </c>
      <c r="DQ185" s="100">
        <v>12482.05</v>
      </c>
      <c r="DR185" s="100">
        <v>1059.21</v>
      </c>
      <c r="DS185" s="100">
        <v>12564.379999999997</v>
      </c>
      <c r="DT185" s="100">
        <v>1107.44</v>
      </c>
      <c r="DU185" s="100">
        <v>12661.609999999999</v>
      </c>
      <c r="DV185" s="100">
        <v>1006.7599999999998</v>
      </c>
      <c r="DW185" s="100">
        <v>12658.159999999998</v>
      </c>
      <c r="DX185" s="100">
        <v>1157.77</v>
      </c>
      <c r="DY185" s="100">
        <v>12708.579999999998</v>
      </c>
      <c r="DZ185" s="100">
        <v>1006.7599999999998</v>
      </c>
      <c r="EA185" s="100">
        <v>12704.27</v>
      </c>
      <c r="EB185" s="100">
        <v>1157.77</v>
      </c>
      <c r="EC185" s="100">
        <v>12802.830000000002</v>
      </c>
      <c r="ED185" s="100">
        <v>1107.44</v>
      </c>
      <c r="EE185" s="100">
        <v>12851.06</v>
      </c>
      <c r="EF185" s="100">
        <v>1057.1000000000001</v>
      </c>
      <c r="EG185" s="100">
        <v>12897.089999999998</v>
      </c>
      <c r="EH185" s="100">
        <v>1157.77</v>
      </c>
      <c r="EI185" s="100">
        <v>12947.509999999998</v>
      </c>
      <c r="EJ185" s="100">
        <v>1057.1000000000001</v>
      </c>
      <c r="EK185" s="100">
        <v>12945.400000000001</v>
      </c>
      <c r="EL185" s="100">
        <v>1107.44</v>
      </c>
      <c r="EM185" s="100">
        <v>13041.77</v>
      </c>
      <c r="EN185" s="100">
        <v>1107.44</v>
      </c>
      <c r="EO185" s="100">
        <v>13090.000000000004</v>
      </c>
      <c r="EP185" s="100">
        <v>1057.1000000000001</v>
      </c>
      <c r="EQ185" s="100">
        <v>13087.890000000003</v>
      </c>
      <c r="ER185" s="100">
        <v>1135.54</v>
      </c>
      <c r="ES185" s="100">
        <v>13115.990000000003</v>
      </c>
      <c r="ET185" s="100">
        <v>1002.1199999999998</v>
      </c>
      <c r="EU185" s="100">
        <v>13111.350000000004</v>
      </c>
      <c r="EV185" s="100">
        <v>1119.22</v>
      </c>
      <c r="EW185" s="100">
        <v>13072.800000000003</v>
      </c>
      <c r="EX185" s="100">
        <v>1035.3299999999997</v>
      </c>
      <c r="EY185" s="100">
        <v>13101.370000000003</v>
      </c>
      <c r="EZ185" s="100">
        <v>1152.4399999999998</v>
      </c>
      <c r="FA185" s="100">
        <v>13096.040000000003</v>
      </c>
      <c r="FB185" s="100">
        <v>1069.1100000000001</v>
      </c>
      <c r="FC185" s="100">
        <v>13057.710000000003</v>
      </c>
      <c r="FD185" s="100">
        <v>1085.43</v>
      </c>
      <c r="FE185" s="100">
        <v>13086.04</v>
      </c>
      <c r="FF185" s="100">
        <v>1152.4399999999998</v>
      </c>
      <c r="FG185" s="100">
        <v>13080.710000000003</v>
      </c>
      <c r="FH185" s="100">
        <v>1019.01</v>
      </c>
      <c r="FI185" s="100">
        <v>13042.62</v>
      </c>
      <c r="FJ185" s="100">
        <v>1135.54</v>
      </c>
      <c r="FK185" s="100">
        <v>13070.720000000001</v>
      </c>
      <c r="FL185" s="100">
        <v>1102.32</v>
      </c>
      <c r="FM185" s="100">
        <v>13065.599999999997</v>
      </c>
      <c r="FN185" s="100">
        <v>1052.22</v>
      </c>
      <c r="FO185" s="100">
        <v>13060.719999999998</v>
      </c>
      <c r="FP185" s="100">
        <v>1158.2508</v>
      </c>
      <c r="FQ185" s="100">
        <v>13083.430799999998</v>
      </c>
      <c r="FR185" s="100">
        <v>1022.1623999999998</v>
      </c>
      <c r="FS185" s="100">
        <v>13103.4732</v>
      </c>
      <c r="FT185" s="100">
        <v>1141.6044</v>
      </c>
      <c r="FU185" s="100">
        <v>13125.857600000001</v>
      </c>
      <c r="FV185" s="100">
        <v>1056.0365999999997</v>
      </c>
      <c r="FW185" s="100">
        <v>13146.5642</v>
      </c>
      <c r="FX185" s="100">
        <v>1175.4887999999999</v>
      </c>
      <c r="FY185" s="100">
        <v>13169.613000000001</v>
      </c>
      <c r="FZ185" s="100">
        <v>1090.4922000000001</v>
      </c>
      <c r="GA185" s="100">
        <v>13190.995200000001</v>
      </c>
      <c r="GB185" s="100">
        <v>1107.1386</v>
      </c>
      <c r="GC185" s="100">
        <v>13212.7038</v>
      </c>
      <c r="GD185" s="100">
        <v>1175.4887999999999</v>
      </c>
      <c r="GE185" s="100">
        <v>13235.752599999998</v>
      </c>
      <c r="GF185" s="100">
        <v>1039.3902</v>
      </c>
      <c r="GG185" s="100">
        <v>13256.1328</v>
      </c>
      <c r="GH185" s="100">
        <v>1158.2508</v>
      </c>
      <c r="GI185" s="100">
        <v>13278.843599999997</v>
      </c>
      <c r="GJ185" s="100">
        <v>1124.3663999999999</v>
      </c>
      <c r="GK185" s="100">
        <v>13300.89</v>
      </c>
      <c r="GL185" s="100">
        <v>1073.2644</v>
      </c>
      <c r="GM185" s="100">
        <v>13321.934399999998</v>
      </c>
      <c r="GN185" s="100">
        <v>1181.415816</v>
      </c>
      <c r="GO185" s="100">
        <v>13345.099415999997</v>
      </c>
      <c r="GP185" s="100">
        <v>1042.6056479999997</v>
      </c>
      <c r="GQ185" s="100">
        <v>13365.542663999999</v>
      </c>
      <c r="GR185" s="100">
        <v>1164.436488</v>
      </c>
      <c r="GS185" s="100">
        <v>13388.374751999998</v>
      </c>
      <c r="GT185" s="100">
        <v>1077.1573319999998</v>
      </c>
      <c r="GU185" s="100">
        <v>13409.495484</v>
      </c>
      <c r="GV185" s="100">
        <v>1198.998576</v>
      </c>
      <c r="GW185" s="100">
        <v>13433.00526</v>
      </c>
      <c r="GX185" s="100">
        <v>1112.3020440000003</v>
      </c>
      <c r="GY185" s="100">
        <v>13454.815104</v>
      </c>
      <c r="GZ185" s="100">
        <v>1129.281372</v>
      </c>
      <c r="HA185" s="100">
        <v>13476.957875999997</v>
      </c>
      <c r="HB185" s="100">
        <v>1198.998576</v>
      </c>
      <c r="HC185" s="100">
        <v>13500.467652</v>
      </c>
      <c r="HD185" s="100">
        <v>1060.178004</v>
      </c>
      <c r="HE185" s="100">
        <v>13521.255456</v>
      </c>
      <c r="HF185" s="100">
        <v>1181.415816</v>
      </c>
      <c r="HG185" s="100">
        <v>13544.420471999998</v>
      </c>
      <c r="HH185" s="100">
        <v>1146.8537279999998</v>
      </c>
      <c r="HI185" s="100">
        <v>13566.9078</v>
      </c>
      <c r="HJ185" s="100">
        <v>1094.7296880000001</v>
      </c>
      <c r="HK185" s="100">
        <v>13588.373088</v>
      </c>
      <c r="HM185" t="str">
        <f t="shared" si="8"/>
        <v>925</v>
      </c>
      <c r="HS185" t="b">
        <f t="shared" si="6"/>
        <v>1</v>
      </c>
      <c r="HT185" s="94" t="s">
        <v>478</v>
      </c>
    </row>
    <row r="186" spans="1:228" ht="12.75">
      <c r="A186" t="str">
        <f t="shared" si="7"/>
        <v>INC526100</v>
      </c>
      <c r="B186" s="103" t="s">
        <v>479</v>
      </c>
      <c r="C186" s="100" t="s">
        <v>606</v>
      </c>
      <c r="D186" s="100">
        <v>5575948.92</v>
      </c>
      <c r="E186" s="100">
        <v>62736423.94</v>
      </c>
      <c r="F186" s="100">
        <v>7440142.95</v>
      </c>
      <c r="G186" s="100">
        <v>65049636.1</v>
      </c>
      <c r="H186" s="100">
        <v>6967685.25</v>
      </c>
      <c r="I186" s="100">
        <v>66497329.04</v>
      </c>
      <c r="J186" s="100">
        <v>6485976.76</v>
      </c>
      <c r="K186" s="100">
        <v>67701008.1</v>
      </c>
      <c r="L186" s="100">
        <v>7267610.6</v>
      </c>
      <c r="M186" s="100">
        <v>72382694.05</v>
      </c>
      <c r="N186" s="100">
        <v>5880095.94</v>
      </c>
      <c r="O186" s="100">
        <v>73441310.87</v>
      </c>
      <c r="P186" s="100">
        <v>6797032.79</v>
      </c>
      <c r="Q186" s="100">
        <v>74642932.97</v>
      </c>
      <c r="R186" s="100">
        <v>5590405.38</v>
      </c>
      <c r="S186" s="100">
        <v>74087230.01</v>
      </c>
      <c r="T186" s="100">
        <v>7040443.88</v>
      </c>
      <c r="U186" s="100">
        <v>75566914.18</v>
      </c>
      <c r="V186" s="100">
        <v>7971348.77</v>
      </c>
      <c r="W186" s="100">
        <v>77024863.12</v>
      </c>
      <c r="X186" s="100">
        <v>4968780.68</v>
      </c>
      <c r="Y186" s="100">
        <v>75309206.98</v>
      </c>
      <c r="Z186" s="100">
        <v>12446707.26</v>
      </c>
      <c r="AA186" s="100">
        <v>84432179.18</v>
      </c>
      <c r="AB186" s="100">
        <v>5728758.53</v>
      </c>
      <c r="AC186" s="100">
        <v>84584988.79</v>
      </c>
      <c r="AD186" s="100">
        <v>6090415.24</v>
      </c>
      <c r="AE186" s="100">
        <v>83235261.08</v>
      </c>
      <c r="AF186" s="100">
        <v>6470848.32</v>
      </c>
      <c r="AG186" s="100">
        <v>82738424.15</v>
      </c>
      <c r="AH186" s="100">
        <v>13581957.81</v>
      </c>
      <c r="AI186" s="100">
        <v>89834405.2</v>
      </c>
      <c r="AJ186" s="100">
        <v>6197758.61</v>
      </c>
      <c r="AK186" s="100">
        <v>88764553.21</v>
      </c>
      <c r="AL186" s="100">
        <v>6775840.27</v>
      </c>
      <c r="AM186" s="100">
        <v>89660297.54</v>
      </c>
      <c r="AN186" s="100">
        <v>7310218.46</v>
      </c>
      <c r="AO186" s="100">
        <v>90173483.21</v>
      </c>
      <c r="AP186" s="100">
        <v>6889105.75</v>
      </c>
      <c r="AQ186" s="100">
        <v>91472183.58</v>
      </c>
      <c r="AR186" s="100">
        <v>16368894.82</v>
      </c>
      <c r="AS186" s="100">
        <v>100800634.52</v>
      </c>
      <c r="AT186" s="100">
        <v>23675914.85</v>
      </c>
      <c r="AU186" s="100">
        <v>116505200.6</v>
      </c>
      <c r="AV186" s="100">
        <v>8101727.64</v>
      </c>
      <c r="AW186" s="100">
        <v>119638147.56</v>
      </c>
      <c r="AX186" s="100">
        <v>2014042.69</v>
      </c>
      <c r="AY186" s="100">
        <v>109205482.99</v>
      </c>
      <c r="AZ186" s="100">
        <v>7177068.41</v>
      </c>
      <c r="BA186" s="100">
        <v>110653792.87</v>
      </c>
      <c r="BB186" s="100">
        <v>5019718</v>
      </c>
      <c r="BC186" s="100">
        <v>109583095.63</v>
      </c>
      <c r="BD186" s="100">
        <v>9077890.4</v>
      </c>
      <c r="BE186" s="100">
        <v>112190137.71</v>
      </c>
      <c r="BF186" s="100">
        <v>4756234.13</v>
      </c>
      <c r="BG186" s="100">
        <v>103364414.03</v>
      </c>
      <c r="BH186" s="100">
        <v>5347327.72</v>
      </c>
      <c r="BI186" s="100">
        <v>102513983.14</v>
      </c>
      <c r="BJ186" s="100">
        <v>5814535.69</v>
      </c>
      <c r="BK186" s="100">
        <v>101552678.56</v>
      </c>
      <c r="BL186" s="100">
        <v>4360707.45</v>
      </c>
      <c r="BM186" s="100">
        <v>98603167.55</v>
      </c>
      <c r="BN186" s="100">
        <v>4535353.41</v>
      </c>
      <c r="BO186" s="100">
        <v>96249415.20999998</v>
      </c>
      <c r="BP186" s="100">
        <v>5193168.54</v>
      </c>
      <c r="BQ186" s="100">
        <v>85073688.93</v>
      </c>
      <c r="BR186" s="100">
        <v>4328439.92</v>
      </c>
      <c r="BS186" s="100">
        <v>65726214</v>
      </c>
      <c r="BT186" s="100">
        <v>6055219.45</v>
      </c>
      <c r="BU186" s="100">
        <v>63679705.81</v>
      </c>
      <c r="BV186" s="100">
        <v>11072910.44</v>
      </c>
      <c r="BW186" s="100">
        <v>72738573.56</v>
      </c>
      <c r="BX186" s="100">
        <v>4212889.2299999995</v>
      </c>
      <c r="BY186" s="100">
        <v>69774394.38</v>
      </c>
      <c r="BZ186" s="100">
        <v>2675141.76</v>
      </c>
      <c r="CA186" s="100">
        <v>67429818.14</v>
      </c>
      <c r="CB186" s="100">
        <v>6012863.88</v>
      </c>
      <c r="CC186" s="100">
        <v>64364791.62</v>
      </c>
      <c r="CD186" s="100">
        <v>4556482.609999999</v>
      </c>
      <c r="CE186" s="100">
        <v>64165040.099999994</v>
      </c>
      <c r="CF186" s="100">
        <v>3428715.16</v>
      </c>
      <c r="CG186" s="100">
        <v>62246427.54000001</v>
      </c>
      <c r="CH186" s="100">
        <v>4038528.5100000002</v>
      </c>
      <c r="CI186" s="100">
        <v>60470420.360000014</v>
      </c>
      <c r="CJ186" s="100">
        <v>2724502.05</v>
      </c>
      <c r="CK186" s="100">
        <v>58834214.96000001</v>
      </c>
      <c r="CL186" s="100">
        <v>3713241.4699999997</v>
      </c>
      <c r="CM186" s="100">
        <v>58012103.02</v>
      </c>
      <c r="CN186" s="100">
        <v>2328703.6599999997</v>
      </c>
      <c r="CO186" s="100">
        <v>55147638.14</v>
      </c>
      <c r="CP186" s="100">
        <v>4102672.570000009</v>
      </c>
      <c r="CQ186" s="100">
        <v>54921870.79000001</v>
      </c>
      <c r="CR186" s="100">
        <v>5378340.609999986</v>
      </c>
      <c r="CS186" s="100">
        <v>54244991.94999999</v>
      </c>
      <c r="CT186" s="100">
        <v>14538552.359999998</v>
      </c>
      <c r="CU186" s="100">
        <v>57710633.86999998</v>
      </c>
      <c r="CV186" s="100">
        <v>4775766.629999972</v>
      </c>
      <c r="CW186" s="100">
        <v>58273511.269999966</v>
      </c>
      <c r="CX186" s="100">
        <v>3307587.960000004</v>
      </c>
      <c r="CY186" s="100">
        <v>58905957.46999996</v>
      </c>
      <c r="CZ186" s="100">
        <v>6900070.979999997</v>
      </c>
      <c r="DA186" s="100">
        <v>59793164.56999995</v>
      </c>
      <c r="DB186" s="100">
        <v>4513067.68</v>
      </c>
      <c r="DC186" s="100">
        <v>59749749.639999956</v>
      </c>
      <c r="DD186" s="100">
        <v>4199218.009999999</v>
      </c>
      <c r="DE186" s="100">
        <v>60520252.48999995</v>
      </c>
      <c r="DF186" s="100">
        <v>4547434.089999992</v>
      </c>
      <c r="DG186" s="100">
        <v>61029158.06999995</v>
      </c>
      <c r="DH186" s="100">
        <v>3941519.6599999904</v>
      </c>
      <c r="DI186" s="100">
        <v>62246175.67999994</v>
      </c>
      <c r="DJ186" s="100">
        <v>5063426.139999993</v>
      </c>
      <c r="DK186" s="100">
        <v>63596360.349999934</v>
      </c>
      <c r="DL186" s="100">
        <v>4888099.889999969</v>
      </c>
      <c r="DM186" s="100">
        <v>66155756.57999991</v>
      </c>
      <c r="DN186" s="100">
        <v>5052924.129999993</v>
      </c>
      <c r="DO186" s="100">
        <v>67106008.13999989</v>
      </c>
      <c r="DP186" s="100">
        <v>5833985.330000012</v>
      </c>
      <c r="DQ186" s="100">
        <v>67561652.85999991</v>
      </c>
      <c r="DR186" s="100">
        <v>4479687.08000003</v>
      </c>
      <c r="DS186" s="100">
        <v>57502787.579999946</v>
      </c>
      <c r="DT186" s="100">
        <v>4891063.889999988</v>
      </c>
      <c r="DU186" s="100">
        <v>57618084.83999996</v>
      </c>
      <c r="DV186" s="100">
        <v>3343307.5300000147</v>
      </c>
      <c r="DW186" s="100">
        <v>57653804.409999974</v>
      </c>
      <c r="DX186" s="100">
        <v>7028095.060000024</v>
      </c>
      <c r="DY186" s="100">
        <v>57781828.49000001</v>
      </c>
      <c r="DZ186" s="100">
        <v>4522287.00999998</v>
      </c>
      <c r="EA186" s="100">
        <v>57791047.819999985</v>
      </c>
      <c r="EB186" s="100">
        <v>4295586.269999984</v>
      </c>
      <c r="EC186" s="100">
        <v>57887416.07999997</v>
      </c>
      <c r="ED186" s="100">
        <v>4580908.82999997</v>
      </c>
      <c r="EE186" s="100">
        <v>57920890.81999995</v>
      </c>
      <c r="EF186" s="100">
        <v>3960922.5599999996</v>
      </c>
      <c r="EG186" s="100">
        <v>57940293.71999996</v>
      </c>
      <c r="EH186" s="100">
        <v>5175764.469999969</v>
      </c>
      <c r="EI186" s="100">
        <v>58052632.04999994</v>
      </c>
      <c r="EJ186" s="100">
        <v>4907266.489999998</v>
      </c>
      <c r="EK186" s="100">
        <v>58071798.64999996</v>
      </c>
      <c r="EL186" s="100">
        <v>5148001.149999992</v>
      </c>
      <c r="EM186" s="100">
        <v>58166875.66999996</v>
      </c>
      <c r="EN186" s="100">
        <v>5948292.080000009</v>
      </c>
      <c r="EO186" s="100">
        <v>58281182.41999996</v>
      </c>
      <c r="EP186" s="100">
        <v>6354601.039999944</v>
      </c>
      <c r="EQ186" s="100">
        <v>60156096.37999987</v>
      </c>
      <c r="ER186" s="100">
        <v>5077662.43</v>
      </c>
      <c r="ES186" s="100">
        <v>60342694.91999988</v>
      </c>
      <c r="ET186" s="100">
        <v>3475625.709999996</v>
      </c>
      <c r="EU186" s="100">
        <v>60475013.09999987</v>
      </c>
      <c r="EV186" s="100">
        <v>7260681.149999993</v>
      </c>
      <c r="EW186" s="100">
        <v>60707599.18999983</v>
      </c>
      <c r="EX186" s="100">
        <v>4764331.670000011</v>
      </c>
      <c r="EY186" s="100">
        <v>60949643.84999986</v>
      </c>
      <c r="EZ186" s="100">
        <v>4533795.309999983</v>
      </c>
      <c r="FA186" s="100">
        <v>61187852.88999987</v>
      </c>
      <c r="FB186" s="100">
        <v>4739595.929999979</v>
      </c>
      <c r="FC186" s="100">
        <v>61346539.989999875</v>
      </c>
      <c r="FD186" s="100">
        <v>4013042.9799999953</v>
      </c>
      <c r="FE186" s="100">
        <v>61398660.40999988</v>
      </c>
      <c r="FF186" s="100">
        <v>5225291.850000015</v>
      </c>
      <c r="FG186" s="100">
        <v>61448187.78999992</v>
      </c>
      <c r="FH186" s="100">
        <v>4906334.74000001</v>
      </c>
      <c r="FI186" s="100">
        <v>61447256.03999993</v>
      </c>
      <c r="FJ186" s="100">
        <v>5253321.2700000005</v>
      </c>
      <c r="FK186" s="100">
        <v>61552576.15999994</v>
      </c>
      <c r="FL186" s="100">
        <v>6098411.669999968</v>
      </c>
      <c r="FM186" s="100">
        <v>61702695.74999989</v>
      </c>
      <c r="FN186" s="100">
        <v>6418008.7700000135</v>
      </c>
      <c r="FO186" s="100">
        <v>61766103.47999996</v>
      </c>
      <c r="FP186" s="100">
        <v>5179215.6786</v>
      </c>
      <c r="FQ186" s="100">
        <v>61867656.72859995</v>
      </c>
      <c r="FR186" s="100">
        <v>3545138.224199996</v>
      </c>
      <c r="FS186" s="100">
        <v>61937169.24279995</v>
      </c>
      <c r="FT186" s="100">
        <v>7405894.772999993</v>
      </c>
      <c r="FU186" s="100">
        <v>62082382.86579996</v>
      </c>
      <c r="FV186" s="100">
        <v>4859618.303400012</v>
      </c>
      <c r="FW186" s="100">
        <v>62177669.499199964</v>
      </c>
      <c r="FX186" s="100">
        <v>4624471.216199983</v>
      </c>
      <c r="FY186" s="100">
        <v>62268345.40539997</v>
      </c>
      <c r="FZ186" s="100">
        <v>4834387.848599979</v>
      </c>
      <c r="GA186" s="100">
        <v>62363137.32399996</v>
      </c>
      <c r="GB186" s="100">
        <v>4093303.8395999954</v>
      </c>
      <c r="GC186" s="100">
        <v>62443398.183599964</v>
      </c>
      <c r="GD186" s="100">
        <v>5329797.687000016</v>
      </c>
      <c r="GE186" s="100">
        <v>62547904.02059997</v>
      </c>
      <c r="GF186" s="100">
        <v>5004461.43480001</v>
      </c>
      <c r="GG186" s="100">
        <v>62646030.71539996</v>
      </c>
      <c r="GH186" s="100">
        <v>5358387.695400001</v>
      </c>
      <c r="GI186" s="100">
        <v>62751097.140799955</v>
      </c>
      <c r="GJ186" s="100">
        <v>6220379.903399968</v>
      </c>
      <c r="GK186" s="100">
        <v>62873065.374199964</v>
      </c>
      <c r="GL186" s="100">
        <v>6546368.945400014</v>
      </c>
      <c r="GM186" s="100">
        <v>63001425.54959997</v>
      </c>
      <c r="GN186" s="100">
        <v>5282799.992172</v>
      </c>
      <c r="GO186" s="100">
        <v>63105009.86317196</v>
      </c>
      <c r="GP186" s="100">
        <v>3616040.988683996</v>
      </c>
      <c r="GQ186" s="100">
        <v>63175912.62765596</v>
      </c>
      <c r="GR186" s="100">
        <v>7554012.668459993</v>
      </c>
      <c r="GS186" s="100">
        <v>63324030.52311596</v>
      </c>
      <c r="GT186" s="100">
        <v>4956810.669468012</v>
      </c>
      <c r="GU186" s="100">
        <v>63421222.88918395</v>
      </c>
      <c r="GV186" s="100">
        <v>4716960.640523982</v>
      </c>
      <c r="GW186" s="100">
        <v>63513712.31350796</v>
      </c>
      <c r="GX186" s="100">
        <v>4931075.605571979</v>
      </c>
      <c r="GY186" s="100">
        <v>63610400.07047997</v>
      </c>
      <c r="GZ186" s="100">
        <v>4175169.9163919953</v>
      </c>
      <c r="HA186" s="100">
        <v>63692266.14727197</v>
      </c>
      <c r="HB186" s="100">
        <v>5436393.6407400165</v>
      </c>
      <c r="HC186" s="100">
        <v>63798862.10101196</v>
      </c>
      <c r="HD186" s="100">
        <v>5104550.66349601</v>
      </c>
      <c r="HE186" s="100">
        <v>63898951.32970797</v>
      </c>
      <c r="HF186" s="100">
        <v>5465555.4493080005</v>
      </c>
      <c r="HG186" s="100">
        <v>64006119.083615966</v>
      </c>
      <c r="HH186" s="100">
        <v>6344787.501467967</v>
      </c>
      <c r="HI186" s="100">
        <v>64130526.68168397</v>
      </c>
      <c r="HJ186" s="100">
        <v>6677296.324308014</v>
      </c>
      <c r="HK186" s="100">
        <v>64261454.06059198</v>
      </c>
      <c r="HM186" t="str">
        <f t="shared" si="8"/>
        <v>926</v>
      </c>
      <c r="HS186" t="b">
        <f t="shared" si="6"/>
        <v>1</v>
      </c>
      <c r="HT186" s="94" t="s">
        <v>479</v>
      </c>
    </row>
    <row r="187" spans="1:228" ht="12.75">
      <c r="A187" t="str">
        <f t="shared" si="7"/>
        <v>INC526110</v>
      </c>
      <c r="B187" s="103" t="s">
        <v>480</v>
      </c>
      <c r="C187" s="100" t="s">
        <v>606</v>
      </c>
      <c r="D187" s="100">
        <v>-606.99</v>
      </c>
      <c r="E187" s="100">
        <v>-28.92</v>
      </c>
      <c r="F187" s="100">
        <v>0</v>
      </c>
      <c r="G187" s="100">
        <v>-28.92</v>
      </c>
      <c r="H187" s="100">
        <v>-6.85</v>
      </c>
      <c r="I187" s="100">
        <v>-35.77</v>
      </c>
      <c r="J187" s="100">
        <v>35.77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100">
        <v>7.33</v>
      </c>
      <c r="Q187" s="100">
        <v>7.33</v>
      </c>
      <c r="R187" s="100">
        <v>-7.33</v>
      </c>
      <c r="S187" s="100">
        <v>0</v>
      </c>
      <c r="T187" s="100">
        <v>0</v>
      </c>
      <c r="U187" s="100">
        <v>-1355.62</v>
      </c>
      <c r="V187" s="100">
        <v>0</v>
      </c>
      <c r="W187" s="100">
        <v>-446.27</v>
      </c>
      <c r="X187" s="100">
        <v>0</v>
      </c>
      <c r="Y187" s="100">
        <v>-595.13</v>
      </c>
      <c r="Z187" s="100">
        <v>0</v>
      </c>
      <c r="AA187" s="100">
        <v>-578.07</v>
      </c>
      <c r="AB187" s="100">
        <v>0</v>
      </c>
      <c r="AC187" s="100">
        <v>28.92</v>
      </c>
      <c r="AD187" s="100">
        <v>0</v>
      </c>
      <c r="AE187" s="100">
        <v>28.92</v>
      </c>
      <c r="AF187" s="100">
        <v>0</v>
      </c>
      <c r="AG187" s="100">
        <v>35.77</v>
      </c>
      <c r="AH187" s="100">
        <v>1947.41</v>
      </c>
      <c r="AI187" s="100">
        <v>1947.41</v>
      </c>
      <c r="AJ187" s="100">
        <v>2056.06</v>
      </c>
      <c r="AK187" s="100">
        <v>4003.47</v>
      </c>
      <c r="AL187" s="100">
        <v>2615.68</v>
      </c>
      <c r="AM187" s="100">
        <v>6619.15</v>
      </c>
      <c r="AN187" s="100">
        <v>3031.17</v>
      </c>
      <c r="AO187" s="100">
        <v>9642.99</v>
      </c>
      <c r="AP187" s="100">
        <v>2899.39</v>
      </c>
      <c r="AQ187" s="100">
        <v>12549.71</v>
      </c>
      <c r="AR187" s="100">
        <v>2767.6</v>
      </c>
      <c r="AS187" s="100">
        <v>15317.31</v>
      </c>
      <c r="AT187" s="100">
        <v>2140.35</v>
      </c>
      <c r="AU187" s="100">
        <v>17457.66</v>
      </c>
      <c r="AV187" s="100">
        <v>1954.24</v>
      </c>
      <c r="AW187" s="100">
        <v>19411.9</v>
      </c>
      <c r="AX187" s="100">
        <v>2047.3</v>
      </c>
      <c r="AY187" s="100">
        <v>21459.2</v>
      </c>
      <c r="AZ187" s="100">
        <v>2917.15</v>
      </c>
      <c r="BA187" s="100">
        <v>24376.35</v>
      </c>
      <c r="BB187" s="100">
        <v>2558.54</v>
      </c>
      <c r="BC187" s="100">
        <v>26934.89</v>
      </c>
      <c r="BD187" s="100">
        <v>2772.45</v>
      </c>
      <c r="BE187" s="100">
        <v>29707.34</v>
      </c>
      <c r="BF187" s="100">
        <v>2870.29</v>
      </c>
      <c r="BG187" s="100">
        <v>30630.22</v>
      </c>
      <c r="BH187" s="100">
        <v>2892.73</v>
      </c>
      <c r="BI187" s="100">
        <v>31466.89</v>
      </c>
      <c r="BJ187" s="100">
        <v>2717.39</v>
      </c>
      <c r="BK187" s="100">
        <v>31568.6</v>
      </c>
      <c r="BL187" s="100">
        <v>3000.76</v>
      </c>
      <c r="BM187" s="100">
        <v>31538.19</v>
      </c>
      <c r="BN187" s="100">
        <v>2887.05</v>
      </c>
      <c r="BO187" s="100">
        <v>31525.850000000002</v>
      </c>
      <c r="BP187" s="100">
        <v>2870.29</v>
      </c>
      <c r="BQ187" s="100">
        <v>31628.54</v>
      </c>
      <c r="BR187" s="100">
        <v>3000.76</v>
      </c>
      <c r="BS187" s="100">
        <v>32488.950000000004</v>
      </c>
      <c r="BT187" s="100">
        <v>2609.36</v>
      </c>
      <c r="BU187" s="100">
        <v>33144.07000000001</v>
      </c>
      <c r="BV187" s="100">
        <v>5038.73</v>
      </c>
      <c r="BW187" s="100">
        <v>36135.5</v>
      </c>
      <c r="BX187" s="100">
        <v>2993.06</v>
      </c>
      <c r="BY187" s="100">
        <v>36211.41</v>
      </c>
      <c r="BZ187" s="100">
        <v>2624.92</v>
      </c>
      <c r="CA187" s="100">
        <v>36277.78999999999</v>
      </c>
      <c r="CB187" s="100">
        <v>3106.78</v>
      </c>
      <c r="CC187" s="100">
        <v>36612.12</v>
      </c>
      <c r="CD187" s="100">
        <v>3105.94</v>
      </c>
      <c r="CE187" s="100">
        <v>36847.770000000004</v>
      </c>
      <c r="CF187" s="100">
        <v>2964.76</v>
      </c>
      <c r="CG187" s="100">
        <v>36919.8</v>
      </c>
      <c r="CH187" s="100">
        <v>3105.94</v>
      </c>
      <c r="CI187" s="100">
        <v>37308.350000000006</v>
      </c>
      <c r="CJ187" s="100">
        <v>2991.91</v>
      </c>
      <c r="CK187" s="100">
        <v>37299.50000000001</v>
      </c>
      <c r="CL187" s="100">
        <v>2964.76</v>
      </c>
      <c r="CM187" s="100">
        <v>37377.21000000001</v>
      </c>
      <c r="CN187" s="100">
        <v>3105.94</v>
      </c>
      <c r="CO187" s="100">
        <v>37612.86</v>
      </c>
      <c r="CP187" s="100">
        <v>3019.51</v>
      </c>
      <c r="CQ187" s="100">
        <v>37631.61</v>
      </c>
      <c r="CR187" s="100">
        <v>2882.25</v>
      </c>
      <c r="CS187" s="100">
        <v>37904.5</v>
      </c>
      <c r="CT187" s="100">
        <v>3156.75</v>
      </c>
      <c r="CU187" s="100">
        <v>36022.52</v>
      </c>
      <c r="CV187" s="100">
        <v>2306.14</v>
      </c>
      <c r="CW187" s="100">
        <v>35335.6</v>
      </c>
      <c r="CX187" s="100">
        <v>2375.33</v>
      </c>
      <c r="CY187" s="100">
        <v>35086.01</v>
      </c>
      <c r="CZ187" s="100">
        <v>2601.54</v>
      </c>
      <c r="DA187" s="100">
        <v>34580.770000000004</v>
      </c>
      <c r="DB187" s="100">
        <v>2375.33</v>
      </c>
      <c r="DC187" s="100">
        <v>33850.159999999996</v>
      </c>
      <c r="DD187" s="100">
        <v>2488.4300000000003</v>
      </c>
      <c r="DE187" s="100">
        <v>33373.829999999994</v>
      </c>
      <c r="DF187" s="100">
        <v>2488.4300000000003</v>
      </c>
      <c r="DG187" s="100">
        <v>32756.319999999996</v>
      </c>
      <c r="DH187" s="100">
        <v>2375.33</v>
      </c>
      <c r="DI187" s="100">
        <v>32139.739999999998</v>
      </c>
      <c r="DJ187" s="100">
        <v>2601.54</v>
      </c>
      <c r="DK187" s="100">
        <v>31776.52</v>
      </c>
      <c r="DL187" s="100">
        <v>2488.4300000000003</v>
      </c>
      <c r="DM187" s="100">
        <v>31159.010000000002</v>
      </c>
      <c r="DN187" s="100">
        <v>2375.33</v>
      </c>
      <c r="DO187" s="100">
        <v>30514.83</v>
      </c>
      <c r="DP187" s="100">
        <v>2488.4300000000003</v>
      </c>
      <c r="DQ187" s="100">
        <v>30121.010000000002</v>
      </c>
      <c r="DR187" s="100">
        <v>2488.4300000000003</v>
      </c>
      <c r="DS187" s="100">
        <v>29452.690000000002</v>
      </c>
      <c r="DT187" s="100">
        <v>2358.84</v>
      </c>
      <c r="DU187" s="100">
        <v>29505.390000000007</v>
      </c>
      <c r="DV187" s="100">
        <v>2429.6099999999997</v>
      </c>
      <c r="DW187" s="100">
        <v>29559.670000000006</v>
      </c>
      <c r="DX187" s="100">
        <v>2661.0000000000005</v>
      </c>
      <c r="DY187" s="100">
        <v>29619.130000000005</v>
      </c>
      <c r="DZ187" s="100">
        <v>2429.6099999999997</v>
      </c>
      <c r="EA187" s="100">
        <v>29673.410000000003</v>
      </c>
      <c r="EB187" s="100">
        <v>2545.3100000000004</v>
      </c>
      <c r="EC187" s="100">
        <v>29730.29</v>
      </c>
      <c r="ED187" s="100">
        <v>2545.3100000000004</v>
      </c>
      <c r="EE187" s="100">
        <v>29787.170000000006</v>
      </c>
      <c r="EF187" s="100">
        <v>2429.6099999999997</v>
      </c>
      <c r="EG187" s="100">
        <v>29841.450000000004</v>
      </c>
      <c r="EH187" s="100">
        <v>2661.0000000000005</v>
      </c>
      <c r="EI187" s="100">
        <v>29900.910000000003</v>
      </c>
      <c r="EJ187" s="100">
        <v>2545.3100000000004</v>
      </c>
      <c r="EK187" s="100">
        <v>29957.79</v>
      </c>
      <c r="EL187" s="100">
        <v>2429.6099999999997</v>
      </c>
      <c r="EM187" s="100">
        <v>30012.070000000003</v>
      </c>
      <c r="EN187" s="100">
        <v>2545.3100000000004</v>
      </c>
      <c r="EO187" s="100">
        <v>30068.950000000004</v>
      </c>
      <c r="EP187" s="100">
        <v>2545.3100000000004</v>
      </c>
      <c r="EQ187" s="100">
        <v>30125.830000000005</v>
      </c>
      <c r="ER187" s="100">
        <v>2368.27</v>
      </c>
      <c r="ES187" s="100">
        <v>30135.260000000006</v>
      </c>
      <c r="ET187" s="100">
        <v>2439.3100000000004</v>
      </c>
      <c r="EU187" s="100">
        <v>30144.960000000006</v>
      </c>
      <c r="EV187" s="100">
        <v>2671.62</v>
      </c>
      <c r="EW187" s="100">
        <v>30155.58000000001</v>
      </c>
      <c r="EX187" s="100">
        <v>2439.3100000000004</v>
      </c>
      <c r="EY187" s="100">
        <v>30165.280000000006</v>
      </c>
      <c r="EZ187" s="100">
        <v>2555.4700000000003</v>
      </c>
      <c r="FA187" s="100">
        <v>30175.440000000006</v>
      </c>
      <c r="FB187" s="100">
        <v>2555.4700000000003</v>
      </c>
      <c r="FC187" s="100">
        <v>30185.600000000006</v>
      </c>
      <c r="FD187" s="100">
        <v>2439.3100000000004</v>
      </c>
      <c r="FE187" s="100">
        <v>30195.300000000007</v>
      </c>
      <c r="FF187" s="100">
        <v>2671.62</v>
      </c>
      <c r="FG187" s="100">
        <v>30205.920000000006</v>
      </c>
      <c r="FH187" s="100">
        <v>2555.4700000000003</v>
      </c>
      <c r="FI187" s="100">
        <v>30216.080000000005</v>
      </c>
      <c r="FJ187" s="100">
        <v>2439.3100000000004</v>
      </c>
      <c r="FK187" s="100">
        <v>30225.780000000006</v>
      </c>
      <c r="FL187" s="100">
        <v>2555.4700000000003</v>
      </c>
      <c r="FM187" s="100">
        <v>30235.940000000006</v>
      </c>
      <c r="FN187" s="100">
        <v>2555.4700000000003</v>
      </c>
      <c r="FO187" s="100">
        <v>30246.100000000006</v>
      </c>
      <c r="FP187" s="100">
        <v>2415.6354</v>
      </c>
      <c r="FQ187" s="100">
        <v>30293.465400000005</v>
      </c>
      <c r="FR187" s="100">
        <v>2488.0962000000004</v>
      </c>
      <c r="FS187" s="100">
        <v>30342.251600000007</v>
      </c>
      <c r="FT187" s="100">
        <v>2725.0524</v>
      </c>
      <c r="FU187" s="100">
        <v>30395.68400000001</v>
      </c>
      <c r="FV187" s="100">
        <v>2488.0962000000004</v>
      </c>
      <c r="FW187" s="100">
        <v>30444.470200000007</v>
      </c>
      <c r="FX187" s="100">
        <v>2606.5794</v>
      </c>
      <c r="FY187" s="100">
        <v>30495.57960000001</v>
      </c>
      <c r="FZ187" s="100">
        <v>2606.5794</v>
      </c>
      <c r="GA187" s="100">
        <v>30546.689000000006</v>
      </c>
      <c r="GB187" s="100">
        <v>2488.0962000000004</v>
      </c>
      <c r="GC187" s="100">
        <v>30595.475200000004</v>
      </c>
      <c r="GD187" s="100">
        <v>2725.0524</v>
      </c>
      <c r="GE187" s="100">
        <v>30648.907600000006</v>
      </c>
      <c r="GF187" s="100">
        <v>2606.5794</v>
      </c>
      <c r="GG187" s="100">
        <v>30700.017000000003</v>
      </c>
      <c r="GH187" s="100">
        <v>2488.0962000000004</v>
      </c>
      <c r="GI187" s="100">
        <v>30748.803200000006</v>
      </c>
      <c r="GJ187" s="100">
        <v>2606.5794</v>
      </c>
      <c r="GK187" s="100">
        <v>30799.912600000003</v>
      </c>
      <c r="GL187" s="100">
        <v>2606.5794</v>
      </c>
      <c r="GM187" s="100">
        <v>30851.022</v>
      </c>
      <c r="GN187" s="100">
        <v>2463.948108</v>
      </c>
      <c r="GO187" s="100">
        <v>30899.334708</v>
      </c>
      <c r="GP187" s="100">
        <v>2537.8581240000003</v>
      </c>
      <c r="GQ187" s="100">
        <v>30949.096632</v>
      </c>
      <c r="GR187" s="100">
        <v>2779.553448</v>
      </c>
      <c r="GS187" s="100">
        <v>31003.59768</v>
      </c>
      <c r="GT187" s="100">
        <v>2537.8581240000003</v>
      </c>
      <c r="GU187" s="100">
        <v>31053.359604</v>
      </c>
      <c r="GV187" s="100">
        <v>2658.7109880000003</v>
      </c>
      <c r="GW187" s="100">
        <v>31105.491192</v>
      </c>
      <c r="GX187" s="100">
        <v>2658.7109880000003</v>
      </c>
      <c r="GY187" s="100">
        <v>31157.622779999998</v>
      </c>
      <c r="GZ187" s="100">
        <v>2537.8581240000003</v>
      </c>
      <c r="HA187" s="100">
        <v>31207.384704</v>
      </c>
      <c r="HB187" s="100">
        <v>2779.553448</v>
      </c>
      <c r="HC187" s="100">
        <v>31261.885752000002</v>
      </c>
      <c r="HD187" s="100">
        <v>2658.7109880000003</v>
      </c>
      <c r="HE187" s="100">
        <v>31314.017340000002</v>
      </c>
      <c r="HF187" s="100">
        <v>2537.8581240000003</v>
      </c>
      <c r="HG187" s="100">
        <v>31363.779264</v>
      </c>
      <c r="HH187" s="100">
        <v>2658.7109880000003</v>
      </c>
      <c r="HI187" s="100">
        <v>31415.910852</v>
      </c>
      <c r="HJ187" s="100">
        <v>2658.7109880000003</v>
      </c>
      <c r="HK187" s="100">
        <v>31468.04244</v>
      </c>
      <c r="HM187" t="str">
        <f t="shared" si="8"/>
        <v>926</v>
      </c>
      <c r="HS187" t="b">
        <f t="shared" si="6"/>
        <v>1</v>
      </c>
      <c r="HT187" s="94" t="s">
        <v>480</v>
      </c>
    </row>
    <row r="188" spans="1:228" ht="12.75">
      <c r="A188" t="str">
        <f t="shared" si="7"/>
        <v>INC526120</v>
      </c>
      <c r="B188" s="103" t="s">
        <v>481</v>
      </c>
      <c r="C188" s="100" t="s">
        <v>606</v>
      </c>
      <c r="D188" s="100">
        <v>19130.34</v>
      </c>
      <c r="E188" s="100">
        <v>118128.51</v>
      </c>
      <c r="F188" s="100">
        <v>21157.73</v>
      </c>
      <c r="G188" s="100">
        <v>138045.7</v>
      </c>
      <c r="H188" s="100">
        <v>21066.04</v>
      </c>
      <c r="I188" s="100">
        <v>158131.09</v>
      </c>
      <c r="J188" s="100">
        <v>19010.01</v>
      </c>
      <c r="K188" s="100">
        <v>176468.66</v>
      </c>
      <c r="L188" s="100">
        <v>23686.78</v>
      </c>
      <c r="M188" s="100">
        <v>199125.76</v>
      </c>
      <c r="N188" s="100">
        <v>24587.14</v>
      </c>
      <c r="O188" s="100">
        <v>221954.44</v>
      </c>
      <c r="P188" s="100">
        <v>20539.41</v>
      </c>
      <c r="Q188" s="100">
        <v>226601.25</v>
      </c>
      <c r="R188" s="100">
        <v>20632.32</v>
      </c>
      <c r="S188" s="100">
        <v>247601.97</v>
      </c>
      <c r="T188" s="100">
        <v>22740.81</v>
      </c>
      <c r="U188" s="100">
        <v>214914.59</v>
      </c>
      <c r="V188" s="100">
        <v>20868.71</v>
      </c>
      <c r="W188" s="100">
        <v>225070.71</v>
      </c>
      <c r="X188" s="100">
        <v>20044.54</v>
      </c>
      <c r="Y188" s="100">
        <v>232420.98</v>
      </c>
      <c r="Z188" s="100">
        <v>16209.24</v>
      </c>
      <c r="AA188" s="100">
        <v>249673.07</v>
      </c>
      <c r="AB188" s="100">
        <v>24784.67</v>
      </c>
      <c r="AC188" s="100">
        <v>255327.4</v>
      </c>
      <c r="AD188" s="100">
        <v>18105.87</v>
      </c>
      <c r="AE188" s="100">
        <v>252275.54</v>
      </c>
      <c r="AF188" s="100">
        <v>21727.85</v>
      </c>
      <c r="AG188" s="100">
        <v>252937.35</v>
      </c>
      <c r="AH188" s="100">
        <v>18878.23</v>
      </c>
      <c r="AI188" s="100">
        <v>252805.57</v>
      </c>
      <c r="AJ188" s="100">
        <v>20150.48</v>
      </c>
      <c r="AK188" s="100">
        <v>249269.27</v>
      </c>
      <c r="AL188" s="100">
        <v>17898.25</v>
      </c>
      <c r="AM188" s="100">
        <v>242580.38</v>
      </c>
      <c r="AN188" s="100">
        <v>20272.68</v>
      </c>
      <c r="AO188" s="100">
        <v>242313.65</v>
      </c>
      <c r="AP188" s="100">
        <v>19624.67</v>
      </c>
      <c r="AQ188" s="100">
        <v>241306</v>
      </c>
      <c r="AR188" s="100">
        <v>16111.89</v>
      </c>
      <c r="AS188" s="100">
        <v>234677.08</v>
      </c>
      <c r="AT188" s="100">
        <v>14974</v>
      </c>
      <c r="AU188" s="100">
        <v>228782.37</v>
      </c>
      <c r="AV188" s="100">
        <v>13620.52</v>
      </c>
      <c r="AW188" s="100">
        <v>222358.35</v>
      </c>
      <c r="AX188" s="100">
        <v>13258.18</v>
      </c>
      <c r="AY188" s="100">
        <v>219407.29</v>
      </c>
      <c r="AZ188" s="100">
        <v>14759.23</v>
      </c>
      <c r="BA188" s="100">
        <v>209381.85</v>
      </c>
      <c r="BB188" s="100">
        <v>15486.84</v>
      </c>
      <c r="BC188" s="100">
        <v>206762.82</v>
      </c>
      <c r="BD188" s="100">
        <v>17225.22</v>
      </c>
      <c r="BE188" s="100">
        <v>202260.19</v>
      </c>
      <c r="BF188" s="100">
        <v>16594.92</v>
      </c>
      <c r="BG188" s="100">
        <v>199976.88</v>
      </c>
      <c r="BH188" s="100">
        <v>17622.94</v>
      </c>
      <c r="BI188" s="100">
        <v>197449.34</v>
      </c>
      <c r="BJ188" s="100">
        <v>15790.73</v>
      </c>
      <c r="BK188" s="100">
        <v>195341.82</v>
      </c>
      <c r="BL188" s="100">
        <v>16673.52</v>
      </c>
      <c r="BM188" s="100">
        <v>191742.66</v>
      </c>
      <c r="BN188" s="100">
        <v>17555.8</v>
      </c>
      <c r="BO188" s="100">
        <v>189673.78999999998</v>
      </c>
      <c r="BP188" s="100">
        <v>18560.52</v>
      </c>
      <c r="BQ188" s="100">
        <v>192122.41999999998</v>
      </c>
      <c r="BR188" s="100">
        <v>19823.2</v>
      </c>
      <c r="BS188" s="100">
        <v>196971.62</v>
      </c>
      <c r="BT188" s="100">
        <v>17776.17</v>
      </c>
      <c r="BU188" s="100">
        <v>201127.27</v>
      </c>
      <c r="BV188" s="100">
        <v>35247.89</v>
      </c>
      <c r="BW188" s="100">
        <v>223116.98</v>
      </c>
      <c r="BX188" s="100">
        <v>20465.06</v>
      </c>
      <c r="BY188" s="100">
        <v>228822.81</v>
      </c>
      <c r="BZ188" s="100">
        <v>20545.19</v>
      </c>
      <c r="CA188" s="100">
        <v>233881.16</v>
      </c>
      <c r="CB188" s="100">
        <v>22152.04</v>
      </c>
      <c r="CC188" s="100">
        <v>238807.97999999998</v>
      </c>
      <c r="CD188" s="100">
        <v>20107.28</v>
      </c>
      <c r="CE188" s="100">
        <v>242320.34</v>
      </c>
      <c r="CF188" s="100">
        <v>19634.63</v>
      </c>
      <c r="CG188" s="100">
        <v>244332.03</v>
      </c>
      <c r="CH188" s="100">
        <v>23270.66</v>
      </c>
      <c r="CI188" s="100">
        <v>251811.95999999996</v>
      </c>
      <c r="CJ188" s="100">
        <v>12014.9</v>
      </c>
      <c r="CK188" s="100">
        <v>247153.34</v>
      </c>
      <c r="CL188" s="100">
        <v>20987.97</v>
      </c>
      <c r="CM188" s="100">
        <v>250585.50999999998</v>
      </c>
      <c r="CN188" s="100">
        <v>22638.55</v>
      </c>
      <c r="CO188" s="100">
        <v>254663.53999999998</v>
      </c>
      <c r="CP188" s="100">
        <v>23193.969999999998</v>
      </c>
      <c r="CQ188" s="100">
        <v>258034.31</v>
      </c>
      <c r="CR188" s="100">
        <v>22299.959999999992</v>
      </c>
      <c r="CS188" s="100">
        <v>262558.1</v>
      </c>
      <c r="CT188" s="100">
        <v>24007.13999999999</v>
      </c>
      <c r="CU188" s="100">
        <v>251317.34999999998</v>
      </c>
      <c r="CV188" s="100">
        <v>18906.140000000003</v>
      </c>
      <c r="CW188" s="100">
        <v>249758.43</v>
      </c>
      <c r="CX188" s="100">
        <v>18906.140000000003</v>
      </c>
      <c r="CY188" s="100">
        <v>248119.38</v>
      </c>
      <c r="CZ188" s="100">
        <v>20724.310000000005</v>
      </c>
      <c r="DA188" s="100">
        <v>246691.65</v>
      </c>
      <c r="DB188" s="100">
        <v>18922.209999999995</v>
      </c>
      <c r="DC188" s="100">
        <v>245506.57999999996</v>
      </c>
      <c r="DD188" s="100">
        <v>19823.26000000001</v>
      </c>
      <c r="DE188" s="100">
        <v>245695.20999999996</v>
      </c>
      <c r="DF188" s="100">
        <v>19823.26000000001</v>
      </c>
      <c r="DG188" s="100">
        <v>242247.80999999997</v>
      </c>
      <c r="DH188" s="100">
        <v>18922.209999999995</v>
      </c>
      <c r="DI188" s="100">
        <v>249155.11999999997</v>
      </c>
      <c r="DJ188" s="100">
        <v>20724.310000000005</v>
      </c>
      <c r="DK188" s="100">
        <v>248891.46000000002</v>
      </c>
      <c r="DL188" s="100">
        <v>19823.26000000001</v>
      </c>
      <c r="DM188" s="100">
        <v>246076.17000000004</v>
      </c>
      <c r="DN188" s="100">
        <v>18922.209999999995</v>
      </c>
      <c r="DO188" s="100">
        <v>241804.41000000003</v>
      </c>
      <c r="DP188" s="100">
        <v>19823.26000000001</v>
      </c>
      <c r="DQ188" s="100">
        <v>239327.71000000002</v>
      </c>
      <c r="DR188" s="100">
        <v>19823.26000000001</v>
      </c>
      <c r="DS188" s="100">
        <v>235143.83000000005</v>
      </c>
      <c r="DT188" s="100">
        <v>20070.52000000001</v>
      </c>
      <c r="DU188" s="100">
        <v>236308.21000000005</v>
      </c>
      <c r="DV188" s="100">
        <v>18245.92</v>
      </c>
      <c r="DW188" s="100">
        <v>235647.99000000002</v>
      </c>
      <c r="DX188" s="100">
        <v>20982.819999999996</v>
      </c>
      <c r="DY188" s="100">
        <v>235906.50000000003</v>
      </c>
      <c r="DZ188" s="100">
        <v>18245.92</v>
      </c>
      <c r="EA188" s="100">
        <v>235230.21000000002</v>
      </c>
      <c r="EB188" s="100">
        <v>20982.819999999996</v>
      </c>
      <c r="EC188" s="100">
        <v>236389.77000000002</v>
      </c>
      <c r="ED188" s="100">
        <v>20070.52000000001</v>
      </c>
      <c r="EE188" s="100">
        <v>236637.03000000003</v>
      </c>
      <c r="EF188" s="100">
        <v>19158.23</v>
      </c>
      <c r="EG188" s="100">
        <v>236873.05000000002</v>
      </c>
      <c r="EH188" s="100">
        <v>20982.819999999996</v>
      </c>
      <c r="EI188" s="100">
        <v>237131.56000000003</v>
      </c>
      <c r="EJ188" s="100">
        <v>19158.23</v>
      </c>
      <c r="EK188" s="100">
        <v>236466.53000000006</v>
      </c>
      <c r="EL188" s="100">
        <v>20070.52000000001</v>
      </c>
      <c r="EM188" s="100">
        <v>237614.84000000003</v>
      </c>
      <c r="EN188" s="100">
        <v>20070.52000000001</v>
      </c>
      <c r="EO188" s="100">
        <v>237862.10000000003</v>
      </c>
      <c r="EP188" s="100">
        <v>19158.230000000003</v>
      </c>
      <c r="EQ188" s="100">
        <v>237197.07000000007</v>
      </c>
      <c r="ER188" s="100">
        <v>20321.3</v>
      </c>
      <c r="ES188" s="100">
        <v>237447.85000000003</v>
      </c>
      <c r="ET188" s="100">
        <v>17912.82</v>
      </c>
      <c r="EU188" s="100">
        <v>237114.75000000006</v>
      </c>
      <c r="EV188" s="100">
        <v>19982.460000000006</v>
      </c>
      <c r="EW188" s="100">
        <v>236114.39000000007</v>
      </c>
      <c r="EX188" s="100">
        <v>18530.06</v>
      </c>
      <c r="EY188" s="100">
        <v>236398.5300000001</v>
      </c>
      <c r="EZ188" s="100">
        <v>20599.689999999995</v>
      </c>
      <c r="FA188" s="100">
        <v>236015.40000000008</v>
      </c>
      <c r="FB188" s="100">
        <v>19086.81</v>
      </c>
      <c r="FC188" s="100">
        <v>235031.69000000006</v>
      </c>
      <c r="FD188" s="100">
        <v>19425.700000000008</v>
      </c>
      <c r="FE188" s="100">
        <v>235299.16000000006</v>
      </c>
      <c r="FF188" s="100">
        <v>20599.689999999995</v>
      </c>
      <c r="FG188" s="100">
        <v>234916.03000000003</v>
      </c>
      <c r="FH188" s="100">
        <v>18191.200000000004</v>
      </c>
      <c r="FI188" s="100">
        <v>233949.00000000003</v>
      </c>
      <c r="FJ188" s="100">
        <v>20321.3</v>
      </c>
      <c r="FK188" s="100">
        <v>234199.78</v>
      </c>
      <c r="FL188" s="100">
        <v>19704.070000000003</v>
      </c>
      <c r="FM188" s="100">
        <v>233833.33000000005</v>
      </c>
      <c r="FN188" s="100">
        <v>18808.440000000002</v>
      </c>
      <c r="FO188" s="100">
        <v>233483.54000000004</v>
      </c>
      <c r="FP188" s="100">
        <v>20727.726</v>
      </c>
      <c r="FQ188" s="100">
        <v>233889.96600000001</v>
      </c>
      <c r="FR188" s="100">
        <v>18271.0764</v>
      </c>
      <c r="FS188" s="100">
        <v>234248.22240000003</v>
      </c>
      <c r="FT188" s="100">
        <v>20382.109200000006</v>
      </c>
      <c r="FU188" s="100">
        <v>234647.87160000004</v>
      </c>
      <c r="FV188" s="100">
        <v>18900.661200000002</v>
      </c>
      <c r="FW188" s="100">
        <v>235018.47280000005</v>
      </c>
      <c r="FX188" s="100">
        <v>21011.683799999995</v>
      </c>
      <c r="FY188" s="100">
        <v>235430.4666</v>
      </c>
      <c r="FZ188" s="100">
        <v>19468.5462</v>
      </c>
      <c r="GA188" s="100">
        <v>235812.20280000003</v>
      </c>
      <c r="GB188" s="100">
        <v>19814.214000000007</v>
      </c>
      <c r="GC188" s="100">
        <v>236200.71680000002</v>
      </c>
      <c r="GD188" s="100">
        <v>21011.683799999995</v>
      </c>
      <c r="GE188" s="100">
        <v>236612.71060000002</v>
      </c>
      <c r="GF188" s="100">
        <v>18555.024000000005</v>
      </c>
      <c r="GG188" s="100">
        <v>236976.5346</v>
      </c>
      <c r="GH188" s="100">
        <v>20727.726</v>
      </c>
      <c r="GI188" s="100">
        <v>237382.9606</v>
      </c>
      <c r="GJ188" s="100">
        <v>20098.151400000002</v>
      </c>
      <c r="GK188" s="100">
        <v>237777.042</v>
      </c>
      <c r="GL188" s="100">
        <v>19184.6088</v>
      </c>
      <c r="GM188" s="100">
        <v>238153.2108</v>
      </c>
      <c r="GN188" s="100">
        <v>21142.28052</v>
      </c>
      <c r="GO188" s="100">
        <v>238567.76532000003</v>
      </c>
      <c r="GP188" s="100">
        <v>18636.497928</v>
      </c>
      <c r="GQ188" s="100">
        <v>238933.186848</v>
      </c>
      <c r="GR188" s="100">
        <v>20789.751384000007</v>
      </c>
      <c r="GS188" s="100">
        <v>239340.82903200004</v>
      </c>
      <c r="GT188" s="100">
        <v>19278.674424000004</v>
      </c>
      <c r="GU188" s="100">
        <v>239718.84225600003</v>
      </c>
      <c r="GV188" s="100">
        <v>21431.917475999995</v>
      </c>
      <c r="GW188" s="100">
        <v>240139.075932</v>
      </c>
      <c r="GX188" s="100">
        <v>19857.917124</v>
      </c>
      <c r="GY188" s="100">
        <v>240528.446856</v>
      </c>
      <c r="GZ188" s="100">
        <v>20210.498280000007</v>
      </c>
      <c r="HA188" s="100">
        <v>240924.731136</v>
      </c>
      <c r="HB188" s="100">
        <v>21431.917475999995</v>
      </c>
      <c r="HC188" s="100">
        <v>241344.96481200002</v>
      </c>
      <c r="HD188" s="100">
        <v>18926.124480000006</v>
      </c>
      <c r="HE188" s="100">
        <v>241716.065292</v>
      </c>
      <c r="HF188" s="100">
        <v>21142.28052</v>
      </c>
      <c r="HG188" s="100">
        <v>242130.619812</v>
      </c>
      <c r="HH188" s="100">
        <v>20500.114428000004</v>
      </c>
      <c r="HI188" s="100">
        <v>242532.58284</v>
      </c>
      <c r="HJ188" s="100">
        <v>19568.300976000002</v>
      </c>
      <c r="HK188" s="100">
        <v>242916.275016</v>
      </c>
      <c r="HM188" t="str">
        <f t="shared" si="8"/>
        <v>926</v>
      </c>
      <c r="HS188" t="b">
        <f t="shared" si="6"/>
        <v>1</v>
      </c>
      <c r="HT188" s="94" t="s">
        <v>481</v>
      </c>
    </row>
    <row r="189" spans="1:228" ht="12.75">
      <c r="A189" t="str">
        <f t="shared" si="7"/>
        <v>INC526130</v>
      </c>
      <c r="B189" s="103" t="s">
        <v>482</v>
      </c>
      <c r="C189" s="100" t="s">
        <v>606</v>
      </c>
      <c r="D189" s="100">
        <v>-347.42</v>
      </c>
      <c r="E189" s="100">
        <v>-951.27</v>
      </c>
      <c r="F189" s="100">
        <v>1904.53</v>
      </c>
      <c r="G189" s="100">
        <v>953.26</v>
      </c>
      <c r="H189" s="100">
        <v>-4583.01</v>
      </c>
      <c r="I189" s="100">
        <v>-3629.75</v>
      </c>
      <c r="J189" s="100">
        <v>-2065.28</v>
      </c>
      <c r="K189" s="100">
        <v>-5695.03</v>
      </c>
      <c r="L189" s="100">
        <v>-2471.91</v>
      </c>
      <c r="M189" s="100">
        <v>-8166.94</v>
      </c>
      <c r="N189" s="100">
        <v>-2233.92</v>
      </c>
      <c r="O189" s="100">
        <v>-10400.86</v>
      </c>
      <c r="P189" s="100">
        <v>-2569.73</v>
      </c>
      <c r="Q189" s="100">
        <v>-24655.58</v>
      </c>
      <c r="R189" s="100">
        <v>-2279.18</v>
      </c>
      <c r="S189" s="100">
        <v>-16739.77</v>
      </c>
      <c r="T189" s="100">
        <v>-1669.42</v>
      </c>
      <c r="U189" s="100">
        <v>-18705.56</v>
      </c>
      <c r="V189" s="100">
        <v>-3524.52</v>
      </c>
      <c r="W189" s="100">
        <v>-19858.32</v>
      </c>
      <c r="X189" s="100">
        <v>-2842.37</v>
      </c>
      <c r="Y189" s="100">
        <v>-22895.02</v>
      </c>
      <c r="Z189" s="100">
        <v>-5241.37</v>
      </c>
      <c r="AA189" s="100">
        <v>-27923.6</v>
      </c>
      <c r="AB189" s="100">
        <v>18705.37</v>
      </c>
      <c r="AC189" s="100">
        <v>-8870.81</v>
      </c>
      <c r="AD189" s="100">
        <v>15653.69</v>
      </c>
      <c r="AE189" s="100">
        <v>4878.35</v>
      </c>
      <c r="AF189" s="100">
        <v>11707.74</v>
      </c>
      <c r="AG189" s="100">
        <v>21169.1</v>
      </c>
      <c r="AH189" s="100">
        <v>19616.32</v>
      </c>
      <c r="AI189" s="100">
        <v>42850.7</v>
      </c>
      <c r="AJ189" s="100">
        <v>23044.98</v>
      </c>
      <c r="AK189" s="100">
        <v>68367.59</v>
      </c>
      <c r="AL189" s="100">
        <v>17100.91</v>
      </c>
      <c r="AM189" s="100">
        <v>87702.42</v>
      </c>
      <c r="AN189" s="100">
        <v>19773.73</v>
      </c>
      <c r="AO189" s="100">
        <v>110045.88</v>
      </c>
      <c r="AP189" s="100">
        <v>17832.95</v>
      </c>
      <c r="AQ189" s="100">
        <v>130158.01</v>
      </c>
      <c r="AR189" s="100">
        <v>17372.45</v>
      </c>
      <c r="AS189" s="100">
        <v>149199.88</v>
      </c>
      <c r="AT189" s="100">
        <v>12773.4</v>
      </c>
      <c r="AU189" s="100">
        <v>165497.8</v>
      </c>
      <c r="AV189" s="100">
        <v>12102.5</v>
      </c>
      <c r="AW189" s="100">
        <v>180442.67</v>
      </c>
      <c r="AX189" s="100">
        <v>12748.03</v>
      </c>
      <c r="AY189" s="100">
        <v>198432.07</v>
      </c>
      <c r="AZ189" s="100">
        <v>17319.26</v>
      </c>
      <c r="BA189" s="100">
        <v>197045.96</v>
      </c>
      <c r="BB189" s="100">
        <v>15368.19</v>
      </c>
      <c r="BC189" s="100">
        <v>196760.46</v>
      </c>
      <c r="BD189" s="100">
        <v>16075.41</v>
      </c>
      <c r="BE189" s="100">
        <v>201128.13</v>
      </c>
      <c r="BF189" s="100">
        <v>16973.61</v>
      </c>
      <c r="BG189" s="100">
        <v>198485.42</v>
      </c>
      <c r="BH189" s="100">
        <v>16759.11</v>
      </c>
      <c r="BI189" s="100">
        <v>192199.55</v>
      </c>
      <c r="BJ189" s="100">
        <v>16069.59</v>
      </c>
      <c r="BK189" s="100">
        <v>191168.23</v>
      </c>
      <c r="BL189" s="100">
        <v>20561.57</v>
      </c>
      <c r="BM189" s="100">
        <v>191956.07</v>
      </c>
      <c r="BN189" s="100">
        <v>17366.01</v>
      </c>
      <c r="BO189" s="100">
        <v>191489.13</v>
      </c>
      <c r="BP189" s="100">
        <v>20066.19</v>
      </c>
      <c r="BQ189" s="100">
        <v>194182.87</v>
      </c>
      <c r="BR189" s="100">
        <v>20043.19</v>
      </c>
      <c r="BS189" s="100">
        <v>201452.66</v>
      </c>
      <c r="BT189" s="100">
        <v>18163.58</v>
      </c>
      <c r="BU189" s="100">
        <v>207513.74000000002</v>
      </c>
      <c r="BV189" s="100">
        <v>38171.43</v>
      </c>
      <c r="BW189" s="100">
        <v>232937.13999999998</v>
      </c>
      <c r="BX189" s="100">
        <v>22351.02</v>
      </c>
      <c r="BY189" s="100">
        <v>237968.9</v>
      </c>
      <c r="BZ189" s="100">
        <v>18107.14</v>
      </c>
      <c r="CA189" s="100">
        <v>240707.85</v>
      </c>
      <c r="CB189" s="100">
        <v>22699.18</v>
      </c>
      <c r="CC189" s="100">
        <v>247331.62</v>
      </c>
      <c r="CD189" s="100">
        <v>21640.47</v>
      </c>
      <c r="CE189" s="100">
        <v>251998.48000000004</v>
      </c>
      <c r="CF189" s="100">
        <v>22154.05</v>
      </c>
      <c r="CG189" s="100">
        <v>257393.42</v>
      </c>
      <c r="CH189" s="100">
        <v>23617.77</v>
      </c>
      <c r="CI189" s="100">
        <v>264941.60000000003</v>
      </c>
      <c r="CJ189" s="100">
        <v>23979.62</v>
      </c>
      <c r="CK189" s="100">
        <v>268359.64999999997</v>
      </c>
      <c r="CL189" s="100">
        <v>23344.3</v>
      </c>
      <c r="CM189" s="100">
        <v>274337.94</v>
      </c>
      <c r="CN189" s="100">
        <v>24270.05</v>
      </c>
      <c r="CO189" s="100">
        <v>278541.8</v>
      </c>
      <c r="CP189" s="100">
        <v>20766.82</v>
      </c>
      <c r="CQ189" s="100">
        <v>279265.42999999993</v>
      </c>
      <c r="CR189" s="100">
        <v>20642.280000000002</v>
      </c>
      <c r="CS189" s="100">
        <v>281744.13</v>
      </c>
      <c r="CT189" s="100">
        <v>22464.859999999997</v>
      </c>
      <c r="CU189" s="100">
        <v>266037.56</v>
      </c>
      <c r="CV189" s="100">
        <v>18331.74</v>
      </c>
      <c r="CW189" s="100">
        <v>262018.27999999997</v>
      </c>
      <c r="CX189" s="100">
        <v>18138.860000000004</v>
      </c>
      <c r="CY189" s="100">
        <v>262049.99999999997</v>
      </c>
      <c r="CZ189" s="100">
        <v>19911.67</v>
      </c>
      <c r="DA189" s="100">
        <v>259262.48999999996</v>
      </c>
      <c r="DB189" s="100">
        <v>17583.8</v>
      </c>
      <c r="DC189" s="100">
        <v>255205.81999999995</v>
      </c>
      <c r="DD189" s="100">
        <v>18437.46</v>
      </c>
      <c r="DE189" s="100">
        <v>251489.22999999998</v>
      </c>
      <c r="DF189" s="100">
        <v>18336.53</v>
      </c>
      <c r="DG189" s="100">
        <v>246207.98999999996</v>
      </c>
      <c r="DH189" s="100">
        <v>17732.47</v>
      </c>
      <c r="DI189" s="100">
        <v>239960.83999999997</v>
      </c>
      <c r="DJ189" s="100">
        <v>19098.510000000002</v>
      </c>
      <c r="DK189" s="100">
        <v>235715.05</v>
      </c>
      <c r="DL189" s="100">
        <v>18415.600000000002</v>
      </c>
      <c r="DM189" s="100">
        <v>229860.6</v>
      </c>
      <c r="DN189" s="100">
        <v>17731.29</v>
      </c>
      <c r="DO189" s="100">
        <v>226825.06999999998</v>
      </c>
      <c r="DP189" s="100">
        <v>18257.29</v>
      </c>
      <c r="DQ189" s="100">
        <v>224440.08</v>
      </c>
      <c r="DR189" s="100">
        <v>18494.65</v>
      </c>
      <c r="DS189" s="100">
        <v>220469.86999999997</v>
      </c>
      <c r="DT189" s="100">
        <v>18377.080000000005</v>
      </c>
      <c r="DU189" s="100">
        <v>220515.21</v>
      </c>
      <c r="DV189" s="100">
        <v>16767.12</v>
      </c>
      <c r="DW189" s="100">
        <v>219143.47000000003</v>
      </c>
      <c r="DX189" s="100">
        <v>19255.3</v>
      </c>
      <c r="DY189" s="100">
        <v>218487.1</v>
      </c>
      <c r="DZ189" s="100">
        <v>17197.329999999998</v>
      </c>
      <c r="EA189" s="100">
        <v>218100.63000000003</v>
      </c>
      <c r="EB189" s="100">
        <v>19631.690000000006</v>
      </c>
      <c r="EC189" s="100">
        <v>219294.86000000004</v>
      </c>
      <c r="ED189" s="100">
        <v>18783.959999999995</v>
      </c>
      <c r="EE189" s="100">
        <v>219742.29000000004</v>
      </c>
      <c r="EF189" s="100">
        <v>18094.060000000005</v>
      </c>
      <c r="EG189" s="100">
        <v>220103.88000000003</v>
      </c>
      <c r="EH189" s="100">
        <v>19639.950000000004</v>
      </c>
      <c r="EI189" s="100">
        <v>220645.32000000004</v>
      </c>
      <c r="EJ189" s="100">
        <v>18048.250000000004</v>
      </c>
      <c r="EK189" s="100">
        <v>220277.97000000006</v>
      </c>
      <c r="EL189" s="100">
        <v>18873.42</v>
      </c>
      <c r="EM189" s="100">
        <v>221420.1</v>
      </c>
      <c r="EN189" s="100">
        <v>18738.929999999997</v>
      </c>
      <c r="EO189" s="100">
        <v>221901.73999999996</v>
      </c>
      <c r="EP189" s="100">
        <v>18093.090000000004</v>
      </c>
      <c r="EQ189" s="100">
        <v>221500.18</v>
      </c>
      <c r="ER189" s="100">
        <v>19773.749999999996</v>
      </c>
      <c r="ES189" s="100">
        <v>222896.84999999995</v>
      </c>
      <c r="ET189" s="100">
        <v>17324.329999999998</v>
      </c>
      <c r="EU189" s="100">
        <v>223454.05999999997</v>
      </c>
      <c r="EV189" s="100">
        <v>19106.409999999996</v>
      </c>
      <c r="EW189" s="100">
        <v>223305.16999999995</v>
      </c>
      <c r="EX189" s="100">
        <v>18575.76</v>
      </c>
      <c r="EY189" s="100">
        <v>224683.6</v>
      </c>
      <c r="EZ189" s="100">
        <v>20284.860000000008</v>
      </c>
      <c r="FA189" s="100">
        <v>225336.77</v>
      </c>
      <c r="FB189" s="100">
        <v>18602.12</v>
      </c>
      <c r="FC189" s="100">
        <v>225154.93</v>
      </c>
      <c r="FD189" s="100">
        <v>19502.53</v>
      </c>
      <c r="FE189" s="100">
        <v>226563.39999999997</v>
      </c>
      <c r="FF189" s="100">
        <v>20214.350000000006</v>
      </c>
      <c r="FG189" s="100">
        <v>227137.8</v>
      </c>
      <c r="FH189" s="100">
        <v>17841.920000000002</v>
      </c>
      <c r="FI189" s="100">
        <v>226931.46999999997</v>
      </c>
      <c r="FJ189" s="100">
        <v>20307.840000000004</v>
      </c>
      <c r="FK189" s="100">
        <v>228365.89</v>
      </c>
      <c r="FL189" s="100">
        <v>19362.199999999997</v>
      </c>
      <c r="FM189" s="100">
        <v>228989.16</v>
      </c>
      <c r="FN189" s="100">
        <v>18694.850000000002</v>
      </c>
      <c r="FO189" s="100">
        <v>229590.92000000004</v>
      </c>
      <c r="FP189" s="100">
        <v>20169.224999999995</v>
      </c>
      <c r="FQ189" s="100">
        <v>229986.395</v>
      </c>
      <c r="FR189" s="100">
        <v>17670.8166</v>
      </c>
      <c r="FS189" s="100">
        <v>230332.88160000005</v>
      </c>
      <c r="FT189" s="100">
        <v>19488.538199999995</v>
      </c>
      <c r="FU189" s="100">
        <v>230715.00980000003</v>
      </c>
      <c r="FV189" s="100">
        <v>18947.2752</v>
      </c>
      <c r="FW189" s="100">
        <v>231086.52500000002</v>
      </c>
      <c r="FX189" s="100">
        <v>20690.557200000007</v>
      </c>
      <c r="FY189" s="100">
        <v>231492.22220000002</v>
      </c>
      <c r="FZ189" s="100">
        <v>18974.1624</v>
      </c>
      <c r="GA189" s="100">
        <v>231864.2646</v>
      </c>
      <c r="GB189" s="100">
        <v>19892.580599999998</v>
      </c>
      <c r="GC189" s="100">
        <v>232254.31520000004</v>
      </c>
      <c r="GD189" s="100">
        <v>20618.637000000006</v>
      </c>
      <c r="GE189" s="100">
        <v>232658.60220000002</v>
      </c>
      <c r="GF189" s="100">
        <v>18198.758400000002</v>
      </c>
      <c r="GG189" s="100">
        <v>233015.4406</v>
      </c>
      <c r="GH189" s="100">
        <v>20713.996800000004</v>
      </c>
      <c r="GI189" s="100">
        <v>233421.59740000003</v>
      </c>
      <c r="GJ189" s="100">
        <v>19749.443999999996</v>
      </c>
      <c r="GK189" s="100">
        <v>233808.8414</v>
      </c>
      <c r="GL189" s="100">
        <v>19068.747000000003</v>
      </c>
      <c r="GM189" s="100">
        <v>234182.73840000003</v>
      </c>
      <c r="GN189" s="100">
        <v>20572.609499999995</v>
      </c>
      <c r="GO189" s="100">
        <v>234586.1229</v>
      </c>
      <c r="GP189" s="100">
        <v>18024.232932</v>
      </c>
      <c r="GQ189" s="100">
        <v>234939.539232</v>
      </c>
      <c r="GR189" s="100">
        <v>19878.308963999996</v>
      </c>
      <c r="GS189" s="100">
        <v>235329.30999600003</v>
      </c>
      <c r="GT189" s="100">
        <v>19326.220704</v>
      </c>
      <c r="GU189" s="100">
        <v>235708.2555</v>
      </c>
      <c r="GV189" s="100">
        <v>21104.368344000006</v>
      </c>
      <c r="GW189" s="100">
        <v>236122.06664399998</v>
      </c>
      <c r="GX189" s="100">
        <v>19353.645648</v>
      </c>
      <c r="GY189" s="100">
        <v>236501.54989199995</v>
      </c>
      <c r="GZ189" s="100">
        <v>20290.432211999996</v>
      </c>
      <c r="HA189" s="100">
        <v>236899.401504</v>
      </c>
      <c r="HB189" s="100">
        <v>21031.009740000005</v>
      </c>
      <c r="HC189" s="100">
        <v>237311.77424399997</v>
      </c>
      <c r="HD189" s="100">
        <v>18562.733568000003</v>
      </c>
      <c r="HE189" s="100">
        <v>237675.749412</v>
      </c>
      <c r="HF189" s="100">
        <v>21128.276736000003</v>
      </c>
      <c r="HG189" s="100">
        <v>238090.02934799998</v>
      </c>
      <c r="HH189" s="100">
        <v>20144.432879999997</v>
      </c>
      <c r="HI189" s="100">
        <v>238485.01822800003</v>
      </c>
      <c r="HJ189" s="100">
        <v>19450.121940000005</v>
      </c>
      <c r="HK189" s="100">
        <v>238866.393168</v>
      </c>
      <c r="HM189" t="str">
        <f t="shared" si="8"/>
        <v>926</v>
      </c>
      <c r="HS189" t="b">
        <f t="shared" si="6"/>
        <v>1</v>
      </c>
      <c r="HT189" s="94" t="s">
        <v>482</v>
      </c>
    </row>
    <row r="190" spans="1:228" ht="12.75">
      <c r="A190" t="str">
        <f t="shared" si="7"/>
        <v>INC526131</v>
      </c>
      <c r="B190" s="103" t="s">
        <v>483</v>
      </c>
      <c r="C190" s="100" t="s">
        <v>606</v>
      </c>
      <c r="D190" s="100">
        <v>0</v>
      </c>
      <c r="E190" s="100">
        <v>566.36</v>
      </c>
      <c r="F190" s="100">
        <v>0</v>
      </c>
      <c r="G190" s="100">
        <v>566.36</v>
      </c>
      <c r="H190" s="100">
        <v>0</v>
      </c>
      <c r="I190" s="100">
        <v>566.36</v>
      </c>
      <c r="J190" s="100">
        <v>0</v>
      </c>
      <c r="K190" s="100">
        <v>566.36</v>
      </c>
      <c r="L190" s="100">
        <v>0</v>
      </c>
      <c r="M190" s="100">
        <v>566.36</v>
      </c>
      <c r="N190" s="100">
        <v>15.43</v>
      </c>
      <c r="O190" s="100">
        <v>581.79</v>
      </c>
      <c r="P190" s="100">
        <v>0</v>
      </c>
      <c r="Q190" s="100">
        <v>303.9</v>
      </c>
      <c r="R190" s="100">
        <v>0.95</v>
      </c>
      <c r="S190" s="100">
        <v>38.92</v>
      </c>
      <c r="T190" s="100">
        <v>0</v>
      </c>
      <c r="U190" s="100">
        <v>38.98</v>
      </c>
      <c r="V190" s="100">
        <v>0</v>
      </c>
      <c r="W190" s="100">
        <v>38.98</v>
      </c>
      <c r="X190" s="100">
        <v>0</v>
      </c>
      <c r="Y190" s="100">
        <v>38.98</v>
      </c>
      <c r="Z190" s="100">
        <v>57.67</v>
      </c>
      <c r="AA190" s="100">
        <v>74.05</v>
      </c>
      <c r="AB190" s="100">
        <v>6.12</v>
      </c>
      <c r="AC190" s="100">
        <v>80.17</v>
      </c>
      <c r="AD190" s="100">
        <v>-10.72</v>
      </c>
      <c r="AE190" s="100">
        <v>69.45</v>
      </c>
      <c r="AF190" s="100">
        <v>1.97</v>
      </c>
      <c r="AG190" s="100">
        <v>71.42</v>
      </c>
      <c r="AH190" s="100">
        <v>0</v>
      </c>
      <c r="AI190" s="100">
        <v>71.42</v>
      </c>
      <c r="AJ190" s="100">
        <v>4.92</v>
      </c>
      <c r="AK190" s="100">
        <v>76.34</v>
      </c>
      <c r="AL190" s="100">
        <v>-2268.77</v>
      </c>
      <c r="AM190" s="100">
        <v>-2207.86</v>
      </c>
      <c r="AN190" s="100">
        <v>0</v>
      </c>
      <c r="AO190" s="100">
        <v>-2207.86</v>
      </c>
      <c r="AP190" s="100">
        <v>0</v>
      </c>
      <c r="AQ190" s="100">
        <v>-2208.81</v>
      </c>
      <c r="AR190" s="100">
        <v>0</v>
      </c>
      <c r="AS190" s="100">
        <v>-2208.81</v>
      </c>
      <c r="AT190" s="100">
        <v>0</v>
      </c>
      <c r="AU190" s="100">
        <v>-2208.81</v>
      </c>
      <c r="AV190" s="100">
        <v>0</v>
      </c>
      <c r="AW190" s="100">
        <v>-2208.81</v>
      </c>
      <c r="AX190" s="100">
        <v>0</v>
      </c>
      <c r="AY190" s="100">
        <v>-2266.48</v>
      </c>
      <c r="AZ190" s="100">
        <v>0</v>
      </c>
      <c r="BA190" s="100">
        <v>-2272.6</v>
      </c>
      <c r="BB190" s="100">
        <v>-31.06</v>
      </c>
      <c r="BC190" s="100">
        <v>-2292.94</v>
      </c>
      <c r="BD190" s="100">
        <v>5.11</v>
      </c>
      <c r="BE190" s="100">
        <v>-2289.8</v>
      </c>
      <c r="BF190" s="100">
        <v>0</v>
      </c>
      <c r="BG190" s="100">
        <v>-2289.8</v>
      </c>
      <c r="BH190" s="100">
        <v>0</v>
      </c>
      <c r="BI190" s="100">
        <v>-2294.72</v>
      </c>
      <c r="BJ190" s="100">
        <v>0</v>
      </c>
      <c r="BK190" s="100">
        <v>-25.95</v>
      </c>
      <c r="BL190" s="100">
        <v>0</v>
      </c>
      <c r="BM190" s="100">
        <v>-25.95</v>
      </c>
      <c r="BN190" s="100">
        <v>0</v>
      </c>
      <c r="BO190" s="100">
        <v>-25.95</v>
      </c>
      <c r="BP190" s="100">
        <v>0</v>
      </c>
      <c r="BQ190" s="100">
        <v>-25.95</v>
      </c>
      <c r="BR190" s="100">
        <v>0</v>
      </c>
      <c r="BS190" s="100">
        <v>-25.95</v>
      </c>
      <c r="BT190" s="100">
        <v>0</v>
      </c>
      <c r="BU190" s="100">
        <v>-25.95</v>
      </c>
      <c r="BV190" s="100">
        <v>0</v>
      </c>
      <c r="BW190" s="100">
        <v>-25.95</v>
      </c>
      <c r="BX190" s="100">
        <v>0</v>
      </c>
      <c r="BY190" s="100">
        <v>-25.95</v>
      </c>
      <c r="BZ190" s="100">
        <v>0</v>
      </c>
      <c r="CA190" s="100">
        <v>5.11</v>
      </c>
      <c r="CB190" s="100">
        <v>0</v>
      </c>
      <c r="CC190" s="100">
        <v>0</v>
      </c>
      <c r="CD190" s="100">
        <v>0</v>
      </c>
      <c r="CE190" s="100">
        <v>0</v>
      </c>
      <c r="CF190" s="100">
        <v>0</v>
      </c>
      <c r="CG190" s="100">
        <v>0</v>
      </c>
      <c r="CH190" s="100">
        <v>0</v>
      </c>
      <c r="CI190" s="100">
        <v>0</v>
      </c>
      <c r="CJ190" s="100">
        <v>0</v>
      </c>
      <c r="CK190" s="100">
        <v>0</v>
      </c>
      <c r="CL190" s="100">
        <v>0</v>
      </c>
      <c r="CM190" s="100">
        <v>0</v>
      </c>
      <c r="CN190" s="100">
        <v>0</v>
      </c>
      <c r="CO190" s="100">
        <v>0</v>
      </c>
      <c r="CP190" s="100">
        <v>0</v>
      </c>
      <c r="CQ190" s="100">
        <v>0</v>
      </c>
      <c r="CR190" s="100">
        <v>0</v>
      </c>
      <c r="CS190" s="100">
        <v>0</v>
      </c>
      <c r="CT190" s="100">
        <v>0</v>
      </c>
      <c r="CU190" s="100">
        <v>0</v>
      </c>
      <c r="CV190" s="100">
        <v>0</v>
      </c>
      <c r="CW190" s="100">
        <v>0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100">
        <v>0</v>
      </c>
      <c r="DJ190" s="100">
        <v>0</v>
      </c>
      <c r="DK190" s="100">
        <v>0</v>
      </c>
      <c r="DL190" s="100">
        <v>0</v>
      </c>
      <c r="DM190" s="100">
        <v>0</v>
      </c>
      <c r="DN190" s="100">
        <v>0</v>
      </c>
      <c r="DO190" s="100">
        <v>0</v>
      </c>
      <c r="DP190" s="100">
        <v>0</v>
      </c>
      <c r="DQ190" s="100">
        <v>0</v>
      </c>
      <c r="DR190" s="100">
        <v>0</v>
      </c>
      <c r="DS190" s="100">
        <v>0</v>
      </c>
      <c r="DT190" s="100">
        <v>0</v>
      </c>
      <c r="DU190" s="100">
        <v>0</v>
      </c>
      <c r="DV190" s="100">
        <v>0</v>
      </c>
      <c r="DW190" s="100">
        <v>0</v>
      </c>
      <c r="DX190" s="100">
        <v>0</v>
      </c>
      <c r="DY190" s="100">
        <v>0</v>
      </c>
      <c r="DZ190" s="100">
        <v>0</v>
      </c>
      <c r="EA190" s="100">
        <v>0</v>
      </c>
      <c r="EB190" s="100">
        <v>0</v>
      </c>
      <c r="EC190" s="100">
        <v>0</v>
      </c>
      <c r="ED190" s="100">
        <v>0</v>
      </c>
      <c r="EE190" s="100">
        <v>0</v>
      </c>
      <c r="EF190" s="100">
        <v>0</v>
      </c>
      <c r="EG190" s="100">
        <v>0</v>
      </c>
      <c r="EH190" s="100">
        <v>0</v>
      </c>
      <c r="EI190" s="100">
        <v>0</v>
      </c>
      <c r="EJ190" s="100">
        <v>0</v>
      </c>
      <c r="EK190" s="100">
        <v>0</v>
      </c>
      <c r="EL190" s="100">
        <v>0</v>
      </c>
      <c r="EM190" s="100">
        <v>0</v>
      </c>
      <c r="EN190" s="100">
        <v>0</v>
      </c>
      <c r="EO190" s="100">
        <v>0</v>
      </c>
      <c r="EP190" s="100">
        <v>0</v>
      </c>
      <c r="EQ190" s="100">
        <v>0</v>
      </c>
      <c r="ER190" s="100">
        <v>0</v>
      </c>
      <c r="ES190" s="100">
        <v>0</v>
      </c>
      <c r="ET190" s="100">
        <v>0</v>
      </c>
      <c r="EU190" s="100">
        <v>0</v>
      </c>
      <c r="EV190" s="100">
        <v>0</v>
      </c>
      <c r="EW190" s="100">
        <v>0</v>
      </c>
      <c r="EX190" s="100">
        <v>0</v>
      </c>
      <c r="EY190" s="100">
        <v>0</v>
      </c>
      <c r="EZ190" s="100">
        <v>0</v>
      </c>
      <c r="FA190" s="100">
        <v>0</v>
      </c>
      <c r="FB190" s="100">
        <v>0</v>
      </c>
      <c r="FC190" s="100">
        <v>0</v>
      </c>
      <c r="FD190" s="100">
        <v>0</v>
      </c>
      <c r="FE190" s="100">
        <v>0</v>
      </c>
      <c r="FF190" s="100">
        <v>0</v>
      </c>
      <c r="FG190" s="100">
        <v>0</v>
      </c>
      <c r="FH190" s="100">
        <v>0</v>
      </c>
      <c r="FI190" s="100">
        <v>0</v>
      </c>
      <c r="FJ190" s="100">
        <v>0</v>
      </c>
      <c r="FK190" s="100">
        <v>0</v>
      </c>
      <c r="FL190" s="100">
        <v>0</v>
      </c>
      <c r="FM190" s="100">
        <v>0</v>
      </c>
      <c r="FN190" s="100">
        <v>0</v>
      </c>
      <c r="FO190" s="100">
        <v>0</v>
      </c>
      <c r="FP190" s="100">
        <v>0</v>
      </c>
      <c r="FQ190" s="100">
        <v>0</v>
      </c>
      <c r="FR190" s="100">
        <v>0</v>
      </c>
      <c r="FS190" s="100">
        <v>0</v>
      </c>
      <c r="FT190" s="100">
        <v>0</v>
      </c>
      <c r="FU190" s="100">
        <v>0</v>
      </c>
      <c r="FV190" s="100">
        <v>0</v>
      </c>
      <c r="FW190" s="100">
        <v>0</v>
      </c>
      <c r="FX190" s="100">
        <v>0</v>
      </c>
      <c r="FY190" s="100">
        <v>0</v>
      </c>
      <c r="FZ190" s="100">
        <v>0</v>
      </c>
      <c r="GA190" s="100">
        <v>0</v>
      </c>
      <c r="GB190" s="100">
        <v>0</v>
      </c>
      <c r="GC190" s="100">
        <v>0</v>
      </c>
      <c r="GD190" s="100">
        <v>0</v>
      </c>
      <c r="GE190" s="100">
        <v>0</v>
      </c>
      <c r="GF190" s="100">
        <v>0</v>
      </c>
      <c r="GG190" s="100">
        <v>0</v>
      </c>
      <c r="GH190" s="100">
        <v>0</v>
      </c>
      <c r="GI190" s="100">
        <v>0</v>
      </c>
      <c r="GJ190" s="100">
        <v>0</v>
      </c>
      <c r="GK190" s="100">
        <v>0</v>
      </c>
      <c r="GL190" s="100">
        <v>0</v>
      </c>
      <c r="GM190" s="100">
        <v>0</v>
      </c>
      <c r="GN190" s="100">
        <v>0</v>
      </c>
      <c r="GO190" s="100">
        <v>0</v>
      </c>
      <c r="GP190" s="100">
        <v>0</v>
      </c>
      <c r="GQ190" s="100">
        <v>0</v>
      </c>
      <c r="GR190" s="100">
        <v>0</v>
      </c>
      <c r="GS190" s="100">
        <v>0</v>
      </c>
      <c r="GT190" s="100">
        <v>0</v>
      </c>
      <c r="GU190" s="100">
        <v>0</v>
      </c>
      <c r="GV190" s="100">
        <v>0</v>
      </c>
      <c r="GW190" s="100">
        <v>0</v>
      </c>
      <c r="GX190" s="100">
        <v>0</v>
      </c>
      <c r="GY190" s="100">
        <v>0</v>
      </c>
      <c r="GZ190" s="100">
        <v>0</v>
      </c>
      <c r="HA190" s="100">
        <v>0</v>
      </c>
      <c r="HB190" s="100">
        <v>0</v>
      </c>
      <c r="HC190" s="100">
        <v>0</v>
      </c>
      <c r="HD190" s="100">
        <v>0</v>
      </c>
      <c r="HE190" s="100">
        <v>0</v>
      </c>
      <c r="HF190" s="100">
        <v>0</v>
      </c>
      <c r="HG190" s="100">
        <v>0</v>
      </c>
      <c r="HH190" s="100">
        <v>0</v>
      </c>
      <c r="HI190" s="100">
        <v>0</v>
      </c>
      <c r="HJ190" s="100">
        <v>0</v>
      </c>
      <c r="HK190" s="100">
        <v>0</v>
      </c>
      <c r="HM190" t="str">
        <f t="shared" si="8"/>
        <v>926</v>
      </c>
      <c r="HS190" t="b">
        <f t="shared" si="6"/>
        <v>1</v>
      </c>
      <c r="HT190" s="94" t="s">
        <v>483</v>
      </c>
    </row>
    <row r="191" spans="1:228" ht="12.75">
      <c r="A191" t="str">
        <f t="shared" si="7"/>
        <v>INC526211</v>
      </c>
      <c r="B191" s="103" t="s">
        <v>484</v>
      </c>
      <c r="C191" s="100" t="s">
        <v>606</v>
      </c>
      <c r="D191" s="100">
        <v>202712.25</v>
      </c>
      <c r="E191" s="100">
        <v>2387514.28</v>
      </c>
      <c r="F191" s="100">
        <v>197536.16</v>
      </c>
      <c r="G191" s="100">
        <v>2311241.43</v>
      </c>
      <c r="H191" s="100">
        <v>211579.51</v>
      </c>
      <c r="I191" s="100">
        <v>2329419.5</v>
      </c>
      <c r="J191" s="100">
        <v>190992.19</v>
      </c>
      <c r="K191" s="100">
        <v>2218156.74</v>
      </c>
      <c r="L191" s="100">
        <v>219913.21</v>
      </c>
      <c r="M191" s="100">
        <v>2248367.27</v>
      </c>
      <c r="N191" s="100">
        <v>207013.86</v>
      </c>
      <c r="O191" s="100">
        <v>2072467.31</v>
      </c>
      <c r="P191" s="100">
        <v>214956.89</v>
      </c>
      <c r="Q191" s="100">
        <v>2104786.07</v>
      </c>
      <c r="R191" s="100">
        <v>214850.39</v>
      </c>
      <c r="S191" s="100">
        <v>2111839.15</v>
      </c>
      <c r="T191" s="100">
        <v>189694.42</v>
      </c>
      <c r="U191" s="100">
        <v>2106162.66</v>
      </c>
      <c r="V191" s="100">
        <v>165976.78</v>
      </c>
      <c r="W191" s="100">
        <v>2150226.64</v>
      </c>
      <c r="X191" s="100">
        <v>163933.52</v>
      </c>
      <c r="Y191" s="100">
        <v>2169241.78</v>
      </c>
      <c r="Z191" s="100">
        <v>126571.24</v>
      </c>
      <c r="AA191" s="100">
        <v>2305730.42</v>
      </c>
      <c r="AB191" s="100">
        <v>224818.53</v>
      </c>
      <c r="AC191" s="100">
        <v>2327836.7</v>
      </c>
      <c r="AD191" s="100">
        <v>201891.73</v>
      </c>
      <c r="AE191" s="100">
        <v>2332192.27</v>
      </c>
      <c r="AF191" s="100">
        <v>222801.56</v>
      </c>
      <c r="AG191" s="100">
        <v>2343414.32</v>
      </c>
      <c r="AH191" s="100">
        <v>219999.71</v>
      </c>
      <c r="AI191" s="100">
        <v>2372421.84</v>
      </c>
      <c r="AJ191" s="100">
        <v>228626.9</v>
      </c>
      <c r="AK191" s="100">
        <v>2381135.53</v>
      </c>
      <c r="AL191" s="100">
        <v>205172.97</v>
      </c>
      <c r="AM191" s="100">
        <v>2379294.64</v>
      </c>
      <c r="AN191" s="100">
        <v>233751.56</v>
      </c>
      <c r="AO191" s="100">
        <v>2398089.31</v>
      </c>
      <c r="AP191" s="100">
        <v>221331.03</v>
      </c>
      <c r="AQ191" s="100">
        <v>2404569.95</v>
      </c>
      <c r="AR191" s="100">
        <v>208099.68</v>
      </c>
      <c r="AS191" s="100">
        <v>2422975.21</v>
      </c>
      <c r="AT191" s="100">
        <v>157893.03</v>
      </c>
      <c r="AU191" s="100">
        <v>2414891.46</v>
      </c>
      <c r="AV191" s="100">
        <v>148616.77</v>
      </c>
      <c r="AW191" s="100">
        <v>2399574.71</v>
      </c>
      <c r="AX191" s="100">
        <v>151205.91</v>
      </c>
      <c r="AY191" s="100">
        <v>2424209.38</v>
      </c>
      <c r="AZ191" s="100">
        <v>211502.04</v>
      </c>
      <c r="BA191" s="100">
        <v>2410892.89</v>
      </c>
      <c r="BB191" s="100">
        <v>184985.92</v>
      </c>
      <c r="BC191" s="100">
        <v>2393987.08</v>
      </c>
      <c r="BD191" s="100">
        <v>205628.65</v>
      </c>
      <c r="BE191" s="100">
        <v>2376814.17</v>
      </c>
      <c r="BF191" s="100">
        <v>204696.82</v>
      </c>
      <c r="BG191" s="100">
        <v>2361511.28</v>
      </c>
      <c r="BH191" s="100">
        <v>208501.12</v>
      </c>
      <c r="BI191" s="100">
        <v>2341385.5</v>
      </c>
      <c r="BJ191" s="100">
        <v>197757.03</v>
      </c>
      <c r="BK191" s="100">
        <v>2333969.56</v>
      </c>
      <c r="BL191" s="100">
        <v>214470.64</v>
      </c>
      <c r="BM191" s="100">
        <v>2314688.64</v>
      </c>
      <c r="BN191" s="100">
        <v>198103.63</v>
      </c>
      <c r="BO191" s="100">
        <v>2291461.2399999998</v>
      </c>
      <c r="BP191" s="100">
        <v>202582.48</v>
      </c>
      <c r="BQ191" s="100">
        <v>2285944.0399999996</v>
      </c>
      <c r="BR191" s="100">
        <v>215152.99</v>
      </c>
      <c r="BS191" s="100">
        <v>2343204</v>
      </c>
      <c r="BT191" s="100">
        <v>187148.94</v>
      </c>
      <c r="BU191" s="100">
        <v>2381736.17</v>
      </c>
      <c r="BV191" s="100">
        <v>350441.38</v>
      </c>
      <c r="BW191" s="100">
        <v>2580971.64</v>
      </c>
      <c r="BX191" s="100">
        <v>200532.21</v>
      </c>
      <c r="BY191" s="100">
        <v>2570001.8099999996</v>
      </c>
      <c r="BZ191" s="100">
        <v>172397.41</v>
      </c>
      <c r="CA191" s="100">
        <v>2557413.3</v>
      </c>
      <c r="CB191" s="100">
        <v>191565.03</v>
      </c>
      <c r="CC191" s="100">
        <v>2543349.6799999997</v>
      </c>
      <c r="CD191" s="100">
        <v>188384.76</v>
      </c>
      <c r="CE191" s="100">
        <v>2527037.62</v>
      </c>
      <c r="CF191" s="100">
        <v>187516.41</v>
      </c>
      <c r="CG191" s="100">
        <v>2506052.91</v>
      </c>
      <c r="CH191" s="100">
        <v>191078.57</v>
      </c>
      <c r="CI191" s="100">
        <v>2499374.45</v>
      </c>
      <c r="CJ191" s="100">
        <v>197637.19</v>
      </c>
      <c r="CK191" s="100">
        <v>2482541</v>
      </c>
      <c r="CL191" s="100">
        <v>188658.16</v>
      </c>
      <c r="CM191" s="100">
        <v>2473095.53</v>
      </c>
      <c r="CN191" s="100">
        <v>169918.12</v>
      </c>
      <c r="CO191" s="100">
        <v>2440431.17</v>
      </c>
      <c r="CP191" s="100">
        <v>165121.6600000001</v>
      </c>
      <c r="CQ191" s="100">
        <v>2390399.84</v>
      </c>
      <c r="CR191" s="100">
        <v>158013.41000000006</v>
      </c>
      <c r="CS191" s="100">
        <v>2361264.31</v>
      </c>
      <c r="CT191" s="100">
        <v>174439.97999999995</v>
      </c>
      <c r="CU191" s="100">
        <v>2185262.91</v>
      </c>
      <c r="CV191" s="100">
        <v>123665.38</v>
      </c>
      <c r="CW191" s="100">
        <v>2108396.08</v>
      </c>
      <c r="CX191" s="100">
        <v>124013.63999999997</v>
      </c>
      <c r="CY191" s="100">
        <v>2060012.31</v>
      </c>
      <c r="CZ191" s="100">
        <v>139632.62000000008</v>
      </c>
      <c r="DA191" s="100">
        <v>2008079.9</v>
      </c>
      <c r="DB191" s="100">
        <v>127985.23999999996</v>
      </c>
      <c r="DC191" s="100">
        <v>1947680.3800000001</v>
      </c>
      <c r="DD191" s="100">
        <v>134804.98000000013</v>
      </c>
      <c r="DE191" s="100">
        <v>1894968.9500000002</v>
      </c>
      <c r="DF191" s="100">
        <v>136259.44000000012</v>
      </c>
      <c r="DG191" s="100">
        <v>1840149.8200000005</v>
      </c>
      <c r="DH191" s="100">
        <v>133670.34999999995</v>
      </c>
      <c r="DI191" s="100">
        <v>1776182.9800000002</v>
      </c>
      <c r="DJ191" s="100">
        <v>148395.11000000013</v>
      </c>
      <c r="DK191" s="100">
        <v>1735919.9300000006</v>
      </c>
      <c r="DL191" s="100">
        <v>141409.5400000001</v>
      </c>
      <c r="DM191" s="100">
        <v>1707411.350000001</v>
      </c>
      <c r="DN191" s="100">
        <v>130787.0499999999</v>
      </c>
      <c r="DO191" s="100">
        <v>1673076.7400000002</v>
      </c>
      <c r="DP191" s="100">
        <v>133443.4900000001</v>
      </c>
      <c r="DQ191" s="100">
        <v>1648506.8200000003</v>
      </c>
      <c r="DR191" s="100">
        <v>133476.52000000008</v>
      </c>
      <c r="DS191" s="100">
        <v>1607543.3600000003</v>
      </c>
      <c r="DT191" s="100">
        <v>132401.76999999984</v>
      </c>
      <c r="DU191" s="100">
        <v>1616279.7500000005</v>
      </c>
      <c r="DV191" s="100">
        <v>123140.4</v>
      </c>
      <c r="DW191" s="100">
        <v>1615406.5100000005</v>
      </c>
      <c r="DX191" s="100">
        <v>144498.18</v>
      </c>
      <c r="DY191" s="100">
        <v>1620272.0700000003</v>
      </c>
      <c r="DZ191" s="100">
        <v>127615.37000000007</v>
      </c>
      <c r="EA191" s="100">
        <v>1619902.2000000004</v>
      </c>
      <c r="EB191" s="100">
        <v>144415.29999999996</v>
      </c>
      <c r="EC191" s="100">
        <v>1629512.52</v>
      </c>
      <c r="ED191" s="100">
        <v>141018.7099999999</v>
      </c>
      <c r="EE191" s="100">
        <v>1634271.7899999996</v>
      </c>
      <c r="EF191" s="100">
        <v>137560.92000000007</v>
      </c>
      <c r="EG191" s="100">
        <v>1638162.36</v>
      </c>
      <c r="EH191" s="100">
        <v>152614.01999999996</v>
      </c>
      <c r="EI191" s="100">
        <v>1642381.27</v>
      </c>
      <c r="EJ191" s="100">
        <v>140444.5299999999</v>
      </c>
      <c r="EK191" s="100">
        <v>1641416.2599999998</v>
      </c>
      <c r="EL191" s="100">
        <v>139440.59000000008</v>
      </c>
      <c r="EM191" s="100">
        <v>1650069.7999999998</v>
      </c>
      <c r="EN191" s="100">
        <v>137324.30999999997</v>
      </c>
      <c r="EO191" s="100">
        <v>1653950.6199999994</v>
      </c>
      <c r="EP191" s="100">
        <v>132478.92</v>
      </c>
      <c r="EQ191" s="100">
        <v>1652953.0199999996</v>
      </c>
      <c r="ER191" s="100">
        <v>135893.26000000018</v>
      </c>
      <c r="ES191" s="100">
        <v>1656444.51</v>
      </c>
      <c r="ET191" s="100">
        <v>121730.86000000004</v>
      </c>
      <c r="EU191" s="100">
        <v>1655034.9700000004</v>
      </c>
      <c r="EV191" s="100">
        <v>138334.08000000005</v>
      </c>
      <c r="EW191" s="100">
        <v>1648870.8700000006</v>
      </c>
      <c r="EX191" s="100">
        <v>131150.44999999998</v>
      </c>
      <c r="EY191" s="100">
        <v>1652405.9500000004</v>
      </c>
      <c r="EZ191" s="100">
        <v>143488.84000000005</v>
      </c>
      <c r="FA191" s="100">
        <v>1651479.4900000005</v>
      </c>
      <c r="FB191" s="100">
        <v>134852.84999999998</v>
      </c>
      <c r="FC191" s="100">
        <v>1645313.6300000006</v>
      </c>
      <c r="FD191" s="100">
        <v>142048.26000000007</v>
      </c>
      <c r="FE191" s="100">
        <v>1649800.9700000002</v>
      </c>
      <c r="FF191" s="100">
        <v>152546.8200000001</v>
      </c>
      <c r="FG191" s="100">
        <v>1649733.7700000005</v>
      </c>
      <c r="FH191" s="100">
        <v>134730.25</v>
      </c>
      <c r="FI191" s="100">
        <v>1644019.4900000007</v>
      </c>
      <c r="FJ191" s="100">
        <v>143951.8</v>
      </c>
      <c r="FK191" s="100">
        <v>1648530.7000000004</v>
      </c>
      <c r="FL191" s="100">
        <v>136854.91000000006</v>
      </c>
      <c r="FM191" s="100">
        <v>1648061.3000000007</v>
      </c>
      <c r="FN191" s="100">
        <v>131530.31000000003</v>
      </c>
      <c r="FO191" s="100">
        <v>1647112.6900000004</v>
      </c>
      <c r="FP191" s="100">
        <v>138611.12520000018</v>
      </c>
      <c r="FQ191" s="100">
        <v>1649830.5552000005</v>
      </c>
      <c r="FR191" s="100">
        <v>124165.47720000005</v>
      </c>
      <c r="FS191" s="100">
        <v>1652265.1724000005</v>
      </c>
      <c r="FT191" s="100">
        <v>141100.76160000006</v>
      </c>
      <c r="FU191" s="100">
        <v>1655031.8540000003</v>
      </c>
      <c r="FV191" s="100">
        <v>133773.45899999997</v>
      </c>
      <c r="FW191" s="100">
        <v>1657654.8630000006</v>
      </c>
      <c r="FX191" s="100">
        <v>146358.61680000005</v>
      </c>
      <c r="FY191" s="100">
        <v>1660524.6398000005</v>
      </c>
      <c r="FZ191" s="100">
        <v>137549.90699999998</v>
      </c>
      <c r="GA191" s="100">
        <v>1663221.6968000007</v>
      </c>
      <c r="GB191" s="100">
        <v>144889.22520000007</v>
      </c>
      <c r="GC191" s="100">
        <v>1666062.6620000007</v>
      </c>
      <c r="GD191" s="100">
        <v>155597.7564000001</v>
      </c>
      <c r="GE191" s="100">
        <v>1669113.5984000007</v>
      </c>
      <c r="GF191" s="100">
        <v>137424.855</v>
      </c>
      <c r="GG191" s="100">
        <v>1671808.2034000007</v>
      </c>
      <c r="GH191" s="100">
        <v>146830.83599999998</v>
      </c>
      <c r="GI191" s="100">
        <v>1674687.2394000008</v>
      </c>
      <c r="GJ191" s="100">
        <v>139592.00820000007</v>
      </c>
      <c r="GK191" s="100">
        <v>1677424.3376000007</v>
      </c>
      <c r="GL191" s="100">
        <v>134160.91620000004</v>
      </c>
      <c r="GM191" s="100">
        <v>1680054.9438000007</v>
      </c>
      <c r="GN191" s="100">
        <v>141383.3477040002</v>
      </c>
      <c r="GO191" s="100">
        <v>1682827.1663040007</v>
      </c>
      <c r="GP191" s="100">
        <v>126648.78674400006</v>
      </c>
      <c r="GQ191" s="100">
        <v>1685310.4758480005</v>
      </c>
      <c r="GR191" s="100">
        <v>143922.77683200006</v>
      </c>
      <c r="GS191" s="100">
        <v>1688132.4910800003</v>
      </c>
      <c r="GT191" s="100">
        <v>136448.92818</v>
      </c>
      <c r="GU191" s="100">
        <v>1690807.9602600003</v>
      </c>
      <c r="GV191" s="100">
        <v>149285.78913600006</v>
      </c>
      <c r="GW191" s="100">
        <v>1693735.1325960003</v>
      </c>
      <c r="GX191" s="100">
        <v>140300.90514</v>
      </c>
      <c r="GY191" s="100">
        <v>1696486.1307360004</v>
      </c>
      <c r="GZ191" s="100">
        <v>147787.00970400008</v>
      </c>
      <c r="HA191" s="100">
        <v>1699383.9152400005</v>
      </c>
      <c r="HB191" s="100">
        <v>158709.7115280001</v>
      </c>
      <c r="HC191" s="100">
        <v>1702495.8703680006</v>
      </c>
      <c r="HD191" s="100">
        <v>140173.35210000002</v>
      </c>
      <c r="HE191" s="100">
        <v>1705244.3674680009</v>
      </c>
      <c r="HF191" s="100">
        <v>149767.45271999997</v>
      </c>
      <c r="HG191" s="100">
        <v>1708180.984188001</v>
      </c>
      <c r="HH191" s="100">
        <v>142383.84836400006</v>
      </c>
      <c r="HI191" s="100">
        <v>1710972.8243520006</v>
      </c>
      <c r="HJ191" s="100">
        <v>136844.13452400005</v>
      </c>
      <c r="HK191" s="100">
        <v>1713656.0426760009</v>
      </c>
      <c r="HM191" t="str">
        <f t="shared" si="8"/>
        <v>926</v>
      </c>
      <c r="HS191" t="b">
        <f t="shared" si="6"/>
        <v>1</v>
      </c>
      <c r="HT191" s="94" t="s">
        <v>484</v>
      </c>
    </row>
    <row r="192" spans="1:228" ht="12.75">
      <c r="A192" t="str">
        <f t="shared" si="7"/>
        <v>INC526650</v>
      </c>
      <c r="B192" s="103" t="s">
        <v>485</v>
      </c>
      <c r="C192" s="100" t="s">
        <v>606</v>
      </c>
      <c r="D192" s="100">
        <v>0</v>
      </c>
      <c r="E192" s="100">
        <v>2400534</v>
      </c>
      <c r="F192" s="100">
        <v>0</v>
      </c>
      <c r="G192" s="100">
        <v>1945435</v>
      </c>
      <c r="H192" s="100">
        <v>0</v>
      </c>
      <c r="I192" s="100">
        <v>1457694</v>
      </c>
      <c r="J192" s="100">
        <v>0</v>
      </c>
      <c r="K192" s="100">
        <v>1109575</v>
      </c>
      <c r="L192" s="100">
        <v>0</v>
      </c>
      <c r="M192" s="100">
        <v>548507</v>
      </c>
      <c r="N192" s="100">
        <v>0</v>
      </c>
      <c r="O192" s="100">
        <v>0</v>
      </c>
      <c r="P192" s="100">
        <v>0</v>
      </c>
      <c r="Q192" s="100">
        <v>0</v>
      </c>
      <c r="R192" s="100">
        <v>0</v>
      </c>
      <c r="S192" s="100">
        <v>0</v>
      </c>
      <c r="T192" s="100">
        <v>0</v>
      </c>
      <c r="U192" s="100">
        <v>0</v>
      </c>
      <c r="V192" s="100">
        <v>0</v>
      </c>
      <c r="W192" s="100">
        <v>0</v>
      </c>
      <c r="X192" s="100">
        <v>0</v>
      </c>
      <c r="Y192" s="100">
        <v>0</v>
      </c>
      <c r="Z192" s="100">
        <v>0</v>
      </c>
      <c r="AA192" s="100">
        <v>0</v>
      </c>
      <c r="AB192" s="100">
        <v>0</v>
      </c>
      <c r="AC192" s="100">
        <v>0</v>
      </c>
      <c r="AD192" s="100">
        <v>0</v>
      </c>
      <c r="AE192" s="100">
        <v>0</v>
      </c>
      <c r="AF192" s="100">
        <v>0</v>
      </c>
      <c r="AG192" s="100">
        <v>0</v>
      </c>
      <c r="AH192" s="100">
        <v>0</v>
      </c>
      <c r="AI192" s="100">
        <v>0</v>
      </c>
      <c r="AJ192" s="100">
        <v>0</v>
      </c>
      <c r="AK192" s="100">
        <v>0</v>
      </c>
      <c r="AL192" s="100">
        <v>0</v>
      </c>
      <c r="AM192" s="100">
        <v>0</v>
      </c>
      <c r="AN192" s="100">
        <v>0</v>
      </c>
      <c r="AO192" s="100">
        <v>0</v>
      </c>
      <c r="AP192" s="100">
        <v>0</v>
      </c>
      <c r="AQ192" s="100">
        <v>0</v>
      </c>
      <c r="AR192" s="100">
        <v>0</v>
      </c>
      <c r="AS192" s="100">
        <v>0</v>
      </c>
      <c r="AT192" s="100">
        <v>0</v>
      </c>
      <c r="AU192" s="100">
        <v>0</v>
      </c>
      <c r="AV192" s="100">
        <v>0</v>
      </c>
      <c r="AW192" s="100">
        <v>0</v>
      </c>
      <c r="AX192" s="100">
        <v>0</v>
      </c>
      <c r="AY192" s="100">
        <v>0</v>
      </c>
      <c r="AZ192" s="100">
        <v>0</v>
      </c>
      <c r="BA192" s="100">
        <v>0</v>
      </c>
      <c r="BB192" s="100">
        <v>0</v>
      </c>
      <c r="BC192" s="100">
        <v>0</v>
      </c>
      <c r="BD192" s="100">
        <v>0</v>
      </c>
      <c r="BE192" s="100">
        <v>0</v>
      </c>
      <c r="BF192" s="100">
        <v>0</v>
      </c>
      <c r="BG192" s="100">
        <v>0</v>
      </c>
      <c r="BH192" s="100">
        <v>0</v>
      </c>
      <c r="BI192" s="100">
        <v>0</v>
      </c>
      <c r="BJ192" s="100">
        <v>0</v>
      </c>
      <c r="BK192" s="100">
        <v>0</v>
      </c>
      <c r="BL192" s="100">
        <v>0</v>
      </c>
      <c r="BM192" s="100">
        <v>0</v>
      </c>
      <c r="BN192" s="100">
        <v>0</v>
      </c>
      <c r="BO192" s="100">
        <v>0</v>
      </c>
      <c r="BP192" s="100">
        <v>0</v>
      </c>
      <c r="BQ192" s="100">
        <v>0</v>
      </c>
      <c r="BR192" s="100">
        <v>0</v>
      </c>
      <c r="BS192" s="100">
        <v>0</v>
      </c>
      <c r="BT192" s="100">
        <v>0</v>
      </c>
      <c r="BU192" s="100">
        <v>0</v>
      </c>
      <c r="BV192" s="100">
        <v>0</v>
      </c>
      <c r="BW192" s="100">
        <v>0</v>
      </c>
      <c r="BX192" s="100">
        <v>0</v>
      </c>
      <c r="BY192" s="100">
        <v>0</v>
      </c>
      <c r="BZ192" s="100">
        <v>0</v>
      </c>
      <c r="CA192" s="100">
        <v>0</v>
      </c>
      <c r="CB192" s="100">
        <v>0</v>
      </c>
      <c r="CC192" s="100">
        <v>0</v>
      </c>
      <c r="CD192" s="100">
        <v>0</v>
      </c>
      <c r="CE192" s="100">
        <v>0</v>
      </c>
      <c r="CF192" s="100">
        <v>0</v>
      </c>
      <c r="CG192" s="100">
        <v>0</v>
      </c>
      <c r="CH192" s="100">
        <v>0</v>
      </c>
      <c r="CI192" s="100">
        <v>0</v>
      </c>
      <c r="CJ192" s="100">
        <v>0</v>
      </c>
      <c r="CK192" s="100">
        <v>0</v>
      </c>
      <c r="CL192" s="100">
        <v>0</v>
      </c>
      <c r="CM192" s="100">
        <v>0</v>
      </c>
      <c r="CN192" s="100">
        <v>0</v>
      </c>
      <c r="CO192" s="100">
        <v>0</v>
      </c>
      <c r="CP192" s="100">
        <v>0</v>
      </c>
      <c r="CQ192" s="100">
        <v>0</v>
      </c>
      <c r="CR192" s="100">
        <v>0</v>
      </c>
      <c r="CS192" s="100">
        <v>0</v>
      </c>
      <c r="CT192" s="100">
        <v>0</v>
      </c>
      <c r="CU192" s="100">
        <v>0</v>
      </c>
      <c r="CV192" s="100">
        <v>0</v>
      </c>
      <c r="CW192" s="100">
        <v>0</v>
      </c>
      <c r="CX192" s="100">
        <v>0</v>
      </c>
      <c r="CY192" s="100">
        <v>0</v>
      </c>
      <c r="CZ192" s="100">
        <v>0</v>
      </c>
      <c r="DA192" s="100">
        <v>0</v>
      </c>
      <c r="DB192" s="100">
        <v>0</v>
      </c>
      <c r="DC192" s="100">
        <v>0</v>
      </c>
      <c r="DD192" s="100">
        <v>0</v>
      </c>
      <c r="DE192" s="100">
        <v>0</v>
      </c>
      <c r="DF192" s="100">
        <v>0</v>
      </c>
      <c r="DG192" s="100">
        <v>0</v>
      </c>
      <c r="DH192" s="100">
        <v>0</v>
      </c>
      <c r="DI192" s="100">
        <v>0</v>
      </c>
      <c r="DJ192" s="100">
        <v>0</v>
      </c>
      <c r="DK192" s="100">
        <v>0</v>
      </c>
      <c r="DL192" s="100">
        <v>0</v>
      </c>
      <c r="DM192" s="100">
        <v>0</v>
      </c>
      <c r="DN192" s="100">
        <v>0</v>
      </c>
      <c r="DO192" s="100">
        <v>0</v>
      </c>
      <c r="DP192" s="100">
        <v>0</v>
      </c>
      <c r="DQ192" s="100">
        <v>0</v>
      </c>
      <c r="DR192" s="100">
        <v>0</v>
      </c>
      <c r="DS192" s="100">
        <v>0</v>
      </c>
      <c r="DT192" s="100">
        <v>0</v>
      </c>
      <c r="DU192" s="100">
        <v>0</v>
      </c>
      <c r="DV192" s="100">
        <v>0</v>
      </c>
      <c r="DW192" s="100">
        <v>0</v>
      </c>
      <c r="DX192" s="100">
        <v>0</v>
      </c>
      <c r="DY192" s="100">
        <v>0</v>
      </c>
      <c r="DZ192" s="100">
        <v>0</v>
      </c>
      <c r="EA192" s="100">
        <v>0</v>
      </c>
      <c r="EB192" s="100">
        <v>0</v>
      </c>
      <c r="EC192" s="100">
        <v>0</v>
      </c>
      <c r="ED192" s="100">
        <v>0</v>
      </c>
      <c r="EE192" s="100">
        <v>0</v>
      </c>
      <c r="EF192" s="100">
        <v>0</v>
      </c>
      <c r="EG192" s="100">
        <v>0</v>
      </c>
      <c r="EH192" s="100">
        <v>0</v>
      </c>
      <c r="EI192" s="100">
        <v>0</v>
      </c>
      <c r="EJ192" s="100">
        <v>0</v>
      </c>
      <c r="EK192" s="100">
        <v>0</v>
      </c>
      <c r="EL192" s="100">
        <v>0</v>
      </c>
      <c r="EM192" s="100">
        <v>0</v>
      </c>
      <c r="EN192" s="100">
        <v>0</v>
      </c>
      <c r="EO192" s="100">
        <v>0</v>
      </c>
      <c r="EP192" s="100">
        <v>0</v>
      </c>
      <c r="EQ192" s="100">
        <v>0</v>
      </c>
      <c r="ER192" s="100">
        <v>0</v>
      </c>
      <c r="ES192" s="100">
        <v>0</v>
      </c>
      <c r="ET192" s="100">
        <v>0</v>
      </c>
      <c r="EU192" s="100">
        <v>0</v>
      </c>
      <c r="EV192" s="100">
        <v>0</v>
      </c>
      <c r="EW192" s="100">
        <v>0</v>
      </c>
      <c r="EX192" s="100">
        <v>0</v>
      </c>
      <c r="EY192" s="100">
        <v>0</v>
      </c>
      <c r="EZ192" s="100">
        <v>0</v>
      </c>
      <c r="FA192" s="100">
        <v>0</v>
      </c>
      <c r="FB192" s="100">
        <v>0</v>
      </c>
      <c r="FC192" s="100">
        <v>0</v>
      </c>
      <c r="FD192" s="100">
        <v>0</v>
      </c>
      <c r="FE192" s="100">
        <v>0</v>
      </c>
      <c r="FF192" s="100">
        <v>0</v>
      </c>
      <c r="FG192" s="100">
        <v>0</v>
      </c>
      <c r="FH192" s="100">
        <v>0</v>
      </c>
      <c r="FI192" s="100">
        <v>0</v>
      </c>
      <c r="FJ192" s="100">
        <v>0</v>
      </c>
      <c r="FK192" s="100">
        <v>0</v>
      </c>
      <c r="FL192" s="100">
        <v>0</v>
      </c>
      <c r="FM192" s="100">
        <v>0</v>
      </c>
      <c r="FN192" s="100">
        <v>0</v>
      </c>
      <c r="FO192" s="100">
        <v>0</v>
      </c>
      <c r="FP192" s="100">
        <v>0</v>
      </c>
      <c r="FQ192" s="100">
        <v>0</v>
      </c>
      <c r="FR192" s="100">
        <v>0</v>
      </c>
      <c r="FS192" s="100">
        <v>0</v>
      </c>
      <c r="FT192" s="100">
        <v>0</v>
      </c>
      <c r="FU192" s="100">
        <v>0</v>
      </c>
      <c r="FV192" s="100">
        <v>0</v>
      </c>
      <c r="FW192" s="100">
        <v>0</v>
      </c>
      <c r="FX192" s="100">
        <v>0</v>
      </c>
      <c r="FY192" s="100">
        <v>0</v>
      </c>
      <c r="FZ192" s="100">
        <v>0</v>
      </c>
      <c r="GA192" s="100">
        <v>0</v>
      </c>
      <c r="GB192" s="100">
        <v>0</v>
      </c>
      <c r="GC192" s="100">
        <v>0</v>
      </c>
      <c r="GD192" s="100">
        <v>0</v>
      </c>
      <c r="GE192" s="100">
        <v>0</v>
      </c>
      <c r="GF192" s="100">
        <v>0</v>
      </c>
      <c r="GG192" s="100">
        <v>0</v>
      </c>
      <c r="GH192" s="100">
        <v>0</v>
      </c>
      <c r="GI192" s="100">
        <v>0</v>
      </c>
      <c r="GJ192" s="100">
        <v>0</v>
      </c>
      <c r="GK192" s="100">
        <v>0</v>
      </c>
      <c r="GL192" s="100">
        <v>0</v>
      </c>
      <c r="GM192" s="100">
        <v>0</v>
      </c>
      <c r="GN192" s="100">
        <v>0</v>
      </c>
      <c r="GO192" s="100">
        <v>0</v>
      </c>
      <c r="GP192" s="100">
        <v>0</v>
      </c>
      <c r="GQ192" s="100">
        <v>0</v>
      </c>
      <c r="GR192" s="100">
        <v>0</v>
      </c>
      <c r="GS192" s="100">
        <v>0</v>
      </c>
      <c r="GT192" s="100">
        <v>0</v>
      </c>
      <c r="GU192" s="100">
        <v>0</v>
      </c>
      <c r="GV192" s="100">
        <v>0</v>
      </c>
      <c r="GW192" s="100">
        <v>0</v>
      </c>
      <c r="GX192" s="100">
        <v>0</v>
      </c>
      <c r="GY192" s="100">
        <v>0</v>
      </c>
      <c r="GZ192" s="100">
        <v>0</v>
      </c>
      <c r="HA192" s="100">
        <v>0</v>
      </c>
      <c r="HB192" s="100">
        <v>0</v>
      </c>
      <c r="HC192" s="100">
        <v>0</v>
      </c>
      <c r="HD192" s="100">
        <v>0</v>
      </c>
      <c r="HE192" s="100">
        <v>0</v>
      </c>
      <c r="HF192" s="100">
        <v>0</v>
      </c>
      <c r="HG192" s="100">
        <v>0</v>
      </c>
      <c r="HH192" s="100">
        <v>0</v>
      </c>
      <c r="HI192" s="100">
        <v>0</v>
      </c>
      <c r="HJ192" s="100">
        <v>0</v>
      </c>
      <c r="HK192" s="100">
        <v>0</v>
      </c>
      <c r="HM192" t="str">
        <f t="shared" si="8"/>
        <v>926</v>
      </c>
      <c r="HS192" t="b">
        <f t="shared" si="6"/>
        <v>1</v>
      </c>
      <c r="HT192" s="94" t="s">
        <v>485</v>
      </c>
    </row>
    <row r="193" spans="1:228" ht="12.75">
      <c r="A193" t="str">
        <f t="shared" si="7"/>
        <v>INC528010</v>
      </c>
      <c r="B193" s="103" t="s">
        <v>486</v>
      </c>
      <c r="C193" s="100" t="s">
        <v>607</v>
      </c>
      <c r="D193" s="100">
        <v>127299.46</v>
      </c>
      <c r="E193" s="100">
        <v>2083240.71</v>
      </c>
      <c r="F193" s="100">
        <v>119291.06</v>
      </c>
      <c r="G193" s="100">
        <v>2032816.63</v>
      </c>
      <c r="H193" s="100">
        <v>202267.85</v>
      </c>
      <c r="I193" s="100">
        <v>2088508.6</v>
      </c>
      <c r="J193" s="100">
        <v>123939.96</v>
      </c>
      <c r="K193" s="100">
        <v>2109608.17</v>
      </c>
      <c r="L193" s="100">
        <v>124622.08</v>
      </c>
      <c r="M193" s="100">
        <v>2144530.53</v>
      </c>
      <c r="N193" s="100">
        <v>161023.11</v>
      </c>
      <c r="O193" s="100">
        <v>2069744.9</v>
      </c>
      <c r="P193" s="100">
        <v>241338.56</v>
      </c>
      <c r="Q193" s="100">
        <v>1996295.89</v>
      </c>
      <c r="R193" s="100">
        <v>115147.92</v>
      </c>
      <c r="S193" s="100">
        <v>1958610.51</v>
      </c>
      <c r="T193" s="100">
        <v>534618.45</v>
      </c>
      <c r="U193" s="100">
        <v>2238445.54</v>
      </c>
      <c r="V193" s="100">
        <v>239259.19</v>
      </c>
      <c r="W193" s="100">
        <v>2242100.48</v>
      </c>
      <c r="X193" s="100">
        <v>85617.58</v>
      </c>
      <c r="Y193" s="100">
        <v>1941469.09</v>
      </c>
      <c r="Z193" s="100">
        <v>442645.43</v>
      </c>
      <c r="AA193" s="100">
        <v>2517070.65</v>
      </c>
      <c r="AB193" s="100">
        <v>175019.33</v>
      </c>
      <c r="AC193" s="100">
        <v>2564790.52</v>
      </c>
      <c r="AD193" s="100">
        <v>213900.49</v>
      </c>
      <c r="AE193" s="100">
        <v>2659399.95</v>
      </c>
      <c r="AF193" s="100">
        <v>264128.74</v>
      </c>
      <c r="AG193" s="100">
        <v>2721260.84</v>
      </c>
      <c r="AH193" s="100">
        <v>200487.94</v>
      </c>
      <c r="AI193" s="100">
        <v>2797808.82</v>
      </c>
      <c r="AJ193" s="100">
        <v>244216.43</v>
      </c>
      <c r="AK193" s="100">
        <v>2917403.17</v>
      </c>
      <c r="AL193" s="100">
        <v>250584.5</v>
      </c>
      <c r="AM193" s="100">
        <v>3006964.56</v>
      </c>
      <c r="AN193" s="100">
        <v>252061.25</v>
      </c>
      <c r="AO193" s="100">
        <v>3017687.25</v>
      </c>
      <c r="AP193" s="100">
        <v>289045.4</v>
      </c>
      <c r="AQ193" s="100">
        <v>3191584.73</v>
      </c>
      <c r="AR193" s="100">
        <v>295821.56</v>
      </c>
      <c r="AS193" s="100">
        <v>2952787.84</v>
      </c>
      <c r="AT193" s="100">
        <v>192258.69</v>
      </c>
      <c r="AU193" s="100">
        <v>2905787.34</v>
      </c>
      <c r="AV193" s="100">
        <v>204845.17</v>
      </c>
      <c r="AW193" s="100">
        <v>3025014.93</v>
      </c>
      <c r="AX193" s="100">
        <v>299937.77</v>
      </c>
      <c r="AY193" s="100">
        <v>2882307.27</v>
      </c>
      <c r="AZ193" s="100">
        <v>183746.32</v>
      </c>
      <c r="BA193" s="100">
        <v>2891034.26</v>
      </c>
      <c r="BB193" s="100">
        <v>226451.6</v>
      </c>
      <c r="BC193" s="100">
        <v>2903585.37</v>
      </c>
      <c r="BD193" s="100">
        <v>269955.99</v>
      </c>
      <c r="BE193" s="100">
        <v>2909412.62</v>
      </c>
      <c r="BF193" s="100">
        <v>124186.54</v>
      </c>
      <c r="BG193" s="100">
        <v>2833111.22</v>
      </c>
      <c r="BH193" s="100">
        <v>144560.07</v>
      </c>
      <c r="BI193" s="100">
        <v>2733454.86</v>
      </c>
      <c r="BJ193" s="100">
        <v>347656.99</v>
      </c>
      <c r="BK193" s="100">
        <v>2830527.35</v>
      </c>
      <c r="BL193" s="100">
        <v>175988.72</v>
      </c>
      <c r="BM193" s="100">
        <v>2754454.82</v>
      </c>
      <c r="BN193" s="100">
        <v>178740.78</v>
      </c>
      <c r="BO193" s="100">
        <v>2644150.2</v>
      </c>
      <c r="BP193" s="100">
        <v>242674.82</v>
      </c>
      <c r="BQ193" s="100">
        <v>2591003.46</v>
      </c>
      <c r="BR193" s="100">
        <v>194161.99</v>
      </c>
      <c r="BS193" s="100">
        <v>2592906.76</v>
      </c>
      <c r="BT193" s="100">
        <v>191938.88</v>
      </c>
      <c r="BU193" s="100">
        <v>2580000.47</v>
      </c>
      <c r="BV193" s="100">
        <v>254138.85</v>
      </c>
      <c r="BW193" s="100">
        <v>2534201.55</v>
      </c>
      <c r="BX193" s="100">
        <v>271760.77</v>
      </c>
      <c r="BY193" s="100">
        <v>2622216.0000000005</v>
      </c>
      <c r="BZ193" s="100">
        <v>-28879.24</v>
      </c>
      <c r="CA193" s="100">
        <v>2366885.16</v>
      </c>
      <c r="CB193" s="100">
        <v>136642.58</v>
      </c>
      <c r="CC193" s="100">
        <v>2233571.75</v>
      </c>
      <c r="CD193" s="100">
        <v>251427.8</v>
      </c>
      <c r="CE193" s="100">
        <v>2360813.0100000002</v>
      </c>
      <c r="CF193" s="100">
        <v>171690.25</v>
      </c>
      <c r="CG193" s="100">
        <v>2387943.1900000004</v>
      </c>
      <c r="CH193" s="100">
        <v>504956.49</v>
      </c>
      <c r="CI193" s="100">
        <v>2545242.6900000004</v>
      </c>
      <c r="CJ193" s="100">
        <v>165370.71</v>
      </c>
      <c r="CK193" s="100">
        <v>2534624.6799999997</v>
      </c>
      <c r="CL193" s="100">
        <v>64335.86</v>
      </c>
      <c r="CM193" s="100">
        <v>2420219.7600000002</v>
      </c>
      <c r="CN193" s="100">
        <v>412141.5</v>
      </c>
      <c r="CO193" s="100">
        <v>2589686.4400000004</v>
      </c>
      <c r="CP193" s="100">
        <v>321634.43999999994</v>
      </c>
      <c r="CQ193" s="100">
        <v>2717158.89</v>
      </c>
      <c r="CR193" s="100">
        <v>287699.08999999997</v>
      </c>
      <c r="CS193" s="100">
        <v>2812919.0999999996</v>
      </c>
      <c r="CT193" s="100">
        <v>-187944.12999999992</v>
      </c>
      <c r="CU193" s="100">
        <v>2370836.1199999996</v>
      </c>
      <c r="CV193" s="100">
        <v>177125.92</v>
      </c>
      <c r="CW193" s="100">
        <v>2276201.27</v>
      </c>
      <c r="CX193" s="100">
        <v>175438.95000000007</v>
      </c>
      <c r="CY193" s="100">
        <v>2480519.46</v>
      </c>
      <c r="CZ193" s="100">
        <v>142306.56000000003</v>
      </c>
      <c r="DA193" s="100">
        <v>2486183.44</v>
      </c>
      <c r="DB193" s="100">
        <v>147001.39</v>
      </c>
      <c r="DC193" s="100">
        <v>2381757.0300000003</v>
      </c>
      <c r="DD193" s="100">
        <v>167803.72000000003</v>
      </c>
      <c r="DE193" s="100">
        <v>2377870.5</v>
      </c>
      <c r="DF193" s="100">
        <v>193327.99</v>
      </c>
      <c r="DG193" s="100">
        <v>2066242.0000000002</v>
      </c>
      <c r="DH193" s="100">
        <v>207208.67000000004</v>
      </c>
      <c r="DI193" s="100">
        <v>2108079.96</v>
      </c>
      <c r="DJ193" s="100">
        <v>228686.8</v>
      </c>
      <c r="DK193" s="100">
        <v>2272430.9</v>
      </c>
      <c r="DL193" s="100">
        <v>262693.3</v>
      </c>
      <c r="DM193" s="100">
        <v>2122982.7</v>
      </c>
      <c r="DN193" s="100">
        <v>178094.25000000003</v>
      </c>
      <c r="DO193" s="100">
        <v>1979442.5100000002</v>
      </c>
      <c r="DP193" s="100">
        <v>157515.63999999998</v>
      </c>
      <c r="DQ193" s="100">
        <v>1849259.06</v>
      </c>
      <c r="DR193" s="100">
        <v>143838.02999999997</v>
      </c>
      <c r="DS193" s="100">
        <v>2181041.22</v>
      </c>
      <c r="DT193" s="100">
        <v>131169.51999999996</v>
      </c>
      <c r="DU193" s="100">
        <v>2135084.8200000003</v>
      </c>
      <c r="DV193" s="100">
        <v>133434.64999999997</v>
      </c>
      <c r="DW193" s="100">
        <v>2093080.52</v>
      </c>
      <c r="DX193" s="100">
        <v>141637.45999999993</v>
      </c>
      <c r="DY193" s="100">
        <v>2092411.42</v>
      </c>
      <c r="DZ193" s="100">
        <v>147457.84999999995</v>
      </c>
      <c r="EA193" s="100">
        <v>2092867.88</v>
      </c>
      <c r="EB193" s="100">
        <v>155111.05999999994</v>
      </c>
      <c r="EC193" s="100">
        <v>2080175.22</v>
      </c>
      <c r="ED193" s="100">
        <v>163182.25999999992</v>
      </c>
      <c r="EE193" s="100">
        <v>2050029.4899999998</v>
      </c>
      <c r="EF193" s="100">
        <v>169714.04999999993</v>
      </c>
      <c r="EG193" s="100">
        <v>2012534.8699999996</v>
      </c>
      <c r="EH193" s="100">
        <v>187286.85999999996</v>
      </c>
      <c r="EI193" s="100">
        <v>1971134.9299999997</v>
      </c>
      <c r="EJ193" s="100">
        <v>179562.85999999993</v>
      </c>
      <c r="EK193" s="100">
        <v>1888004.4899999993</v>
      </c>
      <c r="EL193" s="100">
        <v>163196.24999999994</v>
      </c>
      <c r="EM193" s="100">
        <v>1873106.4899999993</v>
      </c>
      <c r="EN193" s="100">
        <v>148656.35999999993</v>
      </c>
      <c r="EO193" s="100">
        <v>1864247.2099999993</v>
      </c>
      <c r="EP193" s="100">
        <v>137453.91999999993</v>
      </c>
      <c r="EQ193" s="100">
        <v>1857863.0999999994</v>
      </c>
      <c r="ER193" s="100">
        <v>126332.31999999999</v>
      </c>
      <c r="ES193" s="100">
        <v>1853025.8999999992</v>
      </c>
      <c r="ET193" s="100">
        <v>127023.09000000001</v>
      </c>
      <c r="EU193" s="100">
        <v>1846614.3399999992</v>
      </c>
      <c r="EV193" s="100">
        <v>134664.15999999995</v>
      </c>
      <c r="EW193" s="100">
        <v>1839641.0399999993</v>
      </c>
      <c r="EX193" s="100">
        <v>139563.53999999998</v>
      </c>
      <c r="EY193" s="100">
        <v>1831746.7299999995</v>
      </c>
      <c r="EZ193" s="100">
        <v>144555.55999999997</v>
      </c>
      <c r="FA193" s="100">
        <v>1821191.2299999993</v>
      </c>
      <c r="FB193" s="100">
        <v>151584.41999999998</v>
      </c>
      <c r="FC193" s="100">
        <v>1809593.3899999992</v>
      </c>
      <c r="FD193" s="100">
        <v>158549.64999999997</v>
      </c>
      <c r="FE193" s="100">
        <v>1798428.9899999993</v>
      </c>
      <c r="FF193" s="100">
        <v>177488.58000000005</v>
      </c>
      <c r="FG193" s="100">
        <v>1788630.7099999995</v>
      </c>
      <c r="FH193" s="100">
        <v>171100.78</v>
      </c>
      <c r="FI193" s="100">
        <v>1780168.6299999997</v>
      </c>
      <c r="FJ193" s="100">
        <v>162994.48</v>
      </c>
      <c r="FK193" s="100">
        <v>1779966.8599999996</v>
      </c>
      <c r="FL193" s="100">
        <v>154123.59999999998</v>
      </c>
      <c r="FM193" s="100">
        <v>1785434.1</v>
      </c>
      <c r="FN193" s="100">
        <v>138054.96</v>
      </c>
      <c r="FO193" s="100">
        <v>1786035.1400000001</v>
      </c>
      <c r="FP193" s="100">
        <v>128858.96639999999</v>
      </c>
      <c r="FQ193" s="100">
        <v>1788561.7864</v>
      </c>
      <c r="FR193" s="100">
        <v>129563.55180000002</v>
      </c>
      <c r="FS193" s="100">
        <v>1791102.2481999998</v>
      </c>
      <c r="FT193" s="100">
        <v>137357.44319999995</v>
      </c>
      <c r="FU193" s="100">
        <v>1793795.5314</v>
      </c>
      <c r="FV193" s="100">
        <v>142354.81079999998</v>
      </c>
      <c r="FW193" s="100">
        <v>1796586.8021999998</v>
      </c>
      <c r="FX193" s="100">
        <v>147446.67119999998</v>
      </c>
      <c r="FY193" s="100">
        <v>1799477.9134</v>
      </c>
      <c r="FZ193" s="100">
        <v>154616.1084</v>
      </c>
      <c r="GA193" s="100">
        <v>1802509.6018</v>
      </c>
      <c r="GB193" s="100">
        <v>161720.64299999995</v>
      </c>
      <c r="GC193" s="100">
        <v>1805680.5947999998</v>
      </c>
      <c r="GD193" s="100">
        <v>181038.35160000005</v>
      </c>
      <c r="GE193" s="100">
        <v>1809230.3664</v>
      </c>
      <c r="GF193" s="100">
        <v>174522.7956</v>
      </c>
      <c r="GG193" s="100">
        <v>1812652.3819999998</v>
      </c>
      <c r="GH193" s="100">
        <v>166254.3696</v>
      </c>
      <c r="GI193" s="100">
        <v>1815912.2716</v>
      </c>
      <c r="GJ193" s="100">
        <v>157206.072</v>
      </c>
      <c r="GK193" s="100">
        <v>1818994.7435999997</v>
      </c>
      <c r="GL193" s="100">
        <v>140816.0592</v>
      </c>
      <c r="GM193" s="100">
        <v>1821755.8427999998</v>
      </c>
      <c r="GN193" s="100">
        <v>131436.145728</v>
      </c>
      <c r="GO193" s="100">
        <v>1824333.0221280002</v>
      </c>
      <c r="GP193" s="100">
        <v>132154.822836</v>
      </c>
      <c r="GQ193" s="100">
        <v>1826924.2931639997</v>
      </c>
      <c r="GR193" s="100">
        <v>140104.59206399994</v>
      </c>
      <c r="GS193" s="100">
        <v>1829671.4420279996</v>
      </c>
      <c r="GT193" s="100">
        <v>145201.90701599998</v>
      </c>
      <c r="GU193" s="100">
        <v>1832518.538244</v>
      </c>
      <c r="GV193" s="100">
        <v>150395.60462399997</v>
      </c>
      <c r="GW193" s="100">
        <v>1835467.4716679999</v>
      </c>
      <c r="GX193" s="100">
        <v>157708.430568</v>
      </c>
      <c r="GY193" s="100">
        <v>1838559.7938360001</v>
      </c>
      <c r="GZ193" s="100">
        <v>164955.05585999996</v>
      </c>
      <c r="HA193" s="100">
        <v>1841794.206696</v>
      </c>
      <c r="HB193" s="100">
        <v>184659.11863200006</v>
      </c>
      <c r="HC193" s="100">
        <v>1845414.973728</v>
      </c>
      <c r="HD193" s="100">
        <v>178013.25151200002</v>
      </c>
      <c r="HE193" s="100">
        <v>1848905.42964</v>
      </c>
      <c r="HF193" s="100">
        <v>169579.45699200002</v>
      </c>
      <c r="HG193" s="100">
        <v>1852230.517032</v>
      </c>
      <c r="HH193" s="100">
        <v>160350.19343999997</v>
      </c>
      <c r="HI193" s="100">
        <v>1855374.638472</v>
      </c>
      <c r="HJ193" s="100">
        <v>143632.380384</v>
      </c>
      <c r="HK193" s="100">
        <v>1858190.959656</v>
      </c>
      <c r="HM193" t="str">
        <f t="shared" si="8"/>
        <v>928</v>
      </c>
      <c r="HS193" t="b">
        <f t="shared" si="6"/>
        <v>1</v>
      </c>
      <c r="HT193" s="94" t="s">
        <v>486</v>
      </c>
    </row>
    <row r="194" spans="1:228" ht="12.75">
      <c r="A194" t="str">
        <f t="shared" si="7"/>
        <v>INC528020</v>
      </c>
      <c r="B194" s="103" t="s">
        <v>487</v>
      </c>
      <c r="C194" s="100" t="s">
        <v>607</v>
      </c>
      <c r="D194" s="100">
        <v>709.55</v>
      </c>
      <c r="E194" s="100">
        <v>195877.13</v>
      </c>
      <c r="F194" s="100">
        <v>750</v>
      </c>
      <c r="G194" s="100">
        <v>127121.87</v>
      </c>
      <c r="H194" s="100">
        <v>638.75</v>
      </c>
      <c r="I194" s="100">
        <v>113052.04</v>
      </c>
      <c r="J194" s="100">
        <v>0</v>
      </c>
      <c r="K194" s="100">
        <v>78027.44</v>
      </c>
      <c r="L194" s="100">
        <v>2207.58</v>
      </c>
      <c r="M194" s="100">
        <v>68882.33</v>
      </c>
      <c r="N194" s="100">
        <v>0</v>
      </c>
      <c r="O194" s="100">
        <v>48319.86</v>
      </c>
      <c r="P194" s="100">
        <v>69.37</v>
      </c>
      <c r="Q194" s="100">
        <v>32995.35</v>
      </c>
      <c r="R194" s="100">
        <v>3560.54</v>
      </c>
      <c r="S194" s="100">
        <v>31966.36</v>
      </c>
      <c r="T194" s="100">
        <v>0</v>
      </c>
      <c r="U194" s="100">
        <v>22742.97</v>
      </c>
      <c r="V194" s="100">
        <v>7612.67</v>
      </c>
      <c r="W194" s="100">
        <v>21774.34</v>
      </c>
      <c r="X194" s="100">
        <v>1222</v>
      </c>
      <c r="Y194" s="100">
        <v>20533.38</v>
      </c>
      <c r="Z194" s="100">
        <v>0</v>
      </c>
      <c r="AA194" s="100">
        <v>16770.46</v>
      </c>
      <c r="AB194" s="100">
        <v>0</v>
      </c>
      <c r="AC194" s="100">
        <v>16060.91</v>
      </c>
      <c r="AD194" s="100">
        <v>1666.8</v>
      </c>
      <c r="AE194" s="100">
        <v>16977.71</v>
      </c>
      <c r="AF194" s="100">
        <v>0</v>
      </c>
      <c r="AG194" s="100">
        <v>16338.96</v>
      </c>
      <c r="AH194" s="100">
        <v>0</v>
      </c>
      <c r="AI194" s="100">
        <v>16338.96</v>
      </c>
      <c r="AJ194" s="100">
        <v>8819.07</v>
      </c>
      <c r="AK194" s="100">
        <v>22950.45</v>
      </c>
      <c r="AL194" s="100">
        <v>54.01</v>
      </c>
      <c r="AM194" s="100">
        <v>23004.46</v>
      </c>
      <c r="AN194" s="100">
        <v>0</v>
      </c>
      <c r="AO194" s="100">
        <v>22935.09</v>
      </c>
      <c r="AP194" s="100">
        <v>0</v>
      </c>
      <c r="AQ194" s="100">
        <v>19374.55</v>
      </c>
      <c r="AR194" s="100">
        <v>0</v>
      </c>
      <c r="AS194" s="100">
        <v>19374.55</v>
      </c>
      <c r="AT194" s="100">
        <v>0</v>
      </c>
      <c r="AU194" s="100">
        <v>11761.88</v>
      </c>
      <c r="AV194" s="100">
        <v>6808</v>
      </c>
      <c r="AW194" s="100">
        <v>17347.88</v>
      </c>
      <c r="AX194" s="100">
        <v>4884.8</v>
      </c>
      <c r="AY194" s="100">
        <v>22232.68</v>
      </c>
      <c r="AZ194" s="100">
        <v>23192</v>
      </c>
      <c r="BA194" s="100">
        <v>45424.68</v>
      </c>
      <c r="BB194" s="100">
        <v>0</v>
      </c>
      <c r="BC194" s="100">
        <v>43757.88</v>
      </c>
      <c r="BD194" s="100">
        <v>239.28</v>
      </c>
      <c r="BE194" s="100">
        <v>43997.16</v>
      </c>
      <c r="BF194" s="100">
        <v>0</v>
      </c>
      <c r="BG194" s="100">
        <v>43997.16</v>
      </c>
      <c r="BH194" s="100">
        <v>0</v>
      </c>
      <c r="BI194" s="100">
        <v>35178.09</v>
      </c>
      <c r="BJ194" s="100">
        <v>0</v>
      </c>
      <c r="BK194" s="100">
        <v>35124.08</v>
      </c>
      <c r="BL194" s="100">
        <v>1575.2</v>
      </c>
      <c r="BM194" s="100">
        <v>36699.28</v>
      </c>
      <c r="BN194" s="100">
        <v>0</v>
      </c>
      <c r="BO194" s="100">
        <v>36699.28</v>
      </c>
      <c r="BP194" s="100">
        <v>0</v>
      </c>
      <c r="BQ194" s="100">
        <v>36699.28</v>
      </c>
      <c r="BR194" s="100">
        <v>0</v>
      </c>
      <c r="BS194" s="100">
        <v>36699.28</v>
      </c>
      <c r="BT194" s="100">
        <v>6298.08</v>
      </c>
      <c r="BU194" s="100">
        <v>36189.36</v>
      </c>
      <c r="BV194" s="100">
        <v>3313.6</v>
      </c>
      <c r="BW194" s="100">
        <v>34618.16</v>
      </c>
      <c r="BX194" s="100">
        <v>33796.98</v>
      </c>
      <c r="BY194" s="100">
        <v>45223.14</v>
      </c>
      <c r="BZ194" s="100">
        <v>26920.38</v>
      </c>
      <c r="CA194" s="100">
        <v>72143.51999999999</v>
      </c>
      <c r="CB194" s="100">
        <v>100929.51</v>
      </c>
      <c r="CC194" s="100">
        <v>172833.75</v>
      </c>
      <c r="CD194" s="100">
        <v>56960.51</v>
      </c>
      <c r="CE194" s="100">
        <v>229794.26</v>
      </c>
      <c r="CF194" s="100">
        <v>77403.43</v>
      </c>
      <c r="CG194" s="100">
        <v>307197.69</v>
      </c>
      <c r="CH194" s="100">
        <v>16101.47</v>
      </c>
      <c r="CI194" s="100">
        <v>323299.16</v>
      </c>
      <c r="CJ194" s="100">
        <v>115978.1</v>
      </c>
      <c r="CK194" s="100">
        <v>437702.06</v>
      </c>
      <c r="CL194" s="100">
        <v>348069.66</v>
      </c>
      <c r="CM194" s="100">
        <v>785771.7199999999</v>
      </c>
      <c r="CN194" s="100">
        <v>54024.66</v>
      </c>
      <c r="CO194" s="100">
        <v>839796.3799999998</v>
      </c>
      <c r="CP194" s="100">
        <v>423.01000000000005</v>
      </c>
      <c r="CQ194" s="100">
        <v>840219.3899999998</v>
      </c>
      <c r="CR194" s="100">
        <v>365.4</v>
      </c>
      <c r="CS194" s="100">
        <v>834286.71</v>
      </c>
      <c r="CT194" s="100">
        <v>-415.8999999999999</v>
      </c>
      <c r="CU194" s="100">
        <v>830557.2099999998</v>
      </c>
      <c r="CV194" s="100">
        <v>6500.36</v>
      </c>
      <c r="CW194" s="100">
        <v>803260.59</v>
      </c>
      <c r="CX194" s="100">
        <v>6438.23</v>
      </c>
      <c r="CY194" s="100">
        <v>782778.44</v>
      </c>
      <c r="CZ194" s="100">
        <v>5236.86</v>
      </c>
      <c r="DA194" s="100">
        <v>687085.79</v>
      </c>
      <c r="DB194" s="100">
        <v>5351.49</v>
      </c>
      <c r="DC194" s="100">
        <v>635476.77</v>
      </c>
      <c r="DD194" s="100">
        <v>6105.74</v>
      </c>
      <c r="DE194" s="100">
        <v>564179.08</v>
      </c>
      <c r="DF194" s="100">
        <v>7031.469999999999</v>
      </c>
      <c r="DG194" s="100">
        <v>555109.08</v>
      </c>
      <c r="DH194" s="100">
        <v>7572.209999999999</v>
      </c>
      <c r="DI194" s="100">
        <v>446703.18999999994</v>
      </c>
      <c r="DJ194" s="100">
        <v>8377.220000000001</v>
      </c>
      <c r="DK194" s="100">
        <v>107010.75</v>
      </c>
      <c r="DL194" s="100">
        <v>9603.960000000001</v>
      </c>
      <c r="DM194" s="100">
        <v>62590.049999999996</v>
      </c>
      <c r="DN194" s="100">
        <v>6517.83</v>
      </c>
      <c r="DO194" s="100">
        <v>68684.87</v>
      </c>
      <c r="DP194" s="100">
        <v>5717.219999999999</v>
      </c>
      <c r="DQ194" s="100">
        <v>74036.69</v>
      </c>
      <c r="DR194" s="100">
        <v>5215.83</v>
      </c>
      <c r="DS194" s="100">
        <v>79668.41999999998</v>
      </c>
      <c r="DT194" s="100">
        <v>7775.099999999999</v>
      </c>
      <c r="DU194" s="100">
        <v>80943.16</v>
      </c>
      <c r="DV194" s="100">
        <v>7915.099999999999</v>
      </c>
      <c r="DW194" s="100">
        <v>82420.03000000001</v>
      </c>
      <c r="DX194" s="100">
        <v>8400.900000000001</v>
      </c>
      <c r="DY194" s="100">
        <v>85584.07</v>
      </c>
      <c r="DZ194" s="100">
        <v>8750.900000000003</v>
      </c>
      <c r="EA194" s="100">
        <v>88983.48</v>
      </c>
      <c r="EB194" s="100">
        <v>9204.500000000002</v>
      </c>
      <c r="EC194" s="100">
        <v>92082.24000000002</v>
      </c>
      <c r="ED194" s="100">
        <v>9683.300000000001</v>
      </c>
      <c r="EE194" s="100">
        <v>94734.07</v>
      </c>
      <c r="EF194" s="100">
        <v>10139.700000000003</v>
      </c>
      <c r="EG194" s="100">
        <v>97301.56000000001</v>
      </c>
      <c r="EH194" s="100">
        <v>11220.5</v>
      </c>
      <c r="EI194" s="100">
        <v>100144.84000000003</v>
      </c>
      <c r="EJ194" s="100">
        <v>10762.699999999999</v>
      </c>
      <c r="EK194" s="100">
        <v>101303.58000000002</v>
      </c>
      <c r="EL194" s="100">
        <v>9778.5</v>
      </c>
      <c r="EM194" s="100">
        <v>104564.25000000001</v>
      </c>
      <c r="EN194" s="100">
        <v>8816.699999999999</v>
      </c>
      <c r="EO194" s="100">
        <v>107663.73000000003</v>
      </c>
      <c r="EP194" s="100">
        <v>8152.139999999999</v>
      </c>
      <c r="EQ194" s="100">
        <v>110600.04000000001</v>
      </c>
      <c r="ER194" s="100">
        <v>379.62</v>
      </c>
      <c r="ES194" s="100">
        <v>103204.56000000003</v>
      </c>
      <c r="ET194" s="100">
        <v>382.32</v>
      </c>
      <c r="EU194" s="100">
        <v>95671.78</v>
      </c>
      <c r="EV194" s="100">
        <v>405.27</v>
      </c>
      <c r="EW194" s="100">
        <v>87676.15000000001</v>
      </c>
      <c r="EX194" s="100">
        <v>420.27000000000004</v>
      </c>
      <c r="EY194" s="100">
        <v>79345.52</v>
      </c>
      <c r="EZ194" s="100">
        <v>435.27000000000004</v>
      </c>
      <c r="FA194" s="100">
        <v>70576.29</v>
      </c>
      <c r="FB194" s="100">
        <v>456.40999999999997</v>
      </c>
      <c r="FC194" s="100">
        <v>61349.4</v>
      </c>
      <c r="FD194" s="100">
        <v>481.16</v>
      </c>
      <c r="FE194" s="100">
        <v>51690.85999999999</v>
      </c>
      <c r="FF194" s="100">
        <v>540.25</v>
      </c>
      <c r="FG194" s="100">
        <v>41010.60999999999</v>
      </c>
      <c r="FH194" s="100">
        <v>521.05</v>
      </c>
      <c r="FI194" s="100">
        <v>30768.96</v>
      </c>
      <c r="FJ194" s="100">
        <v>495.93</v>
      </c>
      <c r="FK194" s="100">
        <v>21486.39</v>
      </c>
      <c r="FL194" s="100">
        <v>463.83000000000004</v>
      </c>
      <c r="FM194" s="100">
        <v>13133.519999999999</v>
      </c>
      <c r="FN194" s="100">
        <v>415.46999999999997</v>
      </c>
      <c r="FO194" s="100">
        <v>5396.849999999999</v>
      </c>
      <c r="FP194" s="100">
        <v>387.2124</v>
      </c>
      <c r="FQ194" s="100">
        <v>5404.4424</v>
      </c>
      <c r="FR194" s="100">
        <v>389.9664</v>
      </c>
      <c r="FS194" s="100">
        <v>5412.0887999999995</v>
      </c>
      <c r="FT194" s="100">
        <v>413.3754</v>
      </c>
      <c r="FU194" s="100">
        <v>5420.194200000001</v>
      </c>
      <c r="FV194" s="100">
        <v>428.6754</v>
      </c>
      <c r="FW194" s="100">
        <v>5428.5996000000005</v>
      </c>
      <c r="FX194" s="100">
        <v>443.97540000000004</v>
      </c>
      <c r="FY194" s="100">
        <v>5437.304999999999</v>
      </c>
      <c r="FZ194" s="100">
        <v>465.53819999999996</v>
      </c>
      <c r="GA194" s="100">
        <v>5446.4331999999995</v>
      </c>
      <c r="GB194" s="100">
        <v>490.7832</v>
      </c>
      <c r="GC194" s="100">
        <v>5456.0564</v>
      </c>
      <c r="GD194" s="100">
        <v>551.0550000000001</v>
      </c>
      <c r="GE194" s="100">
        <v>5466.8614</v>
      </c>
      <c r="GF194" s="100">
        <v>531.471</v>
      </c>
      <c r="GG194" s="100">
        <v>5477.282400000001</v>
      </c>
      <c r="GH194" s="100">
        <v>505.84860000000003</v>
      </c>
      <c r="GI194" s="100">
        <v>5487.201000000001</v>
      </c>
      <c r="GJ194" s="100">
        <v>473.10660000000007</v>
      </c>
      <c r="GK194" s="100">
        <v>5496.477600000001</v>
      </c>
      <c r="GL194" s="100">
        <v>423.77939999999995</v>
      </c>
      <c r="GM194" s="100">
        <v>5504.787</v>
      </c>
      <c r="GN194" s="100">
        <v>394.95664800000003</v>
      </c>
      <c r="GO194" s="100">
        <v>5512.531248</v>
      </c>
      <c r="GP194" s="100">
        <v>397.765728</v>
      </c>
      <c r="GQ194" s="100">
        <v>5520.330576</v>
      </c>
      <c r="GR194" s="100">
        <v>421.64290800000003</v>
      </c>
      <c r="GS194" s="100">
        <v>5528.598084</v>
      </c>
      <c r="GT194" s="100">
        <v>437.24890800000003</v>
      </c>
      <c r="GU194" s="100">
        <v>5537.171592000001</v>
      </c>
      <c r="GV194" s="100">
        <v>452.854908</v>
      </c>
      <c r="GW194" s="100">
        <v>5546.0511</v>
      </c>
      <c r="GX194" s="100">
        <v>474.84896399999997</v>
      </c>
      <c r="GY194" s="100">
        <v>5555.361864</v>
      </c>
      <c r="GZ194" s="100">
        <v>500.59886400000005</v>
      </c>
      <c r="HA194" s="100">
        <v>5565.177528</v>
      </c>
      <c r="HB194" s="100">
        <v>562.0761000000001</v>
      </c>
      <c r="HC194" s="100">
        <v>5576.198628</v>
      </c>
      <c r="HD194" s="100">
        <v>542.10042</v>
      </c>
      <c r="HE194" s="100">
        <v>5586.828048</v>
      </c>
      <c r="HF194" s="100">
        <v>515.9655720000001</v>
      </c>
      <c r="HG194" s="100">
        <v>5596.945020000001</v>
      </c>
      <c r="HH194" s="100">
        <v>482.56873200000007</v>
      </c>
      <c r="HI194" s="100">
        <v>5606.407152000002</v>
      </c>
      <c r="HJ194" s="100">
        <v>432.25498799999997</v>
      </c>
      <c r="HK194" s="100">
        <v>5614.88274</v>
      </c>
      <c r="HM194" t="str">
        <f t="shared" si="8"/>
        <v>928</v>
      </c>
      <c r="HS194" t="b">
        <f t="shared" si="6"/>
        <v>1</v>
      </c>
      <c r="HT194" s="94" t="s">
        <v>487</v>
      </c>
    </row>
    <row r="195" spans="1:228" ht="12.75">
      <c r="A195" t="str">
        <f t="shared" si="7"/>
        <v>INC528100</v>
      </c>
      <c r="B195" s="103" t="s">
        <v>488</v>
      </c>
      <c r="C195" s="100" t="s">
        <v>607</v>
      </c>
      <c r="D195" s="100">
        <v>74103.75</v>
      </c>
      <c r="E195" s="100">
        <v>929629</v>
      </c>
      <c r="F195" s="100">
        <v>74103.75</v>
      </c>
      <c r="G195" s="100">
        <v>939725</v>
      </c>
      <c r="H195" s="100">
        <v>74103.75</v>
      </c>
      <c r="I195" s="100">
        <v>949821</v>
      </c>
      <c r="J195" s="100">
        <v>74103.75</v>
      </c>
      <c r="K195" s="100">
        <v>959917</v>
      </c>
      <c r="L195" s="100">
        <v>74103.75</v>
      </c>
      <c r="M195" s="100">
        <v>970013</v>
      </c>
      <c r="N195" s="100">
        <v>74103.75</v>
      </c>
      <c r="O195" s="100">
        <v>980109</v>
      </c>
      <c r="P195" s="100">
        <v>74103.75</v>
      </c>
      <c r="Q195" s="100">
        <v>889245</v>
      </c>
      <c r="R195" s="100">
        <v>120418.34</v>
      </c>
      <c r="S195" s="100">
        <v>935559.59</v>
      </c>
      <c r="T195" s="100">
        <v>78314.16</v>
      </c>
      <c r="U195" s="100">
        <v>939770</v>
      </c>
      <c r="V195" s="100">
        <v>78314.16</v>
      </c>
      <c r="W195" s="100">
        <v>943980.41</v>
      </c>
      <c r="X195" s="100">
        <v>78314.16</v>
      </c>
      <c r="Y195" s="100">
        <v>948190.82</v>
      </c>
      <c r="Z195" s="100">
        <v>78314.16</v>
      </c>
      <c r="AA195" s="100">
        <v>952401.23</v>
      </c>
      <c r="AB195" s="100">
        <v>78314.16</v>
      </c>
      <c r="AC195" s="100">
        <v>956611.64</v>
      </c>
      <c r="AD195" s="100">
        <v>78314.16</v>
      </c>
      <c r="AE195" s="100">
        <v>960822.05</v>
      </c>
      <c r="AF195" s="100">
        <v>78314.16</v>
      </c>
      <c r="AG195" s="100">
        <v>965032.46</v>
      </c>
      <c r="AH195" s="100">
        <v>78314.16</v>
      </c>
      <c r="AI195" s="100">
        <v>969242.87</v>
      </c>
      <c r="AJ195" s="100">
        <v>78314.16</v>
      </c>
      <c r="AK195" s="100">
        <v>973453.28</v>
      </c>
      <c r="AL195" s="100">
        <v>78314.16</v>
      </c>
      <c r="AM195" s="100">
        <v>977663.69</v>
      </c>
      <c r="AN195" s="100">
        <v>70865.89</v>
      </c>
      <c r="AO195" s="100">
        <v>974425.83</v>
      </c>
      <c r="AP195" s="100">
        <v>77569.33</v>
      </c>
      <c r="AQ195" s="100">
        <v>931576.82</v>
      </c>
      <c r="AR195" s="100">
        <v>77569.33</v>
      </c>
      <c r="AS195" s="100">
        <v>930831.99</v>
      </c>
      <c r="AT195" s="100">
        <v>77569.33</v>
      </c>
      <c r="AU195" s="100">
        <v>930087.16</v>
      </c>
      <c r="AV195" s="100">
        <v>77569.33</v>
      </c>
      <c r="AW195" s="100">
        <v>929342.33</v>
      </c>
      <c r="AX195" s="100">
        <v>77569.33</v>
      </c>
      <c r="AY195" s="100">
        <v>928597.5</v>
      </c>
      <c r="AZ195" s="100">
        <v>77569.33</v>
      </c>
      <c r="BA195" s="100">
        <v>927852.67</v>
      </c>
      <c r="BB195" s="100">
        <v>77569.33</v>
      </c>
      <c r="BC195" s="100">
        <v>927107.84</v>
      </c>
      <c r="BD195" s="100">
        <v>77569.33</v>
      </c>
      <c r="BE195" s="100">
        <v>926363.01</v>
      </c>
      <c r="BF195" s="100">
        <v>77569.33</v>
      </c>
      <c r="BG195" s="100">
        <v>925618.18</v>
      </c>
      <c r="BH195" s="100">
        <v>77569.33</v>
      </c>
      <c r="BI195" s="100">
        <v>924873.35</v>
      </c>
      <c r="BJ195" s="100">
        <v>77569.33</v>
      </c>
      <c r="BK195" s="100">
        <v>924128.52</v>
      </c>
      <c r="BL195" s="100">
        <v>77569.33</v>
      </c>
      <c r="BM195" s="100">
        <v>930831.96</v>
      </c>
      <c r="BN195" s="100">
        <v>59758.54</v>
      </c>
      <c r="BO195" s="100">
        <v>913021.1699999998</v>
      </c>
      <c r="BP195" s="100">
        <v>75950.17</v>
      </c>
      <c r="BQ195" s="100">
        <v>911402.0099999999</v>
      </c>
      <c r="BR195" s="100">
        <v>-54520.82</v>
      </c>
      <c r="BS195" s="100">
        <v>779311.8599999999</v>
      </c>
      <c r="BT195" s="100">
        <v>75950.18</v>
      </c>
      <c r="BU195" s="100">
        <v>777692.71</v>
      </c>
      <c r="BV195" s="100">
        <v>75950.18</v>
      </c>
      <c r="BW195" s="100">
        <v>776073.5599999998</v>
      </c>
      <c r="BX195" s="100">
        <v>75950.18</v>
      </c>
      <c r="BY195" s="100">
        <v>774454.4099999998</v>
      </c>
      <c r="BZ195" s="100">
        <v>75950.18</v>
      </c>
      <c r="CA195" s="100">
        <v>772835.2599999998</v>
      </c>
      <c r="CB195" s="100">
        <v>75950.18</v>
      </c>
      <c r="CC195" s="100">
        <v>771216.1099999998</v>
      </c>
      <c r="CD195" s="100">
        <v>75950.18</v>
      </c>
      <c r="CE195" s="100">
        <v>769596.9599999998</v>
      </c>
      <c r="CF195" s="100">
        <v>75950.18</v>
      </c>
      <c r="CG195" s="100">
        <v>767977.8099999999</v>
      </c>
      <c r="CH195" s="100">
        <v>75950.18</v>
      </c>
      <c r="CI195" s="100">
        <v>766358.66</v>
      </c>
      <c r="CJ195" s="100">
        <v>75950.18</v>
      </c>
      <c r="CK195" s="100">
        <v>764739.51</v>
      </c>
      <c r="CL195" s="100">
        <v>101657.95</v>
      </c>
      <c r="CM195" s="100">
        <v>806638.9199999999</v>
      </c>
      <c r="CN195" s="100">
        <v>78287.25</v>
      </c>
      <c r="CO195" s="100">
        <v>808975.9999999999</v>
      </c>
      <c r="CP195" s="100">
        <v>198.88</v>
      </c>
      <c r="CQ195" s="100">
        <v>863695.6999999997</v>
      </c>
      <c r="CR195" s="100">
        <v>198.88</v>
      </c>
      <c r="CS195" s="100">
        <v>787944.3999999997</v>
      </c>
      <c r="CT195" s="100">
        <v>198.88</v>
      </c>
      <c r="CU195" s="100">
        <v>712193.0999999999</v>
      </c>
      <c r="CV195" s="100">
        <v>22863.6</v>
      </c>
      <c r="CW195" s="100">
        <v>659106.52</v>
      </c>
      <c r="CX195" s="100">
        <v>22863.6</v>
      </c>
      <c r="CY195" s="100">
        <v>606019.94</v>
      </c>
      <c r="CZ195" s="100">
        <v>22863.6</v>
      </c>
      <c r="DA195" s="100">
        <v>552933.36</v>
      </c>
      <c r="DB195" s="100">
        <v>22863.6</v>
      </c>
      <c r="DC195" s="100">
        <v>499846.77999999997</v>
      </c>
      <c r="DD195" s="100">
        <v>22863.6</v>
      </c>
      <c r="DE195" s="100">
        <v>446760.2</v>
      </c>
      <c r="DF195" s="100">
        <v>22863.6</v>
      </c>
      <c r="DG195" s="100">
        <v>393673.62</v>
      </c>
      <c r="DH195" s="100">
        <v>22863.6</v>
      </c>
      <c r="DI195" s="100">
        <v>340587.04000000004</v>
      </c>
      <c r="DJ195" s="100">
        <v>22863.6</v>
      </c>
      <c r="DK195" s="100">
        <v>261792.69000000003</v>
      </c>
      <c r="DL195" s="100">
        <v>22863.6</v>
      </c>
      <c r="DM195" s="100">
        <v>206369.04000000004</v>
      </c>
      <c r="DN195" s="100">
        <v>22863.6</v>
      </c>
      <c r="DO195" s="100">
        <v>229033.76000000004</v>
      </c>
      <c r="DP195" s="100">
        <v>22863.6</v>
      </c>
      <c r="DQ195" s="100">
        <v>251698.48000000004</v>
      </c>
      <c r="DR195" s="100">
        <v>22980.4</v>
      </c>
      <c r="DS195" s="100">
        <v>274480.00000000006</v>
      </c>
      <c r="DT195" s="100">
        <v>26730</v>
      </c>
      <c r="DU195" s="100">
        <v>278346.4</v>
      </c>
      <c r="DV195" s="100">
        <v>26730</v>
      </c>
      <c r="DW195" s="100">
        <v>282212.80000000005</v>
      </c>
      <c r="DX195" s="100">
        <v>26730</v>
      </c>
      <c r="DY195" s="100">
        <v>286079.2</v>
      </c>
      <c r="DZ195" s="100">
        <v>26730</v>
      </c>
      <c r="EA195" s="100">
        <v>289945.6</v>
      </c>
      <c r="EB195" s="100">
        <v>26730</v>
      </c>
      <c r="EC195" s="100">
        <v>293812</v>
      </c>
      <c r="ED195" s="100">
        <v>26730</v>
      </c>
      <c r="EE195" s="100">
        <v>297678.39999999997</v>
      </c>
      <c r="EF195" s="100">
        <v>26730</v>
      </c>
      <c r="EG195" s="100">
        <v>301544.8</v>
      </c>
      <c r="EH195" s="100">
        <v>26730</v>
      </c>
      <c r="EI195" s="100">
        <v>305411.19999999995</v>
      </c>
      <c r="EJ195" s="100">
        <v>26730</v>
      </c>
      <c r="EK195" s="100">
        <v>309277.6</v>
      </c>
      <c r="EL195" s="100">
        <v>26730</v>
      </c>
      <c r="EM195" s="100">
        <v>313144</v>
      </c>
      <c r="EN195" s="100">
        <v>26730</v>
      </c>
      <c r="EO195" s="100">
        <v>317010.4</v>
      </c>
      <c r="EP195" s="100">
        <v>26730</v>
      </c>
      <c r="EQ195" s="100">
        <v>320760</v>
      </c>
      <c r="ER195" s="100">
        <v>29982.5</v>
      </c>
      <c r="ES195" s="100">
        <v>324012.5</v>
      </c>
      <c r="ET195" s="100">
        <v>29982.5</v>
      </c>
      <c r="EU195" s="100">
        <v>327265</v>
      </c>
      <c r="EV195" s="100">
        <v>29982.5</v>
      </c>
      <c r="EW195" s="100">
        <v>330517.5</v>
      </c>
      <c r="EX195" s="100">
        <v>29982.5</v>
      </c>
      <c r="EY195" s="100">
        <v>333770</v>
      </c>
      <c r="EZ195" s="100">
        <v>29982.5</v>
      </c>
      <c r="FA195" s="100">
        <v>337022.5</v>
      </c>
      <c r="FB195" s="100">
        <v>29982.5</v>
      </c>
      <c r="FC195" s="100">
        <v>340275</v>
      </c>
      <c r="FD195" s="100">
        <v>29982.5</v>
      </c>
      <c r="FE195" s="100">
        <v>343527.5</v>
      </c>
      <c r="FF195" s="100">
        <v>29982.5</v>
      </c>
      <c r="FG195" s="100">
        <v>346780</v>
      </c>
      <c r="FH195" s="100">
        <v>29982.5</v>
      </c>
      <c r="FI195" s="100">
        <v>350032.5</v>
      </c>
      <c r="FJ195" s="100">
        <v>29982.5</v>
      </c>
      <c r="FK195" s="100">
        <v>353285</v>
      </c>
      <c r="FL195" s="100">
        <v>29982.5</v>
      </c>
      <c r="FM195" s="100">
        <v>356537.5</v>
      </c>
      <c r="FN195" s="100">
        <v>29982.5</v>
      </c>
      <c r="FO195" s="100">
        <v>359790</v>
      </c>
      <c r="FP195" s="100">
        <v>30582.15</v>
      </c>
      <c r="FQ195" s="100">
        <v>360389.65</v>
      </c>
      <c r="FR195" s="100">
        <v>30582.15</v>
      </c>
      <c r="FS195" s="100">
        <v>360989.3</v>
      </c>
      <c r="FT195" s="100">
        <v>30582.15</v>
      </c>
      <c r="FU195" s="100">
        <v>361588.95</v>
      </c>
      <c r="FV195" s="100">
        <v>30582.15</v>
      </c>
      <c r="FW195" s="100">
        <v>362188.6</v>
      </c>
      <c r="FX195" s="100">
        <v>30582.15</v>
      </c>
      <c r="FY195" s="100">
        <v>362788.25</v>
      </c>
      <c r="FZ195" s="100">
        <v>30582.15</v>
      </c>
      <c r="GA195" s="100">
        <v>363387.9</v>
      </c>
      <c r="GB195" s="100">
        <v>30582.15</v>
      </c>
      <c r="GC195" s="100">
        <v>363987.55</v>
      </c>
      <c r="GD195" s="100">
        <v>30582.15</v>
      </c>
      <c r="GE195" s="100">
        <v>364587.19999999995</v>
      </c>
      <c r="GF195" s="100">
        <v>30582.15</v>
      </c>
      <c r="GG195" s="100">
        <v>365186.85</v>
      </c>
      <c r="GH195" s="100">
        <v>30582.15</v>
      </c>
      <c r="GI195" s="100">
        <v>365786.5</v>
      </c>
      <c r="GJ195" s="100">
        <v>30582.15</v>
      </c>
      <c r="GK195" s="100">
        <v>366386.15</v>
      </c>
      <c r="GL195" s="100">
        <v>30582.15</v>
      </c>
      <c r="GM195" s="100">
        <v>366985.80000000005</v>
      </c>
      <c r="GN195" s="100">
        <v>31193.793</v>
      </c>
      <c r="GO195" s="100">
        <v>367597.443</v>
      </c>
      <c r="GP195" s="100">
        <v>31193.793</v>
      </c>
      <c r="GQ195" s="100">
        <v>368209.08600000007</v>
      </c>
      <c r="GR195" s="100">
        <v>31193.793</v>
      </c>
      <c r="GS195" s="100">
        <v>368820.72900000005</v>
      </c>
      <c r="GT195" s="100">
        <v>31193.793</v>
      </c>
      <c r="GU195" s="100">
        <v>369432.3720000001</v>
      </c>
      <c r="GV195" s="100">
        <v>31193.793</v>
      </c>
      <c r="GW195" s="100">
        <v>370044.0150000001</v>
      </c>
      <c r="GX195" s="100">
        <v>31193.793</v>
      </c>
      <c r="GY195" s="100">
        <v>370655.65800000005</v>
      </c>
      <c r="GZ195" s="100">
        <v>31193.793</v>
      </c>
      <c r="HA195" s="100">
        <v>371267.3010000001</v>
      </c>
      <c r="HB195" s="100">
        <v>31193.793</v>
      </c>
      <c r="HC195" s="100">
        <v>371878.9440000001</v>
      </c>
      <c r="HD195" s="100">
        <v>31193.793</v>
      </c>
      <c r="HE195" s="100">
        <v>372490.58700000006</v>
      </c>
      <c r="HF195" s="100">
        <v>31193.793</v>
      </c>
      <c r="HG195" s="100">
        <v>373102.23000000004</v>
      </c>
      <c r="HH195" s="100">
        <v>31193.793</v>
      </c>
      <c r="HI195" s="100">
        <v>373713.873</v>
      </c>
      <c r="HJ195" s="100">
        <v>31193.793</v>
      </c>
      <c r="HK195" s="100">
        <v>374325.516</v>
      </c>
      <c r="HM195" t="str">
        <f t="shared" si="8"/>
        <v>928</v>
      </c>
      <c r="HS195" t="b">
        <f t="shared" si="6"/>
        <v>1</v>
      </c>
      <c r="HT195" s="94" t="s">
        <v>488</v>
      </c>
    </row>
    <row r="196" spans="1:228" ht="12.75">
      <c r="A196" t="str">
        <f t="shared" si="7"/>
        <v>INC529100</v>
      </c>
      <c r="B196" s="103" t="s">
        <v>489</v>
      </c>
      <c r="C196" s="100" t="s">
        <v>608</v>
      </c>
      <c r="D196" s="100">
        <v>4999450.87</v>
      </c>
      <c r="E196" s="100">
        <v>8094540.23</v>
      </c>
      <c r="F196" s="100">
        <v>3169001.72</v>
      </c>
      <c r="G196" s="100">
        <v>14721586.66</v>
      </c>
      <c r="H196" s="100">
        <v>4676728.38</v>
      </c>
      <c r="I196" s="100">
        <v>23900652.62</v>
      </c>
      <c r="J196" s="100">
        <v>2273230.85</v>
      </c>
      <c r="K196" s="100">
        <v>26384216.53</v>
      </c>
      <c r="L196" s="100">
        <v>2570176.36</v>
      </c>
      <c r="M196" s="100">
        <v>27725977.74</v>
      </c>
      <c r="N196" s="100">
        <v>4629342.53</v>
      </c>
      <c r="O196" s="100">
        <v>32126507.32</v>
      </c>
      <c r="P196" s="100">
        <v>5538126.78</v>
      </c>
      <c r="Q196" s="100">
        <v>34887882.82</v>
      </c>
      <c r="R196" s="100">
        <v>3168187.5</v>
      </c>
      <c r="S196" s="100">
        <v>35630204.61</v>
      </c>
      <c r="T196" s="100">
        <v>5099766.52</v>
      </c>
      <c r="U196" s="100">
        <v>35961215.36</v>
      </c>
      <c r="V196" s="100">
        <v>3399307.33</v>
      </c>
      <c r="W196" s="100">
        <v>37821263.63</v>
      </c>
      <c r="X196" s="100">
        <v>1790314.68</v>
      </c>
      <c r="Y196" s="100">
        <v>40770771.33</v>
      </c>
      <c r="Z196" s="100">
        <v>0</v>
      </c>
      <c r="AA196" s="100">
        <v>41313633.52</v>
      </c>
      <c r="AB196" s="100">
        <v>0</v>
      </c>
      <c r="AC196" s="100">
        <v>36314182.65</v>
      </c>
      <c r="AD196" s="100">
        <v>0</v>
      </c>
      <c r="AE196" s="100">
        <v>33145180.93</v>
      </c>
      <c r="AF196" s="100">
        <v>0</v>
      </c>
      <c r="AG196" s="100">
        <v>28468452.55</v>
      </c>
      <c r="AH196" s="100">
        <v>0</v>
      </c>
      <c r="AI196" s="100">
        <v>26195221.7</v>
      </c>
      <c r="AJ196" s="100">
        <v>0</v>
      </c>
      <c r="AK196" s="100">
        <v>23625045.34</v>
      </c>
      <c r="AL196" s="100">
        <v>-1256178.68</v>
      </c>
      <c r="AM196" s="100">
        <v>17739524.13</v>
      </c>
      <c r="AN196" s="100">
        <v>-1997765.82</v>
      </c>
      <c r="AO196" s="100">
        <v>10203631.53</v>
      </c>
      <c r="AP196" s="100">
        <v>-1687559.56</v>
      </c>
      <c r="AQ196" s="100">
        <v>5347884.47</v>
      </c>
      <c r="AR196" s="100">
        <v>-2521541.69</v>
      </c>
      <c r="AS196" s="100">
        <v>-2273423.74</v>
      </c>
      <c r="AT196" s="100">
        <v>-3665542.37</v>
      </c>
      <c r="AU196" s="100">
        <v>-9338273.44</v>
      </c>
      <c r="AV196" s="100">
        <v>992402.17</v>
      </c>
      <c r="AW196" s="100">
        <v>-10136185.95</v>
      </c>
      <c r="AX196" s="100">
        <v>-3758988.64</v>
      </c>
      <c r="AY196" s="100">
        <v>-13895174.59</v>
      </c>
      <c r="AZ196" s="100">
        <v>4128454.64</v>
      </c>
      <c r="BA196" s="100">
        <v>-9766719.95</v>
      </c>
      <c r="BB196" s="100">
        <v>1599546.88</v>
      </c>
      <c r="BC196" s="100">
        <v>-8167173.07</v>
      </c>
      <c r="BD196" s="100">
        <v>368431.5</v>
      </c>
      <c r="BE196" s="100">
        <v>-7798741.57</v>
      </c>
      <c r="BF196" s="100">
        <v>-155411.69</v>
      </c>
      <c r="BG196" s="100">
        <v>-7954153.26</v>
      </c>
      <c r="BH196" s="100">
        <v>1980439.09</v>
      </c>
      <c r="BI196" s="100">
        <v>-5973714.17</v>
      </c>
      <c r="BJ196" s="100">
        <v>-1723837.44</v>
      </c>
      <c r="BK196" s="100">
        <v>-6441372.93</v>
      </c>
      <c r="BL196" s="100">
        <v>1427969.18</v>
      </c>
      <c r="BM196" s="100">
        <v>-3015637.93</v>
      </c>
      <c r="BN196" s="100">
        <v>1457267.24</v>
      </c>
      <c r="BO196" s="100">
        <v>129188.86999999965</v>
      </c>
      <c r="BP196" s="100">
        <v>1155390.4</v>
      </c>
      <c r="BQ196" s="100">
        <v>3806120.959999998</v>
      </c>
      <c r="BR196" s="100">
        <v>2016605.76</v>
      </c>
      <c r="BS196" s="100">
        <v>9488269.09</v>
      </c>
      <c r="BT196" s="100">
        <v>326574.73</v>
      </c>
      <c r="BU196" s="100">
        <v>8822441.649999999</v>
      </c>
      <c r="BV196" s="100">
        <v>-1891640.15</v>
      </c>
      <c r="BW196" s="100">
        <v>10689790.14</v>
      </c>
      <c r="BX196" s="100">
        <v>-2854399.99</v>
      </c>
      <c r="BY196" s="100">
        <v>3706935.51</v>
      </c>
      <c r="BZ196" s="100">
        <v>-2165427.99</v>
      </c>
      <c r="CA196" s="100">
        <v>-58039.360000000626</v>
      </c>
      <c r="CB196" s="100">
        <v>537749.04</v>
      </c>
      <c r="CC196" s="100">
        <v>111278.18000000034</v>
      </c>
      <c r="CD196" s="100">
        <v>-958340.79</v>
      </c>
      <c r="CE196" s="100">
        <v>-691650.9200000006</v>
      </c>
      <c r="CF196" s="100">
        <v>-1445769.52</v>
      </c>
      <c r="CG196" s="100">
        <v>-4117859.53</v>
      </c>
      <c r="CH196" s="100">
        <v>-2008895.39</v>
      </c>
      <c r="CI196" s="100">
        <v>-4402917.48</v>
      </c>
      <c r="CJ196" s="100">
        <v>-1634389.92</v>
      </c>
      <c r="CK196" s="100">
        <v>-7465276.58</v>
      </c>
      <c r="CL196" s="100">
        <v>-845723.94</v>
      </c>
      <c r="CM196" s="100">
        <v>-9768267.76</v>
      </c>
      <c r="CN196" s="100">
        <v>889522.32</v>
      </c>
      <c r="CO196" s="100">
        <v>-10034135.84</v>
      </c>
      <c r="CP196" s="100">
        <v>284992.8438722268</v>
      </c>
      <c r="CQ196" s="100">
        <v>-11765748.756127773</v>
      </c>
      <c r="CR196" s="100">
        <v>78556.49802497216</v>
      </c>
      <c r="CS196" s="100">
        <v>-12013766.988102801</v>
      </c>
      <c r="CT196" s="100">
        <v>-1877190.96163846</v>
      </c>
      <c r="CU196" s="100">
        <v>-11999317.79974126</v>
      </c>
      <c r="CV196" s="100">
        <v>3237471.5832207855</v>
      </c>
      <c r="CW196" s="100">
        <v>-5907446.226520476</v>
      </c>
      <c r="CX196" s="100">
        <v>2079622.2847151756</v>
      </c>
      <c r="CY196" s="100">
        <v>-1662395.9518052991</v>
      </c>
      <c r="CZ196" s="100">
        <v>1337062.7770516463</v>
      </c>
      <c r="DA196" s="100">
        <v>-863082.2147536527</v>
      </c>
      <c r="DB196" s="100">
        <v>-10120.4151579272</v>
      </c>
      <c r="DC196" s="100">
        <v>85138.16008842015</v>
      </c>
      <c r="DD196" s="100">
        <v>1162714.11813593</v>
      </c>
      <c r="DE196" s="100">
        <v>2693621.7982243495</v>
      </c>
      <c r="DF196" s="100">
        <v>-789210.4752805224</v>
      </c>
      <c r="DG196" s="100">
        <v>3913306.7129438277</v>
      </c>
      <c r="DH196" s="100">
        <v>1670405.8465384878</v>
      </c>
      <c r="DI196" s="100">
        <v>7218102.4794823155</v>
      </c>
      <c r="DJ196" s="100">
        <v>1096663.624006452</v>
      </c>
      <c r="DK196" s="100">
        <v>9160490.043488767</v>
      </c>
      <c r="DL196" s="100">
        <v>274622.2927078996</v>
      </c>
      <c r="DM196" s="100">
        <v>8545590.016196666</v>
      </c>
      <c r="DN196" s="100">
        <v>1191588.5714636948</v>
      </c>
      <c r="DO196" s="100">
        <v>9452185.743788134</v>
      </c>
      <c r="DP196" s="100">
        <v>1525497.6223996347</v>
      </c>
      <c r="DQ196" s="100">
        <v>10899126.868162796</v>
      </c>
      <c r="DR196" s="100">
        <v>175637.4850739264</v>
      </c>
      <c r="DS196" s="100">
        <v>12951955.314875184</v>
      </c>
      <c r="DT196" s="100">
        <v>2252746.9348660787</v>
      </c>
      <c r="DU196" s="100">
        <v>11967230.666520476</v>
      </c>
      <c r="DV196" s="100">
        <v>0</v>
      </c>
      <c r="DW196" s="100">
        <v>9887608.3818053</v>
      </c>
      <c r="DX196" s="100">
        <v>0</v>
      </c>
      <c r="DY196" s="100">
        <v>8550545.604753654</v>
      </c>
      <c r="DZ196" s="100">
        <v>0</v>
      </c>
      <c r="EA196" s="100">
        <v>8560666.019911582</v>
      </c>
      <c r="EB196" s="100">
        <v>0</v>
      </c>
      <c r="EC196" s="100">
        <v>7397951.901775652</v>
      </c>
      <c r="ED196" s="100">
        <v>0</v>
      </c>
      <c r="EE196" s="100">
        <v>8187162.377056174</v>
      </c>
      <c r="EF196" s="100">
        <v>0</v>
      </c>
      <c r="EG196" s="100">
        <v>6516756.530517686</v>
      </c>
      <c r="EH196" s="100">
        <v>0</v>
      </c>
      <c r="EI196" s="100">
        <v>5420092.906511234</v>
      </c>
      <c r="EJ196" s="100">
        <v>-294710.42851439683</v>
      </c>
      <c r="EK196" s="100">
        <v>4850760.185288938</v>
      </c>
      <c r="EL196" s="100">
        <v>249714.2602819699</v>
      </c>
      <c r="EM196" s="100">
        <v>3908885.8741072128</v>
      </c>
      <c r="EN196" s="100">
        <v>44996.16823242691</v>
      </c>
      <c r="EO196" s="100">
        <v>2428384.419940005</v>
      </c>
      <c r="EP196" s="100">
        <v>0</v>
      </c>
      <c r="EQ196" s="100">
        <v>2252746.9348660787</v>
      </c>
      <c r="ER196" s="100">
        <v>0</v>
      </c>
      <c r="ES196" s="100">
        <v>0</v>
      </c>
      <c r="ET196" s="100">
        <v>0</v>
      </c>
      <c r="EU196" s="100">
        <v>0</v>
      </c>
      <c r="EV196" s="100">
        <v>0</v>
      </c>
      <c r="EW196" s="100">
        <v>0</v>
      </c>
      <c r="EX196" s="100">
        <v>0</v>
      </c>
      <c r="EY196" s="100">
        <v>0</v>
      </c>
      <c r="EZ196" s="100">
        <v>0</v>
      </c>
      <c r="FA196" s="100">
        <v>0</v>
      </c>
      <c r="FB196" s="100">
        <v>0</v>
      </c>
      <c r="FC196" s="100">
        <v>0</v>
      </c>
      <c r="FD196" s="100">
        <v>0</v>
      </c>
      <c r="FE196" s="100">
        <v>0</v>
      </c>
      <c r="FF196" s="100">
        <v>0</v>
      </c>
      <c r="FG196" s="100">
        <v>0</v>
      </c>
      <c r="FH196" s="100">
        <v>0</v>
      </c>
      <c r="FI196" s="100">
        <v>294710.42851439683</v>
      </c>
      <c r="FJ196" s="100">
        <v>0</v>
      </c>
      <c r="FK196" s="100">
        <v>44996.16823242691</v>
      </c>
      <c r="FL196" s="100">
        <v>0</v>
      </c>
      <c r="FM196" s="100">
        <v>0</v>
      </c>
      <c r="FN196" s="100">
        <v>0</v>
      </c>
      <c r="FO196" s="100">
        <v>0</v>
      </c>
      <c r="FP196" s="100">
        <v>0</v>
      </c>
      <c r="FQ196" s="100">
        <v>0</v>
      </c>
      <c r="FR196" s="100">
        <v>0</v>
      </c>
      <c r="FS196" s="100">
        <v>0</v>
      </c>
      <c r="FT196" s="100">
        <v>0</v>
      </c>
      <c r="FU196" s="100">
        <v>0</v>
      </c>
      <c r="FV196" s="100">
        <v>0</v>
      </c>
      <c r="FW196" s="100">
        <v>0</v>
      </c>
      <c r="FX196" s="100">
        <v>0</v>
      </c>
      <c r="FY196" s="100">
        <v>0</v>
      </c>
      <c r="FZ196" s="100">
        <v>0</v>
      </c>
      <c r="GA196" s="100">
        <v>0</v>
      </c>
      <c r="GB196" s="100">
        <v>0</v>
      </c>
      <c r="GC196" s="100">
        <v>0</v>
      </c>
      <c r="GD196" s="100">
        <v>0</v>
      </c>
      <c r="GE196" s="100">
        <v>0</v>
      </c>
      <c r="GF196" s="100">
        <v>0</v>
      </c>
      <c r="GG196" s="100">
        <v>0</v>
      </c>
      <c r="GH196" s="100">
        <v>0</v>
      </c>
      <c r="GI196" s="100">
        <v>0</v>
      </c>
      <c r="GJ196" s="100">
        <v>0</v>
      </c>
      <c r="GK196" s="100">
        <v>0</v>
      </c>
      <c r="GL196" s="100">
        <v>0</v>
      </c>
      <c r="GM196" s="100">
        <v>0</v>
      </c>
      <c r="GN196" s="100">
        <v>0</v>
      </c>
      <c r="GO196" s="100">
        <v>0</v>
      </c>
      <c r="GP196" s="100">
        <v>0</v>
      </c>
      <c r="GQ196" s="100">
        <v>0</v>
      </c>
      <c r="GR196" s="100">
        <v>0</v>
      </c>
      <c r="GS196" s="100">
        <v>0</v>
      </c>
      <c r="GT196" s="100">
        <v>0</v>
      </c>
      <c r="GU196" s="100">
        <v>0</v>
      </c>
      <c r="GV196" s="100">
        <v>0</v>
      </c>
      <c r="GW196" s="100">
        <v>0</v>
      </c>
      <c r="GX196" s="100">
        <v>0</v>
      </c>
      <c r="GY196" s="100">
        <v>0</v>
      </c>
      <c r="GZ196" s="100">
        <v>0</v>
      </c>
      <c r="HA196" s="100">
        <v>0</v>
      </c>
      <c r="HB196" s="100">
        <v>0</v>
      </c>
      <c r="HC196" s="100">
        <v>0</v>
      </c>
      <c r="HD196" s="100">
        <v>0</v>
      </c>
      <c r="HE196" s="100">
        <v>0</v>
      </c>
      <c r="HF196" s="100">
        <v>0</v>
      </c>
      <c r="HG196" s="100">
        <v>0</v>
      </c>
      <c r="HH196" s="100">
        <v>0</v>
      </c>
      <c r="HI196" s="100">
        <v>0</v>
      </c>
      <c r="HJ196" s="100">
        <v>0</v>
      </c>
      <c r="HK196" s="100">
        <v>0</v>
      </c>
      <c r="HM196" t="str">
        <f t="shared" si="8"/>
        <v>929</v>
      </c>
      <c r="HS196" t="b">
        <f aca="true" t="shared" si="9" ref="HS196:HS203">HT196=B196</f>
        <v>1</v>
      </c>
      <c r="HT196" s="94" t="s">
        <v>489</v>
      </c>
    </row>
    <row r="197" spans="1:228" ht="12.75">
      <c r="A197" t="str">
        <f t="shared" si="7"/>
        <v>INC530000</v>
      </c>
      <c r="B197" s="103" t="s">
        <v>490</v>
      </c>
      <c r="C197" s="100" t="s">
        <v>609</v>
      </c>
      <c r="D197" s="100">
        <v>3084630.22</v>
      </c>
      <c r="E197" s="100">
        <v>26040130.3</v>
      </c>
      <c r="F197" s="100">
        <v>-1013520.98</v>
      </c>
      <c r="G197" s="100">
        <v>23535126.65</v>
      </c>
      <c r="H197" s="100">
        <v>826827.61</v>
      </c>
      <c r="I197" s="100">
        <v>23299289.66</v>
      </c>
      <c r="J197" s="100">
        <v>622896.28</v>
      </c>
      <c r="K197" s="100">
        <v>22064487.41</v>
      </c>
      <c r="L197" s="100">
        <v>1007541.66</v>
      </c>
      <c r="M197" s="100">
        <v>22692412.4</v>
      </c>
      <c r="N197" s="100">
        <v>3191991.48</v>
      </c>
      <c r="O197" s="100">
        <v>23425303.04</v>
      </c>
      <c r="P197" s="100">
        <v>999614.52</v>
      </c>
      <c r="Q197" s="100">
        <v>23538903.23</v>
      </c>
      <c r="R197" s="100">
        <v>1368108.93</v>
      </c>
      <c r="S197" s="100">
        <v>24392674.97</v>
      </c>
      <c r="T197" s="100">
        <v>1459683.34</v>
      </c>
      <c r="U197" s="100">
        <v>25456577.65</v>
      </c>
      <c r="V197" s="100">
        <v>1342371.34</v>
      </c>
      <c r="W197" s="100">
        <v>24789113.56</v>
      </c>
      <c r="X197" s="100">
        <v>1197052.46</v>
      </c>
      <c r="Y197" s="100">
        <v>25499296.05</v>
      </c>
      <c r="Z197" s="100">
        <v>5126121.94</v>
      </c>
      <c r="AA197" s="100">
        <v>19213318.8</v>
      </c>
      <c r="AB197" s="100">
        <v>1385231.95</v>
      </c>
      <c r="AC197" s="100">
        <v>17513920.53</v>
      </c>
      <c r="AD197" s="100">
        <v>1191475.23</v>
      </c>
      <c r="AE197" s="100">
        <v>19718916.74</v>
      </c>
      <c r="AF197" s="100">
        <v>2809752.23</v>
      </c>
      <c r="AG197" s="100">
        <v>21701841.36</v>
      </c>
      <c r="AH197" s="100">
        <v>1527361.27</v>
      </c>
      <c r="AI197" s="100">
        <v>22606306.35</v>
      </c>
      <c r="AJ197" s="100">
        <v>1243358.94</v>
      </c>
      <c r="AK197" s="100">
        <v>22842123.63</v>
      </c>
      <c r="AL197" s="100">
        <v>1177391.54</v>
      </c>
      <c r="AM197" s="100">
        <v>20827523.69</v>
      </c>
      <c r="AN197" s="100">
        <v>1310150.66</v>
      </c>
      <c r="AO197" s="100">
        <v>21138059.83</v>
      </c>
      <c r="AP197" s="100">
        <v>1263083.69</v>
      </c>
      <c r="AQ197" s="100">
        <v>21033034.59</v>
      </c>
      <c r="AR197" s="100">
        <v>1190011.75</v>
      </c>
      <c r="AS197" s="100">
        <v>20763363</v>
      </c>
      <c r="AT197" s="100">
        <v>1377622.69</v>
      </c>
      <c r="AU197" s="100">
        <v>20798614.35</v>
      </c>
      <c r="AV197" s="100">
        <v>1609424.13</v>
      </c>
      <c r="AW197" s="100">
        <v>21210986.02</v>
      </c>
      <c r="AX197" s="100">
        <v>3112019.08</v>
      </c>
      <c r="AY197" s="100">
        <v>19196883.16</v>
      </c>
      <c r="AZ197" s="100">
        <v>1469041.4</v>
      </c>
      <c r="BA197" s="100">
        <v>19280692.61</v>
      </c>
      <c r="BB197" s="100">
        <v>2872444.07</v>
      </c>
      <c r="BC197" s="100">
        <v>20961661.45</v>
      </c>
      <c r="BD197" s="100">
        <v>1772784.89</v>
      </c>
      <c r="BE197" s="100">
        <v>19924694.11</v>
      </c>
      <c r="BF197" s="100">
        <v>1401436.35</v>
      </c>
      <c r="BG197" s="100">
        <v>19798769.19</v>
      </c>
      <c r="BH197" s="100">
        <v>1267951.08</v>
      </c>
      <c r="BI197" s="100">
        <v>19823361.33</v>
      </c>
      <c r="BJ197" s="100">
        <v>1348866.24</v>
      </c>
      <c r="BK197" s="100">
        <v>19994836.03</v>
      </c>
      <c r="BL197" s="100">
        <v>1624873.82</v>
      </c>
      <c r="BM197" s="100">
        <v>20309559.19</v>
      </c>
      <c r="BN197" s="100">
        <v>1291225.07</v>
      </c>
      <c r="BO197" s="100">
        <v>20337700.570000004</v>
      </c>
      <c r="BP197" s="100">
        <v>1069322.42</v>
      </c>
      <c r="BQ197" s="100">
        <v>20217011.240000002</v>
      </c>
      <c r="BR197" s="100">
        <v>1679101.55</v>
      </c>
      <c r="BS197" s="100">
        <v>20518490.1</v>
      </c>
      <c r="BT197" s="100">
        <v>1685513.8</v>
      </c>
      <c r="BU197" s="100">
        <v>20594579.770000003</v>
      </c>
      <c r="BV197" s="100">
        <v>-5796477.68</v>
      </c>
      <c r="BW197" s="100">
        <v>11686083.01</v>
      </c>
      <c r="BX197" s="100">
        <v>1006499.68</v>
      </c>
      <c r="BY197" s="100">
        <v>11223541.29</v>
      </c>
      <c r="BZ197" s="100">
        <v>2453582.93</v>
      </c>
      <c r="CA197" s="100">
        <v>10804680.150000002</v>
      </c>
      <c r="CB197" s="100">
        <v>822607.8</v>
      </c>
      <c r="CC197" s="100">
        <v>9854503.06</v>
      </c>
      <c r="CD197" s="100">
        <v>937814.12</v>
      </c>
      <c r="CE197" s="100">
        <v>9390880.83</v>
      </c>
      <c r="CF197" s="100">
        <v>748431.86</v>
      </c>
      <c r="CG197" s="100">
        <v>8871361.610000001</v>
      </c>
      <c r="CH197" s="100">
        <v>1410578.1600000001</v>
      </c>
      <c r="CI197" s="100">
        <v>8933073.530000001</v>
      </c>
      <c r="CJ197" s="100">
        <v>1141626.69</v>
      </c>
      <c r="CK197" s="100">
        <v>8449826.4</v>
      </c>
      <c r="CL197" s="100">
        <v>838195.0800000001</v>
      </c>
      <c r="CM197" s="100">
        <v>7996796.41</v>
      </c>
      <c r="CN197" s="100">
        <v>1449609.25</v>
      </c>
      <c r="CO197" s="100">
        <v>8377083.24</v>
      </c>
      <c r="CP197" s="100">
        <v>1287751.2</v>
      </c>
      <c r="CQ197" s="100">
        <v>7985732.8900000015</v>
      </c>
      <c r="CR197" s="100">
        <v>772611.6400000001</v>
      </c>
      <c r="CS197" s="100">
        <v>7072830.73</v>
      </c>
      <c r="CT197" s="100">
        <v>831459.9299999999</v>
      </c>
      <c r="CU197" s="100">
        <v>13700768.339999998</v>
      </c>
      <c r="CV197" s="100">
        <v>1212870.4799999995</v>
      </c>
      <c r="CW197" s="100">
        <v>13907139.139999999</v>
      </c>
      <c r="CX197" s="100">
        <v>2663980.7500000023</v>
      </c>
      <c r="CY197" s="100">
        <v>14117536.96</v>
      </c>
      <c r="CZ197" s="100">
        <v>828251.9299999997</v>
      </c>
      <c r="DA197" s="100">
        <v>14123181.090000002</v>
      </c>
      <c r="DB197" s="100">
        <v>1111440.6899999995</v>
      </c>
      <c r="DC197" s="100">
        <v>14296807.659999998</v>
      </c>
      <c r="DD197" s="100">
        <v>869408.75</v>
      </c>
      <c r="DE197" s="100">
        <v>14417784.549999999</v>
      </c>
      <c r="DF197" s="100">
        <v>772087.16</v>
      </c>
      <c r="DG197" s="100">
        <v>13779293.549999999</v>
      </c>
      <c r="DH197" s="100">
        <v>1125346.6300000001</v>
      </c>
      <c r="DI197" s="100">
        <v>13763013.49</v>
      </c>
      <c r="DJ197" s="100">
        <v>791456.8799999999</v>
      </c>
      <c r="DK197" s="100">
        <v>13716275.29</v>
      </c>
      <c r="DL197" s="100">
        <v>773870.5099999999</v>
      </c>
      <c r="DM197" s="100">
        <v>13040536.55</v>
      </c>
      <c r="DN197" s="100">
        <v>1159833.3700000003</v>
      </c>
      <c r="DO197" s="100">
        <v>12912618.720000003</v>
      </c>
      <c r="DP197" s="100">
        <v>1043956.2499999999</v>
      </c>
      <c r="DQ197" s="100">
        <v>13183963.329999998</v>
      </c>
      <c r="DR197" s="100">
        <v>830303.1900000004</v>
      </c>
      <c r="DS197" s="100">
        <v>13182806.59</v>
      </c>
      <c r="DT197" s="100">
        <v>1173203.3199999998</v>
      </c>
      <c r="DU197" s="100">
        <v>13143139.430000002</v>
      </c>
      <c r="DV197" s="100">
        <v>2499070.8099999996</v>
      </c>
      <c r="DW197" s="100">
        <v>12978229.49</v>
      </c>
      <c r="DX197" s="100">
        <v>852380.8000000003</v>
      </c>
      <c r="DY197" s="100">
        <v>13002358.36</v>
      </c>
      <c r="DZ197" s="100">
        <v>1128202.2600000002</v>
      </c>
      <c r="EA197" s="100">
        <v>13019119.930000002</v>
      </c>
      <c r="EB197" s="100">
        <v>895649.8800000009</v>
      </c>
      <c r="EC197" s="100">
        <v>13045361.06</v>
      </c>
      <c r="ED197" s="100">
        <v>840171.9000000003</v>
      </c>
      <c r="EE197" s="100">
        <v>13113445.800000003</v>
      </c>
      <c r="EF197" s="100">
        <v>1138678.5900000005</v>
      </c>
      <c r="EG197" s="100">
        <v>13126777.760000002</v>
      </c>
      <c r="EH197" s="100">
        <v>822547.3900000007</v>
      </c>
      <c r="EI197" s="100">
        <v>13157868.270000005</v>
      </c>
      <c r="EJ197" s="100">
        <v>872219.04</v>
      </c>
      <c r="EK197" s="100">
        <v>13256216.800000004</v>
      </c>
      <c r="EL197" s="100">
        <v>1214684.2399999998</v>
      </c>
      <c r="EM197" s="100">
        <v>13311067.670000006</v>
      </c>
      <c r="EN197" s="100">
        <v>1107214.91</v>
      </c>
      <c r="EO197" s="100">
        <v>13374326.330000006</v>
      </c>
      <c r="EP197" s="100">
        <v>862821.1800000003</v>
      </c>
      <c r="EQ197" s="100">
        <v>13406844.320000004</v>
      </c>
      <c r="ER197" s="100">
        <v>1256806.3100000003</v>
      </c>
      <c r="ES197" s="100">
        <v>13490447.310000002</v>
      </c>
      <c r="ET197" s="100">
        <v>2568583.1099999994</v>
      </c>
      <c r="EU197" s="100">
        <v>13559959.610000003</v>
      </c>
      <c r="EV197" s="100">
        <v>856710.9200000003</v>
      </c>
      <c r="EW197" s="100">
        <v>13564289.730000002</v>
      </c>
      <c r="EX197" s="100">
        <v>1141763.2500000007</v>
      </c>
      <c r="EY197" s="100">
        <v>13577850.720000003</v>
      </c>
      <c r="EZ197" s="100">
        <v>914205.0800000007</v>
      </c>
      <c r="FA197" s="100">
        <v>13596405.920000004</v>
      </c>
      <c r="FB197" s="100">
        <v>857305.79</v>
      </c>
      <c r="FC197" s="100">
        <v>13613539.810000002</v>
      </c>
      <c r="FD197" s="100">
        <v>1204240.1300000004</v>
      </c>
      <c r="FE197" s="100">
        <v>13679101.350000001</v>
      </c>
      <c r="FF197" s="100">
        <v>841193.0500000002</v>
      </c>
      <c r="FG197" s="100">
        <v>13697747.010000002</v>
      </c>
      <c r="FH197" s="100">
        <v>898358.9000000001</v>
      </c>
      <c r="FI197" s="100">
        <v>13723886.870000001</v>
      </c>
      <c r="FJ197" s="100">
        <v>1250548.8100000003</v>
      </c>
      <c r="FK197" s="100">
        <v>13759751.440000003</v>
      </c>
      <c r="FL197" s="100">
        <v>1132963.5000000007</v>
      </c>
      <c r="FM197" s="100">
        <v>13785500.030000003</v>
      </c>
      <c r="FN197" s="100">
        <v>882111.0800000003</v>
      </c>
      <c r="FO197" s="100">
        <v>13804789.930000003</v>
      </c>
      <c r="FP197" s="100">
        <v>1281942.4362000003</v>
      </c>
      <c r="FQ197" s="100">
        <v>13829926.056200003</v>
      </c>
      <c r="FR197" s="100">
        <v>2619954.7721999995</v>
      </c>
      <c r="FS197" s="100">
        <v>13881297.718400002</v>
      </c>
      <c r="FT197" s="100">
        <v>873845.1384000003</v>
      </c>
      <c r="FU197" s="100">
        <v>13898431.936800005</v>
      </c>
      <c r="FV197" s="100">
        <v>1164598.5150000008</v>
      </c>
      <c r="FW197" s="100">
        <v>13921267.201800006</v>
      </c>
      <c r="FX197" s="100">
        <v>932489.1816000007</v>
      </c>
      <c r="FY197" s="100">
        <v>13939551.303400006</v>
      </c>
      <c r="FZ197" s="100">
        <v>874451.9058000001</v>
      </c>
      <c r="GA197" s="100">
        <v>13956697.419200005</v>
      </c>
      <c r="GB197" s="100">
        <v>1228324.9326000004</v>
      </c>
      <c r="GC197" s="100">
        <v>13980782.221800005</v>
      </c>
      <c r="GD197" s="100">
        <v>858016.9110000002</v>
      </c>
      <c r="GE197" s="100">
        <v>13997606.082800003</v>
      </c>
      <c r="GF197" s="100">
        <v>916326.0780000002</v>
      </c>
      <c r="GG197" s="100">
        <v>14015573.260800004</v>
      </c>
      <c r="GH197" s="100">
        <v>1275559.7862000002</v>
      </c>
      <c r="GI197" s="100">
        <v>14040584.237000002</v>
      </c>
      <c r="GJ197" s="100">
        <v>1155622.7700000007</v>
      </c>
      <c r="GK197" s="100">
        <v>14063243.507000003</v>
      </c>
      <c r="GL197" s="100">
        <v>899753.3016000004</v>
      </c>
      <c r="GM197" s="100">
        <v>14080885.728600003</v>
      </c>
      <c r="GN197" s="100">
        <v>1307581.2849240003</v>
      </c>
      <c r="GO197" s="100">
        <v>14106524.577324003</v>
      </c>
      <c r="GP197" s="100">
        <v>2672353.8676439994</v>
      </c>
      <c r="GQ197" s="100">
        <v>14158923.672768002</v>
      </c>
      <c r="GR197" s="100">
        <v>891322.0411680003</v>
      </c>
      <c r="GS197" s="100">
        <v>14176400.575536003</v>
      </c>
      <c r="GT197" s="100">
        <v>1187890.4853000008</v>
      </c>
      <c r="GU197" s="100">
        <v>14199692.545836003</v>
      </c>
      <c r="GV197" s="100">
        <v>951138.9652320007</v>
      </c>
      <c r="GW197" s="100">
        <v>14218342.329468004</v>
      </c>
      <c r="GX197" s="100">
        <v>891940.9439160001</v>
      </c>
      <c r="GY197" s="100">
        <v>14235831.367584003</v>
      </c>
      <c r="GZ197" s="100">
        <v>1252891.4312520004</v>
      </c>
      <c r="HA197" s="100">
        <v>14260397.866236003</v>
      </c>
      <c r="HB197" s="100">
        <v>875177.2492200002</v>
      </c>
      <c r="HC197" s="100">
        <v>14277558.204456003</v>
      </c>
      <c r="HD197" s="100">
        <v>934652.5995600002</v>
      </c>
      <c r="HE197" s="100">
        <v>14295884.726016004</v>
      </c>
      <c r="HF197" s="100">
        <v>1301070.9819240002</v>
      </c>
      <c r="HG197" s="100">
        <v>14321395.921740005</v>
      </c>
      <c r="HH197" s="100">
        <v>1178735.2254000008</v>
      </c>
      <c r="HI197" s="100">
        <v>14344508.377140004</v>
      </c>
      <c r="HJ197" s="100">
        <v>917748.3676320004</v>
      </c>
      <c r="HK197" s="100">
        <v>14362503.443172006</v>
      </c>
      <c r="HM197" t="str">
        <f t="shared" si="8"/>
        <v>930</v>
      </c>
      <c r="HS197" t="b">
        <f t="shared" si="9"/>
        <v>1</v>
      </c>
      <c r="HT197" s="94" t="s">
        <v>490</v>
      </c>
    </row>
    <row r="198" spans="1:228" ht="12.75">
      <c r="A198" t="str">
        <f aca="true" t="shared" si="10" ref="A198:A203">LEFT(B198,9)</f>
        <v>INC530002</v>
      </c>
      <c r="B198" s="103" t="s">
        <v>491</v>
      </c>
      <c r="C198" s="100" t="s">
        <v>609</v>
      </c>
      <c r="D198" s="100">
        <v>0</v>
      </c>
      <c r="E198" s="100">
        <v>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  <c r="N198" s="100">
        <v>0</v>
      </c>
      <c r="O198" s="100">
        <v>0</v>
      </c>
      <c r="P198" s="100">
        <v>0</v>
      </c>
      <c r="Q198" s="100">
        <v>0</v>
      </c>
      <c r="R198" s="100">
        <v>0</v>
      </c>
      <c r="S198" s="100">
        <v>0</v>
      </c>
      <c r="T198" s="100">
        <v>0</v>
      </c>
      <c r="U198" s="100">
        <v>0</v>
      </c>
      <c r="V198" s="100">
        <v>0</v>
      </c>
      <c r="W198" s="100">
        <v>0</v>
      </c>
      <c r="X198" s="100">
        <v>0</v>
      </c>
      <c r="Y198" s="100">
        <v>0</v>
      </c>
      <c r="Z198" s="100">
        <v>0</v>
      </c>
      <c r="AA198" s="100">
        <v>0</v>
      </c>
      <c r="AB198" s="100">
        <v>0</v>
      </c>
      <c r="AC198" s="100">
        <v>0</v>
      </c>
      <c r="AD198" s="100">
        <v>0</v>
      </c>
      <c r="AE198" s="100">
        <v>0</v>
      </c>
      <c r="AF198" s="100">
        <v>0</v>
      </c>
      <c r="AG198" s="100">
        <v>0</v>
      </c>
      <c r="AH198" s="100">
        <v>0</v>
      </c>
      <c r="AI198" s="100">
        <v>0</v>
      </c>
      <c r="AJ198" s="100">
        <v>0</v>
      </c>
      <c r="AK198" s="100">
        <v>0</v>
      </c>
      <c r="AL198" s="100">
        <v>0</v>
      </c>
      <c r="AM198" s="100">
        <v>0</v>
      </c>
      <c r="AN198" s="100">
        <v>0</v>
      </c>
      <c r="AO198" s="100">
        <v>0</v>
      </c>
      <c r="AP198" s="100">
        <v>0</v>
      </c>
      <c r="AQ198" s="100">
        <v>0</v>
      </c>
      <c r="AR198" s="100">
        <v>0</v>
      </c>
      <c r="AS198" s="100">
        <v>0</v>
      </c>
      <c r="AT198" s="100">
        <v>0</v>
      </c>
      <c r="AU198" s="100">
        <v>0</v>
      </c>
      <c r="AV198" s="100">
        <v>0</v>
      </c>
      <c r="AW198" s="100">
        <v>0</v>
      </c>
      <c r="AX198" s="100">
        <v>0</v>
      </c>
      <c r="AY198" s="100">
        <v>0</v>
      </c>
      <c r="AZ198" s="100">
        <v>0</v>
      </c>
      <c r="BA198" s="100">
        <v>0</v>
      </c>
      <c r="BB198" s="100">
        <v>0</v>
      </c>
      <c r="BC198" s="100">
        <v>0</v>
      </c>
      <c r="BD198" s="100">
        <v>0</v>
      </c>
      <c r="BE198" s="100">
        <v>0</v>
      </c>
      <c r="BF198" s="100">
        <v>0</v>
      </c>
      <c r="BG198" s="100">
        <v>0</v>
      </c>
      <c r="BH198" s="100">
        <v>0</v>
      </c>
      <c r="BI198" s="100">
        <v>0</v>
      </c>
      <c r="BJ198" s="100">
        <v>0</v>
      </c>
      <c r="BK198" s="100">
        <v>0</v>
      </c>
      <c r="BL198" s="100">
        <v>0</v>
      </c>
      <c r="BM198" s="100">
        <v>0</v>
      </c>
      <c r="BN198" s="100">
        <v>0</v>
      </c>
      <c r="BO198" s="100">
        <v>0</v>
      </c>
      <c r="BP198" s="100">
        <v>0</v>
      </c>
      <c r="BQ198" s="100">
        <v>0</v>
      </c>
      <c r="BR198" s="100">
        <v>0</v>
      </c>
      <c r="BS198" s="100">
        <v>0</v>
      </c>
      <c r="BT198" s="100">
        <v>0</v>
      </c>
      <c r="BU198" s="100">
        <v>0</v>
      </c>
      <c r="BV198" s="100">
        <v>0</v>
      </c>
      <c r="BW198" s="100">
        <v>0</v>
      </c>
      <c r="BX198" s="100">
        <v>0</v>
      </c>
      <c r="BY198" s="100">
        <v>0</v>
      </c>
      <c r="BZ198" s="100">
        <v>0</v>
      </c>
      <c r="CA198" s="100">
        <v>0</v>
      </c>
      <c r="CB198" s="100">
        <v>0</v>
      </c>
      <c r="CC198" s="100">
        <v>0</v>
      </c>
      <c r="CD198" s="100">
        <v>0</v>
      </c>
      <c r="CE198" s="100">
        <v>0</v>
      </c>
      <c r="CF198" s="100">
        <v>0</v>
      </c>
      <c r="CG198" s="100">
        <v>0</v>
      </c>
      <c r="CH198" s="100">
        <v>19744.75</v>
      </c>
      <c r="CI198" s="100">
        <v>19744.75</v>
      </c>
      <c r="CJ198" s="100">
        <v>1855.74</v>
      </c>
      <c r="CK198" s="100">
        <v>21600.49</v>
      </c>
      <c r="CL198" s="100">
        <v>295.68</v>
      </c>
      <c r="CM198" s="100">
        <v>21896.17</v>
      </c>
      <c r="CN198" s="100">
        <v>0</v>
      </c>
      <c r="CO198" s="100">
        <v>21896.17</v>
      </c>
      <c r="CP198" s="100">
        <v>0</v>
      </c>
      <c r="CQ198" s="100">
        <v>21896.17</v>
      </c>
      <c r="CR198" s="100">
        <v>0</v>
      </c>
      <c r="CS198" s="100">
        <v>21896.17</v>
      </c>
      <c r="CT198" s="100">
        <v>0</v>
      </c>
      <c r="CU198" s="100">
        <v>21896.17</v>
      </c>
      <c r="CV198" s="100">
        <v>0</v>
      </c>
      <c r="CW198" s="100">
        <v>21896.17</v>
      </c>
      <c r="CX198" s="100">
        <v>0</v>
      </c>
      <c r="CY198" s="100">
        <v>21896.17</v>
      </c>
      <c r="CZ198" s="100">
        <v>0</v>
      </c>
      <c r="DA198" s="100">
        <v>21896.17</v>
      </c>
      <c r="DB198" s="100">
        <v>0</v>
      </c>
      <c r="DC198" s="100">
        <v>21896.17</v>
      </c>
      <c r="DD198" s="100">
        <v>0</v>
      </c>
      <c r="DE198" s="100">
        <v>21896.17</v>
      </c>
      <c r="DF198" s="100">
        <v>0</v>
      </c>
      <c r="DG198" s="100">
        <v>2151.42</v>
      </c>
      <c r="DH198" s="100">
        <v>0</v>
      </c>
      <c r="DI198" s="100">
        <v>295.68</v>
      </c>
      <c r="DJ198" s="100">
        <v>0</v>
      </c>
      <c r="DK198" s="100">
        <v>0</v>
      </c>
      <c r="DL198" s="100">
        <v>0</v>
      </c>
      <c r="DM198" s="100">
        <v>0</v>
      </c>
      <c r="DN198" s="100">
        <v>0</v>
      </c>
      <c r="DO198" s="100">
        <v>0</v>
      </c>
      <c r="DP198" s="100">
        <v>0</v>
      </c>
      <c r="DQ198" s="100">
        <v>0</v>
      </c>
      <c r="DR198" s="100">
        <v>0</v>
      </c>
      <c r="DS198" s="100">
        <v>0</v>
      </c>
      <c r="DT198" s="100">
        <v>0</v>
      </c>
      <c r="DU198" s="100">
        <v>0</v>
      </c>
      <c r="DV198" s="100">
        <v>0</v>
      </c>
      <c r="DW198" s="100">
        <v>0</v>
      </c>
      <c r="DX198" s="100">
        <v>0</v>
      </c>
      <c r="DY198" s="100">
        <v>0</v>
      </c>
      <c r="DZ198" s="100">
        <v>0</v>
      </c>
      <c r="EA198" s="100">
        <v>0</v>
      </c>
      <c r="EB198" s="100">
        <v>0</v>
      </c>
      <c r="EC198" s="100">
        <v>0</v>
      </c>
      <c r="ED198" s="100">
        <v>0</v>
      </c>
      <c r="EE198" s="100">
        <v>0</v>
      </c>
      <c r="EF198" s="100">
        <v>0</v>
      </c>
      <c r="EG198" s="100">
        <v>0</v>
      </c>
      <c r="EH198" s="100">
        <v>0</v>
      </c>
      <c r="EI198" s="100">
        <v>0</v>
      </c>
      <c r="EJ198" s="100">
        <v>0</v>
      </c>
      <c r="EK198" s="100">
        <v>0</v>
      </c>
      <c r="EL198" s="100">
        <v>0</v>
      </c>
      <c r="EM198" s="100">
        <v>0</v>
      </c>
      <c r="EN198" s="100">
        <v>0</v>
      </c>
      <c r="EO198" s="100">
        <v>0</v>
      </c>
      <c r="EP198" s="100">
        <v>0</v>
      </c>
      <c r="EQ198" s="100">
        <v>0</v>
      </c>
      <c r="ER198" s="100">
        <v>0</v>
      </c>
      <c r="ES198" s="100">
        <v>0</v>
      </c>
      <c r="ET198" s="100">
        <v>0</v>
      </c>
      <c r="EU198" s="100">
        <v>0</v>
      </c>
      <c r="EV198" s="100">
        <v>0</v>
      </c>
      <c r="EW198" s="100">
        <v>0</v>
      </c>
      <c r="EX198" s="100">
        <v>0</v>
      </c>
      <c r="EY198" s="100">
        <v>0</v>
      </c>
      <c r="EZ198" s="100">
        <v>0</v>
      </c>
      <c r="FA198" s="100">
        <v>0</v>
      </c>
      <c r="FB198" s="100">
        <v>0</v>
      </c>
      <c r="FC198" s="100">
        <v>0</v>
      </c>
      <c r="FD198" s="100">
        <v>0</v>
      </c>
      <c r="FE198" s="100">
        <v>0</v>
      </c>
      <c r="FF198" s="100">
        <v>0</v>
      </c>
      <c r="FG198" s="100">
        <v>0</v>
      </c>
      <c r="FH198" s="100">
        <v>0</v>
      </c>
      <c r="FI198" s="100">
        <v>0</v>
      </c>
      <c r="FJ198" s="100">
        <v>0</v>
      </c>
      <c r="FK198" s="100">
        <v>0</v>
      </c>
      <c r="FL198" s="100">
        <v>0</v>
      </c>
      <c r="FM198" s="100">
        <v>0</v>
      </c>
      <c r="FN198" s="100">
        <v>0</v>
      </c>
      <c r="FO198" s="100">
        <v>0</v>
      </c>
      <c r="FP198" s="100">
        <v>0</v>
      </c>
      <c r="FQ198" s="100">
        <v>0</v>
      </c>
      <c r="FR198" s="100">
        <v>0</v>
      </c>
      <c r="FS198" s="100">
        <v>0</v>
      </c>
      <c r="FT198" s="100">
        <v>0</v>
      </c>
      <c r="FU198" s="100">
        <v>0</v>
      </c>
      <c r="FV198" s="100">
        <v>0</v>
      </c>
      <c r="FW198" s="100">
        <v>0</v>
      </c>
      <c r="FX198" s="100">
        <v>0</v>
      </c>
      <c r="FY198" s="100">
        <v>0</v>
      </c>
      <c r="FZ198" s="100">
        <v>0</v>
      </c>
      <c r="GA198" s="100">
        <v>0</v>
      </c>
      <c r="GB198" s="100">
        <v>0</v>
      </c>
      <c r="GC198" s="100">
        <v>0</v>
      </c>
      <c r="GD198" s="100">
        <v>0</v>
      </c>
      <c r="GE198" s="100">
        <v>0</v>
      </c>
      <c r="GF198" s="100">
        <v>0</v>
      </c>
      <c r="GG198" s="100">
        <v>0</v>
      </c>
      <c r="GH198" s="100">
        <v>0</v>
      </c>
      <c r="GI198" s="100">
        <v>0</v>
      </c>
      <c r="GJ198" s="100">
        <v>0</v>
      </c>
      <c r="GK198" s="100">
        <v>0</v>
      </c>
      <c r="GL198" s="100">
        <v>0</v>
      </c>
      <c r="GM198" s="100">
        <v>0</v>
      </c>
      <c r="GN198" s="100">
        <v>0</v>
      </c>
      <c r="GO198" s="100">
        <v>0</v>
      </c>
      <c r="GP198" s="100">
        <v>0</v>
      </c>
      <c r="GQ198" s="100">
        <v>0</v>
      </c>
      <c r="GR198" s="100">
        <v>0</v>
      </c>
      <c r="GS198" s="100">
        <v>0</v>
      </c>
      <c r="GT198" s="100">
        <v>0</v>
      </c>
      <c r="GU198" s="100">
        <v>0</v>
      </c>
      <c r="GV198" s="100">
        <v>0</v>
      </c>
      <c r="GW198" s="100">
        <v>0</v>
      </c>
      <c r="GX198" s="100">
        <v>0</v>
      </c>
      <c r="GY198" s="100">
        <v>0</v>
      </c>
      <c r="GZ198" s="100">
        <v>0</v>
      </c>
      <c r="HA198" s="100">
        <v>0</v>
      </c>
      <c r="HB198" s="100">
        <v>0</v>
      </c>
      <c r="HC198" s="100">
        <v>0</v>
      </c>
      <c r="HD198" s="100">
        <v>0</v>
      </c>
      <c r="HE198" s="100">
        <v>0</v>
      </c>
      <c r="HF198" s="100">
        <v>0</v>
      </c>
      <c r="HG198" s="100">
        <v>0</v>
      </c>
      <c r="HH198" s="100">
        <v>0</v>
      </c>
      <c r="HI198" s="100">
        <v>0</v>
      </c>
      <c r="HJ198" s="100">
        <v>0</v>
      </c>
      <c r="HK198" s="100">
        <v>0</v>
      </c>
      <c r="HM198" t="str">
        <f aca="true" t="shared" si="11" ref="HM198:HM203">LEFT(C198,3)</f>
        <v>930</v>
      </c>
      <c r="HS198" t="b">
        <f t="shared" si="9"/>
        <v>1</v>
      </c>
      <c r="HT198" s="94" t="s">
        <v>491</v>
      </c>
    </row>
    <row r="199" spans="1:228" ht="12.75">
      <c r="A199" t="str">
        <f t="shared" si="10"/>
        <v>INC531000</v>
      </c>
      <c r="B199" s="103" t="s">
        <v>492</v>
      </c>
      <c r="C199" s="100" t="s">
        <v>610</v>
      </c>
      <c r="D199" s="100">
        <v>550360.72</v>
      </c>
      <c r="E199" s="100">
        <v>4714402.9</v>
      </c>
      <c r="F199" s="100">
        <v>540336.93</v>
      </c>
      <c r="G199" s="100">
        <v>5241826.22</v>
      </c>
      <c r="H199" s="100">
        <v>438436.71</v>
      </c>
      <c r="I199" s="100">
        <v>5645114.96</v>
      </c>
      <c r="J199" s="100">
        <v>513451.98</v>
      </c>
      <c r="K199" s="100">
        <v>6090891.39</v>
      </c>
      <c r="L199" s="100">
        <v>1073960.45</v>
      </c>
      <c r="M199" s="100">
        <v>6728202.92</v>
      </c>
      <c r="N199" s="100">
        <v>685732.06</v>
      </c>
      <c r="O199" s="100">
        <v>6921899.36</v>
      </c>
      <c r="P199" s="100">
        <v>761448.58</v>
      </c>
      <c r="Q199" s="100">
        <v>7214299.44</v>
      </c>
      <c r="R199" s="100">
        <v>811736.43</v>
      </c>
      <c r="S199" s="100">
        <v>7455788.62</v>
      </c>
      <c r="T199" s="100">
        <v>733420.92</v>
      </c>
      <c r="U199" s="100">
        <v>7660439.6</v>
      </c>
      <c r="V199" s="100">
        <v>759713.24</v>
      </c>
      <c r="W199" s="100">
        <v>7895472.39</v>
      </c>
      <c r="X199" s="100">
        <v>735807.94</v>
      </c>
      <c r="Y199" s="100">
        <v>8092319.37</v>
      </c>
      <c r="Z199" s="100">
        <v>755107.57</v>
      </c>
      <c r="AA199" s="100">
        <v>8359513.53</v>
      </c>
      <c r="AB199" s="100">
        <v>767774.77</v>
      </c>
      <c r="AC199" s="100">
        <v>8576927.58</v>
      </c>
      <c r="AD199" s="100">
        <v>772107.66</v>
      </c>
      <c r="AE199" s="100">
        <v>8808698.31</v>
      </c>
      <c r="AF199" s="100">
        <v>768262.34</v>
      </c>
      <c r="AG199" s="100">
        <v>9138523.94</v>
      </c>
      <c r="AH199" s="100">
        <v>728831.33</v>
      </c>
      <c r="AI199" s="100">
        <v>9353903.29</v>
      </c>
      <c r="AJ199" s="100">
        <v>741117.75</v>
      </c>
      <c r="AK199" s="100">
        <v>9021060.59</v>
      </c>
      <c r="AL199" s="100">
        <v>732144.03</v>
      </c>
      <c r="AM199" s="100">
        <v>9067472.56</v>
      </c>
      <c r="AN199" s="100">
        <v>778936.4</v>
      </c>
      <c r="AO199" s="100">
        <v>9084960.38</v>
      </c>
      <c r="AP199" s="100">
        <v>793264.37</v>
      </c>
      <c r="AQ199" s="100">
        <v>9066488.32</v>
      </c>
      <c r="AR199" s="100">
        <v>763045.67</v>
      </c>
      <c r="AS199" s="100">
        <v>9096113.07</v>
      </c>
      <c r="AT199" s="100">
        <v>777956.83</v>
      </c>
      <c r="AU199" s="100">
        <v>9114356.66</v>
      </c>
      <c r="AV199" s="100">
        <v>746432.87</v>
      </c>
      <c r="AW199" s="100">
        <v>9124981.59</v>
      </c>
      <c r="AX199" s="100">
        <v>765406.35</v>
      </c>
      <c r="AY199" s="100">
        <v>9135280.37</v>
      </c>
      <c r="AZ199" s="100">
        <v>768341.35</v>
      </c>
      <c r="BA199" s="100">
        <v>9135846.95</v>
      </c>
      <c r="BB199" s="100">
        <v>786907.43</v>
      </c>
      <c r="BC199" s="100">
        <v>9150646.72</v>
      </c>
      <c r="BD199" s="100">
        <v>752506.7</v>
      </c>
      <c r="BE199" s="100">
        <v>9134891.08</v>
      </c>
      <c r="BF199" s="100">
        <v>739339.59</v>
      </c>
      <c r="BG199" s="100">
        <v>9145399.34</v>
      </c>
      <c r="BH199" s="100">
        <v>764346.94</v>
      </c>
      <c r="BI199" s="100">
        <v>9168628.53</v>
      </c>
      <c r="BJ199" s="100">
        <v>756473.81</v>
      </c>
      <c r="BK199" s="100">
        <v>9192958.31</v>
      </c>
      <c r="BL199" s="100">
        <v>772332.77</v>
      </c>
      <c r="BM199" s="100">
        <v>9186354.68</v>
      </c>
      <c r="BN199" s="100">
        <v>786153.14</v>
      </c>
      <c r="BO199" s="100">
        <v>9179243.45</v>
      </c>
      <c r="BP199" s="100">
        <v>500296.86</v>
      </c>
      <c r="BQ199" s="100">
        <v>8916494.639999999</v>
      </c>
      <c r="BR199" s="100">
        <v>758663.23</v>
      </c>
      <c r="BS199" s="100">
        <v>8897201.04</v>
      </c>
      <c r="BT199" s="100">
        <v>777127.27</v>
      </c>
      <c r="BU199" s="100">
        <v>8927895.44</v>
      </c>
      <c r="BV199" s="100">
        <v>760180.74</v>
      </c>
      <c r="BW199" s="100">
        <v>8922669.83</v>
      </c>
      <c r="BX199" s="100">
        <v>801115.44</v>
      </c>
      <c r="BY199" s="100">
        <v>8955443.92</v>
      </c>
      <c r="BZ199" s="100">
        <v>794433.6</v>
      </c>
      <c r="CA199" s="100">
        <v>8962970.09</v>
      </c>
      <c r="CB199" s="100">
        <v>766006.45</v>
      </c>
      <c r="CC199" s="100">
        <v>8976469.84</v>
      </c>
      <c r="CD199" s="100">
        <v>752098.41</v>
      </c>
      <c r="CE199" s="100">
        <v>8989228.66</v>
      </c>
      <c r="CF199" s="100">
        <v>769746.03</v>
      </c>
      <c r="CG199" s="100">
        <v>8994627.75</v>
      </c>
      <c r="CH199" s="100">
        <v>768596.75</v>
      </c>
      <c r="CI199" s="100">
        <v>9006750.69</v>
      </c>
      <c r="CJ199" s="100">
        <v>768152.63</v>
      </c>
      <c r="CK199" s="100">
        <v>9002570.55</v>
      </c>
      <c r="CL199" s="100">
        <v>816082.2</v>
      </c>
      <c r="CM199" s="100">
        <v>9032499.61</v>
      </c>
      <c r="CN199" s="100">
        <v>821475.84</v>
      </c>
      <c r="CO199" s="100">
        <v>9353678.59</v>
      </c>
      <c r="CP199" s="100">
        <v>766958</v>
      </c>
      <c r="CQ199" s="100">
        <v>9361973.36</v>
      </c>
      <c r="CR199" s="100">
        <v>772635.66</v>
      </c>
      <c r="CS199" s="100">
        <v>9357481.75</v>
      </c>
      <c r="CT199" s="100">
        <v>822984.24</v>
      </c>
      <c r="CU199" s="100">
        <v>9420285.25</v>
      </c>
      <c r="CV199" s="100">
        <v>798149.17</v>
      </c>
      <c r="CW199" s="100">
        <v>9417318.98</v>
      </c>
      <c r="CX199" s="100">
        <v>806324.0800000001</v>
      </c>
      <c r="CY199" s="100">
        <v>9429209.459999999</v>
      </c>
      <c r="CZ199" s="100">
        <v>777197.26</v>
      </c>
      <c r="DA199" s="100">
        <v>9440400.27</v>
      </c>
      <c r="DB199" s="100">
        <v>770339.7100000001</v>
      </c>
      <c r="DC199" s="100">
        <v>9458641.569999998</v>
      </c>
      <c r="DD199" s="100">
        <v>797788.53</v>
      </c>
      <c r="DE199" s="100">
        <v>9486684.07</v>
      </c>
      <c r="DF199" s="100">
        <v>828669.8200000001</v>
      </c>
      <c r="DG199" s="100">
        <v>9546757.14</v>
      </c>
      <c r="DH199" s="100">
        <v>810510.1900000002</v>
      </c>
      <c r="DI199" s="100">
        <v>9589114.7</v>
      </c>
      <c r="DJ199" s="100">
        <v>817443</v>
      </c>
      <c r="DK199" s="100">
        <v>9590475.5</v>
      </c>
      <c r="DL199" s="100">
        <v>802929.9800000001</v>
      </c>
      <c r="DM199" s="100">
        <v>9571929.64</v>
      </c>
      <c r="DN199" s="100">
        <v>824918.7300000001</v>
      </c>
      <c r="DO199" s="100">
        <v>9629890.370000001</v>
      </c>
      <c r="DP199" s="100">
        <v>793963.05</v>
      </c>
      <c r="DQ199" s="100">
        <v>9651217.760000002</v>
      </c>
      <c r="DR199" s="100">
        <v>825033.18</v>
      </c>
      <c r="DS199" s="100">
        <v>9653266.700000001</v>
      </c>
      <c r="DT199" s="100">
        <v>835770.92</v>
      </c>
      <c r="DU199" s="100">
        <v>9690888.450000001</v>
      </c>
      <c r="DV199" s="100">
        <v>843945.8400000001</v>
      </c>
      <c r="DW199" s="100">
        <v>9728510.21</v>
      </c>
      <c r="DX199" s="100">
        <v>814819.02</v>
      </c>
      <c r="DY199" s="100">
        <v>9766131.970000003</v>
      </c>
      <c r="DZ199" s="100">
        <v>808020.7000000001</v>
      </c>
      <c r="EA199" s="100">
        <v>9803812.96</v>
      </c>
      <c r="EB199" s="100">
        <v>836812.39</v>
      </c>
      <c r="EC199" s="100">
        <v>9842836.82</v>
      </c>
      <c r="ED199" s="100">
        <v>868742.8700000001</v>
      </c>
      <c r="EE199" s="100">
        <v>9882909.87</v>
      </c>
      <c r="EF199" s="100">
        <v>849534.05</v>
      </c>
      <c r="EG199" s="100">
        <v>9921933.73</v>
      </c>
      <c r="EH199" s="100">
        <v>856466.86</v>
      </c>
      <c r="EI199" s="100">
        <v>9960957.59</v>
      </c>
      <c r="EJ199" s="100">
        <v>841953.84</v>
      </c>
      <c r="EK199" s="100">
        <v>9999981.450000001</v>
      </c>
      <c r="EL199" s="100">
        <v>864717.53</v>
      </c>
      <c r="EM199" s="100">
        <v>10039780.25</v>
      </c>
      <c r="EN199" s="100">
        <v>832986.92</v>
      </c>
      <c r="EO199" s="100">
        <v>10078804.12</v>
      </c>
      <c r="EP199" s="100">
        <v>864912.52</v>
      </c>
      <c r="EQ199" s="100">
        <v>10118683.459999999</v>
      </c>
      <c r="ER199" s="100">
        <v>847471.47</v>
      </c>
      <c r="ES199" s="100">
        <v>10130384.01</v>
      </c>
      <c r="ET199" s="100">
        <v>855646.37</v>
      </c>
      <c r="EU199" s="100">
        <v>10142084.54</v>
      </c>
      <c r="EV199" s="100">
        <v>826519.56</v>
      </c>
      <c r="EW199" s="100">
        <v>10153785.080000002</v>
      </c>
      <c r="EX199" s="100">
        <v>819782.2500000001</v>
      </c>
      <c r="EY199" s="100">
        <v>10165546.630000003</v>
      </c>
      <c r="EZ199" s="100">
        <v>849532.3200000001</v>
      </c>
      <c r="FA199" s="100">
        <v>10178266.560000002</v>
      </c>
      <c r="FB199" s="100">
        <v>882543.4600000001</v>
      </c>
      <c r="FC199" s="100">
        <v>10192067.15</v>
      </c>
      <c r="FD199" s="100">
        <v>862253.9900000001</v>
      </c>
      <c r="FE199" s="100">
        <v>10204787.089999998</v>
      </c>
      <c r="FF199" s="100">
        <v>869186.7899999999</v>
      </c>
      <c r="FG199" s="100">
        <v>10217507.02</v>
      </c>
      <c r="FH199" s="100">
        <v>854673.77</v>
      </c>
      <c r="FI199" s="100">
        <v>10230226.95</v>
      </c>
      <c r="FJ199" s="100">
        <v>878263.54</v>
      </c>
      <c r="FK199" s="100">
        <v>10243772.96</v>
      </c>
      <c r="FL199" s="100">
        <v>845706.85</v>
      </c>
      <c r="FM199" s="100">
        <v>10256492.89</v>
      </c>
      <c r="FN199" s="100">
        <v>878527.01</v>
      </c>
      <c r="FO199" s="100">
        <v>10270107.38</v>
      </c>
      <c r="FP199" s="100">
        <v>864420.8994</v>
      </c>
      <c r="FQ199" s="100">
        <v>10287056.8094</v>
      </c>
      <c r="FR199" s="100">
        <v>872759.2974</v>
      </c>
      <c r="FS199" s="100">
        <v>10304169.7368</v>
      </c>
      <c r="FT199" s="100">
        <v>843049.9512000001</v>
      </c>
      <c r="FU199" s="100">
        <v>10320700.128</v>
      </c>
      <c r="FV199" s="100">
        <v>836177.8950000001</v>
      </c>
      <c r="FW199" s="100">
        <v>10337095.773</v>
      </c>
      <c r="FX199" s="100">
        <v>866522.9664</v>
      </c>
      <c r="FY199" s="100">
        <v>10354086.419400001</v>
      </c>
      <c r="FZ199" s="100">
        <v>900194.3292000002</v>
      </c>
      <c r="GA199" s="100">
        <v>10371737.2886</v>
      </c>
      <c r="GB199" s="100">
        <v>879499.0698000002</v>
      </c>
      <c r="GC199" s="100">
        <v>10388982.3684</v>
      </c>
      <c r="GD199" s="100">
        <v>886570.5258</v>
      </c>
      <c r="GE199" s="100">
        <v>10406366.104199998</v>
      </c>
      <c r="GF199" s="100">
        <v>871767.2454</v>
      </c>
      <c r="GG199" s="100">
        <v>10423459.579599999</v>
      </c>
      <c r="GH199" s="100">
        <v>895828.8108000001</v>
      </c>
      <c r="GI199" s="100">
        <v>10441024.8504</v>
      </c>
      <c r="GJ199" s="100">
        <v>862620.987</v>
      </c>
      <c r="GK199" s="100">
        <v>10457938.9874</v>
      </c>
      <c r="GL199" s="100">
        <v>896097.5502</v>
      </c>
      <c r="GM199" s="100">
        <v>10475509.527600002</v>
      </c>
      <c r="GN199" s="100">
        <v>881709.317388</v>
      </c>
      <c r="GO199" s="100">
        <v>10492797.945588002</v>
      </c>
      <c r="GP199" s="100">
        <v>890214.4833480001</v>
      </c>
      <c r="GQ199" s="100">
        <v>10510253.131536001</v>
      </c>
      <c r="GR199" s="100">
        <v>859910.9502240001</v>
      </c>
      <c r="GS199" s="100">
        <v>10527114.13056</v>
      </c>
      <c r="GT199" s="100">
        <v>852901.4529000001</v>
      </c>
      <c r="GU199" s="100">
        <v>10543837.68846</v>
      </c>
      <c r="GV199" s="100">
        <v>883853.425728</v>
      </c>
      <c r="GW199" s="100">
        <v>10561168.147788001</v>
      </c>
      <c r="GX199" s="100">
        <v>918198.2157840001</v>
      </c>
      <c r="GY199" s="100">
        <v>10579172.034372002</v>
      </c>
      <c r="GZ199" s="100">
        <v>897089.0511960002</v>
      </c>
      <c r="HA199" s="100">
        <v>10596762.015768003</v>
      </c>
      <c r="HB199" s="100">
        <v>904301.936316</v>
      </c>
      <c r="HC199" s="100">
        <v>10614493.426284</v>
      </c>
      <c r="HD199" s="100">
        <v>889202.590308</v>
      </c>
      <c r="HE199" s="100">
        <v>10631928.771192</v>
      </c>
      <c r="HF199" s="100">
        <v>913745.3870160001</v>
      </c>
      <c r="HG199" s="100">
        <v>10649845.347408</v>
      </c>
      <c r="HH199" s="100">
        <v>879873.40674</v>
      </c>
      <c r="HI199" s="100">
        <v>10667097.767148001</v>
      </c>
      <c r="HJ199" s="100">
        <v>914019.5012040001</v>
      </c>
      <c r="HK199" s="100">
        <v>10685019.718152002</v>
      </c>
      <c r="HM199" t="str">
        <f t="shared" si="11"/>
        <v>931</v>
      </c>
      <c r="HS199" t="b">
        <f t="shared" si="9"/>
        <v>1</v>
      </c>
      <c r="HT199" s="94" t="s">
        <v>492</v>
      </c>
    </row>
    <row r="200" spans="1:228" ht="13.5" thickBot="1">
      <c r="A200" t="str">
        <f t="shared" si="10"/>
        <v>INC535000</v>
      </c>
      <c r="B200" s="103" t="s">
        <v>493</v>
      </c>
      <c r="C200" s="100" t="s">
        <v>611</v>
      </c>
      <c r="D200" s="100">
        <v>803323.47</v>
      </c>
      <c r="E200" s="100">
        <v>13455761.52</v>
      </c>
      <c r="F200" s="100">
        <v>795576.49</v>
      </c>
      <c r="G200" s="100">
        <v>13497459.92</v>
      </c>
      <c r="H200" s="100">
        <v>1018823.15</v>
      </c>
      <c r="I200" s="100">
        <v>13329093.53</v>
      </c>
      <c r="J200" s="100">
        <v>928900.77</v>
      </c>
      <c r="K200" s="100">
        <v>13087798.48</v>
      </c>
      <c r="L200" s="100">
        <v>904555.15</v>
      </c>
      <c r="M200" s="100">
        <v>12635114.81</v>
      </c>
      <c r="N200" s="100">
        <v>955949.28</v>
      </c>
      <c r="O200" s="100">
        <v>12408190.52</v>
      </c>
      <c r="P200" s="100">
        <v>1208514.05</v>
      </c>
      <c r="Q200" s="100">
        <v>12672480.83</v>
      </c>
      <c r="R200" s="100">
        <v>1110259.13</v>
      </c>
      <c r="S200" s="100">
        <v>12757194.44</v>
      </c>
      <c r="T200" s="100">
        <v>1019291.86</v>
      </c>
      <c r="U200" s="100">
        <v>12891012.46</v>
      </c>
      <c r="V200" s="100">
        <v>668817.17</v>
      </c>
      <c r="W200" s="100">
        <v>12187180.71</v>
      </c>
      <c r="X200" s="100">
        <v>1030738.95</v>
      </c>
      <c r="Y200" s="100">
        <v>12283095.14</v>
      </c>
      <c r="Z200" s="100">
        <v>1938483.51</v>
      </c>
      <c r="AA200" s="100">
        <v>12383232.98</v>
      </c>
      <c r="AB200" s="100">
        <v>551987.56</v>
      </c>
      <c r="AC200" s="100">
        <v>12131897.07</v>
      </c>
      <c r="AD200" s="100">
        <v>1267427.83</v>
      </c>
      <c r="AE200" s="100">
        <v>12603748.41</v>
      </c>
      <c r="AF200" s="100">
        <v>1359831.67</v>
      </c>
      <c r="AG200" s="100">
        <v>12944756.93</v>
      </c>
      <c r="AH200" s="100">
        <v>739497.83</v>
      </c>
      <c r="AI200" s="100">
        <v>12755353.99</v>
      </c>
      <c r="AJ200" s="100">
        <v>594821.16</v>
      </c>
      <c r="AK200" s="100">
        <v>12445620</v>
      </c>
      <c r="AL200" s="100">
        <v>718168.1</v>
      </c>
      <c r="AM200" s="100">
        <v>12207838.82</v>
      </c>
      <c r="AN200" s="100">
        <v>476737.34</v>
      </c>
      <c r="AO200" s="100">
        <v>11476062.11</v>
      </c>
      <c r="AP200" s="100">
        <v>1226272.88</v>
      </c>
      <c r="AQ200" s="100">
        <v>11592075.86</v>
      </c>
      <c r="AR200" s="100">
        <v>811290.03</v>
      </c>
      <c r="AS200" s="100">
        <v>11384074.03</v>
      </c>
      <c r="AT200" s="100">
        <v>645298.55</v>
      </c>
      <c r="AU200" s="100">
        <v>11360555.41</v>
      </c>
      <c r="AV200" s="100">
        <v>1015755.65</v>
      </c>
      <c r="AW200" s="100">
        <v>11345572.11</v>
      </c>
      <c r="AX200" s="100">
        <v>1813059.51</v>
      </c>
      <c r="AY200" s="100">
        <v>11220148.11</v>
      </c>
      <c r="AZ200" s="100">
        <v>1042602.36</v>
      </c>
      <c r="BA200" s="100">
        <v>11710762.91</v>
      </c>
      <c r="BB200" s="100">
        <v>705062.24</v>
      </c>
      <c r="BC200" s="100">
        <v>11148397.32</v>
      </c>
      <c r="BD200" s="100">
        <v>852862.48</v>
      </c>
      <c r="BE200" s="100">
        <v>10641428.13</v>
      </c>
      <c r="BF200" s="100">
        <v>849481.46</v>
      </c>
      <c r="BG200" s="100">
        <v>10751411.76</v>
      </c>
      <c r="BH200" s="100">
        <v>781594.87</v>
      </c>
      <c r="BI200" s="100">
        <v>10938185.47</v>
      </c>
      <c r="BJ200" s="100">
        <v>789012.55</v>
      </c>
      <c r="BK200" s="100">
        <v>11009029.92</v>
      </c>
      <c r="BL200" s="100">
        <v>525742.5</v>
      </c>
      <c r="BM200" s="100">
        <v>11058035.08</v>
      </c>
      <c r="BN200" s="100">
        <v>1378655.09</v>
      </c>
      <c r="BO200" s="100">
        <v>11210417.290000003</v>
      </c>
      <c r="BP200" s="100">
        <v>879612.72</v>
      </c>
      <c r="BQ200" s="100">
        <v>11278739.980000002</v>
      </c>
      <c r="BR200" s="100">
        <v>924127.47</v>
      </c>
      <c r="BS200" s="100">
        <v>11557568.9</v>
      </c>
      <c r="BT200" s="100">
        <v>1144394.97</v>
      </c>
      <c r="BU200" s="100">
        <v>11686208.219999999</v>
      </c>
      <c r="BV200" s="100">
        <v>1255795.27</v>
      </c>
      <c r="BW200" s="100">
        <v>11128943.979999999</v>
      </c>
      <c r="BX200" s="100">
        <v>982204.7</v>
      </c>
      <c r="BY200" s="100">
        <v>11068546.319999998</v>
      </c>
      <c r="BZ200" s="100">
        <v>890543.08</v>
      </c>
      <c r="CA200" s="100">
        <v>11254027.16</v>
      </c>
      <c r="CB200" s="100">
        <v>737662.42</v>
      </c>
      <c r="CC200" s="100">
        <v>11138827.099999998</v>
      </c>
      <c r="CD200" s="100">
        <v>913625.53</v>
      </c>
      <c r="CE200" s="100">
        <v>11202971.17</v>
      </c>
      <c r="CF200" s="100">
        <v>1159457.5</v>
      </c>
      <c r="CG200" s="100">
        <v>11580833.8</v>
      </c>
      <c r="CH200" s="100">
        <v>1098171.72</v>
      </c>
      <c r="CI200" s="100">
        <v>11889992.97</v>
      </c>
      <c r="CJ200" s="100">
        <v>1476487.86</v>
      </c>
      <c r="CK200" s="100">
        <v>12840738.330000002</v>
      </c>
      <c r="CL200" s="100">
        <v>1031688.69</v>
      </c>
      <c r="CM200" s="100">
        <v>12493771.930000002</v>
      </c>
      <c r="CN200" s="100">
        <v>1121556.02</v>
      </c>
      <c r="CO200" s="100">
        <v>12735715.23</v>
      </c>
      <c r="CP200" s="100">
        <v>1388920.1199999996</v>
      </c>
      <c r="CQ200" s="100">
        <v>13200507.879999999</v>
      </c>
      <c r="CR200" s="100">
        <v>965089.7800000001</v>
      </c>
      <c r="CS200" s="100">
        <v>13021202.689999998</v>
      </c>
      <c r="CT200" s="100">
        <v>1498842.8999999994</v>
      </c>
      <c r="CU200" s="100">
        <v>13264250.319999998</v>
      </c>
      <c r="CV200" s="100">
        <v>772266.5399999999</v>
      </c>
      <c r="CW200" s="100">
        <v>13054312.159999998</v>
      </c>
      <c r="CX200" s="100">
        <v>785540.5000000005</v>
      </c>
      <c r="CY200" s="100">
        <v>12949309.579999998</v>
      </c>
      <c r="CZ200" s="100">
        <v>860356.89</v>
      </c>
      <c r="DA200" s="100">
        <v>13072004.049999999</v>
      </c>
      <c r="DB200" s="100">
        <v>843023.9899999996</v>
      </c>
      <c r="DC200" s="100">
        <v>13001402.509999998</v>
      </c>
      <c r="DD200" s="100">
        <v>1023285.8699999999</v>
      </c>
      <c r="DE200" s="100">
        <v>12865230.879999999</v>
      </c>
      <c r="DF200" s="100">
        <v>898536.8299999995</v>
      </c>
      <c r="DG200" s="100">
        <v>12665595.989999998</v>
      </c>
      <c r="DH200" s="100">
        <v>1045631.9599999997</v>
      </c>
      <c r="DI200" s="100">
        <v>12234740.089999996</v>
      </c>
      <c r="DJ200" s="100">
        <v>1029842.3799999999</v>
      </c>
      <c r="DK200" s="100">
        <v>12232893.779999996</v>
      </c>
      <c r="DL200" s="100">
        <v>1054512.6299999997</v>
      </c>
      <c r="DM200" s="100">
        <v>12165850.389999997</v>
      </c>
      <c r="DN200" s="100">
        <v>1590565.1399999997</v>
      </c>
      <c r="DO200" s="100">
        <v>12367495.409999995</v>
      </c>
      <c r="DP200" s="100">
        <v>1505843.2499999998</v>
      </c>
      <c r="DQ200" s="100">
        <v>12908248.879999999</v>
      </c>
      <c r="DR200" s="100">
        <v>1749822.4800000002</v>
      </c>
      <c r="DS200" s="100">
        <v>13159228.459999997</v>
      </c>
      <c r="DT200" s="100">
        <v>749732.2699999997</v>
      </c>
      <c r="DU200" s="100">
        <v>13136694.19</v>
      </c>
      <c r="DV200" s="100">
        <v>796259.66</v>
      </c>
      <c r="DW200" s="100">
        <v>13147413.349999998</v>
      </c>
      <c r="DX200" s="100">
        <v>918157.6999999996</v>
      </c>
      <c r="DY200" s="100">
        <v>13205214.159999996</v>
      </c>
      <c r="DZ200" s="100">
        <v>863822.8799999999</v>
      </c>
      <c r="EA200" s="100">
        <v>13226013.049999995</v>
      </c>
      <c r="EB200" s="100">
        <v>1083994.3999999997</v>
      </c>
      <c r="EC200" s="100">
        <v>13286721.579999998</v>
      </c>
      <c r="ED200" s="100">
        <v>1020192.9999999999</v>
      </c>
      <c r="EE200" s="100">
        <v>13408377.749999994</v>
      </c>
      <c r="EF200" s="100">
        <v>1025955.0300000004</v>
      </c>
      <c r="EG200" s="100">
        <v>13388700.819999997</v>
      </c>
      <c r="EH200" s="100">
        <v>1127626.33</v>
      </c>
      <c r="EI200" s="100">
        <v>13486484.769999996</v>
      </c>
      <c r="EJ200" s="100">
        <v>1340408.7599999995</v>
      </c>
      <c r="EK200" s="100">
        <v>13772380.899999999</v>
      </c>
      <c r="EL200" s="100">
        <v>1807139.7400000007</v>
      </c>
      <c r="EM200" s="100">
        <v>13988955.5</v>
      </c>
      <c r="EN200" s="100">
        <v>1639160.1199999999</v>
      </c>
      <c r="EO200" s="100">
        <v>14122272.370000001</v>
      </c>
      <c r="EP200" s="100">
        <v>1825076.33</v>
      </c>
      <c r="EQ200" s="100">
        <v>14197526.220000003</v>
      </c>
      <c r="ER200" s="100">
        <v>766839.4799999999</v>
      </c>
      <c r="ES200" s="100">
        <v>14214633.43</v>
      </c>
      <c r="ET200" s="100">
        <v>809679.4400000002</v>
      </c>
      <c r="EU200" s="100">
        <v>14228053.21</v>
      </c>
      <c r="EV200" s="100">
        <v>926348.76</v>
      </c>
      <c r="EW200" s="100">
        <v>14236244.270000003</v>
      </c>
      <c r="EX200" s="100">
        <v>841229.1299999997</v>
      </c>
      <c r="EY200" s="100">
        <v>14213650.520000003</v>
      </c>
      <c r="EZ200" s="100">
        <v>1061840.0399999996</v>
      </c>
      <c r="FA200" s="100">
        <v>14191496.16</v>
      </c>
      <c r="FB200" s="100">
        <v>1165695.5699999996</v>
      </c>
      <c r="FC200" s="100">
        <v>14336998.73</v>
      </c>
      <c r="FD200" s="100">
        <v>1143465.8499999999</v>
      </c>
      <c r="FE200" s="100">
        <v>14454509.549999997</v>
      </c>
      <c r="FF200" s="100">
        <v>1225338.8199999996</v>
      </c>
      <c r="FG200" s="100">
        <v>14552222.039999997</v>
      </c>
      <c r="FH200" s="100">
        <v>1248357.8599999994</v>
      </c>
      <c r="FI200" s="100">
        <v>14460171.139999997</v>
      </c>
      <c r="FJ200" s="100">
        <v>1410699.0699999991</v>
      </c>
      <c r="FK200" s="100">
        <v>14063730.469999997</v>
      </c>
      <c r="FL200" s="100">
        <v>1807297.7100000002</v>
      </c>
      <c r="FM200" s="100">
        <v>14231868.059999995</v>
      </c>
      <c r="FN200" s="100">
        <v>2198790.8599999985</v>
      </c>
      <c r="FO200" s="100">
        <v>14605582.589999994</v>
      </c>
      <c r="FP200" s="100">
        <v>782176.2695999999</v>
      </c>
      <c r="FQ200" s="100">
        <v>14620919.379599994</v>
      </c>
      <c r="FR200" s="100">
        <v>825873.0288000002</v>
      </c>
      <c r="FS200" s="100">
        <v>14637112.968399996</v>
      </c>
      <c r="FT200" s="100">
        <v>944875.7352</v>
      </c>
      <c r="FU200" s="100">
        <v>14655639.943599995</v>
      </c>
      <c r="FV200" s="100">
        <v>858053.7125999996</v>
      </c>
      <c r="FW200" s="100">
        <v>14672464.526199996</v>
      </c>
      <c r="FX200" s="100">
        <v>1083076.8407999997</v>
      </c>
      <c r="FY200" s="100">
        <v>14693701.326999996</v>
      </c>
      <c r="FZ200" s="100">
        <v>1189009.4813999997</v>
      </c>
      <c r="GA200" s="100">
        <v>14717015.238399995</v>
      </c>
      <c r="GB200" s="100">
        <v>1166335.167</v>
      </c>
      <c r="GC200" s="100">
        <v>14739884.555399997</v>
      </c>
      <c r="GD200" s="100">
        <v>1249845.5963999997</v>
      </c>
      <c r="GE200" s="100">
        <v>14764391.331799997</v>
      </c>
      <c r="GF200" s="100">
        <v>1273325.0171999994</v>
      </c>
      <c r="GG200" s="100">
        <v>14789358.488999994</v>
      </c>
      <c r="GH200" s="100">
        <v>1438913.051399999</v>
      </c>
      <c r="GI200" s="100">
        <v>14817572.470399998</v>
      </c>
      <c r="GJ200" s="100">
        <v>1843443.6642000002</v>
      </c>
      <c r="GK200" s="100">
        <v>14853718.424599998</v>
      </c>
      <c r="GL200" s="100">
        <v>2242766.6771999984</v>
      </c>
      <c r="GM200" s="100">
        <v>14897694.241799995</v>
      </c>
      <c r="GN200" s="100">
        <v>797819.7949919999</v>
      </c>
      <c r="GO200" s="100">
        <v>14913337.767191995</v>
      </c>
      <c r="GP200" s="100">
        <v>842390.4893760002</v>
      </c>
      <c r="GQ200" s="100">
        <v>14929855.227767996</v>
      </c>
      <c r="GR200" s="100">
        <v>963773.249904</v>
      </c>
      <c r="GS200" s="100">
        <v>14948752.742471999</v>
      </c>
      <c r="GT200" s="100">
        <v>875214.7868519996</v>
      </c>
      <c r="GU200" s="100">
        <v>14965913.816723995</v>
      </c>
      <c r="GV200" s="100">
        <v>1104738.3776159997</v>
      </c>
      <c r="GW200" s="100">
        <v>14987575.353539994</v>
      </c>
      <c r="GX200" s="100">
        <v>1212789.6710279996</v>
      </c>
      <c r="GY200" s="100">
        <v>15011355.543167995</v>
      </c>
      <c r="GZ200" s="100">
        <v>1189661.87034</v>
      </c>
      <c r="HA200" s="100">
        <v>15034682.246507995</v>
      </c>
      <c r="HB200" s="100">
        <v>1274842.5083279996</v>
      </c>
      <c r="HC200" s="100">
        <v>15059679.158435995</v>
      </c>
      <c r="HD200" s="100">
        <v>1298791.5175439995</v>
      </c>
      <c r="HE200" s="100">
        <v>15085145.658779996</v>
      </c>
      <c r="HF200" s="100">
        <v>1467691.312427999</v>
      </c>
      <c r="HG200" s="100">
        <v>15113923.919807997</v>
      </c>
      <c r="HH200" s="100">
        <v>1880312.5374840002</v>
      </c>
      <c r="HI200" s="100">
        <v>15150792.793091998</v>
      </c>
      <c r="HJ200" s="100">
        <v>2287622.0107439985</v>
      </c>
      <c r="HK200" s="100">
        <v>15195648.126635997</v>
      </c>
      <c r="HM200" t="str">
        <f t="shared" si="11"/>
        <v>935</v>
      </c>
      <c r="HS200" t="b">
        <f t="shared" si="9"/>
        <v>1</v>
      </c>
      <c r="HT200" s="94" t="s">
        <v>493</v>
      </c>
    </row>
    <row r="201" spans="1:228" ht="12.75">
      <c r="A201" t="str">
        <f t="shared" si="10"/>
        <v>ADMINISTR</v>
      </c>
      <c r="B201" s="102" t="s">
        <v>461</v>
      </c>
      <c r="C201" s="104" t="s">
        <v>523</v>
      </c>
      <c r="D201" s="104">
        <v>33526145.239999995</v>
      </c>
      <c r="E201" s="104">
        <v>360200781.37</v>
      </c>
      <c r="F201" s="104">
        <v>32625858.69</v>
      </c>
      <c r="G201" s="104">
        <v>368449112.99000007</v>
      </c>
      <c r="H201" s="104">
        <v>36627578.72</v>
      </c>
      <c r="I201" s="104">
        <v>418650420.43000007</v>
      </c>
      <c r="J201" s="104">
        <v>31697826.58000001</v>
      </c>
      <c r="K201" s="104">
        <v>419362766.3400002</v>
      </c>
      <c r="L201" s="104">
        <v>37288455.93</v>
      </c>
      <c r="M201" s="104">
        <v>427578955.7699999</v>
      </c>
      <c r="N201" s="104">
        <v>36153136.61</v>
      </c>
      <c r="O201" s="104">
        <v>428500616.71000004</v>
      </c>
      <c r="P201" s="104">
        <v>33550272.819999997</v>
      </c>
      <c r="Q201" s="104">
        <v>427986881.95000005</v>
      </c>
      <c r="R201" s="104">
        <v>32048401.290000003</v>
      </c>
      <c r="S201" s="104">
        <v>428509074.8</v>
      </c>
      <c r="T201" s="104">
        <v>39562228.44</v>
      </c>
      <c r="U201" s="104">
        <v>433417273.43000007</v>
      </c>
      <c r="V201" s="104">
        <v>33277033.65</v>
      </c>
      <c r="W201" s="104">
        <v>431354554.35</v>
      </c>
      <c r="X201" s="104">
        <v>27297486.78</v>
      </c>
      <c r="Y201" s="104">
        <v>427782923.32</v>
      </c>
      <c r="Z201" s="104">
        <v>50073306.75</v>
      </c>
      <c r="AA201" s="104">
        <v>423727731.5</v>
      </c>
      <c r="AB201" s="104">
        <v>28146312.260000005</v>
      </c>
      <c r="AC201" s="104">
        <v>418347898.51999986</v>
      </c>
      <c r="AD201" s="104">
        <v>31676403.480000004</v>
      </c>
      <c r="AE201" s="104">
        <v>417398443.31</v>
      </c>
      <c r="AF201" s="104">
        <v>26317740.97</v>
      </c>
      <c r="AG201" s="104">
        <v>407088605.56</v>
      </c>
      <c r="AH201" s="104">
        <v>38549535.11999999</v>
      </c>
      <c r="AI201" s="104">
        <v>413940314.09999996</v>
      </c>
      <c r="AJ201" s="104">
        <v>31290697.900000002</v>
      </c>
      <c r="AK201" s="104">
        <v>407942556.0699999</v>
      </c>
      <c r="AL201" s="104">
        <v>32966871.45</v>
      </c>
      <c r="AM201" s="104">
        <v>404756290.9099999</v>
      </c>
      <c r="AN201" s="104">
        <v>29107732.91</v>
      </c>
      <c r="AO201" s="104">
        <v>400313750.9999999</v>
      </c>
      <c r="AP201" s="104">
        <v>30824088.26</v>
      </c>
      <c r="AQ201" s="104">
        <v>399089437.97</v>
      </c>
      <c r="AR201" s="104">
        <v>49814822.47000001</v>
      </c>
      <c r="AS201" s="104">
        <v>409342031.9999999</v>
      </c>
      <c r="AT201" s="104">
        <v>42833500.38</v>
      </c>
      <c r="AU201" s="104">
        <v>418898498.7300001</v>
      </c>
      <c r="AV201" s="104">
        <v>31999018.720000003</v>
      </c>
      <c r="AW201" s="104">
        <v>423600030.66999996</v>
      </c>
      <c r="AX201" s="104">
        <v>34057786.38</v>
      </c>
      <c r="AY201" s="104">
        <v>407584510.3</v>
      </c>
      <c r="AZ201" s="104">
        <v>30906830</v>
      </c>
      <c r="BA201" s="104">
        <v>410345028.03999996</v>
      </c>
      <c r="BB201" s="104">
        <v>27280696.730000004</v>
      </c>
      <c r="BC201" s="104">
        <v>405949321.2899999</v>
      </c>
      <c r="BD201" s="104">
        <v>30489413.249999996</v>
      </c>
      <c r="BE201" s="104">
        <v>410120993.56999993</v>
      </c>
      <c r="BF201" s="104">
        <v>26217880.639999993</v>
      </c>
      <c r="BG201" s="104">
        <v>397789339.09000003</v>
      </c>
      <c r="BH201" s="104">
        <v>30014977.409999996</v>
      </c>
      <c r="BI201" s="104">
        <v>396513618.59999996</v>
      </c>
      <c r="BJ201" s="104">
        <v>26547301.360000003</v>
      </c>
      <c r="BK201" s="104">
        <v>390094048.5100001</v>
      </c>
      <c r="BL201" s="104">
        <v>25141968.1</v>
      </c>
      <c r="BM201" s="104">
        <v>386128283.6999999</v>
      </c>
      <c r="BN201" s="104">
        <v>28104874.62</v>
      </c>
      <c r="BO201" s="104">
        <v>383409070.0600001</v>
      </c>
      <c r="BP201" s="104">
        <v>28951974.490000002</v>
      </c>
      <c r="BQ201" s="104">
        <v>362546222.08</v>
      </c>
      <c r="BR201" s="104">
        <v>28229259.700000003</v>
      </c>
      <c r="BS201" s="104">
        <v>347941981.40000004</v>
      </c>
      <c r="BT201" s="104">
        <v>28955880.049999993</v>
      </c>
      <c r="BU201" s="104">
        <v>344898842.73</v>
      </c>
      <c r="BV201" s="104">
        <v>43791799.53000001</v>
      </c>
      <c r="BW201" s="104">
        <v>354632855.88000005</v>
      </c>
      <c r="BX201" s="104">
        <v>21100982.759999998</v>
      </c>
      <c r="BY201" s="104">
        <v>344827008.6400001</v>
      </c>
      <c r="BZ201" s="104">
        <v>21044246.090000004</v>
      </c>
      <c r="CA201" s="104">
        <v>338590558.00000006</v>
      </c>
      <c r="CB201" s="104">
        <v>27623772.459999997</v>
      </c>
      <c r="CC201" s="104">
        <v>335724917.2100001</v>
      </c>
      <c r="CD201" s="104">
        <v>24805586.49000001</v>
      </c>
      <c r="CE201" s="104">
        <v>334312623.05999994</v>
      </c>
      <c r="CF201" s="104">
        <v>23983815.67</v>
      </c>
      <c r="CG201" s="104">
        <v>328281461.32000005</v>
      </c>
      <c r="CH201" s="104">
        <v>30265602.319999993</v>
      </c>
      <c r="CI201" s="104">
        <v>331999762.28000003</v>
      </c>
      <c r="CJ201" s="104">
        <v>22096041.12</v>
      </c>
      <c r="CK201" s="104">
        <v>328953835.29999995</v>
      </c>
      <c r="CL201" s="104">
        <v>27232537.96999999</v>
      </c>
      <c r="CM201" s="104">
        <v>328081498.65000004</v>
      </c>
      <c r="CN201" s="104">
        <v>31296224.890000008</v>
      </c>
      <c r="CO201" s="104">
        <v>330425749.0500001</v>
      </c>
      <c r="CP201" s="104">
        <v>30781877.833872247</v>
      </c>
      <c r="CQ201" s="104">
        <v>332978367.1838723</v>
      </c>
      <c r="CR201" s="104">
        <v>32056365.4980249</v>
      </c>
      <c r="CS201" s="104">
        <v>336078852.6318972</v>
      </c>
      <c r="CT201" s="104">
        <v>45227069.93836154</v>
      </c>
      <c r="CU201" s="104">
        <v>337514123.04025877</v>
      </c>
      <c r="CV201" s="104">
        <v>29986442.02322079</v>
      </c>
      <c r="CW201" s="104">
        <v>346399582.3034795</v>
      </c>
      <c r="CX201" s="104">
        <v>27075232.904715203</v>
      </c>
      <c r="CY201" s="104">
        <v>352430569.1181946</v>
      </c>
      <c r="CZ201" s="104">
        <v>30579769.55705167</v>
      </c>
      <c r="DA201" s="104">
        <v>355386566.2152463</v>
      </c>
      <c r="DB201" s="104">
        <v>28326474.49484208</v>
      </c>
      <c r="DC201" s="104">
        <v>358907454.22008836</v>
      </c>
      <c r="DD201" s="104">
        <v>32225546.38813596</v>
      </c>
      <c r="DE201" s="104">
        <v>367149184.9382243</v>
      </c>
      <c r="DF201" s="104">
        <v>27368984.60471946</v>
      </c>
      <c r="DG201" s="104">
        <v>364252567.2229439</v>
      </c>
      <c r="DH201" s="104">
        <v>28242618.166538462</v>
      </c>
      <c r="DI201" s="104">
        <v>370399144.26948225</v>
      </c>
      <c r="DJ201" s="104">
        <v>29868966.40400646</v>
      </c>
      <c r="DK201" s="104">
        <v>373035572.70348865</v>
      </c>
      <c r="DL201" s="104">
        <v>29175483.99270792</v>
      </c>
      <c r="DM201" s="104">
        <v>370914831.80619675</v>
      </c>
      <c r="DN201" s="104">
        <v>31085869.091463663</v>
      </c>
      <c r="DO201" s="104">
        <v>371218823.06378806</v>
      </c>
      <c r="DP201" s="104">
        <v>31128500.64239968</v>
      </c>
      <c r="DQ201" s="104">
        <v>370290958.2081628</v>
      </c>
      <c r="DR201" s="104">
        <v>30485734.475073982</v>
      </c>
      <c r="DS201" s="104">
        <v>355549622.74487525</v>
      </c>
      <c r="DT201" s="104">
        <v>29291171.204866085</v>
      </c>
      <c r="DU201" s="104">
        <v>354854351.9265205</v>
      </c>
      <c r="DV201" s="104">
        <v>24945724.020000048</v>
      </c>
      <c r="DW201" s="104">
        <v>352724843.04180545</v>
      </c>
      <c r="DX201" s="104">
        <v>29667511.140000075</v>
      </c>
      <c r="DY201" s="104">
        <v>351812584.62475383</v>
      </c>
      <c r="DZ201" s="104">
        <v>28642301.99999997</v>
      </c>
      <c r="EA201" s="104">
        <v>352128412.1299117</v>
      </c>
      <c r="EB201" s="104">
        <v>27878012.190000005</v>
      </c>
      <c r="EC201" s="104">
        <v>347780877.93177575</v>
      </c>
      <c r="ED201" s="104">
        <v>29146566.709999975</v>
      </c>
      <c r="EE201" s="104">
        <v>349558460.0370563</v>
      </c>
      <c r="EF201" s="104">
        <v>26654952.449999996</v>
      </c>
      <c r="EG201" s="104">
        <v>347970794.32051784</v>
      </c>
      <c r="EH201" s="104">
        <v>29275838.860000014</v>
      </c>
      <c r="EI201" s="104">
        <v>347377666.77651125</v>
      </c>
      <c r="EJ201" s="104">
        <v>29161345.76148557</v>
      </c>
      <c r="EK201" s="104">
        <v>347363528.54528904</v>
      </c>
      <c r="EL201" s="104">
        <v>31218473.940281976</v>
      </c>
      <c r="EM201" s="104">
        <v>347496133.39410746</v>
      </c>
      <c r="EN201" s="104">
        <v>30328355.148232453</v>
      </c>
      <c r="EO201" s="104">
        <v>346695987.8999401</v>
      </c>
      <c r="EP201" s="104">
        <v>32966274.13999995</v>
      </c>
      <c r="EQ201" s="104">
        <v>349176527.56486607</v>
      </c>
      <c r="ER201" s="104">
        <v>27930262.200000018</v>
      </c>
      <c r="ES201" s="104">
        <v>347815618.56000006</v>
      </c>
      <c r="ET201" s="104">
        <v>25439549.99</v>
      </c>
      <c r="EU201" s="104">
        <v>348309444.52999985</v>
      </c>
      <c r="EV201" s="104">
        <v>30315104.560000062</v>
      </c>
      <c r="EW201" s="104">
        <v>348957037.9499999</v>
      </c>
      <c r="EX201" s="104">
        <v>29210326.200000025</v>
      </c>
      <c r="EY201" s="104">
        <v>349525062.1499999</v>
      </c>
      <c r="EZ201" s="104">
        <v>28927435.120000053</v>
      </c>
      <c r="FA201" s="104">
        <v>350574485.0800001</v>
      </c>
      <c r="FB201" s="104">
        <v>29943521.130000036</v>
      </c>
      <c r="FC201" s="104">
        <v>351371439.50000006</v>
      </c>
      <c r="FD201" s="104">
        <v>27350945.820000052</v>
      </c>
      <c r="FE201" s="104">
        <v>352067432.87000024</v>
      </c>
      <c r="FF201" s="104">
        <v>29836096.840000086</v>
      </c>
      <c r="FG201" s="104">
        <v>352627690.8500002</v>
      </c>
      <c r="FH201" s="104">
        <v>29706223.640000023</v>
      </c>
      <c r="FI201" s="104">
        <v>353172568.72851473</v>
      </c>
      <c r="FJ201" s="104">
        <v>31218617.920000024</v>
      </c>
      <c r="FK201" s="104">
        <v>353172712.70823264</v>
      </c>
      <c r="FL201" s="104">
        <v>30947941.190000035</v>
      </c>
      <c r="FM201" s="104">
        <v>353792298.7500003</v>
      </c>
      <c r="FN201" s="104">
        <v>34195149.750000045</v>
      </c>
      <c r="FO201" s="104">
        <v>355021174.36000043</v>
      </c>
      <c r="FP201" s="104">
        <v>28487996.14710002</v>
      </c>
      <c r="FQ201" s="104">
        <v>355578908.30710036</v>
      </c>
      <c r="FR201" s="104">
        <v>25947745.455598164</v>
      </c>
      <c r="FS201" s="104">
        <v>356087103.7726987</v>
      </c>
      <c r="FT201" s="104">
        <v>30920781.655468557</v>
      </c>
      <c r="FU201" s="104">
        <v>356692780.86816716</v>
      </c>
      <c r="FV201" s="104">
        <v>29794030.97188531</v>
      </c>
      <c r="FW201" s="104">
        <v>357276485.6400525</v>
      </c>
      <c r="FX201" s="104">
        <v>29505545.919223133</v>
      </c>
      <c r="FY201" s="104">
        <v>357854596.43927544</v>
      </c>
      <c r="FZ201" s="104">
        <v>30542017.188656826</v>
      </c>
      <c r="GA201" s="104">
        <v>358453092.4979323</v>
      </c>
      <c r="GB201" s="104">
        <v>27897651.051561613</v>
      </c>
      <c r="GC201" s="104">
        <v>358999797.7294938</v>
      </c>
      <c r="GD201" s="104">
        <v>30468858.3259129</v>
      </c>
      <c r="GE201" s="104">
        <v>359632559.2154067</v>
      </c>
      <c r="GF201" s="104">
        <v>30337646.19848637</v>
      </c>
      <c r="GG201" s="104">
        <v>360263981.7738932</v>
      </c>
      <c r="GH201" s="104">
        <v>31875782.767058175</v>
      </c>
      <c r="GI201" s="104">
        <v>360921146.6209512</v>
      </c>
      <c r="GJ201" s="104">
        <v>31599860.32500462</v>
      </c>
      <c r="GK201" s="104">
        <v>361573065.75595564</v>
      </c>
      <c r="GL201" s="104">
        <v>34904536.870302305</v>
      </c>
      <c r="GM201" s="104">
        <v>362282452.876258</v>
      </c>
      <c r="GN201" s="104">
        <v>29086055.63129212</v>
      </c>
      <c r="GO201" s="104">
        <v>362880512.36045</v>
      </c>
      <c r="GP201" s="104">
        <v>26505863.886927318</v>
      </c>
      <c r="GQ201" s="104">
        <v>363438630.79177934</v>
      </c>
      <c r="GR201" s="104">
        <v>31573653.08298147</v>
      </c>
      <c r="GS201" s="104">
        <v>364091502.2192921</v>
      </c>
      <c r="GT201" s="104">
        <v>30427442.238332227</v>
      </c>
      <c r="GU201" s="104">
        <v>364724913.48573905</v>
      </c>
      <c r="GV201" s="104">
        <v>30133227.857641835</v>
      </c>
      <c r="GW201" s="104">
        <v>365352595.4241578</v>
      </c>
      <c r="GX201" s="104">
        <v>31190447.770708576</v>
      </c>
      <c r="GY201" s="104">
        <v>366001026.00620943</v>
      </c>
      <c r="GZ201" s="104">
        <v>28493062.293735262</v>
      </c>
      <c r="HA201" s="104">
        <v>366596437.24838316</v>
      </c>
      <c r="HB201" s="104">
        <v>31076200.748056807</v>
      </c>
      <c r="HC201" s="104">
        <v>367203779.6705272</v>
      </c>
      <c r="HD201" s="104">
        <v>30943654.388984464</v>
      </c>
      <c r="HE201" s="104">
        <v>367809787.8610251</v>
      </c>
      <c r="HF201" s="104">
        <v>32512553.700649917</v>
      </c>
      <c r="HG201" s="104">
        <v>368446558.794617</v>
      </c>
      <c r="HH201" s="104">
        <v>32231112.82149704</v>
      </c>
      <c r="HI201" s="104">
        <v>369077811.29110944</v>
      </c>
      <c r="HJ201" s="104">
        <v>35601882.909462</v>
      </c>
      <c r="HK201" s="104">
        <v>369775157.3302689</v>
      </c>
      <c r="HM201">
        <f t="shared" si="11"/>
      </c>
      <c r="HS201" t="b">
        <f t="shared" si="9"/>
        <v>1</v>
      </c>
      <c r="HT201" s="93" t="s">
        <v>461</v>
      </c>
    </row>
    <row r="202" spans="1:228" ht="15" thickBot="1">
      <c r="A202">
        <f t="shared" si="10"/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X202" s="98"/>
      <c r="GY202" s="98"/>
      <c r="GZ202" s="98"/>
      <c r="HA202" s="98"/>
      <c r="HB202" s="98"/>
      <c r="HC202" s="98"/>
      <c r="HD202" s="98"/>
      <c r="HE202" s="98"/>
      <c r="HF202" s="98"/>
      <c r="HG202" s="98"/>
      <c r="HH202" s="98"/>
      <c r="HI202" s="98"/>
      <c r="HJ202" s="98"/>
      <c r="HK202" s="98"/>
      <c r="HM202">
        <f t="shared" si="11"/>
      </c>
      <c r="HS202" t="b">
        <f t="shared" si="9"/>
        <v>1</v>
      </c>
      <c r="HT202" s="87"/>
    </row>
    <row r="203" spans="1:228" ht="12.75">
      <c r="A203" t="str">
        <f t="shared" si="10"/>
        <v>TOTAL O&amp;M</v>
      </c>
      <c r="B203" s="101" t="s">
        <v>312</v>
      </c>
      <c r="C203" s="104" t="s">
        <v>523</v>
      </c>
      <c r="D203" s="104">
        <v>478272966.74</v>
      </c>
      <c r="E203" s="104">
        <v>6610720007.209999</v>
      </c>
      <c r="F203" s="104">
        <v>427493182.23999995</v>
      </c>
      <c r="G203" s="104">
        <v>6586745515.02</v>
      </c>
      <c r="H203" s="104">
        <v>458591147.72</v>
      </c>
      <c r="I203" s="104">
        <v>6583511528.989999</v>
      </c>
      <c r="J203" s="104">
        <v>479585221.80999994</v>
      </c>
      <c r="K203" s="104">
        <v>6512772696.170001</v>
      </c>
      <c r="L203" s="104">
        <v>494725880.54</v>
      </c>
      <c r="M203" s="104">
        <v>6447480879.179997</v>
      </c>
      <c r="N203" s="104">
        <v>549008181.92</v>
      </c>
      <c r="O203" s="104">
        <v>6371006555.840001</v>
      </c>
      <c r="P203" s="104">
        <v>559967893.4399999</v>
      </c>
      <c r="Q203" s="104">
        <v>6318045269.439999</v>
      </c>
      <c r="R203" s="104">
        <v>579983610.4</v>
      </c>
      <c r="S203" s="104">
        <v>6256834939.2</v>
      </c>
      <c r="T203" s="104">
        <v>558685368.22</v>
      </c>
      <c r="U203" s="104">
        <v>6162281281.849999</v>
      </c>
      <c r="V203" s="104">
        <v>516022590.46999997</v>
      </c>
      <c r="W203" s="104">
        <v>6107157974.420001</v>
      </c>
      <c r="X203" s="104">
        <v>430389301.98</v>
      </c>
      <c r="Y203" s="104">
        <v>6046189862.280001</v>
      </c>
      <c r="Z203" s="104">
        <v>479157413.80999994</v>
      </c>
      <c r="AA203" s="104">
        <v>6011882759.289998</v>
      </c>
      <c r="AB203" s="104">
        <v>402280713.2600001</v>
      </c>
      <c r="AC203" s="104">
        <v>5935890505.809999</v>
      </c>
      <c r="AD203" s="104">
        <v>376350084.71</v>
      </c>
      <c r="AE203" s="104">
        <v>5884747408.279999</v>
      </c>
      <c r="AF203" s="104">
        <v>404908960.1600001</v>
      </c>
      <c r="AG203" s="104">
        <v>5831065220.72</v>
      </c>
      <c r="AH203" s="104">
        <v>483414950.60999995</v>
      </c>
      <c r="AI203" s="104">
        <v>5834894949.520001</v>
      </c>
      <c r="AJ203" s="104">
        <v>446236622.39000005</v>
      </c>
      <c r="AK203" s="104">
        <v>5786405691.37</v>
      </c>
      <c r="AL203" s="104">
        <v>460882995.40000004</v>
      </c>
      <c r="AM203" s="104">
        <v>5698280504.85</v>
      </c>
      <c r="AN203" s="104">
        <v>489897288.03000003</v>
      </c>
      <c r="AO203" s="104">
        <v>5628209899.44</v>
      </c>
      <c r="AP203" s="104">
        <v>515225845.54</v>
      </c>
      <c r="AQ203" s="104">
        <v>5563452134.58</v>
      </c>
      <c r="AR203" s="104">
        <v>531201452.41999996</v>
      </c>
      <c r="AS203" s="104">
        <v>5535968218.78</v>
      </c>
      <c r="AT203" s="104">
        <v>462674573.4299999</v>
      </c>
      <c r="AU203" s="104">
        <v>5482620201.740001</v>
      </c>
      <c r="AV203" s="104">
        <v>428854371.10999995</v>
      </c>
      <c r="AW203" s="104">
        <v>5481085270.869999</v>
      </c>
      <c r="AX203" s="104">
        <v>444326456.55</v>
      </c>
      <c r="AY203" s="104">
        <v>5446254313.61</v>
      </c>
      <c r="AZ203" s="104">
        <v>490723948.63</v>
      </c>
      <c r="BA203" s="104">
        <v>5534697548.98</v>
      </c>
      <c r="BB203" s="104">
        <v>438429534.47</v>
      </c>
      <c r="BC203" s="104">
        <v>5596776998.74</v>
      </c>
      <c r="BD203" s="104">
        <v>436533896.5400001</v>
      </c>
      <c r="BE203" s="104">
        <v>5628401935.12</v>
      </c>
      <c r="BF203" s="104">
        <v>429579739.12</v>
      </c>
      <c r="BG203" s="104">
        <v>5574566723.63</v>
      </c>
      <c r="BH203" s="104">
        <v>484933108.72000015</v>
      </c>
      <c r="BI203" s="104">
        <v>5613263209.960001</v>
      </c>
      <c r="BJ203" s="104">
        <v>503692916.76000005</v>
      </c>
      <c r="BK203" s="104">
        <v>5656073131.320001</v>
      </c>
      <c r="BL203" s="104">
        <v>552249233.6399999</v>
      </c>
      <c r="BM203" s="104">
        <v>5718425076.929998</v>
      </c>
      <c r="BN203" s="104">
        <v>540110174.7899998</v>
      </c>
      <c r="BO203" s="104">
        <v>5743309406.18</v>
      </c>
      <c r="BP203" s="104">
        <v>548260047.6</v>
      </c>
      <c r="BQ203" s="104">
        <v>5760368001.360001</v>
      </c>
      <c r="BR203" s="104">
        <v>488423951.29</v>
      </c>
      <c r="BS203" s="104">
        <v>5786117379.219999</v>
      </c>
      <c r="BT203" s="104">
        <v>446725728.56</v>
      </c>
      <c r="BU203" s="104">
        <v>5803988736.67</v>
      </c>
      <c r="BV203" s="104">
        <v>474594890.1000002</v>
      </c>
      <c r="BW203" s="104">
        <v>5834257170.219999</v>
      </c>
      <c r="BX203" s="104">
        <v>459666058.08</v>
      </c>
      <c r="BY203" s="104">
        <v>5803199279.67</v>
      </c>
      <c r="BZ203" s="104">
        <v>423662739.03999996</v>
      </c>
      <c r="CA203" s="104">
        <v>5788432484.240001</v>
      </c>
      <c r="CB203" s="104">
        <v>445082504.57</v>
      </c>
      <c r="CC203" s="104">
        <v>5796981092.27</v>
      </c>
      <c r="CD203" s="104">
        <v>471660772.35</v>
      </c>
      <c r="CE203" s="104">
        <v>5839062125.5</v>
      </c>
      <c r="CF203" s="104">
        <v>475464987.43</v>
      </c>
      <c r="CG203" s="104">
        <v>5829594004.21</v>
      </c>
      <c r="CH203" s="104">
        <v>506022142.68999994</v>
      </c>
      <c r="CI203" s="104">
        <v>5831923230.139999</v>
      </c>
      <c r="CJ203" s="104">
        <v>531850673.69</v>
      </c>
      <c r="CK203" s="104">
        <v>5811524670.190001</v>
      </c>
      <c r="CL203" s="104">
        <v>530267949.8000001</v>
      </c>
      <c r="CM203" s="104">
        <v>5801682445.2</v>
      </c>
      <c r="CN203" s="104">
        <v>527227025.84</v>
      </c>
      <c r="CO203" s="104">
        <v>5780649423.440001</v>
      </c>
      <c r="CP203" s="104">
        <v>503769256.2389586</v>
      </c>
      <c r="CQ203" s="104">
        <v>5795994728.388959</v>
      </c>
      <c r="CR203" s="104">
        <v>455265301.08579856</v>
      </c>
      <c r="CS203" s="104">
        <v>5804534300.914757</v>
      </c>
      <c r="CT203" s="104">
        <v>462632337.99079853</v>
      </c>
      <c r="CU203" s="104">
        <v>5792571748.805555</v>
      </c>
      <c r="CV203" s="104">
        <v>376490271.4656574</v>
      </c>
      <c r="CW203" s="104">
        <v>5709395962.191212</v>
      </c>
      <c r="CX203" s="104">
        <v>319885484.1029063</v>
      </c>
      <c r="CY203" s="104">
        <v>5605618707.25412</v>
      </c>
      <c r="CZ203" s="104">
        <v>344146173.68565995</v>
      </c>
      <c r="DA203" s="104">
        <v>5504682376.369779</v>
      </c>
      <c r="DB203" s="104">
        <v>385832749.736965</v>
      </c>
      <c r="DC203" s="104">
        <v>5418854353.756743</v>
      </c>
      <c r="DD203" s="104">
        <v>432559144.2363681</v>
      </c>
      <c r="DE203" s="104">
        <v>5375948510.56311</v>
      </c>
      <c r="DF203" s="104">
        <v>437250348.70279443</v>
      </c>
      <c r="DG203" s="104">
        <v>5307176716.575909</v>
      </c>
      <c r="DH203" s="104">
        <v>461487315.76755816</v>
      </c>
      <c r="DI203" s="104">
        <v>5236813358.653467</v>
      </c>
      <c r="DJ203" s="104">
        <v>465518039.17161334</v>
      </c>
      <c r="DK203" s="104">
        <v>5172063448.025078</v>
      </c>
      <c r="DL203" s="104">
        <v>431606278.2676526</v>
      </c>
      <c r="DM203" s="104">
        <v>5076442700.452731</v>
      </c>
      <c r="DN203" s="104">
        <v>412639497.71268505</v>
      </c>
      <c r="DO203" s="104">
        <v>4985312941.926456</v>
      </c>
      <c r="DP203" s="104">
        <v>372988396.6116961</v>
      </c>
      <c r="DQ203" s="104">
        <v>4903036037.452354</v>
      </c>
      <c r="DR203" s="104">
        <v>362932818.626935</v>
      </c>
      <c r="DS203" s="104">
        <v>4803336518.088491</v>
      </c>
      <c r="DT203" s="104">
        <v>379757451.62747055</v>
      </c>
      <c r="DU203" s="104">
        <v>4806603698.250304</v>
      </c>
      <c r="DV203" s="104">
        <v>340158479.93233514</v>
      </c>
      <c r="DW203" s="104">
        <v>4826876694.079734</v>
      </c>
      <c r="DX203" s="104">
        <v>394648417.60070884</v>
      </c>
      <c r="DY203" s="104">
        <v>4877378937.994782</v>
      </c>
      <c r="DZ203" s="104">
        <v>389845134.39440453</v>
      </c>
      <c r="EA203" s="104">
        <v>4881391322.652223</v>
      </c>
      <c r="EB203" s="104">
        <v>438058878.4461291</v>
      </c>
      <c r="EC203" s="104">
        <v>4886891056.861982</v>
      </c>
      <c r="ED203" s="104">
        <v>448027709.3292099</v>
      </c>
      <c r="EE203" s="104">
        <v>4897668417.488399</v>
      </c>
      <c r="EF203" s="104">
        <v>465899729.68373066</v>
      </c>
      <c r="EG203" s="104">
        <v>4902080831.404571</v>
      </c>
      <c r="EH203" s="104">
        <v>477005745.9547345</v>
      </c>
      <c r="EI203" s="104">
        <v>4913568538.187693</v>
      </c>
      <c r="EJ203" s="104">
        <v>447635394.19590807</v>
      </c>
      <c r="EK203" s="104">
        <v>4929597654.115948</v>
      </c>
      <c r="EL203" s="104">
        <v>443143231.2510472</v>
      </c>
      <c r="EM203" s="104">
        <v>4960101387.654309</v>
      </c>
      <c r="EN203" s="104">
        <v>388864292.8436394</v>
      </c>
      <c r="EO203" s="104">
        <v>4975977283.886253</v>
      </c>
      <c r="EP203" s="104">
        <v>394197222.17227274</v>
      </c>
      <c r="EQ203" s="104">
        <v>5007241687.431589</v>
      </c>
      <c r="ER203" s="104">
        <v>416528090.16710734</v>
      </c>
      <c r="ES203" s="104">
        <v>5044012325.971227</v>
      </c>
      <c r="ET203" s="104">
        <v>375471980.8942395</v>
      </c>
      <c r="EU203" s="104">
        <v>5079325826.933131</v>
      </c>
      <c r="EV203" s="104">
        <v>417716077.08083713</v>
      </c>
      <c r="EW203" s="104">
        <v>5102393486.41326</v>
      </c>
      <c r="EX203" s="104">
        <v>410945216.9954226</v>
      </c>
      <c r="EY203" s="104">
        <v>5123493569.014276</v>
      </c>
      <c r="EZ203" s="104">
        <v>431779594.93327266</v>
      </c>
      <c r="FA203" s="104">
        <v>5117214285.501421</v>
      </c>
      <c r="FB203" s="104">
        <v>457884053.2591548</v>
      </c>
      <c r="FC203" s="104">
        <v>5127070629.431368</v>
      </c>
      <c r="FD203" s="104">
        <v>478674593.8283384</v>
      </c>
      <c r="FE203" s="104">
        <v>5139845493.5759735</v>
      </c>
      <c r="FF203" s="104">
        <v>483362324.1736078</v>
      </c>
      <c r="FG203" s="104">
        <v>5146202071.7948475</v>
      </c>
      <c r="FH203" s="104">
        <v>466458893.3378321</v>
      </c>
      <c r="FI203" s="104">
        <v>5165025570.936771</v>
      </c>
      <c r="FJ203" s="104">
        <v>444322089.0958994</v>
      </c>
      <c r="FK203" s="104">
        <v>5166204428.781624</v>
      </c>
      <c r="FL203" s="104">
        <v>402736222.8434824</v>
      </c>
      <c r="FM203" s="104">
        <v>5180076358.781465</v>
      </c>
      <c r="FN203" s="104">
        <v>405153738.770968</v>
      </c>
      <c r="FO203" s="104">
        <v>5191032875.380161</v>
      </c>
      <c r="FP203" s="104">
        <v>451077549.37607676</v>
      </c>
      <c r="FQ203" s="104">
        <v>5225582334.589129</v>
      </c>
      <c r="FR203" s="104">
        <v>399849696.41610706</v>
      </c>
      <c r="FS203" s="104">
        <v>5249960050.110997</v>
      </c>
      <c r="FT203" s="104">
        <v>445811764.1307404</v>
      </c>
      <c r="FU203" s="104">
        <v>5278055737.160902</v>
      </c>
      <c r="FV203" s="104">
        <v>452108473.9601791</v>
      </c>
      <c r="FW203" s="104">
        <v>5319218994.125659</v>
      </c>
      <c r="FX203" s="104">
        <v>471153153.03795373</v>
      </c>
      <c r="FY203" s="104">
        <v>5358592552.230341</v>
      </c>
      <c r="FZ203" s="104">
        <v>497993548.4592335</v>
      </c>
      <c r="GA203" s="104">
        <v>5398702047.43042</v>
      </c>
      <c r="GB203" s="104">
        <v>522747935.59146976</v>
      </c>
      <c r="GC203" s="104">
        <v>5442775389.19355</v>
      </c>
      <c r="GD203" s="104">
        <v>529173900.6413437</v>
      </c>
      <c r="GE203" s="104">
        <v>5488586965.6612835</v>
      </c>
      <c r="GF203" s="104">
        <v>509611397.0422872</v>
      </c>
      <c r="GG203" s="104">
        <v>5531739469.365743</v>
      </c>
      <c r="GH203" s="104">
        <v>482292365.1854199</v>
      </c>
      <c r="GI203" s="104">
        <v>5569709745.455261</v>
      </c>
      <c r="GJ203" s="104">
        <v>439406071.2489735</v>
      </c>
      <c r="GK203" s="104">
        <v>5606379593.860753</v>
      </c>
      <c r="GL203" s="104">
        <v>433971975.4557242</v>
      </c>
      <c r="GM203" s="104">
        <v>5635197830.545509</v>
      </c>
      <c r="GN203" s="104">
        <v>452559516.34497523</v>
      </c>
      <c r="GO203" s="104">
        <v>5636679797.514404</v>
      </c>
      <c r="GP203" s="104">
        <v>405427130.9610021</v>
      </c>
      <c r="GQ203" s="104">
        <v>5642257232.059303</v>
      </c>
      <c r="GR203" s="104">
        <v>458157075.4260182</v>
      </c>
      <c r="GS203" s="104">
        <v>5654602543.354582</v>
      </c>
      <c r="GT203" s="104">
        <v>466900868.8725648</v>
      </c>
      <c r="GU203" s="104">
        <v>5669394938.266965</v>
      </c>
      <c r="GV203" s="104">
        <v>505076164.1071194</v>
      </c>
      <c r="GW203" s="104">
        <v>5703317949.336132</v>
      </c>
      <c r="GX203" s="104">
        <v>513146774.1001446</v>
      </c>
      <c r="GY203" s="104">
        <v>5718471174.977044</v>
      </c>
      <c r="GZ203" s="104">
        <v>536018010.7032768</v>
      </c>
      <c r="HA203" s="104">
        <v>5731741250.088849</v>
      </c>
      <c r="HB203" s="104">
        <v>542396711.0840907</v>
      </c>
      <c r="HC203" s="104">
        <v>5744964060.531598</v>
      </c>
      <c r="HD203" s="104">
        <v>522730029.1113669</v>
      </c>
      <c r="HE203" s="104">
        <v>5758082692.6006775</v>
      </c>
      <c r="HF203" s="104">
        <v>485762636.93263364</v>
      </c>
      <c r="HG203" s="104">
        <v>5761552964.34789</v>
      </c>
      <c r="HH203" s="104">
        <v>461832687.2005798</v>
      </c>
      <c r="HI203" s="104">
        <v>5783979580.299497</v>
      </c>
      <c r="HJ203" s="104">
        <v>453161375.46090823</v>
      </c>
      <c r="HK203" s="104">
        <v>5803168980.30468</v>
      </c>
      <c r="HM203">
        <f t="shared" si="11"/>
      </c>
      <c r="HS203" t="b">
        <f t="shared" si="9"/>
        <v>1</v>
      </c>
      <c r="HT203" s="92" t="s">
        <v>312</v>
      </c>
    </row>
    <row r="204" spans="2:219" ht="15" customHeight="1">
      <c r="B204" s="95"/>
      <c r="C204" s="96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</row>
  </sheetData>
  <sheetProtection/>
  <mergeCells count="110">
    <mergeCell ref="FR1:FS1"/>
    <mergeCell ref="FT1:FU1"/>
    <mergeCell ref="FV1:FW1"/>
    <mergeCell ref="FX1:FY1"/>
    <mergeCell ref="FZ1:GA1"/>
    <mergeCell ref="GN1:GO1"/>
    <mergeCell ref="C1:C2"/>
    <mergeCell ref="GP1:GQ1"/>
    <mergeCell ref="GR1:GS1"/>
    <mergeCell ref="GT1:GU1"/>
    <mergeCell ref="GB1:GC1"/>
    <mergeCell ref="GD1:GE1"/>
    <mergeCell ref="GF1:GG1"/>
    <mergeCell ref="GH1:GI1"/>
    <mergeCell ref="GJ1:GK1"/>
    <mergeCell ref="FH1:FI1"/>
    <mergeCell ref="HF1:HG1"/>
    <mergeCell ref="HH1:HI1"/>
    <mergeCell ref="HJ1:HK1"/>
    <mergeCell ref="B1:B2"/>
    <mergeCell ref="GV1:GW1"/>
    <mergeCell ref="GX1:GY1"/>
    <mergeCell ref="GZ1:HA1"/>
    <mergeCell ref="HB1:HC1"/>
    <mergeCell ref="HD1:HE1"/>
    <mergeCell ref="GL1:GM1"/>
    <mergeCell ref="FJ1:FK1"/>
    <mergeCell ref="FL1:FM1"/>
    <mergeCell ref="FN1:FO1"/>
    <mergeCell ref="FP1:FQ1"/>
    <mergeCell ref="EX1:EY1"/>
    <mergeCell ref="EZ1:FA1"/>
    <mergeCell ref="FB1:FC1"/>
    <mergeCell ref="FD1:FE1"/>
    <mergeCell ref="FF1:FG1"/>
    <mergeCell ref="EN1:EO1"/>
    <mergeCell ref="EP1:EQ1"/>
    <mergeCell ref="ER1:ES1"/>
    <mergeCell ref="ET1:EU1"/>
    <mergeCell ref="EV1:EW1"/>
    <mergeCell ref="ED1:EE1"/>
    <mergeCell ref="EF1:EG1"/>
    <mergeCell ref="EH1:EI1"/>
    <mergeCell ref="EJ1:EK1"/>
    <mergeCell ref="EL1:EM1"/>
    <mergeCell ref="DT1:DU1"/>
    <mergeCell ref="DV1:DW1"/>
    <mergeCell ref="DX1:DY1"/>
    <mergeCell ref="DZ1:EA1"/>
    <mergeCell ref="EB1:EC1"/>
    <mergeCell ref="DJ1:DK1"/>
    <mergeCell ref="DL1:DM1"/>
    <mergeCell ref="DN1:DO1"/>
    <mergeCell ref="DP1:DQ1"/>
    <mergeCell ref="DR1:DS1"/>
    <mergeCell ref="CZ1:DA1"/>
    <mergeCell ref="DB1:DC1"/>
    <mergeCell ref="DD1:DE1"/>
    <mergeCell ref="DF1:DG1"/>
    <mergeCell ref="DH1:DI1"/>
    <mergeCell ref="CP1:CQ1"/>
    <mergeCell ref="CR1:CS1"/>
    <mergeCell ref="CT1:CU1"/>
    <mergeCell ref="CV1:CW1"/>
    <mergeCell ref="CX1:CY1"/>
    <mergeCell ref="CF1:CG1"/>
    <mergeCell ref="CH1:CI1"/>
    <mergeCell ref="CJ1:CK1"/>
    <mergeCell ref="CL1:CM1"/>
    <mergeCell ref="CN1:CO1"/>
    <mergeCell ref="BV1:BW1"/>
    <mergeCell ref="BX1:BY1"/>
    <mergeCell ref="BZ1:CA1"/>
    <mergeCell ref="CB1:CC1"/>
    <mergeCell ref="CD1:CE1"/>
    <mergeCell ref="BL1:BM1"/>
    <mergeCell ref="BN1:BO1"/>
    <mergeCell ref="BP1:BQ1"/>
    <mergeCell ref="BR1:BS1"/>
    <mergeCell ref="BT1:BU1"/>
    <mergeCell ref="BB1:BC1"/>
    <mergeCell ref="BD1:BE1"/>
    <mergeCell ref="BF1:BG1"/>
    <mergeCell ref="BH1:BI1"/>
    <mergeCell ref="BJ1:BK1"/>
    <mergeCell ref="AR1:AS1"/>
    <mergeCell ref="AT1:AU1"/>
    <mergeCell ref="AV1:AW1"/>
    <mergeCell ref="AX1:AY1"/>
    <mergeCell ref="AZ1:BA1"/>
    <mergeCell ref="AH1:AI1"/>
    <mergeCell ref="AJ1:AK1"/>
    <mergeCell ref="AL1:AM1"/>
    <mergeCell ref="AN1:AO1"/>
    <mergeCell ref="AP1:AQ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  <mergeCell ref="X1:Y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99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" sqref="G3"/>
    </sheetView>
  </sheetViews>
  <sheetFormatPr defaultColWidth="9.140625" defaultRowHeight="12.75"/>
  <cols>
    <col min="1" max="1" width="98.57421875" style="0" bestFit="1" customWidth="1"/>
    <col min="2" max="2" width="15.00390625" style="0" bestFit="1" customWidth="1"/>
    <col min="5" max="5" width="13.140625" style="0" customWidth="1"/>
  </cols>
  <sheetData>
    <row r="1" spans="1:5" ht="30" customHeight="1" thickBot="1">
      <c r="A1" s="110" t="s">
        <v>612</v>
      </c>
      <c r="B1" s="110" t="s">
        <v>949</v>
      </c>
      <c r="E1" s="128" t="s">
        <v>974</v>
      </c>
    </row>
    <row r="2" spans="1:2" ht="18.75" customHeight="1">
      <c r="A2" s="111" t="s">
        <v>494</v>
      </c>
      <c r="B2" s="112"/>
    </row>
    <row r="3" spans="1:2" ht="12.75">
      <c r="A3" s="113" t="s">
        <v>495</v>
      </c>
      <c r="B3" s="112"/>
    </row>
    <row r="4" spans="1:2" ht="12.75">
      <c r="A4" s="114" t="s">
        <v>613</v>
      </c>
      <c r="B4" s="112">
        <v>-203983.76</v>
      </c>
    </row>
    <row r="5" spans="1:2" ht="12.75">
      <c r="A5" s="114" t="s">
        <v>614</v>
      </c>
      <c r="B5" s="112">
        <v>67467.62862000002</v>
      </c>
    </row>
    <row r="6" spans="1:2" ht="13.5" thickBot="1">
      <c r="A6" s="114" t="s">
        <v>615</v>
      </c>
      <c r="B6" s="112">
        <v>11219.1068</v>
      </c>
    </row>
    <row r="7" spans="1:2" ht="13.5" thickBot="1">
      <c r="A7" s="115" t="s">
        <v>495</v>
      </c>
      <c r="B7" s="116">
        <v>-125297.02457999998</v>
      </c>
    </row>
    <row r="8" ht="12.75" hidden="1"/>
    <row r="9" spans="1:2" ht="12.75" hidden="1">
      <c r="A9" s="113" t="s">
        <v>496</v>
      </c>
      <c r="B9" s="112"/>
    </row>
    <row r="10" spans="1:2" ht="12.75" hidden="1">
      <c r="A10" s="114" t="s">
        <v>616</v>
      </c>
      <c r="B10" s="112">
        <v>302275054.0998619</v>
      </c>
    </row>
    <row r="11" spans="1:2" ht="12.75" hidden="1">
      <c r="A11" s="114" t="s">
        <v>617</v>
      </c>
      <c r="B11" s="112">
        <v>-9483241.38514363</v>
      </c>
    </row>
    <row r="12" spans="1:2" ht="12.75" hidden="1">
      <c r="A12" s="114" t="s">
        <v>618</v>
      </c>
      <c r="B12" s="112">
        <v>-1576956.2394040804</v>
      </c>
    </row>
    <row r="13" spans="1:2" ht="12.75" hidden="1">
      <c r="A13" s="114" t="s">
        <v>619</v>
      </c>
      <c r="B13" s="112">
        <v>4823238.372701428</v>
      </c>
    </row>
    <row r="14" spans="1:2" ht="12.75" hidden="1">
      <c r="A14" s="114" t="s">
        <v>620</v>
      </c>
      <c r="B14" s="112">
        <v>2840084.6386436773</v>
      </c>
    </row>
    <row r="15" spans="1:2" ht="12.75" hidden="1">
      <c r="A15" s="114" t="s">
        <v>621</v>
      </c>
      <c r="B15" s="112">
        <v>0</v>
      </c>
    </row>
    <row r="16" spans="1:2" ht="12.75" hidden="1">
      <c r="A16" s="114" t="s">
        <v>622</v>
      </c>
      <c r="B16" s="112">
        <v>-477955.69999999984</v>
      </c>
    </row>
    <row r="17" spans="1:2" ht="12.75" hidden="1">
      <c r="A17" s="114" t="s">
        <v>623</v>
      </c>
      <c r="B17" s="112">
        <v>-32358752.150000002</v>
      </c>
    </row>
    <row r="18" spans="1:2" ht="12.75" hidden="1">
      <c r="A18" s="114" t="s">
        <v>624</v>
      </c>
      <c r="B18" s="112">
        <v>0</v>
      </c>
    </row>
    <row r="19" spans="1:2" ht="12.75" hidden="1">
      <c r="A19" s="114" t="s">
        <v>625</v>
      </c>
      <c r="B19" s="112">
        <v>0</v>
      </c>
    </row>
    <row r="20" spans="1:2" ht="12.75" hidden="1">
      <c r="A20" s="114" t="s">
        <v>626</v>
      </c>
      <c r="B20" s="112">
        <v>0</v>
      </c>
    </row>
    <row r="21" spans="1:2" ht="12.75" hidden="1">
      <c r="A21" s="114" t="s">
        <v>627</v>
      </c>
      <c r="B21" s="112">
        <v>0</v>
      </c>
    </row>
    <row r="22" spans="1:2" ht="12.75" hidden="1">
      <c r="A22" s="114" t="s">
        <v>628</v>
      </c>
      <c r="B22" s="112">
        <v>-939357.9942313966</v>
      </c>
    </row>
    <row r="23" spans="1:2" ht="12.75" hidden="1">
      <c r="A23" s="114" t="s">
        <v>629</v>
      </c>
      <c r="B23" s="112">
        <v>-1354250.89</v>
      </c>
    </row>
    <row r="24" spans="1:2" ht="12.75" hidden="1">
      <c r="A24" s="114" t="s">
        <v>630</v>
      </c>
      <c r="B24" s="112">
        <v>-150878260.54999998</v>
      </c>
    </row>
    <row r="25" spans="1:2" ht="12.75" hidden="1">
      <c r="A25" s="114" t="s">
        <v>631</v>
      </c>
      <c r="B25" s="112">
        <v>-90031969.60714287</v>
      </c>
    </row>
    <row r="26" spans="1:2" ht="12.75" hidden="1">
      <c r="A26" s="114" t="s">
        <v>632</v>
      </c>
      <c r="B26" s="112">
        <v>0</v>
      </c>
    </row>
    <row r="27" spans="1:2" ht="12.75" hidden="1">
      <c r="A27" s="114" t="s">
        <v>633</v>
      </c>
      <c r="B27" s="112">
        <v>-1940017.1900000004</v>
      </c>
    </row>
    <row r="28" spans="1:2" ht="12.75" hidden="1">
      <c r="A28" s="114" t="s">
        <v>634</v>
      </c>
      <c r="B28" s="112">
        <v>0</v>
      </c>
    </row>
    <row r="29" spans="1:2" ht="12.75" hidden="1">
      <c r="A29" s="114" t="s">
        <v>635</v>
      </c>
      <c r="B29" s="112">
        <v>-156204.65512540238</v>
      </c>
    </row>
    <row r="30" spans="1:2" ht="12.75" hidden="1">
      <c r="A30" s="114" t="s">
        <v>636</v>
      </c>
      <c r="B30" s="112">
        <v>-764747.7199999999</v>
      </c>
    </row>
    <row r="31" spans="1:2" ht="12.75" hidden="1">
      <c r="A31" s="114" t="s">
        <v>637</v>
      </c>
      <c r="B31" s="112">
        <v>0</v>
      </c>
    </row>
    <row r="32" spans="1:2" ht="12.75" hidden="1">
      <c r="A32" s="114" t="s">
        <v>638</v>
      </c>
      <c r="B32" s="112">
        <v>-229590.92</v>
      </c>
    </row>
    <row r="33" spans="1:2" ht="12.75" hidden="1">
      <c r="A33" s="114" t="s">
        <v>639</v>
      </c>
      <c r="B33" s="112">
        <v>0</v>
      </c>
    </row>
    <row r="34" spans="1:2" ht="12.75" hidden="1">
      <c r="A34" s="114" t="s">
        <v>640</v>
      </c>
      <c r="B34" s="112">
        <v>0</v>
      </c>
    </row>
    <row r="35" spans="1:2" ht="12.75" hidden="1">
      <c r="A35" s="114" t="s">
        <v>641</v>
      </c>
      <c r="B35" s="112">
        <v>-171133.22000000003</v>
      </c>
    </row>
    <row r="36" spans="1:2" ht="12.75" hidden="1">
      <c r="A36" s="114" t="s">
        <v>642</v>
      </c>
      <c r="B36" s="112">
        <v>0</v>
      </c>
    </row>
    <row r="37" spans="1:2" ht="13.5" hidden="1" thickBot="1">
      <c r="A37" s="114" t="s">
        <v>643</v>
      </c>
      <c r="B37" s="112">
        <v>-219682.89989172405</v>
      </c>
    </row>
    <row r="38" spans="1:2" ht="13.5" hidden="1" thickBot="1">
      <c r="A38" s="115" t="s">
        <v>496</v>
      </c>
      <c r="B38" s="116">
        <v>19356255.990267932</v>
      </c>
    </row>
    <row r="39" ht="12.75" hidden="1"/>
    <row r="40" spans="1:2" ht="12.75" hidden="1">
      <c r="A40" s="113" t="s">
        <v>497</v>
      </c>
      <c r="B40" s="112"/>
    </row>
    <row r="41" spans="1:2" ht="12.75" hidden="1">
      <c r="A41" s="114" t="s">
        <v>644</v>
      </c>
      <c r="B41" s="112">
        <v>134688401.4860571</v>
      </c>
    </row>
    <row r="42" spans="1:2" ht="12.75" hidden="1">
      <c r="A42" s="114" t="s">
        <v>645</v>
      </c>
      <c r="B42" s="112">
        <v>-734184.743698901</v>
      </c>
    </row>
    <row r="43" spans="1:2" ht="12.75" hidden="1">
      <c r="A43" s="114" t="s">
        <v>646</v>
      </c>
      <c r="B43" s="112">
        <v>-122086.6542809966</v>
      </c>
    </row>
    <row r="44" spans="1:2" ht="12.75" hidden="1">
      <c r="A44" s="114" t="s">
        <v>647</v>
      </c>
      <c r="B44" s="112">
        <v>-63098805.926638804</v>
      </c>
    </row>
    <row r="45" spans="1:2" ht="12.75" hidden="1">
      <c r="A45" s="114" t="s">
        <v>648</v>
      </c>
      <c r="B45" s="112">
        <v>0</v>
      </c>
    </row>
    <row r="46" spans="1:2" ht="12.75" hidden="1">
      <c r="A46" s="114" t="s">
        <v>950</v>
      </c>
      <c r="B46" s="112">
        <v>0</v>
      </c>
    </row>
    <row r="47" spans="1:2" ht="12.75" hidden="1">
      <c r="A47" s="114" t="s">
        <v>649</v>
      </c>
      <c r="B47" s="112">
        <v>6.437767297029495E-08</v>
      </c>
    </row>
    <row r="48" spans="1:2" ht="12.75" hidden="1">
      <c r="A48" s="114" t="s">
        <v>650</v>
      </c>
      <c r="B48" s="112">
        <v>0</v>
      </c>
    </row>
    <row r="49" spans="1:2" ht="12.75" hidden="1">
      <c r="A49" s="114" t="s">
        <v>651</v>
      </c>
      <c r="B49" s="112">
        <v>-2.1478626877069473E-08</v>
      </c>
    </row>
    <row r="50" spans="1:2" ht="12.75" hidden="1">
      <c r="A50" s="114" t="s">
        <v>652</v>
      </c>
      <c r="B50" s="112">
        <v>0</v>
      </c>
    </row>
    <row r="51" spans="1:2" ht="12.75" hidden="1">
      <c r="A51" s="114" t="s">
        <v>653</v>
      </c>
      <c r="B51" s="112">
        <v>0</v>
      </c>
    </row>
    <row r="52" spans="1:2" ht="12.75" hidden="1">
      <c r="A52" s="114" t="s">
        <v>654</v>
      </c>
      <c r="B52" s="112">
        <v>-1538519.3600000003</v>
      </c>
    </row>
    <row r="53" spans="1:2" ht="12.75" hidden="1">
      <c r="A53" s="114" t="s">
        <v>655</v>
      </c>
      <c r="B53" s="112">
        <v>-1283227.2099999997</v>
      </c>
    </row>
    <row r="54" spans="1:2" ht="12.75" hidden="1">
      <c r="A54" s="114" t="s">
        <v>656</v>
      </c>
      <c r="B54" s="112">
        <v>-5401976.2</v>
      </c>
    </row>
    <row r="55" spans="1:2" ht="12.75" hidden="1">
      <c r="A55" s="114" t="s">
        <v>657</v>
      </c>
      <c r="B55" s="112">
        <v>-34758159.00999999</v>
      </c>
    </row>
    <row r="56" spans="1:2" ht="12.75" hidden="1">
      <c r="A56" s="114" t="s">
        <v>658</v>
      </c>
      <c r="B56" s="112">
        <v>-8789196.55</v>
      </c>
    </row>
    <row r="57" spans="1:2" ht="12.75" hidden="1">
      <c r="A57" s="114" t="s">
        <v>659</v>
      </c>
      <c r="B57" s="112">
        <v>-3191613.83</v>
      </c>
    </row>
    <row r="58" spans="1:2" ht="12.75" hidden="1">
      <c r="A58" s="114" t="s">
        <v>660</v>
      </c>
      <c r="B58" s="112">
        <v>-1647112.6900000006</v>
      </c>
    </row>
    <row r="59" spans="1:2" ht="12.75" hidden="1">
      <c r="A59" s="114" t="s">
        <v>661</v>
      </c>
      <c r="B59" s="112">
        <v>0</v>
      </c>
    </row>
    <row r="60" spans="1:2" ht="12.75" hidden="1">
      <c r="A60" s="114" t="s">
        <v>662</v>
      </c>
      <c r="B60" s="112">
        <v>0</v>
      </c>
    </row>
    <row r="61" spans="1:2" ht="12.75" hidden="1">
      <c r="A61" s="114" t="s">
        <v>663</v>
      </c>
      <c r="B61" s="112">
        <v>-106686.41000000002</v>
      </c>
    </row>
    <row r="62" spans="1:2" ht="12.75" hidden="1">
      <c r="A62" s="114" t="s">
        <v>664</v>
      </c>
      <c r="B62" s="112">
        <v>0</v>
      </c>
    </row>
    <row r="63" spans="1:2" ht="12.75" hidden="1">
      <c r="A63" s="114" t="s">
        <v>665</v>
      </c>
      <c r="B63" s="112">
        <v>-981669.0269548966</v>
      </c>
    </row>
    <row r="64" spans="1:2" ht="12.75" hidden="1">
      <c r="A64" s="114" t="s">
        <v>666</v>
      </c>
      <c r="B64" s="112">
        <v>-5860492.859611338</v>
      </c>
    </row>
    <row r="65" spans="1:2" ht="12.75" hidden="1">
      <c r="A65" s="114" t="s">
        <v>667</v>
      </c>
      <c r="B65" s="112">
        <v>-4057916.548384156</v>
      </c>
    </row>
    <row r="66" spans="1:2" ht="12.75" hidden="1">
      <c r="A66" s="114" t="s">
        <v>668</v>
      </c>
      <c r="B66" s="112">
        <v>-532415.0551015697</v>
      </c>
    </row>
    <row r="67" spans="1:2" ht="12.75" hidden="1">
      <c r="A67" s="114" t="s">
        <v>669</v>
      </c>
      <c r="B67" s="112">
        <v>-1169308.95</v>
      </c>
    </row>
    <row r="68" spans="1:2" ht="13.5" hidden="1" thickBot="1">
      <c r="A68" s="114" t="s">
        <v>670</v>
      </c>
      <c r="B68" s="112">
        <v>-51544.50880278122</v>
      </c>
    </row>
    <row r="69" spans="1:2" ht="13.5" hidden="1" thickBot="1">
      <c r="A69" s="115" t="s">
        <v>497</v>
      </c>
      <c r="B69" s="116">
        <v>1363485.9525837163</v>
      </c>
    </row>
    <row r="70" ht="12.75">
      <c r="A70" s="105"/>
    </row>
    <row r="71" spans="1:2" ht="12.75">
      <c r="A71" s="113" t="s">
        <v>498</v>
      </c>
      <c r="B71" s="112"/>
    </row>
    <row r="72" spans="1:2" ht="12.75">
      <c r="A72" s="114" t="s">
        <v>671</v>
      </c>
      <c r="B72" s="112">
        <v>-123556.61349999996</v>
      </c>
    </row>
    <row r="73" spans="1:2" ht="12.75">
      <c r="A73" s="114" t="s">
        <v>672</v>
      </c>
      <c r="B73" s="112">
        <v>40866.349915125</v>
      </c>
    </row>
    <row r="74" spans="1:2" ht="13.5" thickBot="1">
      <c r="A74" s="114" t="s">
        <v>673</v>
      </c>
      <c r="B74" s="112">
        <v>6795.6137425000015</v>
      </c>
    </row>
    <row r="75" spans="1:2" ht="13.5" thickBot="1">
      <c r="A75" s="115" t="s">
        <v>498</v>
      </c>
      <c r="B75" s="116">
        <v>-75894.64984237496</v>
      </c>
    </row>
    <row r="76" ht="12.75" hidden="1">
      <c r="A76" s="105"/>
    </row>
    <row r="77" spans="1:2" ht="12.75" hidden="1">
      <c r="A77" s="113" t="s">
        <v>499</v>
      </c>
      <c r="B77" s="112"/>
    </row>
    <row r="78" spans="1:2" ht="12.75" hidden="1">
      <c r="A78" s="114" t="s">
        <v>674</v>
      </c>
      <c r="B78" s="112">
        <v>191491585.09620404</v>
      </c>
    </row>
    <row r="79" spans="1:2" ht="12.75" hidden="1">
      <c r="A79" s="114" t="s">
        <v>675</v>
      </c>
      <c r="B79" s="112">
        <v>-41072135.92209659</v>
      </c>
    </row>
    <row r="80" spans="1:2" ht="12.75" hidden="1">
      <c r="A80" s="114" t="s">
        <v>676</v>
      </c>
      <c r="B80" s="112">
        <v>-6829833.63783919</v>
      </c>
    </row>
    <row r="81" spans="1:2" ht="12.75" hidden="1">
      <c r="A81" s="114" t="s">
        <v>677</v>
      </c>
      <c r="B81" s="112">
        <v>0</v>
      </c>
    </row>
    <row r="82" spans="1:2" ht="12.75" hidden="1">
      <c r="A82" s="114" t="s">
        <v>678</v>
      </c>
      <c r="B82" s="112">
        <v>0</v>
      </c>
    </row>
    <row r="83" spans="1:2" ht="12.75" hidden="1">
      <c r="A83" s="114" t="s">
        <v>679</v>
      </c>
      <c r="B83" s="112">
        <v>-4358730.47</v>
      </c>
    </row>
    <row r="84" spans="1:2" ht="12.75" hidden="1">
      <c r="A84" s="114" t="s">
        <v>680</v>
      </c>
      <c r="B84" s="112">
        <v>-1613457.96</v>
      </c>
    </row>
    <row r="85" spans="1:2" ht="12.75" hidden="1">
      <c r="A85" s="114" t="s">
        <v>681</v>
      </c>
      <c r="B85" s="112">
        <v>-8904201.06</v>
      </c>
    </row>
    <row r="86" spans="1:2" ht="12.75" hidden="1">
      <c r="A86" s="114" t="s">
        <v>682</v>
      </c>
      <c r="B86" s="112">
        <v>-5000</v>
      </c>
    </row>
    <row r="87" spans="1:2" ht="12.75" hidden="1">
      <c r="A87" s="114" t="s">
        <v>683</v>
      </c>
      <c r="B87" s="112">
        <v>-70831.43999999999</v>
      </c>
    </row>
    <row r="88" spans="1:2" ht="12.75" hidden="1">
      <c r="A88" s="114" t="s">
        <v>684</v>
      </c>
      <c r="B88" s="112">
        <v>-72873.72</v>
      </c>
    </row>
    <row r="89" spans="1:2" ht="12.75" hidden="1">
      <c r="A89" s="114" t="s">
        <v>685</v>
      </c>
      <c r="B89" s="112">
        <v>-610000</v>
      </c>
    </row>
    <row r="90" spans="1:2" ht="12.75" hidden="1">
      <c r="A90" s="114" t="s">
        <v>686</v>
      </c>
      <c r="B90" s="112">
        <v>0</v>
      </c>
    </row>
    <row r="91" spans="1:2" ht="12.75" hidden="1">
      <c r="A91" s="114" t="s">
        <v>687</v>
      </c>
      <c r="B91" s="112">
        <v>-284036.0300000001</v>
      </c>
    </row>
    <row r="92" spans="1:2" ht="12.75" hidden="1">
      <c r="A92" s="114" t="s">
        <v>688</v>
      </c>
      <c r="B92" s="112">
        <v>-2036554.0400000005</v>
      </c>
    </row>
    <row r="93" spans="1:2" ht="12.75" hidden="1">
      <c r="A93" s="114" t="s">
        <v>689</v>
      </c>
      <c r="B93" s="112">
        <v>-272937.72000000003</v>
      </c>
    </row>
    <row r="94" spans="1:2" ht="12.75" hidden="1">
      <c r="A94" s="114" t="s">
        <v>690</v>
      </c>
      <c r="B94" s="112">
        <v>-387171.1599999999</v>
      </c>
    </row>
    <row r="95" spans="1:2" ht="12.75" hidden="1">
      <c r="A95" s="114" t="s">
        <v>691</v>
      </c>
      <c r="B95" s="112">
        <v>-4176758.1300000004</v>
      </c>
    </row>
    <row r="96" spans="1:2" ht="12.75" hidden="1">
      <c r="A96" s="114" t="s">
        <v>692</v>
      </c>
      <c r="B96" s="112">
        <v>-35867.68</v>
      </c>
    </row>
    <row r="97" spans="1:2" ht="12.75" hidden="1">
      <c r="A97" s="114" t="s">
        <v>693</v>
      </c>
      <c r="B97" s="112">
        <v>0</v>
      </c>
    </row>
    <row r="98" spans="1:2" ht="12.75" hidden="1">
      <c r="A98" s="114" t="s">
        <v>694</v>
      </c>
      <c r="B98" s="112">
        <v>0</v>
      </c>
    </row>
    <row r="99" spans="1:2" ht="12.75" hidden="1">
      <c r="A99" s="114" t="s">
        <v>695</v>
      </c>
      <c r="B99" s="112">
        <v>0</v>
      </c>
    </row>
    <row r="100" spans="1:2" ht="12.75" hidden="1">
      <c r="A100" s="114" t="s">
        <v>696</v>
      </c>
      <c r="B100" s="112">
        <v>-1126939.9700000002</v>
      </c>
    </row>
    <row r="101" spans="1:2" ht="12.75" hidden="1">
      <c r="A101" s="114" t="s">
        <v>697</v>
      </c>
      <c r="B101" s="112">
        <v>-3187619.4600000004</v>
      </c>
    </row>
    <row r="102" spans="1:2" ht="12.75" hidden="1">
      <c r="A102" s="114" t="s">
        <v>698</v>
      </c>
      <c r="B102" s="112">
        <v>-453816</v>
      </c>
    </row>
    <row r="103" spans="1:2" ht="12.75" hidden="1">
      <c r="A103" s="114" t="s">
        <v>699</v>
      </c>
      <c r="B103" s="112">
        <v>339.299999999999</v>
      </c>
    </row>
    <row r="104" spans="1:2" ht="12.75" hidden="1">
      <c r="A104" s="114" t="s">
        <v>700</v>
      </c>
      <c r="B104" s="112">
        <v>0</v>
      </c>
    </row>
    <row r="105" spans="1:2" ht="12.75" hidden="1">
      <c r="A105" s="114" t="s">
        <v>701</v>
      </c>
      <c r="B105" s="112">
        <v>0</v>
      </c>
    </row>
    <row r="106" spans="1:2" ht="12.75" hidden="1">
      <c r="A106" s="114" t="s">
        <v>702</v>
      </c>
      <c r="B106" s="112">
        <v>-13060.72</v>
      </c>
    </row>
    <row r="107" spans="1:2" ht="12.75" hidden="1">
      <c r="A107" s="114" t="s">
        <v>703</v>
      </c>
      <c r="B107" s="112">
        <v>-233483.54</v>
      </c>
    </row>
    <row r="108" spans="1:2" ht="12.75" hidden="1">
      <c r="A108" s="114" t="s">
        <v>704</v>
      </c>
      <c r="B108" s="112">
        <v>-23304692.494202286</v>
      </c>
    </row>
    <row r="109" spans="1:2" ht="12.75" hidden="1">
      <c r="A109" s="114" t="s">
        <v>705</v>
      </c>
      <c r="B109" s="112">
        <v>-1856476.1072745575</v>
      </c>
    </row>
    <row r="110" spans="1:2" ht="12.75" hidden="1">
      <c r="A110" s="114" t="s">
        <v>706</v>
      </c>
      <c r="B110" s="112">
        <v>-21317681.412183803</v>
      </c>
    </row>
    <row r="111" spans="1:2" ht="12.75" hidden="1">
      <c r="A111" s="114" t="s">
        <v>707</v>
      </c>
      <c r="B111" s="112">
        <v>-237568.21838600532</v>
      </c>
    </row>
    <row r="112" spans="1:2" ht="12.75" hidden="1">
      <c r="A112" s="114" t="s">
        <v>708</v>
      </c>
      <c r="B112" s="112">
        <v>-189265.19319251992</v>
      </c>
    </row>
    <row r="113" spans="1:2" ht="12.75" hidden="1">
      <c r="A113" s="114" t="s">
        <v>709</v>
      </c>
      <c r="B113" s="112">
        <v>-225120.44928702025</v>
      </c>
    </row>
    <row r="114" spans="1:2" ht="12.75" hidden="1">
      <c r="A114" s="114" t="s">
        <v>710</v>
      </c>
      <c r="B114" s="112">
        <v>-190174.54515059906</v>
      </c>
    </row>
    <row r="115" spans="1:2" ht="12.75" hidden="1">
      <c r="A115" s="114" t="s">
        <v>711</v>
      </c>
      <c r="B115" s="112">
        <v>-1948260</v>
      </c>
    </row>
    <row r="116" spans="1:2" ht="12.75" hidden="1">
      <c r="A116" s="114" t="s">
        <v>712</v>
      </c>
      <c r="B116" s="112">
        <v>10101168</v>
      </c>
    </row>
    <row r="117" spans="1:2" ht="12.75" hidden="1">
      <c r="A117" s="114" t="s">
        <v>713</v>
      </c>
      <c r="B117" s="112">
        <v>-163847.52</v>
      </c>
    </row>
    <row r="118" spans="1:2" ht="13.5" hidden="1" thickBot="1">
      <c r="A118" s="114" t="s">
        <v>714</v>
      </c>
      <c r="B118" s="112">
        <v>-137873.9412692669</v>
      </c>
    </row>
    <row r="119" spans="1:2" ht="13.5" hidden="1" thickBot="1">
      <c r="A119" s="115" t="s">
        <v>499</v>
      </c>
      <c r="B119" s="116">
        <v>76276823.85532218</v>
      </c>
    </row>
    <row r="120" ht="12.75">
      <c r="A120" s="105"/>
    </row>
    <row r="121" spans="1:2" ht="12.75">
      <c r="A121" s="113" t="s">
        <v>500</v>
      </c>
      <c r="B121" s="112"/>
    </row>
    <row r="122" spans="1:2" ht="12.75">
      <c r="A122" s="114" t="s">
        <v>715</v>
      </c>
      <c r="B122" s="112">
        <v>-27519068.815182306</v>
      </c>
    </row>
    <row r="123" spans="1:2" ht="12.75">
      <c r="A123" s="114" t="s">
        <v>716</v>
      </c>
      <c r="B123" s="112">
        <v>9101932.010621548</v>
      </c>
    </row>
    <row r="124" spans="1:2" ht="13.5" thickBot="1">
      <c r="A124" s="114" t="s">
        <v>717</v>
      </c>
      <c r="B124" s="112">
        <v>1513548.784835027</v>
      </c>
    </row>
    <row r="125" spans="1:2" ht="13.5" thickBot="1">
      <c r="A125" s="115" t="s">
        <v>500</v>
      </c>
      <c r="B125" s="116">
        <v>-16903588.019725733</v>
      </c>
    </row>
    <row r="126" ht="12.75">
      <c r="A126" s="105"/>
    </row>
    <row r="127" spans="1:2" ht="12.75">
      <c r="A127" s="113" t="s">
        <v>501</v>
      </c>
      <c r="B127" s="112"/>
    </row>
    <row r="128" spans="1:2" ht="12.75">
      <c r="A128" s="114" t="s">
        <v>718</v>
      </c>
      <c r="B128" s="112">
        <v>-437982.57</v>
      </c>
    </row>
    <row r="129" spans="1:2" ht="12.75">
      <c r="A129" s="114" t="s">
        <v>719</v>
      </c>
      <c r="B129" s="112">
        <v>144862.73502750005</v>
      </c>
    </row>
    <row r="130" spans="1:2" ht="13.5" thickBot="1">
      <c r="A130" s="114" t="s">
        <v>720</v>
      </c>
      <c r="B130" s="112">
        <v>24089.041350000003</v>
      </c>
    </row>
    <row r="131" spans="1:2" ht="13.5" thickBot="1">
      <c r="A131" s="115" t="s">
        <v>501</v>
      </c>
      <c r="B131" s="116">
        <v>-269030.7936225</v>
      </c>
    </row>
    <row r="132" ht="12.75" hidden="1">
      <c r="A132" s="105"/>
    </row>
    <row r="133" spans="1:2" ht="12.75" hidden="1">
      <c r="A133" s="113" t="s">
        <v>502</v>
      </c>
      <c r="B133" s="112"/>
    </row>
    <row r="134" spans="1:2" ht="12.75" hidden="1">
      <c r="A134" s="114" t="s">
        <v>721</v>
      </c>
      <c r="B134" s="112">
        <v>-463746819.53851897</v>
      </c>
    </row>
    <row r="135" spans="1:2" ht="12.75" hidden="1">
      <c r="A135" s="114" t="s">
        <v>722</v>
      </c>
      <c r="B135" s="112">
        <v>153384260.56236514</v>
      </c>
    </row>
    <row r="136" spans="1:2" ht="13.5" hidden="1" thickBot="1">
      <c r="A136" s="114" t="s">
        <v>723</v>
      </c>
      <c r="B136" s="112">
        <v>25506075.07461854</v>
      </c>
    </row>
    <row r="137" spans="1:2" ht="13.5" hidden="1" thickBot="1">
      <c r="A137" s="115" t="s">
        <v>502</v>
      </c>
      <c r="B137" s="116">
        <v>-284856483.90153533</v>
      </c>
    </row>
    <row r="138" ht="12.75" hidden="1">
      <c r="A138" s="105"/>
    </row>
    <row r="139" spans="1:2" ht="12.75" hidden="1">
      <c r="A139" s="113" t="s">
        <v>503</v>
      </c>
      <c r="B139" s="112"/>
    </row>
    <row r="140" spans="1:2" ht="12.75" hidden="1">
      <c r="A140" s="114" t="s">
        <v>724</v>
      </c>
      <c r="B140" s="112">
        <v>475989263.3929866</v>
      </c>
    </row>
    <row r="141" spans="1:2" ht="12.75" hidden="1">
      <c r="A141" s="114" t="s">
        <v>725</v>
      </c>
      <c r="B141" s="112">
        <v>-153384260.56236514</v>
      </c>
    </row>
    <row r="142" spans="1:2" ht="12.75" hidden="1">
      <c r="A142" s="114" t="s">
        <v>726</v>
      </c>
      <c r="B142" s="112">
        <v>-25506075.07461854</v>
      </c>
    </row>
    <row r="143" spans="1:2" ht="12.75" hidden="1">
      <c r="A143" s="114" t="s">
        <v>727</v>
      </c>
      <c r="B143" s="112">
        <v>-11899731.584824666</v>
      </c>
    </row>
    <row r="144" spans="1:2" ht="13.5" hidden="1" thickBot="1">
      <c r="A144" s="114" t="s">
        <v>728</v>
      </c>
      <c r="B144" s="112">
        <v>-342712.2696429503</v>
      </c>
    </row>
    <row r="145" spans="1:2" ht="13.5" hidden="1" thickBot="1">
      <c r="A145" s="115" t="s">
        <v>503</v>
      </c>
      <c r="B145" s="116">
        <v>284856483.90153533</v>
      </c>
    </row>
    <row r="146" ht="12.75" hidden="1">
      <c r="A146" s="105"/>
    </row>
    <row r="147" spans="1:2" ht="12.75" hidden="1">
      <c r="A147" s="113" t="s">
        <v>504</v>
      </c>
      <c r="B147" s="112"/>
    </row>
    <row r="148" spans="1:2" ht="12.75" hidden="1">
      <c r="A148" s="114" t="s">
        <v>729</v>
      </c>
      <c r="B148" s="112">
        <v>77666642.109</v>
      </c>
    </row>
    <row r="149" spans="1:2" ht="12.75" hidden="1">
      <c r="A149" s="114" t="s">
        <v>730</v>
      </c>
      <c r="B149" s="112">
        <v>14164129.259999998</v>
      </c>
    </row>
    <row r="150" spans="1:2" ht="12.75" hidden="1">
      <c r="A150" s="114" t="s">
        <v>731</v>
      </c>
      <c r="B150" s="112">
        <v>0</v>
      </c>
    </row>
    <row r="151" spans="1:2" ht="12.75" hidden="1">
      <c r="A151" s="114" t="s">
        <v>732</v>
      </c>
      <c r="B151" s="112">
        <v>0</v>
      </c>
    </row>
    <row r="152" spans="1:2" ht="12.75" hidden="1">
      <c r="A152" s="114" t="s">
        <v>733</v>
      </c>
      <c r="B152" s="112">
        <v>-2234074</v>
      </c>
    </row>
    <row r="153" spans="1:2" ht="12.75" hidden="1">
      <c r="A153" s="114" t="s">
        <v>734</v>
      </c>
      <c r="B153" s="112">
        <v>0</v>
      </c>
    </row>
    <row r="154" spans="1:2" ht="12.75" hidden="1">
      <c r="A154" s="114" t="s">
        <v>735</v>
      </c>
      <c r="B154" s="112">
        <v>0</v>
      </c>
    </row>
    <row r="155" spans="1:2" ht="12.75" hidden="1">
      <c r="A155" s="114" t="s">
        <v>736</v>
      </c>
      <c r="B155" s="112">
        <v>0</v>
      </c>
    </row>
    <row r="156" spans="1:2" ht="12.75" hidden="1">
      <c r="A156" s="114" t="s">
        <v>737</v>
      </c>
      <c r="B156" s="112">
        <v>0</v>
      </c>
    </row>
    <row r="157" spans="1:2" ht="12.75" hidden="1">
      <c r="A157" s="114" t="s">
        <v>738</v>
      </c>
      <c r="B157" s="112">
        <v>0</v>
      </c>
    </row>
    <row r="158" spans="1:2" ht="12.75" hidden="1">
      <c r="A158" s="114" t="s">
        <v>739</v>
      </c>
      <c r="B158" s="112">
        <v>-69862014</v>
      </c>
    </row>
    <row r="159" spans="1:2" ht="12.75" hidden="1">
      <c r="A159" s="114" t="s">
        <v>740</v>
      </c>
      <c r="B159" s="112">
        <v>0</v>
      </c>
    </row>
    <row r="160" spans="1:2" ht="12.75" hidden="1">
      <c r="A160" s="114" t="s">
        <v>741</v>
      </c>
      <c r="B160" s="112">
        <v>0</v>
      </c>
    </row>
    <row r="161" spans="1:2" ht="12.75" hidden="1">
      <c r="A161" s="114" t="s">
        <v>742</v>
      </c>
      <c r="B161" s="112">
        <v>0</v>
      </c>
    </row>
    <row r="162" spans="1:2" ht="12.75" hidden="1">
      <c r="A162" s="114" t="s">
        <v>743</v>
      </c>
      <c r="B162" s="112">
        <v>0</v>
      </c>
    </row>
    <row r="163" spans="1:2" ht="12.75" hidden="1">
      <c r="A163" s="114" t="s">
        <v>744</v>
      </c>
      <c r="B163" s="112">
        <v>0</v>
      </c>
    </row>
    <row r="164" spans="1:2" ht="12.75" hidden="1">
      <c r="A164" s="114" t="s">
        <v>745</v>
      </c>
      <c r="B164" s="112">
        <v>0</v>
      </c>
    </row>
    <row r="165" spans="1:2" ht="12.75" hidden="1">
      <c r="A165" s="114" t="s">
        <v>746</v>
      </c>
      <c r="B165" s="112">
        <v>0</v>
      </c>
    </row>
    <row r="166" spans="1:2" ht="12.75" hidden="1">
      <c r="A166" s="114" t="s">
        <v>747</v>
      </c>
      <c r="B166" s="112">
        <v>-1440060</v>
      </c>
    </row>
    <row r="167" spans="1:2" ht="12.75" hidden="1">
      <c r="A167" s="114" t="s">
        <v>748</v>
      </c>
      <c r="B167" s="112">
        <v>0</v>
      </c>
    </row>
    <row r="168" spans="1:2" ht="12.75" hidden="1">
      <c r="A168" s="114" t="s">
        <v>749</v>
      </c>
      <c r="B168" s="112">
        <v>-9672</v>
      </c>
    </row>
    <row r="169" spans="1:2" ht="12.75" hidden="1">
      <c r="A169" s="114" t="s">
        <v>750</v>
      </c>
      <c r="B169" s="112">
        <v>-153650280</v>
      </c>
    </row>
    <row r="170" spans="1:2" ht="13.5" hidden="1" thickBot="1">
      <c r="A170" s="114" t="s">
        <v>751</v>
      </c>
      <c r="B170" s="112">
        <v>-8872721</v>
      </c>
    </row>
    <row r="171" spans="1:2" ht="13.5" hidden="1" thickBot="1">
      <c r="A171" s="115" t="s">
        <v>504</v>
      </c>
      <c r="B171" s="116">
        <v>-144238049.631</v>
      </c>
    </row>
    <row r="172" ht="12.75" hidden="1">
      <c r="A172" s="105"/>
    </row>
    <row r="173" spans="1:2" ht="12.75" hidden="1">
      <c r="A173" s="113" t="s">
        <v>505</v>
      </c>
      <c r="B173" s="112"/>
    </row>
    <row r="174" spans="1:2" ht="12.75" hidden="1">
      <c r="A174" s="114" t="s">
        <v>752</v>
      </c>
      <c r="B174" s="112">
        <v>3336099154.8637123</v>
      </c>
    </row>
    <row r="175" spans="1:2" ht="12.75" hidden="1">
      <c r="A175" s="114" t="s">
        <v>753</v>
      </c>
      <c r="B175" s="112">
        <v>-118000886.32077102</v>
      </c>
    </row>
    <row r="176" spans="1:2" ht="12.75" hidden="1">
      <c r="A176" s="114" t="s">
        <v>754</v>
      </c>
      <c r="B176" s="112">
        <v>-19622218.435804702</v>
      </c>
    </row>
    <row r="177" spans="1:2" ht="12.75" hidden="1">
      <c r="A177" s="114" t="s">
        <v>951</v>
      </c>
      <c r="B177" s="112">
        <v>185752869.58888048</v>
      </c>
    </row>
    <row r="178" spans="1:2" ht="12.75" hidden="1">
      <c r="A178" s="114" t="s">
        <v>755</v>
      </c>
      <c r="B178" s="112">
        <v>64794226.22632391</v>
      </c>
    </row>
    <row r="179" spans="1:2" ht="12.75" hidden="1">
      <c r="A179" s="114" t="s">
        <v>756</v>
      </c>
      <c r="B179" s="112">
        <v>1197633.2800400353</v>
      </c>
    </row>
    <row r="180" spans="1:2" ht="12.75" hidden="1">
      <c r="A180" s="114" t="s">
        <v>952</v>
      </c>
      <c r="B180" s="112">
        <v>0</v>
      </c>
    </row>
    <row r="181" spans="1:2" ht="12.75" hidden="1">
      <c r="A181" s="114" t="s">
        <v>953</v>
      </c>
      <c r="B181" s="112">
        <v>-1.1612428352236748E-08</v>
      </c>
    </row>
    <row r="182" spans="1:2" ht="12.75" hidden="1">
      <c r="A182" s="114" t="s">
        <v>757</v>
      </c>
      <c r="B182" s="112">
        <v>0</v>
      </c>
    </row>
    <row r="183" spans="1:2" ht="12.75" hidden="1">
      <c r="A183" s="114" t="s">
        <v>758</v>
      </c>
      <c r="B183" s="112">
        <v>8138.242080872413</v>
      </c>
    </row>
    <row r="184" spans="1:2" ht="12.75" hidden="1">
      <c r="A184" s="114" t="s">
        <v>759</v>
      </c>
      <c r="B184" s="112">
        <v>-365144534.71000004</v>
      </c>
    </row>
    <row r="185" spans="1:2" ht="12.75" hidden="1">
      <c r="A185" s="114" t="s">
        <v>760</v>
      </c>
      <c r="B185" s="112">
        <v>-181948456.39373505</v>
      </c>
    </row>
    <row r="186" spans="1:2" ht="12.75" hidden="1">
      <c r="A186" s="114" t="s">
        <v>761</v>
      </c>
      <c r="B186" s="112">
        <v>0</v>
      </c>
    </row>
    <row r="187" spans="1:2" ht="12.75" hidden="1">
      <c r="A187" s="114" t="s">
        <v>954</v>
      </c>
      <c r="B187" s="112">
        <v>0</v>
      </c>
    </row>
    <row r="188" spans="1:2" ht="12.75" hidden="1">
      <c r="A188" s="114" t="s">
        <v>762</v>
      </c>
      <c r="B188" s="112">
        <v>0</v>
      </c>
    </row>
    <row r="189" spans="1:2" ht="12.75" hidden="1">
      <c r="A189" s="114" t="s">
        <v>955</v>
      </c>
      <c r="B189" s="112">
        <v>0</v>
      </c>
    </row>
    <row r="190" spans="1:2" ht="12.75" hidden="1">
      <c r="A190" s="114" t="s">
        <v>763</v>
      </c>
      <c r="B190" s="112">
        <v>-2691.7235682482133</v>
      </c>
    </row>
    <row r="191" spans="1:2" ht="12.75" hidden="1">
      <c r="A191" s="114" t="s">
        <v>764</v>
      </c>
      <c r="B191" s="112">
        <v>-2470786768.429283</v>
      </c>
    </row>
    <row r="192" spans="1:2" ht="12.75" hidden="1">
      <c r="A192" s="114" t="s">
        <v>765</v>
      </c>
      <c r="B192" s="112">
        <v>-206926379.56</v>
      </c>
    </row>
    <row r="193" spans="1:2" ht="12.75" hidden="1">
      <c r="A193" s="114" t="s">
        <v>766</v>
      </c>
      <c r="B193" s="112">
        <v>0</v>
      </c>
    </row>
    <row r="194" spans="1:2" ht="12.75" hidden="1">
      <c r="A194" s="114" t="s">
        <v>956</v>
      </c>
      <c r="B194" s="112">
        <v>0</v>
      </c>
    </row>
    <row r="195" spans="1:2" ht="12.75" hidden="1">
      <c r="A195" s="114" t="s">
        <v>767</v>
      </c>
      <c r="B195" s="112">
        <v>-1885191.1600000001</v>
      </c>
    </row>
    <row r="196" spans="1:2" ht="12.75" hidden="1">
      <c r="A196" s="114" t="s">
        <v>957</v>
      </c>
      <c r="B196" s="112">
        <v>0</v>
      </c>
    </row>
    <row r="197" spans="1:2" ht="12.75" hidden="1">
      <c r="A197" s="114" t="s">
        <v>768</v>
      </c>
      <c r="B197" s="112">
        <v>0</v>
      </c>
    </row>
    <row r="198" spans="1:2" ht="12.75" hidden="1">
      <c r="A198" s="114" t="s">
        <v>958</v>
      </c>
      <c r="B198" s="112">
        <v>0</v>
      </c>
    </row>
    <row r="199" spans="1:2" ht="12.75" hidden="1">
      <c r="A199" s="114" t="s">
        <v>769</v>
      </c>
      <c r="B199" s="112">
        <v>-447.6033144479443</v>
      </c>
    </row>
    <row r="200" spans="1:2" ht="12.75" hidden="1">
      <c r="A200" s="114" t="s">
        <v>770</v>
      </c>
      <c r="B200" s="112">
        <v>-180.38000000000002</v>
      </c>
    </row>
    <row r="201" spans="1:2" ht="12.75" hidden="1">
      <c r="A201" s="114" t="s">
        <v>771</v>
      </c>
      <c r="B201" s="112">
        <v>-30246.100000000006</v>
      </c>
    </row>
    <row r="202" spans="1:2" ht="12.75" hidden="1">
      <c r="A202" s="114" t="s">
        <v>772</v>
      </c>
      <c r="B202" s="112">
        <v>-1929410.665218941</v>
      </c>
    </row>
    <row r="203" spans="1:2" ht="12.75" hidden="1">
      <c r="A203" s="114" t="s">
        <v>773</v>
      </c>
      <c r="B203" s="112">
        <v>-22249.090000000004</v>
      </c>
    </row>
    <row r="204" spans="1:2" ht="13.5" hidden="1" thickBot="1">
      <c r="A204" s="114" t="s">
        <v>774</v>
      </c>
      <c r="B204" s="112">
        <v>-2402859.5469978005</v>
      </c>
    </row>
    <row r="205" spans="1:2" ht="13.5" hidden="1" thickBot="1">
      <c r="A205" s="115" t="s">
        <v>505</v>
      </c>
      <c r="B205" s="116">
        <v>219149502.08234406</v>
      </c>
    </row>
    <row r="206" ht="12.75" hidden="1">
      <c r="A206" s="106"/>
    </row>
    <row r="207" spans="1:2" ht="12.75" hidden="1">
      <c r="A207" s="113" t="s">
        <v>506</v>
      </c>
      <c r="B207" s="112"/>
    </row>
    <row r="208" spans="1:2" ht="12.75" hidden="1">
      <c r="A208" s="114" t="s">
        <v>775</v>
      </c>
      <c r="B208" s="112">
        <v>250708492.57277885</v>
      </c>
    </row>
    <row r="209" spans="1:2" ht="12.75" hidden="1">
      <c r="A209" s="114" t="s">
        <v>776</v>
      </c>
      <c r="B209" s="112">
        <v>0</v>
      </c>
    </row>
    <row r="210" spans="1:2" ht="12.75" hidden="1">
      <c r="A210" s="114" t="s">
        <v>777</v>
      </c>
      <c r="B210" s="112">
        <v>0</v>
      </c>
    </row>
    <row r="211" spans="1:2" ht="13.5" hidden="1" thickBot="1">
      <c r="A211" s="114" t="s">
        <v>778</v>
      </c>
      <c r="B211" s="112">
        <v>-250708492.57277885</v>
      </c>
    </row>
    <row r="212" spans="1:2" ht="13.5" hidden="1" thickBot="1">
      <c r="A212" s="115" t="s">
        <v>506</v>
      </c>
      <c r="B212" s="116">
        <v>0</v>
      </c>
    </row>
    <row r="213" ht="12.75">
      <c r="A213" s="106"/>
    </row>
    <row r="214" spans="1:2" ht="12.75">
      <c r="A214" s="113" t="s">
        <v>507</v>
      </c>
      <c r="B214" s="112"/>
    </row>
    <row r="215" spans="1:2" ht="12.75">
      <c r="A215" s="114" t="s">
        <v>779</v>
      </c>
      <c r="B215" s="112">
        <v>-2114537.1500000004</v>
      </c>
    </row>
    <row r="216" spans="1:2" ht="12.75">
      <c r="A216" s="114" t="s">
        <v>780</v>
      </c>
      <c r="B216" s="112">
        <v>699383.1623625001</v>
      </c>
    </row>
    <row r="217" spans="1:2" ht="13.5" thickBot="1">
      <c r="A217" s="114" t="s">
        <v>781</v>
      </c>
      <c r="B217" s="112">
        <v>116299.54325000005</v>
      </c>
    </row>
    <row r="218" spans="1:2" ht="13.5" thickBot="1">
      <c r="A218" s="115" t="s">
        <v>507</v>
      </c>
      <c r="B218" s="116">
        <v>-1298854.4443875002</v>
      </c>
    </row>
    <row r="219" ht="12.75" hidden="1">
      <c r="A219" s="106"/>
    </row>
    <row r="220" spans="1:2" ht="12.75" hidden="1">
      <c r="A220" s="113" t="s">
        <v>508</v>
      </c>
      <c r="B220" s="112"/>
    </row>
    <row r="221" spans="1:2" ht="12.75" hidden="1">
      <c r="A221" s="114" t="s">
        <v>782</v>
      </c>
      <c r="B221" s="112">
        <v>20557174.520694364</v>
      </c>
    </row>
    <row r="222" spans="1:2" ht="12.75" hidden="1">
      <c r="A222" s="114" t="s">
        <v>783</v>
      </c>
      <c r="B222" s="112">
        <v>3418426.602080696</v>
      </c>
    </row>
    <row r="223" spans="1:2" ht="12.75" hidden="1">
      <c r="A223" s="114" t="s">
        <v>784</v>
      </c>
      <c r="B223" s="112">
        <v>-5461069.710268846</v>
      </c>
    </row>
    <row r="224" spans="1:2" ht="13.5" hidden="1" thickBot="1">
      <c r="A224" s="114" t="s">
        <v>785</v>
      </c>
      <c r="B224" s="112">
        <v>-908114.3887068375</v>
      </c>
    </row>
    <row r="225" spans="1:2" ht="13.5" hidden="1" thickBot="1">
      <c r="A225" s="115" t="s">
        <v>508</v>
      </c>
      <c r="B225" s="116">
        <v>17606417.02379938</v>
      </c>
    </row>
    <row r="226" ht="12.75">
      <c r="A226" s="106"/>
    </row>
    <row r="227" spans="1:2" ht="12.75">
      <c r="A227" s="113" t="s">
        <v>509</v>
      </c>
      <c r="B227" s="112"/>
    </row>
    <row r="228" spans="1:2" ht="12.75">
      <c r="A228" s="114" t="s">
        <v>786</v>
      </c>
      <c r="B228" s="112">
        <v>-61816.71999999998</v>
      </c>
    </row>
    <row r="229" spans="1:2" ht="12.75">
      <c r="A229" s="114" t="s">
        <v>787</v>
      </c>
      <c r="B229" s="112">
        <v>20445.880140000005</v>
      </c>
    </row>
    <row r="230" spans="1:2" ht="13.5" thickBot="1">
      <c r="A230" s="114" t="s">
        <v>788</v>
      </c>
      <c r="B230" s="112">
        <v>3399.9195999999993</v>
      </c>
    </row>
    <row r="231" spans="1:2" ht="13.5" thickBot="1">
      <c r="A231" s="115" t="s">
        <v>509</v>
      </c>
      <c r="B231" s="116">
        <v>-37970.92025999998</v>
      </c>
    </row>
    <row r="232" ht="12.75" hidden="1">
      <c r="A232" s="106"/>
    </row>
    <row r="233" spans="1:2" ht="12.75" hidden="1">
      <c r="A233" s="113" t="s">
        <v>789</v>
      </c>
      <c r="B233" s="112"/>
    </row>
    <row r="234" spans="1:2" ht="12.75" hidden="1">
      <c r="A234" s="114" t="s">
        <v>790</v>
      </c>
      <c r="B234" s="112">
        <v>0</v>
      </c>
    </row>
    <row r="235" spans="1:2" ht="12.75" hidden="1">
      <c r="A235" s="114" t="s">
        <v>791</v>
      </c>
      <c r="B235" s="112">
        <v>0</v>
      </c>
    </row>
    <row r="236" spans="1:2" ht="13.5" hidden="1" thickBot="1">
      <c r="A236" s="114" t="s">
        <v>792</v>
      </c>
      <c r="B236" s="112">
        <v>0</v>
      </c>
    </row>
    <row r="237" spans="1:2" ht="13.5" hidden="1" thickBot="1">
      <c r="A237" s="115" t="s">
        <v>789</v>
      </c>
      <c r="B237" s="116">
        <v>0</v>
      </c>
    </row>
    <row r="238" ht="12.75" hidden="1">
      <c r="A238" s="106"/>
    </row>
    <row r="239" spans="1:2" ht="12.75" hidden="1">
      <c r="A239" s="113" t="s">
        <v>510</v>
      </c>
      <c r="B239" s="112"/>
    </row>
    <row r="240" spans="1:2" ht="12.75" hidden="1">
      <c r="A240" s="114" t="s">
        <v>793</v>
      </c>
      <c r="B240" s="112">
        <v>119138036.77015612</v>
      </c>
    </row>
    <row r="241" spans="1:2" ht="12.75" hidden="1">
      <c r="A241" s="114" t="s">
        <v>794</v>
      </c>
      <c r="B241" s="112">
        <v>-1526184.8085243185</v>
      </c>
    </row>
    <row r="242" spans="1:2" ht="12.75" hidden="1">
      <c r="A242" s="114" t="s">
        <v>795</v>
      </c>
      <c r="B242" s="112">
        <v>-253787.3453328419</v>
      </c>
    </row>
    <row r="243" spans="1:2" ht="12.75" hidden="1">
      <c r="A243" s="114" t="s">
        <v>796</v>
      </c>
      <c r="B243" s="112">
        <v>-106531.84000000001</v>
      </c>
    </row>
    <row r="244" spans="1:2" ht="12.75" hidden="1">
      <c r="A244" s="114" t="s">
        <v>797</v>
      </c>
      <c r="B244" s="112">
        <v>-515499.9999999999</v>
      </c>
    </row>
    <row r="245" spans="1:2" ht="12.75" hidden="1">
      <c r="A245" s="114" t="s">
        <v>798</v>
      </c>
      <c r="B245" s="112">
        <v>450999.9999999999</v>
      </c>
    </row>
    <row r="246" spans="1:2" ht="12.75" hidden="1">
      <c r="A246" s="114" t="s">
        <v>799</v>
      </c>
      <c r="B246" s="112">
        <v>-482874.39</v>
      </c>
    </row>
    <row r="247" spans="1:2" ht="12.75" hidden="1">
      <c r="A247" s="114" t="s">
        <v>800</v>
      </c>
      <c r="B247" s="112">
        <v>-113869815.17046809</v>
      </c>
    </row>
    <row r="248" spans="1:2" ht="13.5" hidden="1" thickBot="1">
      <c r="A248" s="114" t="s">
        <v>801</v>
      </c>
      <c r="B248" s="112">
        <v>0</v>
      </c>
    </row>
    <row r="249" spans="1:2" ht="13.5" hidden="1" thickBot="1">
      <c r="A249" s="115" t="s">
        <v>510</v>
      </c>
      <c r="B249" s="116">
        <v>2834343.2158308476</v>
      </c>
    </row>
    <row r="250" ht="13.5" hidden="1" thickBot="1">
      <c r="A250" s="106"/>
    </row>
    <row r="251" spans="1:2" ht="13.5" hidden="1" thickBot="1">
      <c r="A251" s="117" t="s">
        <v>494</v>
      </c>
      <c r="B251" s="118">
        <v>173638142.63673002</v>
      </c>
    </row>
    <row r="252" ht="13.5" hidden="1" thickTop="1"/>
    <row r="253" spans="1:2" ht="12.75" hidden="1">
      <c r="A253" s="111" t="s">
        <v>802</v>
      </c>
      <c r="B253" s="112"/>
    </row>
    <row r="254" spans="1:2" ht="12.75" hidden="1">
      <c r="A254" s="113" t="s">
        <v>803</v>
      </c>
      <c r="B254" s="112"/>
    </row>
    <row r="255" spans="1:2" ht="13.5" hidden="1" thickBot="1">
      <c r="A255" s="114" t="s">
        <v>804</v>
      </c>
      <c r="B255" s="112">
        <v>49810772280.74529</v>
      </c>
    </row>
    <row r="256" spans="1:2" ht="13.5" hidden="1" thickBot="1">
      <c r="A256" s="115" t="s">
        <v>803</v>
      </c>
      <c r="B256" s="116">
        <v>49810772280.74529</v>
      </c>
    </row>
    <row r="257" ht="12.75" hidden="1">
      <c r="A257" s="105"/>
    </row>
    <row r="258" spans="1:2" ht="12.75" hidden="1">
      <c r="A258" s="113" t="s">
        <v>805</v>
      </c>
      <c r="B258" s="112"/>
    </row>
    <row r="259" spans="1:2" ht="13.5" hidden="1" thickBot="1">
      <c r="A259" s="114" t="s">
        <v>806</v>
      </c>
      <c r="B259" s="112">
        <v>-44233820365.39999</v>
      </c>
    </row>
    <row r="260" spans="1:2" ht="13.5" hidden="1" thickBot="1">
      <c r="A260" s="115" t="s">
        <v>805</v>
      </c>
      <c r="B260" s="116">
        <v>-44233820365.39999</v>
      </c>
    </row>
    <row r="261" ht="12.75" hidden="1">
      <c r="A261" s="105"/>
    </row>
    <row r="262" spans="1:2" ht="12.75" hidden="1">
      <c r="A262" s="113" t="s">
        <v>807</v>
      </c>
      <c r="B262" s="112"/>
    </row>
    <row r="263" spans="1:2" ht="13.5" hidden="1" thickBot="1">
      <c r="A263" s="114" t="s">
        <v>808</v>
      </c>
      <c r="B263" s="112">
        <v>-618294173.1057632</v>
      </c>
    </row>
    <row r="264" spans="1:2" ht="13.5" hidden="1" thickBot="1">
      <c r="A264" s="115" t="s">
        <v>807</v>
      </c>
      <c r="B264" s="116">
        <v>-618294173.1057632</v>
      </c>
    </row>
    <row r="265" ht="12.75" hidden="1">
      <c r="A265" s="106"/>
    </row>
    <row r="266" spans="1:2" ht="12.75" hidden="1">
      <c r="A266" s="113" t="s">
        <v>809</v>
      </c>
      <c r="B266" s="112"/>
    </row>
    <row r="267" spans="1:2" ht="13.5" hidden="1" thickBot="1">
      <c r="A267" s="114" t="s">
        <v>810</v>
      </c>
      <c r="B267" s="112">
        <v>112264997.69999999</v>
      </c>
    </row>
    <row r="268" spans="1:2" ht="13.5" hidden="1" thickBot="1">
      <c r="A268" s="115" t="s">
        <v>809</v>
      </c>
      <c r="B268" s="116">
        <v>112264997.69999999</v>
      </c>
    </row>
    <row r="269" ht="12.75" hidden="1">
      <c r="A269" s="106"/>
    </row>
    <row r="270" spans="1:2" ht="12.75" hidden="1">
      <c r="A270" s="113" t="s">
        <v>811</v>
      </c>
      <c r="B270" s="112"/>
    </row>
    <row r="271" spans="1:2" ht="12.75" hidden="1">
      <c r="A271" s="114" t="s">
        <v>812</v>
      </c>
      <c r="B271" s="112">
        <v>22279416.17111516</v>
      </c>
    </row>
    <row r="272" spans="1:2" ht="12.75" hidden="1">
      <c r="A272" s="114" t="s">
        <v>813</v>
      </c>
      <c r="B272" s="112">
        <v>1828773452.3341446</v>
      </c>
    </row>
    <row r="273" spans="1:2" ht="12.75" hidden="1">
      <c r="A273" s="114" t="s">
        <v>814</v>
      </c>
      <c r="B273" s="112">
        <v>36346738.49</v>
      </c>
    </row>
    <row r="274" spans="1:2" ht="12.75" hidden="1">
      <c r="A274" s="114" t="s">
        <v>815</v>
      </c>
      <c r="B274" s="112">
        <v>58699990.60729981</v>
      </c>
    </row>
    <row r="275" spans="1:2" ht="12.75" hidden="1">
      <c r="A275" s="114" t="s">
        <v>816</v>
      </c>
      <c r="B275" s="112">
        <v>1900270709.892067</v>
      </c>
    </row>
    <row r="276" spans="1:2" ht="12.75" hidden="1">
      <c r="A276" s="114" t="s">
        <v>817</v>
      </c>
      <c r="B276" s="112">
        <v>27752476.30809771</v>
      </c>
    </row>
    <row r="277" spans="1:2" ht="12.75" hidden="1">
      <c r="A277" s="114" t="s">
        <v>818</v>
      </c>
      <c r="B277" s="112">
        <v>36599666.51350952</v>
      </c>
    </row>
    <row r="278" spans="1:2" ht="13.5" hidden="1" thickBot="1">
      <c r="A278" s="114" t="s">
        <v>819</v>
      </c>
      <c r="B278" s="112">
        <v>10723518.313645888</v>
      </c>
    </row>
    <row r="279" spans="1:2" ht="13.5" hidden="1" thickBot="1">
      <c r="A279" s="115" t="s">
        <v>811</v>
      </c>
      <c r="B279" s="116">
        <v>3921445968.62988</v>
      </c>
    </row>
    <row r="280" ht="12.75" hidden="1">
      <c r="A280" s="106"/>
    </row>
    <row r="281" spans="1:2" ht="12.75" hidden="1">
      <c r="A281" s="113" t="s">
        <v>820</v>
      </c>
      <c r="B281" s="112"/>
    </row>
    <row r="282" spans="1:2" ht="13.5" hidden="1" thickBot="1">
      <c r="A282" s="114" t="s">
        <v>821</v>
      </c>
      <c r="B282" s="112">
        <v>3184336054</v>
      </c>
    </row>
    <row r="283" spans="1:2" ht="13.5" hidden="1" thickBot="1">
      <c r="A283" s="115" t="s">
        <v>820</v>
      </c>
      <c r="B283" s="116">
        <v>3184336054</v>
      </c>
    </row>
    <row r="284" ht="12.75" hidden="1"/>
    <row r="285" spans="1:2" ht="12.75" hidden="1">
      <c r="A285" s="113" t="s">
        <v>822</v>
      </c>
      <c r="B285" s="112"/>
    </row>
    <row r="286" spans="1:2" ht="12.75" hidden="1">
      <c r="A286" s="114" t="s">
        <v>823</v>
      </c>
      <c r="B286" s="112">
        <v>0</v>
      </c>
    </row>
    <row r="287" spans="1:2" ht="12.75" hidden="1">
      <c r="A287" s="114" t="s">
        <v>824</v>
      </c>
      <c r="B287" s="112">
        <v>4451298.72</v>
      </c>
    </row>
    <row r="288" spans="1:2" ht="12.75" hidden="1">
      <c r="A288" s="114" t="s">
        <v>825</v>
      </c>
      <c r="B288" s="112">
        <v>398418565.56</v>
      </c>
    </row>
    <row r="289" spans="1:2" ht="12.75" hidden="1">
      <c r="A289" s="114" t="s">
        <v>826</v>
      </c>
      <c r="B289" s="112">
        <v>0</v>
      </c>
    </row>
    <row r="290" spans="1:2" ht="12.75" hidden="1">
      <c r="A290" s="114" t="s">
        <v>827</v>
      </c>
      <c r="B290" s="112">
        <v>46713657.187314354</v>
      </c>
    </row>
    <row r="291" spans="1:2" ht="13.5" hidden="1" thickBot="1">
      <c r="A291" s="114" t="s">
        <v>828</v>
      </c>
      <c r="B291" s="112">
        <v>0</v>
      </c>
    </row>
    <row r="292" spans="1:2" ht="13.5" hidden="1" thickBot="1">
      <c r="A292" s="115" t="s">
        <v>822</v>
      </c>
      <c r="B292" s="116">
        <v>449583521.46731436</v>
      </c>
    </row>
    <row r="293" ht="12.75" hidden="1">
      <c r="A293" s="106"/>
    </row>
    <row r="294" spans="1:2" ht="12.75" hidden="1">
      <c r="A294" s="113" t="s">
        <v>829</v>
      </c>
      <c r="B294" s="112"/>
    </row>
    <row r="295" spans="1:2" ht="12.75" hidden="1">
      <c r="A295" s="114" t="s">
        <v>830</v>
      </c>
      <c r="B295" s="112">
        <v>25229120.568904303</v>
      </c>
    </row>
    <row r="296" spans="1:2" ht="12.75" hidden="1">
      <c r="A296" s="114" t="s">
        <v>831</v>
      </c>
      <c r="B296" s="112">
        <v>107481836.57663327</v>
      </c>
    </row>
    <row r="297" spans="1:2" ht="12.75" hidden="1">
      <c r="A297" s="114" t="s">
        <v>832</v>
      </c>
      <c r="B297" s="112">
        <v>188491474.44386896</v>
      </c>
    </row>
    <row r="298" spans="1:2" ht="13.5" hidden="1" thickBot="1">
      <c r="A298" s="114" t="s">
        <v>833</v>
      </c>
      <c r="B298" s="112">
        <v>16161862.175035372</v>
      </c>
    </row>
    <row r="299" spans="1:2" ht="13.5" hidden="1" thickBot="1">
      <c r="A299" s="115" t="s">
        <v>829</v>
      </c>
      <c r="B299" s="116">
        <v>337364293.7644419</v>
      </c>
    </row>
    <row r="300" ht="12.75" hidden="1">
      <c r="A300" s="106"/>
    </row>
    <row r="301" spans="1:2" ht="12.75" hidden="1">
      <c r="A301" s="113" t="s">
        <v>834</v>
      </c>
      <c r="B301" s="112"/>
    </row>
    <row r="302" spans="1:2" ht="12.75" hidden="1">
      <c r="A302" s="114" t="s">
        <v>835</v>
      </c>
      <c r="B302" s="112">
        <v>-2220256443.335381</v>
      </c>
    </row>
    <row r="303" spans="1:2" ht="12.75" hidden="1">
      <c r="A303" s="114" t="s">
        <v>836</v>
      </c>
      <c r="B303" s="112">
        <v>-3332812680.679999</v>
      </c>
    </row>
    <row r="304" spans="1:2" ht="12.75" hidden="1">
      <c r="A304" s="114" t="s">
        <v>837</v>
      </c>
      <c r="B304" s="112">
        <v>-10670292131.241413</v>
      </c>
    </row>
    <row r="305" spans="1:2" ht="13.5" hidden="1" thickBot="1">
      <c r="A305" s="114" t="s">
        <v>838</v>
      </c>
      <c r="B305" s="112">
        <v>-597789392.4816701</v>
      </c>
    </row>
    <row r="306" spans="1:2" ht="13.5" hidden="1" thickBot="1">
      <c r="A306" s="115" t="s">
        <v>834</v>
      </c>
      <c r="B306" s="116">
        <v>-16821150647.738464</v>
      </c>
    </row>
    <row r="307" ht="12.75" hidden="1"/>
    <row r="308" spans="1:2" ht="12.75" hidden="1">
      <c r="A308" s="113" t="s">
        <v>839</v>
      </c>
      <c r="B308" s="112"/>
    </row>
    <row r="309" spans="1:2" ht="13.5" hidden="1" thickBot="1">
      <c r="A309" s="114" t="s">
        <v>840</v>
      </c>
      <c r="B309" s="112">
        <v>-116.3600000590086</v>
      </c>
    </row>
    <row r="310" spans="1:2" ht="13.5" hidden="1" thickBot="1">
      <c r="A310" s="115" t="s">
        <v>839</v>
      </c>
      <c r="B310" s="116">
        <v>-116.3600000590086</v>
      </c>
    </row>
    <row r="311" ht="12.75" hidden="1"/>
    <row r="312" spans="1:2" ht="12.75" hidden="1">
      <c r="A312" s="113" t="s">
        <v>841</v>
      </c>
      <c r="B312" s="112"/>
    </row>
    <row r="313" spans="1:2" ht="12.75" hidden="1">
      <c r="A313" s="114" t="s">
        <v>842</v>
      </c>
      <c r="B313" s="112">
        <v>-28798784.900899746</v>
      </c>
    </row>
    <row r="314" spans="1:2" ht="13.5" hidden="1" thickBot="1">
      <c r="A314" s="114" t="s">
        <v>843</v>
      </c>
      <c r="B314" s="112">
        <v>-56094655.44669604</v>
      </c>
    </row>
    <row r="315" spans="1:2" ht="13.5" hidden="1" thickBot="1">
      <c r="A315" s="115" t="s">
        <v>841</v>
      </c>
      <c r="B315" s="116">
        <v>-84893440.34759578</v>
      </c>
    </row>
    <row r="316" ht="12.75" hidden="1">
      <c r="A316" s="105"/>
    </row>
    <row r="317" spans="1:2" ht="12.75" hidden="1">
      <c r="A317" s="113" t="s">
        <v>844</v>
      </c>
      <c r="B317" s="112"/>
    </row>
    <row r="318" spans="1:2" ht="13.5" hidden="1" thickBot="1">
      <c r="A318" s="114" t="s">
        <v>845</v>
      </c>
      <c r="B318" s="112">
        <v>-302851695.26951295</v>
      </c>
    </row>
    <row r="319" spans="1:2" ht="13.5" hidden="1" thickBot="1">
      <c r="A319" s="115" t="s">
        <v>844</v>
      </c>
      <c r="B319" s="116">
        <v>-302851695.26951295</v>
      </c>
    </row>
    <row r="320" ht="12.75" hidden="1">
      <c r="A320" s="106"/>
    </row>
    <row r="321" spans="1:2" ht="12.75" hidden="1">
      <c r="A321" s="113" t="s">
        <v>846</v>
      </c>
      <c r="B321" s="112"/>
    </row>
    <row r="322" spans="1:2" ht="13.5" hidden="1" thickBot="1">
      <c r="A322" s="114" t="s">
        <v>847</v>
      </c>
      <c r="B322" s="112">
        <v>-710696250.8400002</v>
      </c>
    </row>
    <row r="323" spans="1:2" ht="13.5" hidden="1" thickBot="1">
      <c r="A323" s="115" t="s">
        <v>846</v>
      </c>
      <c r="B323" s="116">
        <v>-710696250.8400002</v>
      </c>
    </row>
    <row r="324" ht="12.75" hidden="1">
      <c r="A324" s="106"/>
    </row>
    <row r="325" spans="1:2" ht="12.75" hidden="1">
      <c r="A325" s="113" t="s">
        <v>848</v>
      </c>
      <c r="B325" s="112"/>
    </row>
    <row r="326" spans="1:2" ht="12.75" hidden="1">
      <c r="A326" s="114" t="s">
        <v>849</v>
      </c>
      <c r="B326" s="112">
        <v>-76308324</v>
      </c>
    </row>
    <row r="327" spans="1:2" ht="12.75" hidden="1">
      <c r="A327" s="114" t="s">
        <v>850</v>
      </c>
      <c r="B327" s="112">
        <v>-11007088811.638378</v>
      </c>
    </row>
    <row r="328" spans="1:2" ht="12.75" hidden="1">
      <c r="A328" s="114" t="s">
        <v>851</v>
      </c>
      <c r="B328" s="112">
        <v>-1063981728.5033815</v>
      </c>
    </row>
    <row r="329" spans="1:2" ht="12.75" hidden="1">
      <c r="A329" s="114" t="s">
        <v>852</v>
      </c>
      <c r="B329" s="112">
        <v>-7795637188.316387</v>
      </c>
    </row>
    <row r="330" spans="1:2" ht="12.75" hidden="1">
      <c r="A330" s="114" t="s">
        <v>853</v>
      </c>
      <c r="B330" s="112">
        <v>-1643492814</v>
      </c>
    </row>
    <row r="331" spans="1:2" ht="12.75" hidden="1">
      <c r="A331" s="114" t="s">
        <v>854</v>
      </c>
      <c r="B331" s="112">
        <v>1643492814</v>
      </c>
    </row>
    <row r="332" spans="1:2" ht="12.75" hidden="1">
      <c r="A332" s="114" t="s">
        <v>855</v>
      </c>
      <c r="B332" s="112">
        <v>-104073850.58626057</v>
      </c>
    </row>
    <row r="333" spans="1:2" ht="12.75" hidden="1">
      <c r="A333" s="114" t="s">
        <v>856</v>
      </c>
      <c r="B333" s="112">
        <v>-96202544.15828504</v>
      </c>
    </row>
    <row r="334" spans="1:2" ht="13.5" hidden="1" thickBot="1">
      <c r="A334" s="114" t="s">
        <v>857</v>
      </c>
      <c r="B334" s="112">
        <v>-80888157.66675794</v>
      </c>
    </row>
    <row r="335" spans="1:2" ht="13.5" hidden="1" thickBot="1">
      <c r="A335" s="115" t="s">
        <v>848</v>
      </c>
      <c r="B335" s="116">
        <v>-20224180604.86945</v>
      </c>
    </row>
    <row r="336" ht="12.75" hidden="1">
      <c r="A336" s="106"/>
    </row>
    <row r="337" spans="1:2" ht="12.75" hidden="1">
      <c r="A337" s="113" t="s">
        <v>858</v>
      </c>
      <c r="B337" s="112"/>
    </row>
    <row r="338" spans="1:2" ht="12.75" hidden="1">
      <c r="A338" s="114" t="s">
        <v>859</v>
      </c>
      <c r="B338" s="112">
        <v>-17169284904.280005</v>
      </c>
    </row>
    <row r="339" spans="1:2" ht="13.5" hidden="1" thickBot="1">
      <c r="A339" s="114" t="s">
        <v>860</v>
      </c>
      <c r="B339" s="112">
        <v>-16429260</v>
      </c>
    </row>
    <row r="340" spans="1:2" ht="13.5" hidden="1" thickBot="1">
      <c r="A340" s="115" t="s">
        <v>858</v>
      </c>
      <c r="B340" s="116">
        <v>-17185714164.280006</v>
      </c>
    </row>
    <row r="341" ht="12.75" hidden="1"/>
    <row r="342" spans="1:2" ht="12.75" hidden="1">
      <c r="A342" s="113" t="s">
        <v>861</v>
      </c>
      <c r="B342" s="112"/>
    </row>
    <row r="343" spans="1:2" ht="12.75" hidden="1">
      <c r="A343" s="114" t="s">
        <v>862</v>
      </c>
      <c r="B343" s="112">
        <v>0</v>
      </c>
    </row>
    <row r="344" spans="1:2" ht="12.75" hidden="1">
      <c r="A344" s="114" t="s">
        <v>863</v>
      </c>
      <c r="B344" s="112">
        <v>-4451298.72</v>
      </c>
    </row>
    <row r="345" spans="1:2" ht="12.75" hidden="1">
      <c r="A345" s="114" t="s">
        <v>864</v>
      </c>
      <c r="B345" s="112">
        <v>-398418565.3200001</v>
      </c>
    </row>
    <row r="346" spans="1:2" ht="12.75" hidden="1">
      <c r="A346" s="114" t="s">
        <v>865</v>
      </c>
      <c r="B346" s="112">
        <v>-1022015444.9291002</v>
      </c>
    </row>
    <row r="347" spans="1:2" ht="12.75" hidden="1">
      <c r="A347" s="114" t="s">
        <v>866</v>
      </c>
      <c r="B347" s="112">
        <v>0</v>
      </c>
    </row>
    <row r="348" spans="1:2" ht="13.5" hidden="1" thickBot="1">
      <c r="A348" s="114" t="s">
        <v>867</v>
      </c>
      <c r="B348" s="112">
        <v>0</v>
      </c>
    </row>
    <row r="349" spans="1:2" ht="13.5" hidden="1" thickBot="1">
      <c r="A349" s="115" t="s">
        <v>861</v>
      </c>
      <c r="B349" s="116">
        <v>-1424885308.9691002</v>
      </c>
    </row>
    <row r="350" ht="12.75" hidden="1">
      <c r="A350" s="106"/>
    </row>
    <row r="351" spans="1:2" ht="12.75" hidden="1">
      <c r="A351" s="113" t="s">
        <v>868</v>
      </c>
      <c r="B351" s="112"/>
    </row>
    <row r="352" spans="1:2" ht="13.5" hidden="1" thickBot="1">
      <c r="A352" s="114" t="s">
        <v>869</v>
      </c>
      <c r="B352" s="112">
        <v>-123259755.47999996</v>
      </c>
    </row>
    <row r="353" spans="1:2" ht="13.5" hidden="1" thickBot="1">
      <c r="A353" s="115" t="s">
        <v>868</v>
      </c>
      <c r="B353" s="116">
        <v>-123259755.47999996</v>
      </c>
    </row>
    <row r="354" ht="12.75" hidden="1">
      <c r="A354" s="106"/>
    </row>
    <row r="355" spans="1:2" ht="12.75" hidden="1">
      <c r="A355" s="113" t="s">
        <v>870</v>
      </c>
      <c r="B355" s="112"/>
    </row>
    <row r="356" spans="1:2" ht="12.75" hidden="1">
      <c r="A356" s="114" t="s">
        <v>871</v>
      </c>
      <c r="B356" s="112">
        <v>-60254583.98158445</v>
      </c>
    </row>
    <row r="357" spans="1:2" ht="12.75" hidden="1">
      <c r="A357" s="114" t="s">
        <v>872</v>
      </c>
      <c r="B357" s="112">
        <v>-356550836.10432243</v>
      </c>
    </row>
    <row r="358" spans="1:2" ht="12.75" hidden="1">
      <c r="A358" s="114" t="s">
        <v>873</v>
      </c>
      <c r="B358" s="112">
        <v>-242180332.2230493</v>
      </c>
    </row>
    <row r="359" spans="1:2" ht="13.5" hidden="1" thickBot="1">
      <c r="A359" s="114" t="s">
        <v>874</v>
      </c>
      <c r="B359" s="112">
        <v>-31945117.503003787</v>
      </c>
    </row>
    <row r="360" spans="1:2" ht="13.5" hidden="1" thickBot="1">
      <c r="A360" s="115" t="s">
        <v>870</v>
      </c>
      <c r="B360" s="116">
        <v>-690930869.81196</v>
      </c>
    </row>
    <row r="361" ht="12.75" hidden="1">
      <c r="A361" s="105"/>
    </row>
    <row r="362" spans="1:2" ht="12.75" hidden="1">
      <c r="A362" s="113" t="s">
        <v>875</v>
      </c>
      <c r="B362" s="112"/>
    </row>
    <row r="363" spans="1:2" ht="13.5" hidden="1" thickBot="1">
      <c r="A363" s="114" t="s">
        <v>876</v>
      </c>
      <c r="B363" s="112">
        <v>0</v>
      </c>
    </row>
    <row r="364" spans="1:2" ht="13.5" hidden="1" thickBot="1">
      <c r="A364" s="115" t="s">
        <v>875</v>
      </c>
      <c r="B364" s="116">
        <v>0</v>
      </c>
    </row>
    <row r="365" ht="12.75" hidden="1">
      <c r="A365" s="105"/>
    </row>
    <row r="366" spans="1:2" ht="12.75" hidden="1">
      <c r="A366" s="113" t="s">
        <v>877</v>
      </c>
      <c r="B366" s="112"/>
    </row>
    <row r="367" spans="1:2" ht="13.5" hidden="1" thickBot="1">
      <c r="A367" s="114" t="s">
        <v>878</v>
      </c>
      <c r="B367" s="112">
        <v>-423654961.08000016</v>
      </c>
    </row>
    <row r="368" spans="1:2" ht="13.5" hidden="1" thickBot="1">
      <c r="A368" s="115" t="s">
        <v>877</v>
      </c>
      <c r="B368" s="116">
        <v>-423654961.08000016</v>
      </c>
    </row>
    <row r="369" ht="12.75" hidden="1">
      <c r="A369" s="107"/>
    </row>
    <row r="370" spans="1:2" ht="12.75" hidden="1">
      <c r="A370" s="113" t="s">
        <v>879</v>
      </c>
      <c r="B370" s="112"/>
    </row>
    <row r="371" spans="1:2" ht="13.5" hidden="1" thickBot="1">
      <c r="A371" s="114" t="s">
        <v>880</v>
      </c>
      <c r="B371" s="112">
        <v>-26121840</v>
      </c>
    </row>
    <row r="372" spans="1:2" ht="13.5" hidden="1" thickBot="1">
      <c r="A372" s="115" t="s">
        <v>879</v>
      </c>
      <c r="B372" s="116">
        <v>-26121840</v>
      </c>
    </row>
    <row r="373" ht="12.75" hidden="1">
      <c r="A373" s="106"/>
    </row>
    <row r="374" spans="1:2" ht="12.75" hidden="1">
      <c r="A374" s="113" t="s">
        <v>881</v>
      </c>
      <c r="B374" s="112"/>
    </row>
    <row r="375" spans="1:2" ht="12.75" hidden="1">
      <c r="A375" s="114" t="s">
        <v>882</v>
      </c>
      <c r="B375" s="112">
        <v>-4322008921.71429</v>
      </c>
    </row>
    <row r="376" spans="1:2" ht="12.75" hidden="1">
      <c r="A376" s="114" t="s">
        <v>883</v>
      </c>
      <c r="B376" s="112">
        <v>0</v>
      </c>
    </row>
    <row r="377" spans="1:2" ht="13.5" hidden="1" thickBot="1">
      <c r="A377" s="114" t="s">
        <v>884</v>
      </c>
      <c r="B377" s="112">
        <v>-2714228653.714284</v>
      </c>
    </row>
    <row r="378" spans="1:2" ht="13.5" hidden="1" thickBot="1">
      <c r="A378" s="115" t="s">
        <v>881</v>
      </c>
      <c r="B378" s="116">
        <v>-7036237575.428574</v>
      </c>
    </row>
    <row r="379" ht="12.75" hidden="1"/>
    <row r="380" spans="1:2" ht="12.75" hidden="1">
      <c r="A380" s="113" t="s">
        <v>885</v>
      </c>
      <c r="B380" s="112"/>
    </row>
    <row r="381" spans="1:2" ht="12.75" hidden="1">
      <c r="A381" s="114" t="s">
        <v>886</v>
      </c>
      <c r="B381" s="112">
        <v>0</v>
      </c>
    </row>
    <row r="382" spans="1:2" ht="13.5" hidden="1" thickBot="1">
      <c r="A382" s="114" t="s">
        <v>887</v>
      </c>
      <c r="B382" s="112">
        <v>0</v>
      </c>
    </row>
    <row r="383" spans="1:2" ht="13.5" hidden="1" thickBot="1">
      <c r="A383" s="115" t="s">
        <v>885</v>
      </c>
      <c r="B383" s="116">
        <v>0</v>
      </c>
    </row>
    <row r="384" ht="12.75" hidden="1">
      <c r="A384" s="105"/>
    </row>
    <row r="385" spans="1:2" ht="12.75" hidden="1">
      <c r="A385" s="113" t="s">
        <v>888</v>
      </c>
      <c r="B385" s="112"/>
    </row>
    <row r="386" spans="1:2" ht="13.5" hidden="1" thickBot="1">
      <c r="A386" s="114" t="s">
        <v>889</v>
      </c>
      <c r="B386" s="112">
        <v>-24017.16</v>
      </c>
    </row>
    <row r="387" spans="1:2" ht="13.5" hidden="1" thickBot="1">
      <c r="A387" s="115" t="s">
        <v>888</v>
      </c>
      <c r="B387" s="116">
        <v>-24017.16</v>
      </c>
    </row>
    <row r="388" ht="12.75" hidden="1">
      <c r="A388" s="106"/>
    </row>
    <row r="389" spans="1:2" ht="12.75" hidden="1">
      <c r="A389" s="113" t="s">
        <v>890</v>
      </c>
      <c r="B389" s="112"/>
    </row>
    <row r="390" spans="1:2" ht="13.5" hidden="1" thickBot="1">
      <c r="A390" s="114" t="s">
        <v>891</v>
      </c>
      <c r="B390" s="112">
        <v>-315063662.1454831</v>
      </c>
    </row>
    <row r="391" spans="1:2" ht="13.5" hidden="1" thickBot="1">
      <c r="A391" s="115" t="s">
        <v>890</v>
      </c>
      <c r="B391" s="116">
        <v>-315063662.1454831</v>
      </c>
    </row>
    <row r="392" ht="12.75" hidden="1"/>
    <row r="393" spans="1:2" ht="12.75" hidden="1">
      <c r="A393" s="113" t="s">
        <v>892</v>
      </c>
      <c r="B393" s="112"/>
    </row>
    <row r="394" spans="1:2" ht="12.75" hidden="1">
      <c r="A394" s="114" t="s">
        <v>893</v>
      </c>
      <c r="B394" s="112">
        <v>-40404038.20460862</v>
      </c>
    </row>
    <row r="395" spans="1:2" ht="12.75" hidden="1">
      <c r="A395" s="114" t="s">
        <v>959</v>
      </c>
      <c r="B395" s="112">
        <v>0</v>
      </c>
    </row>
    <row r="396" spans="1:2" ht="12.75" hidden="1">
      <c r="A396" s="114" t="s">
        <v>894</v>
      </c>
      <c r="B396" s="112">
        <v>-34594356.92692235</v>
      </c>
    </row>
    <row r="397" spans="1:2" ht="12.75" hidden="1">
      <c r="A397" s="114" t="s">
        <v>895</v>
      </c>
      <c r="B397" s="112">
        <v>-22886800.424901403</v>
      </c>
    </row>
    <row r="398" spans="1:2" ht="12.75" hidden="1">
      <c r="A398" s="114" t="s">
        <v>960</v>
      </c>
      <c r="B398" s="112">
        <v>-3306322.6483518947</v>
      </c>
    </row>
    <row r="399" spans="1:2" ht="12.75" hidden="1">
      <c r="A399" s="114" t="s">
        <v>896</v>
      </c>
      <c r="B399" s="112">
        <v>0</v>
      </c>
    </row>
    <row r="400" spans="1:2" ht="12.75" hidden="1">
      <c r="A400" s="114" t="s">
        <v>961</v>
      </c>
      <c r="B400" s="112">
        <v>0</v>
      </c>
    </row>
    <row r="401" spans="1:2" ht="12.75" hidden="1">
      <c r="A401" s="114" t="s">
        <v>962</v>
      </c>
      <c r="B401" s="112">
        <v>3405008.1082660463</v>
      </c>
    </row>
    <row r="402" spans="1:2" ht="12.75" hidden="1">
      <c r="A402" s="114" t="s">
        <v>897</v>
      </c>
      <c r="B402" s="112">
        <v>0</v>
      </c>
    </row>
    <row r="403" spans="1:2" ht="13.5" hidden="1" thickBot="1">
      <c r="A403" s="114" t="s">
        <v>898</v>
      </c>
      <c r="B403" s="112">
        <v>-2.9802322387695312E-08</v>
      </c>
    </row>
    <row r="404" spans="1:2" ht="13.5" hidden="1" thickBot="1">
      <c r="A404" s="115" t="s">
        <v>892</v>
      </c>
      <c r="B404" s="116">
        <v>-97786510.09651825</v>
      </c>
    </row>
    <row r="405" ht="12.75" hidden="1">
      <c r="A405" s="105"/>
    </row>
    <row r="406" spans="1:2" ht="12.75" hidden="1">
      <c r="A406" s="113" t="s">
        <v>899</v>
      </c>
      <c r="B406" s="112"/>
    </row>
    <row r="407" spans="1:2" ht="13.5" hidden="1" thickBot="1">
      <c r="A407" s="114" t="s">
        <v>900</v>
      </c>
      <c r="B407" s="112">
        <v>2963618.6400000006</v>
      </c>
    </row>
    <row r="408" spans="1:2" ht="13.5" hidden="1" thickBot="1">
      <c r="A408" s="115" t="s">
        <v>899</v>
      </c>
      <c r="B408" s="116">
        <v>2963618.6400000006</v>
      </c>
    </row>
    <row r="409" ht="12.75" hidden="1">
      <c r="A409" s="105"/>
    </row>
    <row r="410" spans="1:2" ht="12.75" hidden="1">
      <c r="A410" s="113" t="s">
        <v>901</v>
      </c>
      <c r="B410" s="112"/>
    </row>
    <row r="411" spans="1:2" ht="13.5" hidden="1" thickBot="1">
      <c r="A411" s="114" t="s">
        <v>902</v>
      </c>
      <c r="B411" s="112">
        <v>-77999999.99999999</v>
      </c>
    </row>
    <row r="412" spans="1:2" ht="13.5" hidden="1" thickBot="1">
      <c r="A412" s="115" t="s">
        <v>901</v>
      </c>
      <c r="B412" s="116">
        <v>-77999999.99999999</v>
      </c>
    </row>
    <row r="413" ht="12.75" hidden="1">
      <c r="A413" s="105"/>
    </row>
    <row r="414" spans="1:2" ht="12.75" hidden="1">
      <c r="A414" s="113" t="s">
        <v>903</v>
      </c>
      <c r="B414" s="112"/>
    </row>
    <row r="415" spans="1:2" ht="13.5" hidden="1" thickBot="1">
      <c r="A415" s="114" t="s">
        <v>904</v>
      </c>
      <c r="B415" s="112">
        <v>-191889885</v>
      </c>
    </row>
    <row r="416" spans="1:2" ht="13.5" hidden="1" thickBot="1">
      <c r="A416" s="115" t="s">
        <v>903</v>
      </c>
      <c r="B416" s="116">
        <v>-191889885</v>
      </c>
    </row>
    <row r="417" ht="12.75" hidden="1">
      <c r="A417" s="105"/>
    </row>
    <row r="418" spans="1:2" ht="12.75" hidden="1">
      <c r="A418" s="113" t="s">
        <v>905</v>
      </c>
      <c r="B418" s="112"/>
    </row>
    <row r="419" spans="1:2" ht="13.5" hidden="1" thickBot="1">
      <c r="A419" s="114" t="s">
        <v>906</v>
      </c>
      <c r="B419" s="112">
        <v>-570872047.9199998</v>
      </c>
    </row>
    <row r="420" spans="1:2" ht="13.5" hidden="1" thickBot="1">
      <c r="A420" s="115" t="s">
        <v>905</v>
      </c>
      <c r="B420" s="116">
        <v>-570872047.9199998</v>
      </c>
    </row>
    <row r="421" ht="12.75" hidden="1">
      <c r="A421" s="106"/>
    </row>
    <row r="422" spans="1:2" ht="12.75" hidden="1">
      <c r="A422" s="113" t="s">
        <v>907</v>
      </c>
      <c r="B422" s="112"/>
    </row>
    <row r="423" spans="1:2" ht="13.5" hidden="1" thickBot="1">
      <c r="A423" s="114" t="s">
        <v>908</v>
      </c>
      <c r="B423" s="112">
        <v>-40667.159999999996</v>
      </c>
    </row>
    <row r="424" spans="1:2" ht="13.5" hidden="1" thickBot="1">
      <c r="A424" s="115" t="s">
        <v>907</v>
      </c>
      <c r="B424" s="116">
        <v>-40667.159999999996</v>
      </c>
    </row>
    <row r="425" ht="12.75" hidden="1">
      <c r="A425" s="106"/>
    </row>
    <row r="426" spans="1:2" ht="12.75" hidden="1">
      <c r="A426" s="113" t="s">
        <v>909</v>
      </c>
      <c r="B426" s="112"/>
    </row>
    <row r="427" spans="1:2" ht="13.5" hidden="1" thickBot="1">
      <c r="A427" s="114" t="s">
        <v>910</v>
      </c>
      <c r="B427" s="112">
        <v>0</v>
      </c>
    </row>
    <row r="428" spans="1:2" ht="13.5" hidden="1" thickBot="1">
      <c r="A428" s="115" t="s">
        <v>909</v>
      </c>
      <c r="B428" s="116">
        <v>0</v>
      </c>
    </row>
    <row r="429" ht="12.75" hidden="1">
      <c r="A429" s="106"/>
    </row>
    <row r="430" spans="1:2" ht="12.75" hidden="1">
      <c r="A430" s="113" t="s">
        <v>911</v>
      </c>
      <c r="B430" s="112"/>
    </row>
    <row r="431" spans="1:2" ht="12.75" hidden="1">
      <c r="A431" s="114" t="s">
        <v>912</v>
      </c>
      <c r="B431" s="112">
        <v>-663677614.6429888</v>
      </c>
    </row>
    <row r="432" spans="1:2" ht="12.75" hidden="1">
      <c r="A432" s="114" t="s">
        <v>913</v>
      </c>
      <c r="B432" s="112">
        <v>-591600978.8288935</v>
      </c>
    </row>
    <row r="433" spans="1:2" ht="12.75" hidden="1">
      <c r="A433" s="114" t="s">
        <v>914</v>
      </c>
      <c r="B433" s="112">
        <v>45840444.959999986</v>
      </c>
    </row>
    <row r="434" spans="1:2" ht="13.5" hidden="1" thickBot="1">
      <c r="A434" s="114" t="s">
        <v>915</v>
      </c>
      <c r="B434" s="112">
        <v>98601234</v>
      </c>
    </row>
    <row r="435" spans="1:2" ht="13.5" hidden="1" thickBot="1">
      <c r="A435" s="115" t="s">
        <v>911</v>
      </c>
      <c r="B435" s="116">
        <v>-1110836914.5118823</v>
      </c>
    </row>
    <row r="436" ht="12.75" hidden="1">
      <c r="A436" s="107"/>
    </row>
    <row r="437" spans="1:2" ht="12.75" hidden="1">
      <c r="A437" s="113" t="s">
        <v>916</v>
      </c>
      <c r="B437" s="112"/>
    </row>
    <row r="438" spans="1:2" ht="13.5" hidden="1" thickBot="1">
      <c r="A438" s="114" t="s">
        <v>917</v>
      </c>
      <c r="B438" s="112">
        <v>-10780899.301673327</v>
      </c>
    </row>
    <row r="439" spans="1:2" ht="13.5" hidden="1" thickBot="1">
      <c r="A439" s="115" t="s">
        <v>916</v>
      </c>
      <c r="B439" s="116">
        <v>-10780899.301673327</v>
      </c>
    </row>
    <row r="440" ht="12.75" hidden="1">
      <c r="A440" s="107"/>
    </row>
    <row r="441" spans="1:2" ht="12.75" hidden="1">
      <c r="A441" s="113" t="s">
        <v>918</v>
      </c>
      <c r="B441" s="112"/>
    </row>
    <row r="442" spans="1:2" ht="13.5" hidden="1" thickBot="1">
      <c r="A442" s="114" t="s">
        <v>919</v>
      </c>
      <c r="B442" s="112">
        <v>1388288</v>
      </c>
    </row>
    <row r="443" spans="1:2" ht="13.5" hidden="1" thickBot="1">
      <c r="A443" s="115" t="s">
        <v>918</v>
      </c>
      <c r="B443" s="116">
        <v>1388288</v>
      </c>
    </row>
    <row r="444" ht="12.75" hidden="1">
      <c r="A444" s="106"/>
    </row>
    <row r="445" spans="1:2" ht="12.75" hidden="1">
      <c r="A445" s="113" t="s">
        <v>920</v>
      </c>
      <c r="B445" s="112"/>
    </row>
    <row r="446" spans="1:2" ht="12.75" hidden="1">
      <c r="A446" s="114" t="s">
        <v>921</v>
      </c>
      <c r="B446" s="112">
        <v>1456510488.6008005</v>
      </c>
    </row>
    <row r="447" spans="1:2" ht="12.75" hidden="1">
      <c r="A447" s="114" t="s">
        <v>922</v>
      </c>
      <c r="B447" s="112">
        <v>558739081.0725992</v>
      </c>
    </row>
    <row r="448" spans="1:2" ht="13.5" hidden="1" thickBot="1">
      <c r="A448" s="114" t="s">
        <v>923</v>
      </c>
      <c r="B448" s="112">
        <v>-558739081.0725992</v>
      </c>
    </row>
    <row r="449" spans="1:2" ht="13.5" hidden="1" thickBot="1">
      <c r="A449" s="115" t="s">
        <v>920</v>
      </c>
      <c r="B449" s="116">
        <v>1456510488.6008005</v>
      </c>
    </row>
    <row r="450" ht="12.75" hidden="1"/>
    <row r="451" spans="1:2" ht="12.75" hidden="1">
      <c r="A451" s="113" t="s">
        <v>924</v>
      </c>
      <c r="B451" s="112"/>
    </row>
    <row r="452" spans="1:2" ht="12.75" hidden="1">
      <c r="A452" s="114" t="s">
        <v>925</v>
      </c>
      <c r="B452" s="112">
        <v>0</v>
      </c>
    </row>
    <row r="453" spans="1:2" ht="13.5" hidden="1" thickBot="1">
      <c r="A453" s="114" t="s">
        <v>963</v>
      </c>
      <c r="B453" s="112">
        <v>15420.719999999996</v>
      </c>
    </row>
    <row r="454" spans="1:2" ht="13.5" hidden="1" thickBot="1">
      <c r="A454" s="115" t="s">
        <v>924</v>
      </c>
      <c r="B454" s="116">
        <v>15420.719999999996</v>
      </c>
    </row>
    <row r="455" ht="12.75" hidden="1">
      <c r="A455" s="106"/>
    </row>
    <row r="456" spans="1:2" ht="12.75" hidden="1">
      <c r="A456" s="113" t="s">
        <v>926</v>
      </c>
      <c r="B456" s="112"/>
    </row>
    <row r="457" spans="1:2" ht="12.75" hidden="1">
      <c r="A457" s="114" t="s">
        <v>927</v>
      </c>
      <c r="B457" s="112">
        <v>19689234341.50001</v>
      </c>
    </row>
    <row r="458" spans="1:2" ht="13.5" hidden="1" thickBot="1">
      <c r="A458" s="114" t="s">
        <v>928</v>
      </c>
      <c r="B458" s="112">
        <v>25465646424.460003</v>
      </c>
    </row>
    <row r="459" spans="1:2" ht="13.5" hidden="1" thickBot="1">
      <c r="A459" s="115" t="s">
        <v>926</v>
      </c>
      <c r="B459" s="116">
        <v>45154880765.960014</v>
      </c>
    </row>
    <row r="460" ht="12.75" hidden="1">
      <c r="A460" s="106"/>
    </row>
    <row r="461" spans="1:2" ht="12.75" hidden="1">
      <c r="A461" s="113" t="s">
        <v>929</v>
      </c>
      <c r="B461" s="112"/>
    </row>
    <row r="462" spans="1:2" ht="13.5" hidden="1" thickBot="1">
      <c r="A462" s="114" t="s">
        <v>930</v>
      </c>
      <c r="B462" s="112">
        <v>58759929.26785724</v>
      </c>
    </row>
    <row r="463" spans="1:2" ht="13.5" hidden="1" thickBot="1">
      <c r="A463" s="115" t="s">
        <v>929</v>
      </c>
      <c r="B463" s="116">
        <v>58759929.26785724</v>
      </c>
    </row>
    <row r="464" ht="12.75" hidden="1">
      <c r="A464" s="106"/>
    </row>
    <row r="465" spans="1:2" ht="12.75" hidden="1">
      <c r="A465" s="113" t="s">
        <v>931</v>
      </c>
      <c r="B465" s="112"/>
    </row>
    <row r="466" spans="1:2" ht="12.75" hidden="1">
      <c r="A466" s="114" t="s">
        <v>932</v>
      </c>
      <c r="B466" s="112">
        <v>3502808</v>
      </c>
    </row>
    <row r="467" spans="1:2" ht="12.75" hidden="1">
      <c r="A467" s="114" t="s">
        <v>933</v>
      </c>
      <c r="B467" s="112">
        <v>581767547</v>
      </c>
    </row>
    <row r="468" spans="1:2" ht="12.75" hidden="1">
      <c r="A468" s="114" t="s">
        <v>934</v>
      </c>
      <c r="B468" s="112">
        <v>-17354757</v>
      </c>
    </row>
    <row r="469" spans="1:2" ht="12.75" hidden="1">
      <c r="A469" s="114" t="s">
        <v>935</v>
      </c>
      <c r="B469" s="112">
        <v>294990390</v>
      </c>
    </row>
    <row r="470" spans="1:2" ht="13.5" hidden="1" thickBot="1">
      <c r="A470" s="114" t="s">
        <v>936</v>
      </c>
      <c r="B470" s="112">
        <v>-420569345.0105561</v>
      </c>
    </row>
    <row r="471" spans="1:2" ht="13.5" hidden="1" thickBot="1">
      <c r="A471" s="115" t="s">
        <v>931</v>
      </c>
      <c r="B471" s="116">
        <v>442336642.9894439</v>
      </c>
    </row>
    <row r="472" ht="12.75" hidden="1">
      <c r="A472" s="106"/>
    </row>
    <row r="473" spans="1:2" ht="12.75" hidden="1">
      <c r="A473" s="113" t="s">
        <v>937</v>
      </c>
      <c r="B473" s="112"/>
    </row>
    <row r="474" spans="1:2" ht="13.5" hidden="1" thickBot="1">
      <c r="A474" s="114" t="s">
        <v>938</v>
      </c>
      <c r="B474" s="112">
        <v>8008.16999999954</v>
      </c>
    </row>
    <row r="475" spans="1:2" ht="13.5" hidden="1" thickBot="1">
      <c r="A475" s="115" t="s">
        <v>937</v>
      </c>
      <c r="B475" s="116">
        <v>8008.16999999954</v>
      </c>
    </row>
    <row r="476" ht="12.75" hidden="1">
      <c r="A476" s="106"/>
    </row>
    <row r="477" spans="1:2" ht="12.75" hidden="1">
      <c r="A477" s="113" t="s">
        <v>939</v>
      </c>
      <c r="B477" s="112"/>
    </row>
    <row r="478" spans="1:2" ht="13.5" hidden="1" thickBot="1">
      <c r="A478" s="114" t="s">
        <v>940</v>
      </c>
      <c r="B478" s="112">
        <v>3000000</v>
      </c>
    </row>
    <row r="479" spans="1:2" ht="13.5" hidden="1" thickBot="1">
      <c r="A479" s="115" t="s">
        <v>939</v>
      </c>
      <c r="B479" s="116">
        <v>3000000</v>
      </c>
    </row>
    <row r="480" ht="12.75" hidden="1">
      <c r="A480" s="106"/>
    </row>
    <row r="481" spans="1:2" ht="12.75" hidden="1">
      <c r="A481" s="113" t="s">
        <v>941</v>
      </c>
      <c r="B481" s="112"/>
    </row>
    <row r="482" spans="1:2" ht="13.5" hidden="1" thickBot="1">
      <c r="A482" s="114" t="s">
        <v>942</v>
      </c>
      <c r="B482" s="112">
        <v>152931483.1818309</v>
      </c>
    </row>
    <row r="483" spans="1:2" ht="13.5" hidden="1" thickBot="1">
      <c r="A483" s="115" t="s">
        <v>941</v>
      </c>
      <c r="B483" s="116">
        <v>152931483.1818309</v>
      </c>
    </row>
    <row r="484" ht="12.75" hidden="1"/>
    <row r="485" spans="1:2" ht="12.75" hidden="1">
      <c r="A485" s="113" t="s">
        <v>943</v>
      </c>
      <c r="B485" s="112"/>
    </row>
    <row r="486" spans="1:2" ht="13.5" hidden="1" thickBot="1">
      <c r="A486" s="114" t="s">
        <v>944</v>
      </c>
      <c r="B486" s="112">
        <v>2976888564.600002</v>
      </c>
    </row>
    <row r="487" spans="1:2" ht="13.5" hidden="1" thickBot="1">
      <c r="A487" s="115" t="s">
        <v>943</v>
      </c>
      <c r="B487" s="116">
        <v>2976888564.600002</v>
      </c>
    </row>
    <row r="488" ht="12.75" hidden="1"/>
    <row r="489" spans="1:2" ht="12.75" hidden="1">
      <c r="A489" s="113" t="s">
        <v>945</v>
      </c>
      <c r="B489" s="112"/>
    </row>
    <row r="490" spans="1:2" ht="13.5" hidden="1" thickBot="1">
      <c r="A490" s="114" t="s">
        <v>946</v>
      </c>
      <c r="B490" s="112">
        <v>98935538.29840992</v>
      </c>
    </row>
    <row r="491" spans="1:2" ht="13.5" hidden="1" thickBot="1">
      <c r="A491" s="115" t="s">
        <v>945</v>
      </c>
      <c r="B491" s="116">
        <v>98935538.29840992</v>
      </c>
    </row>
    <row r="492" ht="12.75" hidden="1"/>
    <row r="493" spans="1:2" ht="12.75" hidden="1">
      <c r="A493" s="113" t="s">
        <v>947</v>
      </c>
      <c r="B493" s="112"/>
    </row>
    <row r="494" spans="1:2" ht="13.5" hidden="1" thickBot="1">
      <c r="A494" s="114" t="s">
        <v>948</v>
      </c>
      <c r="B494" s="112">
        <v>66815490</v>
      </c>
    </row>
    <row r="495" spans="1:2" ht="13.5" hidden="1" thickBot="1">
      <c r="A495" s="115" t="s">
        <v>947</v>
      </c>
      <c r="B495" s="116">
        <v>66815490</v>
      </c>
    </row>
    <row r="496" ht="13.5" hidden="1" thickBot="1"/>
    <row r="497" spans="1:2" ht="13.5" hidden="1" thickBot="1">
      <c r="A497" s="117" t="s">
        <v>802</v>
      </c>
      <c r="B497" s="118">
        <v>-4050785017.540696</v>
      </c>
    </row>
    <row r="499" ht="12.75">
      <c r="B499" s="108">
        <f>B4+B72+B122+B128+B215+B228</f>
        <v>-30460945.628682308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2016-03-24T18:55:10Z</dcterms:created>
  <dcterms:modified xsi:type="dcterms:W3CDTF">2016-04-06T23:01:08Z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