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8" windowWidth="19416" windowHeight="6600" tabRatio="652"/>
  </bookViews>
  <sheets>
    <sheet name="Summary" sheetId="4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ProjectedCOR_Production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B16" i="45" l="1"/>
  <c r="B22" i="45" s="1"/>
  <c r="B21" i="45"/>
  <c r="B14" i="45" l="1"/>
</calcChain>
</file>

<file path=xl/sharedStrings.xml><?xml version="1.0" encoding="utf-8"?>
<sst xmlns="http://schemas.openxmlformats.org/spreadsheetml/2006/main" count="20" uniqueCount="20">
  <si>
    <t>Intangible Plant</t>
  </si>
  <si>
    <t>Non Depreciable Property</t>
  </si>
  <si>
    <t>Gas Reserves</t>
  </si>
  <si>
    <t>Scherer Acquisition Adjustment</t>
  </si>
  <si>
    <t>Exhibit NWA-1 page 7</t>
  </si>
  <si>
    <t>Reconciliation of NWA-1 to MFR B-7</t>
  </si>
  <si>
    <t>Plant Balances as of December 31, 2017</t>
  </si>
  <si>
    <t>Nuclear Cost Recovery - AFUDC</t>
  </si>
  <si>
    <t>Property under Capital Leases</t>
  </si>
  <si>
    <t xml:space="preserve">MFR B-7 </t>
  </si>
  <si>
    <t>Nuclear Uprate Retirements</t>
  </si>
  <si>
    <t>Other Assets</t>
  </si>
  <si>
    <t>General Plant - Amortizable</t>
  </si>
  <si>
    <t>(in 000s)</t>
  </si>
  <si>
    <t>Florida Power &amp; Light Company</t>
  </si>
  <si>
    <t>Docket No. 160021-EI</t>
  </si>
  <si>
    <t>OPC's Fifth Set of Interrogatories</t>
  </si>
  <si>
    <t>Interrogatory No. 167</t>
  </si>
  <si>
    <t>Attachment No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</si>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</sst>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i/>
      <u/>
      <sz val="16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Protection="0"/>
    <xf numFmtId="0" fontId="6" fillId="0" borderId="0"/>
    <xf numFmtId="41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42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2" fillId="0" borderId="0" xfId="0" applyFont="1"/>
    <xf numFmtId="41" fontId="0" fillId="0" borderId="0" xfId="7" applyFont="1"/>
    <xf numFmtId="0" fontId="0" fillId="0" borderId="0" xfId="0"/>
    <xf numFmtId="165" fontId="0" fillId="0" borderId="0" xfId="0" applyNumberFormat="1"/>
    <xf numFmtId="42" fontId="2" fillId="0" borderId="0" xfId="29" applyFont="1" applyFill="1"/>
    <xf numFmtId="164" fontId="0" fillId="0" borderId="1" xfId="0" applyNumberFormat="1" applyBorder="1"/>
    <xf numFmtId="0" fontId="0" fillId="0" borderId="0" xfId="0" quotePrefix="1"/>
    <xf numFmtId="164" fontId="0" fillId="0" borderId="0" xfId="0" quotePrefix="1" applyNumberFormat="1"/>
    <xf numFmtId="0" fontId="2" fillId="0" borderId="1" xfId="0" applyFont="1" applyBorder="1" applyAlignment="1">
      <alignment horizontal="center"/>
    </xf>
  </cellXfs>
  <cellStyles count="30">
    <cellStyle name="Comma [0]" xfId="7" builtinId="6"/>
    <cellStyle name="Comma [0] 2" xfId="16"/>
    <cellStyle name="Comma [0] 3" xfId="17"/>
    <cellStyle name="Comma 10" xfId="3"/>
    <cellStyle name="Comma 11" xfId="18"/>
    <cellStyle name="Comma 12" xfId="19"/>
    <cellStyle name="Comma 13" xfId="14"/>
    <cellStyle name="Comma 14" xfId="13"/>
    <cellStyle name="Comma 15" xfId="11"/>
    <cellStyle name="Comma 16" xfId="15"/>
    <cellStyle name="Comma 17" xfId="12"/>
    <cellStyle name="Comma 2" xfId="2"/>
    <cellStyle name="Comma 2 2" xfId="9"/>
    <cellStyle name="Comma 3" xfId="4"/>
    <cellStyle name="Comma 4" xfId="10"/>
    <cellStyle name="Comma 5" xfId="20"/>
    <cellStyle name="Comma 6" xfId="21"/>
    <cellStyle name="Comma 7" xfId="22"/>
    <cellStyle name="Comma 8" xfId="23"/>
    <cellStyle name="Comma 9" xfId="24"/>
    <cellStyle name="Currency [0]" xfId="29" builtinId="7"/>
    <cellStyle name="F2" xfId="5"/>
    <cellStyle name="Normal" xfId="0" builtinId="0"/>
    <cellStyle name="Normal 2" xfId="1"/>
    <cellStyle name="Normal 2 2" xfId="8"/>
    <cellStyle name="Normal 22" xfId="28"/>
    <cellStyle name="Normal 3" xfId="25"/>
    <cellStyle name="Normal 3 2" xfId="26"/>
    <cellStyle name="Normal 3 3" xfId="6"/>
    <cellStyle name="Percent 2" xfId="27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A\FPL\GF%20Data\Anticipated%20Retirements%20For%20Nuclear%20Uprat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7" sqref="A7"/>
    </sheetView>
  </sheetViews>
  <sheetFormatPr defaultRowHeight="14.4" x14ac:dyDescent="0.3"/>
  <cols>
    <col min="1" max="1" width="44.33203125" customWidth="1"/>
    <col min="2" max="2" width="16.33203125" bestFit="1" customWidth="1"/>
    <col min="3" max="3" width="15.33203125" bestFit="1" customWidth="1"/>
  </cols>
  <sheetData>
    <row r="1" spans="1:3" s="4" customFormat="1" x14ac:dyDescent="0.3">
      <c r="A1" s="2" t="s">
        <v>14</v>
      </c>
    </row>
    <row r="2" spans="1:3" s="4" customFormat="1" x14ac:dyDescent="0.3">
      <c r="A2" s="2" t="s">
        <v>15</v>
      </c>
    </row>
    <row r="3" spans="1:3" s="4" customFormat="1" x14ac:dyDescent="0.3">
      <c r="A3" s="2" t="s">
        <v>16</v>
      </c>
    </row>
    <row r="4" spans="1:3" s="4" customFormat="1" x14ac:dyDescent="0.3">
      <c r="A4" s="2" t="s">
        <v>17</v>
      </c>
    </row>
    <row r="5" spans="1:3" s="4" customFormat="1" x14ac:dyDescent="0.3">
      <c r="A5" s="2" t="s">
        <v>18</v>
      </c>
    </row>
    <row r="6" spans="1:3" s="4" customFormat="1" x14ac:dyDescent="0.3">
      <c r="A6" s="2" t="s">
        <v>19</v>
      </c>
    </row>
    <row r="8" spans="1:3" x14ac:dyDescent="0.3">
      <c r="A8" s="2" t="s">
        <v>5</v>
      </c>
    </row>
    <row r="9" spans="1:3" x14ac:dyDescent="0.3">
      <c r="A9" s="2" t="s">
        <v>6</v>
      </c>
    </row>
    <row r="10" spans="1:3" s="4" customFormat="1" x14ac:dyDescent="0.3">
      <c r="A10" s="2"/>
    </row>
    <row r="11" spans="1:3" x14ac:dyDescent="0.3">
      <c r="B11" s="10" t="s">
        <v>13</v>
      </c>
    </row>
    <row r="12" spans="1:3" x14ac:dyDescent="0.3">
      <c r="A12" s="2" t="s">
        <v>4</v>
      </c>
      <c r="B12" s="6">
        <v>45980394.364410006</v>
      </c>
    </row>
    <row r="13" spans="1:3" x14ac:dyDescent="0.3">
      <c r="A13" s="1" t="s">
        <v>2</v>
      </c>
      <c r="B13" s="1">
        <v>1159940.40869</v>
      </c>
    </row>
    <row r="14" spans="1:3" x14ac:dyDescent="0.3">
      <c r="A14" s="1" t="s">
        <v>0</v>
      </c>
      <c r="B14" s="1">
        <f>1065536.37168337+4200.001</f>
        <v>1069736.37268337</v>
      </c>
    </row>
    <row r="15" spans="1:3" x14ac:dyDescent="0.3">
      <c r="A15" s="1" t="s">
        <v>12</v>
      </c>
      <c r="B15" s="1">
        <v>444032.00858866191</v>
      </c>
      <c r="C15" s="1"/>
    </row>
    <row r="16" spans="1:3" x14ac:dyDescent="0.3">
      <c r="A16" s="1" t="s">
        <v>1</v>
      </c>
      <c r="B16" s="1">
        <f>301364.358879919+151.5825+183.54142-11.263</f>
        <v>301688.21979991905</v>
      </c>
    </row>
    <row r="17" spans="1:2" s="4" customFormat="1" x14ac:dyDescent="0.3">
      <c r="A17" s="1" t="s">
        <v>7</v>
      </c>
      <c r="B17" s="1">
        <v>149615.318</v>
      </c>
    </row>
    <row r="18" spans="1:2" x14ac:dyDescent="0.3">
      <c r="A18" s="1" t="s">
        <v>3</v>
      </c>
      <c r="B18" s="1">
        <v>107382.86972</v>
      </c>
    </row>
    <row r="19" spans="1:2" s="4" customFormat="1" x14ac:dyDescent="0.3">
      <c r="A19" s="1" t="s">
        <v>10</v>
      </c>
      <c r="B19" s="1">
        <v>87872.833024716383</v>
      </c>
    </row>
    <row r="20" spans="1:2" s="4" customFormat="1" x14ac:dyDescent="0.3">
      <c r="A20" s="1" t="s">
        <v>8</v>
      </c>
      <c r="B20" s="1">
        <v>59224.687570000002</v>
      </c>
    </row>
    <row r="21" spans="1:2" s="4" customFormat="1" x14ac:dyDescent="0.3">
      <c r="A21" s="1" t="s">
        <v>11</v>
      </c>
      <c r="B21" s="7">
        <f>33075.313</f>
        <v>33075.313000000002</v>
      </c>
    </row>
    <row r="22" spans="1:2" s="4" customFormat="1" x14ac:dyDescent="0.3">
      <c r="A22" s="2" t="s">
        <v>9</v>
      </c>
      <c r="B22" s="6">
        <f>SUM(B12:B21)</f>
        <v>49392962.395486675</v>
      </c>
    </row>
    <row r="23" spans="1:2" s="4" customFormat="1" x14ac:dyDescent="0.3"/>
    <row r="24" spans="1:2" x14ac:dyDescent="0.3">
      <c r="A24" s="1"/>
      <c r="B24" s="3"/>
    </row>
    <row r="25" spans="1:2" x14ac:dyDescent="0.3">
      <c r="A25" s="9"/>
    </row>
    <row r="26" spans="1:2" x14ac:dyDescent="0.3">
      <c r="A26" s="8"/>
      <c r="B26" s="5"/>
    </row>
  </sheetData>
  <conditionalFormatting sqref="B12">
    <cfRule type="expression" dxfId="1" priority="2">
      <formula>IF(ROUND(B12-#REF!,10)=0,FALSE,TRUE)</formula>
    </cfRule>
  </conditionalFormatting>
  <conditionalFormatting sqref="B22">
    <cfRule type="expression" dxfId="0" priority="1">
      <formula>IF(ROUND(B22-#REF!,10)=0,FALSE,TRUE)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2016-05-07T00:01:48Z</dcterms:created>
  <dcterms:modified xsi:type="dcterms:W3CDTF">2016-05-07T11:11:17Z</dcterms:modified>
</cp:coreProperties>
</file>