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576" windowHeight="9816"/>
  </bookViews>
  <sheets>
    <sheet name="Interrogatory 12" sheetId="1" r:id="rId1"/>
  </sheets>
  <calcPr calcId="162913"/>
</workbook>
</file>

<file path=xl/calcChain.xml><?xml version="1.0" encoding="utf-8"?>
<calcChain xmlns="http://schemas.openxmlformats.org/spreadsheetml/2006/main">
  <c r="D12" i="1" l="1"/>
  <c r="D5" i="1" s="1"/>
  <c r="B5" i="1" l="1"/>
  <c r="B9" i="1" s="1"/>
  <c r="D9" i="1" l="1"/>
  <c r="D8" i="1"/>
  <c r="D7" i="1"/>
  <c r="D6" i="1"/>
</calcChain>
</file>

<file path=xl/sharedStrings.xml><?xml version="1.0" encoding="utf-8"?>
<sst xmlns="http://schemas.openxmlformats.org/spreadsheetml/2006/main" count="15" uniqueCount="14">
  <si>
    <t>Land</t>
  </si>
  <si>
    <t>AFUDC</t>
  </si>
  <si>
    <t>Total</t>
  </si>
  <si>
    <t>Cost ($/Wdc)</t>
  </si>
  <si>
    <t>Cost ($MM)</t>
  </si>
  <si>
    <t>Cost ($/kWac)</t>
  </si>
  <si>
    <t>Cost Category</t>
  </si>
  <si>
    <r>
      <t>Transmission Interconnection and Integration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</si>
  <si>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 xml:space="preserve">PV Array </t>
    </r>
    <r>
      <rPr>
        <vertAlign val="superscript"/>
        <sz val="11"/>
        <color theme="1"/>
        <rFont val="Calibri"/>
        <family val="2"/>
        <scheme val="minor"/>
      </rPr>
      <t>(1) (2)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</si>
  <si>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PV Array Cost Basis</t>
    </r>
  </si>
  <si>
    <t>Total for 2019 Project</t>
  </si>
  <si>
    <t>Alternating Capacity (MWac)</t>
  </si>
  <si>
    <t>Direct Current Capacity (MWdc)</t>
  </si>
  <si>
    <r>
      <rPr>
        <vertAlign val="superscript"/>
        <sz val="11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 xml:space="preserve">PV Array includes: Panels, Racking &amp; Posts, Collection Cables, EPC Contractor, and Development &amp; Project Management Expenses.
</t>
    </r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Transmission Interconnection &amp; Integration includes: Generator Step-up Transformers and Substation materials and contractor scope.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</si>
</sst>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6" fontId="0" fillId="0" borderId="5" xfId="0" applyNumberFormat="1" applyBorder="1" applyAlignment="1">
      <alignment horizontal="center" vertical="center"/>
    </xf>
    <xf numFmtId="6" fontId="0" fillId="0" borderId="6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4" fontId="0" fillId="0" borderId="0" xfId="2" applyFont="1"/>
    <xf numFmtId="8" fontId="0" fillId="0" borderId="0" xfId="0" applyNumberForma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7" fontId="0" fillId="0" borderId="1" xfId="1" applyNumberFormat="1" applyFont="1" applyBorder="1" applyAlignment="1">
      <alignment horizontal="center" vertical="center"/>
    </xf>
    <xf numFmtId="37" fontId="0" fillId="0" borderId="5" xfId="1" applyNumberFormat="1" applyFont="1" applyBorder="1" applyAlignment="1">
      <alignment horizontal="center" vertical="center"/>
    </xf>
    <xf numFmtId="39" fontId="0" fillId="0" borderId="1" xfId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/>
  </sheetViews>
  <sheetFormatPr defaultRowHeight="14.4" x14ac:dyDescent="0.3"/>
  <cols>
    <col min="1" max="1" width="30" customWidth="1"/>
    <col min="2" max="6" width="16.6640625" customWidth="1"/>
    <col min="7" max="7" width="10.5546875" bestFit="1" customWidth="1"/>
  </cols>
  <sheetData>
    <row r="2" spans="1:11" ht="15" thickBot="1" x14ac:dyDescent="0.35"/>
    <row r="3" spans="1:11" ht="30" customHeight="1" x14ac:dyDescent="0.3">
      <c r="A3" s="24" t="s">
        <v>10</v>
      </c>
      <c r="B3" s="25"/>
      <c r="C3" s="25"/>
      <c r="D3" s="26"/>
      <c r="E3" s="20"/>
      <c r="F3" s="20"/>
    </row>
    <row r="4" spans="1:11" ht="28.8" x14ac:dyDescent="0.3">
      <c r="A4" s="11" t="s">
        <v>6</v>
      </c>
      <c r="B4" s="2" t="s">
        <v>4</v>
      </c>
      <c r="C4" s="2" t="s">
        <v>11</v>
      </c>
      <c r="D4" s="12" t="s">
        <v>5</v>
      </c>
    </row>
    <row r="5" spans="1:11" ht="30" customHeight="1" x14ac:dyDescent="0.3">
      <c r="A5" s="5" t="s">
        <v>8</v>
      </c>
      <c r="B5" s="4">
        <f>D12</f>
        <v>337.09283199999999</v>
      </c>
      <c r="C5" s="21">
        <v>298</v>
      </c>
      <c r="D5" s="6">
        <f>D12*1000/C5</f>
        <v>1131.184</v>
      </c>
      <c r="G5" s="13"/>
      <c r="H5" s="14"/>
    </row>
    <row r="6" spans="1:11" ht="30" customHeight="1" x14ac:dyDescent="0.3">
      <c r="A6" s="7" t="s">
        <v>7</v>
      </c>
      <c r="B6" s="4">
        <v>27.835999999999999</v>
      </c>
      <c r="C6" s="21">
        <v>298</v>
      </c>
      <c r="D6" s="6">
        <f t="shared" ref="D6:D8" si="0">B6*1000/C6</f>
        <v>93.409395973154361</v>
      </c>
      <c r="G6" s="13"/>
      <c r="H6" s="14"/>
    </row>
    <row r="7" spans="1:11" ht="30" customHeight="1" x14ac:dyDescent="0.3">
      <c r="A7" s="5" t="s">
        <v>0</v>
      </c>
      <c r="B7" s="4">
        <v>33.229999999999997</v>
      </c>
      <c r="C7" s="21">
        <v>298</v>
      </c>
      <c r="D7" s="6">
        <f t="shared" si="0"/>
        <v>111.51006711409396</v>
      </c>
      <c r="G7" s="13"/>
      <c r="H7" s="14"/>
    </row>
    <row r="8" spans="1:11" ht="30" customHeight="1" x14ac:dyDescent="0.3">
      <c r="A8" s="5" t="s">
        <v>1</v>
      </c>
      <c r="B8" s="4">
        <v>14.897</v>
      </c>
      <c r="C8" s="21">
        <v>298</v>
      </c>
      <c r="D8" s="6">
        <f t="shared" si="0"/>
        <v>49.989932885906043</v>
      </c>
      <c r="G8" s="13"/>
      <c r="H8" s="14"/>
    </row>
    <row r="9" spans="1:11" ht="30" customHeight="1" thickBot="1" x14ac:dyDescent="0.35">
      <c r="A9" s="8" t="s">
        <v>2</v>
      </c>
      <c r="B9" s="9">
        <f>SUM(B5:B8)</f>
        <v>413.05583200000001</v>
      </c>
      <c r="C9" s="22">
        <v>298</v>
      </c>
      <c r="D9" s="10">
        <f>B9*1000/C9</f>
        <v>1386.0933959731544</v>
      </c>
      <c r="G9" s="13"/>
      <c r="H9" s="14"/>
    </row>
    <row r="10" spans="1:11" ht="30" customHeight="1" x14ac:dyDescent="0.3">
      <c r="A10" s="15"/>
      <c r="B10" s="16"/>
      <c r="C10" s="16"/>
      <c r="D10" s="17"/>
      <c r="E10" s="18"/>
      <c r="F10" s="17"/>
      <c r="G10" s="13"/>
      <c r="H10" s="14"/>
    </row>
    <row r="11" spans="1:11" ht="30" customHeight="1" x14ac:dyDescent="0.3">
      <c r="A11" s="15"/>
      <c r="B11" s="2" t="s">
        <v>12</v>
      </c>
      <c r="C11" s="2" t="s">
        <v>3</v>
      </c>
      <c r="D11" s="2" t="s">
        <v>4</v>
      </c>
      <c r="E11" s="18"/>
      <c r="F11" s="17"/>
      <c r="G11" s="13"/>
      <c r="H11" s="14"/>
    </row>
    <row r="12" spans="1:11" ht="30" customHeight="1" x14ac:dyDescent="0.3">
      <c r="A12" s="19" t="s">
        <v>9</v>
      </c>
      <c r="B12" s="23">
        <v>452.96</v>
      </c>
      <c r="C12" s="3">
        <v>0.74419999999999997</v>
      </c>
      <c r="D12" s="4">
        <f>C12*1000000*B12/1000000</f>
        <v>337.09283199999999</v>
      </c>
      <c r="E12" s="18"/>
      <c r="F12" s="17"/>
      <c r="G12" s="13"/>
      <c r="H12" s="14"/>
    </row>
    <row r="14" spans="1:11" ht="69.75" customHeight="1" x14ac:dyDescent="0.3">
      <c r="A14" s="27" t="s">
        <v>13</v>
      </c>
      <c r="B14" s="27"/>
      <c r="C14" s="27"/>
      <c r="D14" s="27"/>
      <c r="E14" s="1"/>
      <c r="F14" s="1"/>
      <c r="G14" s="1"/>
      <c r="H14" s="1"/>
      <c r="I14" s="1"/>
      <c r="J14" s="1"/>
      <c r="K14" s="1"/>
    </row>
  </sheetData>
  <mergeCells count="2">
    <mergeCell ref="A3:D3"/>
    <mergeCell ref="A14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Interrogatory 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