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eabet\AppData\Roaming\iManage\Work\Recent\00033016-00002 Florida Public Utilities Co. - Regulatory\"/>
    </mc:Choice>
  </mc:AlternateContent>
  <bookViews>
    <workbookView xWindow="1425" yWindow="1425" windowWidth="21600" windowHeight="11385" activeTab="0"/>
  </bookViews>
  <sheets>
    <sheet name="Sheet1" sheetId="1" r:id="rId2"/>
  </sheets>
  <definedNames/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Slijepcevic, Mico</author>
  </authors>
  <commentList>
    <comment ref="H35" authorId="0" shapeId="0" xr:uid="{00000000-0006-0000-0000-000001000000}">
      <text>
        <r>
          <rPr>
            <b/>
            <sz val="9"/>
            <rFont val="Tahoma"/>
            <family val="2"/>
          </rPr>
          <t>Slijepcevic, Mico:</t>
        </r>
        <r>
          <rPr>
            <sz val="9"/>
            <rFont val="Tahoma"/>
            <family val="2"/>
          </rPr>
          <t xml:space="preserve">
$47K order of N95 repspirators</t>
        </r>
      </text>
    </comment>
  </commentList>
</comments>
</file>

<file path=xl/sharedStrings.xml><?xml version="1.0" encoding="utf-8"?>
<sst xmlns="http://schemas.openxmlformats.org/spreadsheetml/2006/main" count="49" uniqueCount="23">
  <si>
    <t>Subtotal</t>
  </si>
  <si>
    <t>Florida Public Utilities - Electric</t>
  </si>
  <si>
    <t>Florida Public Utilities - Florida Natural Gas</t>
  </si>
  <si>
    <t>Florida Public Utilities - Central Natural Gas</t>
  </si>
  <si>
    <t>Florida Public Utilities - Indiantown</t>
  </si>
  <si>
    <t>Florida Public Utilities - Fort Meade</t>
  </si>
  <si>
    <t>FN</t>
  </si>
  <si>
    <t>CFG</t>
  </si>
  <si>
    <t>FI</t>
  </si>
  <si>
    <t>FT</t>
  </si>
  <si>
    <t>Electric</t>
  </si>
  <si>
    <t>Employee Wellness</t>
  </si>
  <si>
    <t>Insurance Premium</t>
  </si>
  <si>
    <t>COVID-Specific O&amp;M Expense by Business Unit</t>
  </si>
  <si>
    <t>COVID-Specific O&amp;M Expense by Category</t>
  </si>
  <si>
    <r>
      <t>PPE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</si>
  <si>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>Office cleaning and site safety</t>
    </r>
    <r>
      <rPr>
        <vertAlign val="superscript"/>
        <sz val="11"/>
        <color theme="1"/>
        <rFont val="Calibri"/>
        <family val="2"/>
        <scheme val="minor"/>
      </rPr>
      <t>(2)</t>
    </r>
  </si>
  <si>
    <r>
      <t>PPE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</si>
  <si>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Office cleaning and site safety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</si>
  <si>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(1) includes expenses for masks, hand sanitizer, wipes, face shields, disinfectant, gloves</t>
  </si>
  <si>
    <t>(2) disinfecting offices, supplies to direct traffic in and around buildings, misc safety related costs</t>
  </si>
  <si>
    <t>Other safety costs to maintain effective operations with the social distancing restrictions</t>
  </si>
  <si>
    <t>(1) and (2) monthly distribution is based on payment date rather than accounting expense recognition timing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</si>
</sst>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8" applyNumberFormat="1" applyFont="1"/>
    <xf numFmtId="164" fontId="0" fillId="0" borderId="1" xfId="18" applyNumberFormat="1" applyFont="1" applyBorder="1"/>
    <xf numFmtId="17" fontId="3" fillId="0" borderId="0" xfId="0" applyNumberFormat="1" applyFont="1" applyAlignment="1">
      <alignment horizontal="center"/>
    </xf>
    <xf numFmtId="0" fontId="2" fillId="0" borderId="0" xfId="0" applyFont="1"/>
    <xf numFmtId="43" fontId="0" fillId="0" borderId="0" xfId="18" applyFont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0" fillId="0" borderId="0" xfId="18" applyNumberFormat="1" applyFont="1"/>
    <xf numFmtId="164" fontId="0" fillId="0" borderId="1" xfId="18" applyNumberFormat="1" applyFont="1" applyBorder="1"/>
    <xf numFmtId="0" fontId="0" fillId="0" borderId="0" xfId="0" applyFill="1"/>
    <xf numFmtId="0" fontId="2" fillId="0" borderId="0" xfId="0" applyFont="1" applyFill="1"/>
    <xf numFmtId="0" fontId="4" fillId="0" borderId="0" xfId="0" applyFont="1"/>
    <xf numFmtId="164" fontId="0" fillId="0" borderId="0" xfId="0" applyNumberFormat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calcChain" Target="calcChain.xml" /><Relationship Id="rId5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Relationship Id="rId1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workbookViewId="0" topLeftCell="A1">
      <pane xSplit="1" ySplit="1" topLeftCell="B35" activePane="bottomRight" state="frozen"/>
      <selection pane="topLeft" activeCell="A1" sqref="A1"/>
      <selection pane="bottomLeft" activeCell="A2" sqref="A2"/>
      <selection pane="topRight" activeCell="B1" sqref="B1"/>
      <selection pane="bottomRight" activeCell="A35" sqref="A35"/>
    </sheetView>
  </sheetViews>
  <sheetFormatPr defaultRowHeight="15"/>
  <cols>
    <col min="1" max="1" width="84.2857142857143" customWidth="1"/>
    <col min="2" max="13" width="10.8571428571429" customWidth="1"/>
  </cols>
  <sheetData>
    <row r="1" spans="2:13" ht="15">
      <c r="B1" s="3">
        <v>43891</v>
      </c>
      <c r="C1" s="3">
        <v>43922</v>
      </c>
      <c r="D1" s="3">
        <v>43952</v>
      </c>
      <c r="E1" s="3">
        <v>43983</v>
      </c>
      <c r="F1" s="3">
        <v>44013</v>
      </c>
      <c r="G1" s="3">
        <v>44044</v>
      </c>
      <c r="H1" s="3">
        <v>44075</v>
      </c>
      <c r="I1" s="3">
        <v>44105</v>
      </c>
      <c r="J1" s="3">
        <v>44136</v>
      </c>
      <c r="K1" s="3">
        <v>44166</v>
      </c>
      <c r="L1" s="3">
        <v>44197</v>
      </c>
      <c r="M1" s="3">
        <v>44228</v>
      </c>
    </row>
    <row r="2" spans="1:13" ht="15">
      <c r="A2" s="4" t="s">
        <v>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t="s">
        <v>2</v>
      </c>
      <c r="B3" s="1">
        <f>B19+B27+B51+B35+B43</f>
        <v>2223.59474</v>
      </c>
      <c r="C3" s="1">
        <f t="shared" si="0" ref="C3:M3">C19+C27+C51+C35+C43</f>
        <v>89682.419911595163</v>
      </c>
      <c r="D3" s="1">
        <f t="shared" si="0"/>
        <v>121270.28183903886</v>
      </c>
      <c r="E3" s="1">
        <f t="shared" si="0"/>
        <v>157679.43487555807</v>
      </c>
      <c r="F3" s="1">
        <f t="shared" si="0"/>
        <v>76834.900868195211</v>
      </c>
      <c r="G3" s="1">
        <f t="shared" si="0"/>
        <v>84271.585923134728</v>
      </c>
      <c r="H3" s="1">
        <f t="shared" si="0"/>
        <v>25455.675154374687</v>
      </c>
      <c r="I3" s="1">
        <f t="shared" si="0"/>
        <v>38206.479423997873</v>
      </c>
      <c r="J3" s="1">
        <f t="shared" si="0"/>
        <v>22184.957222822934</v>
      </c>
      <c r="K3" s="1">
        <f t="shared" si="0"/>
        <v>25809.893677337375</v>
      </c>
      <c r="L3" s="1">
        <f t="shared" si="0"/>
        <v>22264.00920127851</v>
      </c>
      <c r="M3" s="1">
        <f t="shared" si="0"/>
        <v>32199.174597163706</v>
      </c>
    </row>
    <row r="4" spans="1:13" ht="15">
      <c r="A4" t="s">
        <v>3</v>
      </c>
      <c r="B4" s="1">
        <f t="shared" si="1" ref="B4:M7">B20+B28+B52+B36+B44</f>
        <v>133.56695999999999</v>
      </c>
      <c r="C4" s="1">
        <f t="shared" si="1"/>
        <v>25180.219335409813</v>
      </c>
      <c r="D4" s="1">
        <f t="shared" si="1"/>
        <v>38828.649047920808</v>
      </c>
      <c r="E4" s="1">
        <f t="shared" si="1"/>
        <v>48841.127205903867</v>
      </c>
      <c r="F4" s="1">
        <f t="shared" si="1"/>
        <v>32571.921331043719</v>
      </c>
      <c r="G4" s="1">
        <f t="shared" si="1"/>
        <v>12879.685397264668</v>
      </c>
      <c r="H4" s="1">
        <f t="shared" si="1"/>
        <v>10206.070533338423</v>
      </c>
      <c r="I4" s="1">
        <f t="shared" si="1"/>
        <v>9575.1823916281028</v>
      </c>
      <c r="J4" s="1">
        <f t="shared" si="1"/>
        <v>15647.227423485016</v>
      </c>
      <c r="K4" s="1">
        <f t="shared" si="1"/>
        <v>10043.779333107661</v>
      </c>
      <c r="L4" s="1">
        <f t="shared" si="1"/>
        <v>9240.4508524167977</v>
      </c>
      <c r="M4" s="1">
        <f t="shared" si="1"/>
        <v>13536.853528585621</v>
      </c>
    </row>
    <row r="5" spans="1:13" ht="15">
      <c r="A5" t="s">
        <v>4</v>
      </c>
      <c r="B5" s="1">
        <f t="shared" si="1"/>
        <v>1.9642200000000001</v>
      </c>
      <c r="C5" s="1">
        <f t="shared" si="1"/>
        <v>594.72884578425555</v>
      </c>
      <c r="D5" s="1">
        <f t="shared" si="1"/>
        <v>455.12021775093592</v>
      </c>
      <c r="E5" s="1">
        <f t="shared" si="1"/>
        <v>658.11547408925298</v>
      </c>
      <c r="F5" s="1">
        <f t="shared" si="1"/>
        <v>617.39847294267656</v>
      </c>
      <c r="G5" s="1">
        <f t="shared" si="1"/>
        <v>172.36111597496722</v>
      </c>
      <c r="H5" s="1">
        <f t="shared" si="1"/>
        <v>137.40398562311069</v>
      </c>
      <c r="I5" s="1">
        <f t="shared" si="1"/>
        <v>115.37077765678248</v>
      </c>
      <c r="J5" s="1">
        <f t="shared" si="1"/>
        <v>208.86070459585474</v>
      </c>
      <c r="K5" s="1">
        <f t="shared" si="1"/>
        <v>126.40014444324657</v>
      </c>
      <c r="L5" s="1">
        <f t="shared" si="1"/>
        <v>115.70597658782873</v>
      </c>
      <c r="M5" s="1">
        <f t="shared" si="1"/>
        <v>185.65307476678203</v>
      </c>
    </row>
    <row r="6" spans="1:13" ht="15">
      <c r="A6" t="s">
        <v>5</v>
      </c>
      <c r="B6" s="1">
        <f t="shared" si="1"/>
        <v>1.9642200000000001</v>
      </c>
      <c r="C6" s="1">
        <f t="shared" si="1"/>
        <v>361.23641870930197</v>
      </c>
      <c r="D6" s="1">
        <f t="shared" si="1"/>
        <v>362.37158917205363</v>
      </c>
      <c r="E6" s="1">
        <f t="shared" si="1"/>
        <v>552.69026272783901</v>
      </c>
      <c r="F6" s="1">
        <f t="shared" si="1"/>
        <v>348.45164970125842</v>
      </c>
      <c r="G6" s="1">
        <f t="shared" si="1"/>
        <v>172.36111597496722</v>
      </c>
      <c r="H6" s="1">
        <f t="shared" si="1"/>
        <v>137.40398562311069</v>
      </c>
      <c r="I6" s="1">
        <f t="shared" si="1"/>
        <v>115.37077765678248</v>
      </c>
      <c r="J6" s="1">
        <f t="shared" si="1"/>
        <v>208.86070459585474</v>
      </c>
      <c r="K6" s="1">
        <f t="shared" si="1"/>
        <v>126.40014444324657</v>
      </c>
      <c r="L6" s="1">
        <f t="shared" si="1"/>
        <v>115.70597658782873</v>
      </c>
      <c r="M6" s="1">
        <f t="shared" si="1"/>
        <v>185.65307476678203</v>
      </c>
    </row>
    <row r="7" spans="1:13" ht="15">
      <c r="A7" t="s">
        <v>1</v>
      </c>
      <c r="B7" s="2">
        <f t="shared" si="1"/>
        <v>5309.4591599999994</v>
      </c>
      <c r="C7" s="2">
        <f t="shared" si="1"/>
        <v>47589.685183378358</v>
      </c>
      <c r="D7" s="2">
        <f t="shared" si="1"/>
        <v>65637.020764891466</v>
      </c>
      <c r="E7" s="2">
        <f t="shared" si="1"/>
        <v>71820.455475626222</v>
      </c>
      <c r="F7" s="2">
        <f t="shared" si="1"/>
        <v>43043.402948664741</v>
      </c>
      <c r="G7" s="2">
        <f t="shared" si="1"/>
        <v>14228.534868173523</v>
      </c>
      <c r="H7" s="2">
        <f t="shared" si="1"/>
        <v>12841.648700728714</v>
      </c>
      <c r="I7" s="2">
        <f t="shared" si="1"/>
        <v>12087.498479355112</v>
      </c>
      <c r="J7" s="2">
        <f t="shared" si="1"/>
        <v>17456.942780602745</v>
      </c>
      <c r="K7" s="2">
        <f t="shared" si="1"/>
        <v>11931.169088699309</v>
      </c>
      <c r="L7" s="2">
        <f t="shared" si="1"/>
        <v>10441.510618295084</v>
      </c>
      <c r="M7" s="2">
        <f t="shared" si="1"/>
        <v>15578.38427625344</v>
      </c>
    </row>
    <row r="8" spans="1:13" ht="15">
      <c r="A8" t="s">
        <v>0</v>
      </c>
      <c r="B8" s="1">
        <f>SUM(B3:B7)</f>
        <v>7670.5492999999988</v>
      </c>
      <c r="C8" s="1">
        <f t="shared" si="2" ref="C8:K8">SUM(C3:C7)</f>
        <v>163408.28969487688</v>
      </c>
      <c r="D8" s="1">
        <f t="shared" si="2"/>
        <v>226553.4434587741</v>
      </c>
      <c r="E8" s="1">
        <f t="shared" si="2"/>
        <v>279551.82329390524</v>
      </c>
      <c r="F8" s="1">
        <f t="shared" si="2"/>
        <v>153416.07527054759</v>
      </c>
      <c r="G8" s="1">
        <f t="shared" si="2"/>
        <v>111724.52842052285</v>
      </c>
      <c r="H8" s="1">
        <f t="shared" si="2"/>
        <v>48778.202359688046</v>
      </c>
      <c r="I8" s="1">
        <f t="shared" si="2"/>
        <v>60099.901850294656</v>
      </c>
      <c r="J8" s="1">
        <f t="shared" si="2"/>
        <v>55706.848836102406</v>
      </c>
      <c r="K8" s="1">
        <f t="shared" si="2"/>
        <v>48037.642388030836</v>
      </c>
      <c r="L8" s="1">
        <f>SUM(L3:L7)</f>
        <v>42177.38262516605</v>
      </c>
      <c r="M8" s="1">
        <f t="shared" si="3" ref="M8">SUM(M3:M7)</f>
        <v>61685.718551536324</v>
      </c>
    </row>
    <row r="10" spans="1:1" ht="15">
      <c r="A10" s="4" t="s">
        <v>14</v>
      </c>
    </row>
    <row r="11" spans="1:14" ht="15">
      <c r="A11" t="str">
        <f>A18</f>
        <v>Employee Wellness</v>
      </c>
      <c r="B11" s="1">
        <f>B24</f>
        <v>0</v>
      </c>
      <c r="C11" s="1">
        <f t="shared" si="4" ref="C11:M11">C24</f>
        <v>53775.095744876897</v>
      </c>
      <c r="D11" s="1">
        <f t="shared" si="4"/>
        <v>102852.9499587741</v>
      </c>
      <c r="E11" s="1">
        <f t="shared" si="4"/>
        <v>155543.79189390526</v>
      </c>
      <c r="F11" s="1">
        <f t="shared" si="4"/>
        <v>111226.4916205476</v>
      </c>
      <c r="G11" s="1">
        <f t="shared" si="4"/>
        <v>3575.6145705228464</v>
      </c>
      <c r="H11" s="1">
        <f t="shared" si="4"/>
        <v>21621.888859688042</v>
      </c>
      <c r="I11" s="1">
        <f t="shared" si="4"/>
        <v>4572.1900502946473</v>
      </c>
      <c r="J11" s="1">
        <f t="shared" si="4"/>
        <v>33267.03533610241</v>
      </c>
      <c r="K11" s="1">
        <f t="shared" si="4"/>
        <v>10818.38703803084</v>
      </c>
      <c r="L11" s="1">
        <f t="shared" si="4"/>
        <v>5087.3826251660466</v>
      </c>
      <c r="M11" s="1">
        <f t="shared" si="4"/>
        <v>23340.718551536334</v>
      </c>
      <c r="N11" s="13"/>
    </row>
    <row r="12" spans="1:14" ht="15">
      <c r="A12" t="str">
        <f>A26</f>
        <v>Insurance Premium</v>
      </c>
      <c r="B12" s="1">
        <f>B32</f>
        <v>0</v>
      </c>
      <c r="C12" s="1">
        <f t="shared" si="5" ref="C12:M12">C32</f>
        <v>27720</v>
      </c>
      <c r="D12" s="1">
        <f t="shared" si="5"/>
        <v>27720</v>
      </c>
      <c r="E12" s="1">
        <f t="shared" si="5"/>
        <v>27720</v>
      </c>
      <c r="F12" s="1">
        <f t="shared" si="5"/>
        <v>27720</v>
      </c>
      <c r="G12" s="1">
        <f t="shared" si="5"/>
        <v>27720</v>
      </c>
      <c r="H12" s="1">
        <f t="shared" si="5"/>
        <v>27720</v>
      </c>
      <c r="I12" s="1">
        <f t="shared" si="5"/>
        <v>27720</v>
      </c>
      <c r="J12" s="1">
        <f t="shared" si="5"/>
        <v>27720</v>
      </c>
      <c r="K12" s="1">
        <f t="shared" si="5"/>
        <v>27720</v>
      </c>
      <c r="L12" s="1">
        <f t="shared" si="5"/>
        <v>27720</v>
      </c>
      <c r="M12" s="1">
        <f t="shared" si="5"/>
        <v>27720</v>
      </c>
      <c r="N12" s="13"/>
    </row>
    <row r="13" spans="1:14" ht="15" customHeight="1">
      <c r="A13" s="10" t="s">
        <v>15</v>
      </c>
      <c r="B13" s="1">
        <f>B40</f>
        <v>286.39999999999998</v>
      </c>
      <c r="C13" s="1">
        <f t="shared" si="6" ref="C13:M13">C40</f>
        <v>19052.900000000001</v>
      </c>
      <c r="D13" s="1">
        <f t="shared" si="6"/>
        <v>11905.109999999999</v>
      </c>
      <c r="E13" s="1">
        <f t="shared" si="6"/>
        <v>6113.7699999999995</v>
      </c>
      <c r="F13" s="1">
        <f t="shared" si="6"/>
        <v>16411.869999999999</v>
      </c>
      <c r="G13" s="1">
        <f t="shared" si="6"/>
        <v>7707.2799999999997</v>
      </c>
      <c r="H13" s="1">
        <f t="shared" si="6"/>
        <v>55774.711449999995</v>
      </c>
      <c r="I13" s="1">
        <f t="shared" si="6"/>
        <v>1379.7962500000001</v>
      </c>
      <c r="J13" s="1">
        <f t="shared" si="6"/>
        <v>173.88</v>
      </c>
      <c r="K13" s="1">
        <f t="shared" si="6"/>
        <v>748.57749999999999</v>
      </c>
      <c r="L13" s="1">
        <f t="shared" si="6"/>
        <v>214</v>
      </c>
      <c r="M13" s="1">
        <f t="shared" si="6"/>
        <v>0</v>
      </c>
      <c r="N13" s="13"/>
    </row>
    <row r="14" spans="1:14" ht="15" customHeight="1">
      <c r="A14" s="10" t="s">
        <v>16</v>
      </c>
      <c r="B14" s="1">
        <f>B48</f>
        <v>0</v>
      </c>
      <c r="C14" s="1">
        <f t="shared" si="7" ref="C14:M14">C48</f>
        <v>4516.7773500000012</v>
      </c>
      <c r="D14" s="1">
        <f t="shared" si="7"/>
        <v>1220.8854500000002</v>
      </c>
      <c r="E14" s="1">
        <f t="shared" si="7"/>
        <v>1785.0415</v>
      </c>
      <c r="F14" s="1">
        <f t="shared" si="7"/>
        <v>1392.9014999999999</v>
      </c>
      <c r="G14" s="1">
        <f t="shared" si="7"/>
        <v>4321.9609</v>
      </c>
      <c r="H14" s="1">
        <f t="shared" si="7"/>
        <v>167.98949999999999</v>
      </c>
      <c r="I14" s="1">
        <f t="shared" si="7"/>
        <v>741.54040000000009</v>
      </c>
      <c r="J14" s="1">
        <f t="shared" si="7"/>
        <v>7623.7560000000012</v>
      </c>
      <c r="K14" s="1">
        <f t="shared" si="7"/>
        <v>4931.1045000000004</v>
      </c>
      <c r="L14" s="1">
        <f t="shared" si="7"/>
        <v>802.5</v>
      </c>
      <c r="M14" s="1">
        <f t="shared" si="7"/>
        <v>8403.6774999999998</v>
      </c>
      <c r="N14" s="13"/>
    </row>
    <row r="15" spans="1:14" ht="15" customHeight="1">
      <c r="A15" s="7" t="str">
        <f>A50</f>
        <v>Other safety costs to maintain effective operations with the social distancing restrictions</v>
      </c>
      <c r="B15" s="2">
        <f>B56</f>
        <v>7384.1492999999991</v>
      </c>
      <c r="C15" s="2">
        <f t="shared" si="8" ref="C15:M15">C56</f>
        <v>58343.516599999988</v>
      </c>
      <c r="D15" s="2">
        <f t="shared" si="8"/>
        <v>82854.498050000009</v>
      </c>
      <c r="E15" s="2">
        <f t="shared" si="8"/>
        <v>88389.219899999996</v>
      </c>
      <c r="F15" s="2">
        <f t="shared" si="8"/>
        <v>-3335.187850000003</v>
      </c>
      <c r="G15" s="2">
        <f t="shared" si="8"/>
        <v>68399.672949999978</v>
      </c>
      <c r="H15" s="2">
        <f t="shared" si="8"/>
        <v>-56506.387449999987</v>
      </c>
      <c r="I15" s="2">
        <f t="shared" si="8"/>
        <v>25686.375150000007</v>
      </c>
      <c r="J15" s="2">
        <f t="shared" si="8"/>
        <v>-13077.822500000004</v>
      </c>
      <c r="K15" s="2">
        <f t="shared" si="8"/>
        <v>3819.5733499999992</v>
      </c>
      <c r="L15" s="2">
        <f t="shared" si="8"/>
        <v>8353.5</v>
      </c>
      <c r="M15" s="2">
        <f t="shared" si="8"/>
        <v>2221.3225000000002</v>
      </c>
      <c r="N15" s="13"/>
    </row>
    <row r="16" spans="1:13" ht="15">
      <c r="A16" t="s">
        <v>0</v>
      </c>
      <c r="B16" s="1">
        <f>SUM(B11:B15)</f>
        <v>7670.5492999999988</v>
      </c>
      <c r="C16" s="1">
        <f t="shared" si="9" ref="C16:M16">SUM(C11:C15)</f>
        <v>163408.28969487688</v>
      </c>
      <c r="D16" s="1">
        <f t="shared" si="9"/>
        <v>226553.44345877413</v>
      </c>
      <c r="E16" s="1">
        <f t="shared" si="9"/>
        <v>279551.82329390524</v>
      </c>
      <c r="F16" s="1">
        <f t="shared" si="9"/>
        <v>153416.07527054759</v>
      </c>
      <c r="G16" s="1">
        <f t="shared" si="9"/>
        <v>111724.52842052282</v>
      </c>
      <c r="H16" s="1">
        <f t="shared" si="9"/>
        <v>48778.202359688054</v>
      </c>
      <c r="I16" s="1">
        <f t="shared" si="9"/>
        <v>60099.901850294656</v>
      </c>
      <c r="J16" s="1">
        <f t="shared" si="9"/>
        <v>55706.848836102414</v>
      </c>
      <c r="K16" s="1">
        <f t="shared" si="9"/>
        <v>48037.642388030836</v>
      </c>
      <c r="L16" s="1">
        <f t="shared" si="9"/>
        <v>42177.38262516605</v>
      </c>
      <c r="M16" s="1">
        <f t="shared" si="9"/>
        <v>61685.718551536338</v>
      </c>
    </row>
    <row r="18" spans="1:1" ht="15">
      <c r="A18" s="4" t="s">
        <v>11</v>
      </c>
    </row>
    <row r="19" spans="1:13" ht="15">
      <c r="A19" t="s">
        <v>6</v>
      </c>
      <c r="B19" s="1">
        <v>0</v>
      </c>
      <c r="C19" s="1">
        <v>25584.041912706281</v>
      </c>
      <c r="D19" s="1">
        <v>53199.810650149964</v>
      </c>
      <c r="E19" s="1">
        <v>80603.599466669184</v>
      </c>
      <c r="F19" s="1">
        <v>57579.16940930632</v>
      </c>
      <c r="G19" s="1">
        <v>1800.3261042458341</v>
      </c>
      <c r="H19" s="1">
        <v>11367.715965485795</v>
      </c>
      <c r="I19" s="1">
        <v>2328.6692951089794</v>
      </c>
      <c r="J19" s="1">
        <v>17541.492033934046</v>
      </c>
      <c r="K19" s="1">
        <v>5640.1451584484839</v>
      </c>
      <c r="L19" s="1">
        <v>2697.1203123896184</v>
      </c>
      <c r="M19" s="1">
        <v>12374.285708274818</v>
      </c>
    </row>
    <row r="20" spans="1:13" ht="15">
      <c r="A20" t="s">
        <v>7</v>
      </c>
      <c r="B20" s="1">
        <v>0</v>
      </c>
      <c r="C20" s="1">
        <v>7920.3586731875903</v>
      </c>
      <c r="D20" s="1">
        <v>17481.187625698585</v>
      </c>
      <c r="E20" s="1">
        <v>28497.404903681636</v>
      </c>
      <c r="F20" s="1">
        <v>21872.384828821498</v>
      </c>
      <c r="G20" s="1">
        <v>1037.7634550424443</v>
      </c>
      <c r="H20" s="1">
        <v>4933.4671111162006</v>
      </c>
      <c r="I20" s="1">
        <v>1252.8972094058809</v>
      </c>
      <c r="J20" s="1">
        <v>7447.3400012627944</v>
      </c>
      <c r="K20" s="1">
        <v>2601.2825908854393</v>
      </c>
      <c r="L20" s="1">
        <v>1098.2286301945751</v>
      </c>
      <c r="M20" s="1">
        <v>5038.6313063633988</v>
      </c>
    </row>
    <row r="21" spans="1:13" ht="15">
      <c r="A21" t="s">
        <v>8</v>
      </c>
      <c r="B21" s="1">
        <v>0</v>
      </c>
      <c r="C21" s="1">
        <v>331.95096022869996</v>
      </c>
      <c r="D21" s="1">
        <v>122.44776219538038</v>
      </c>
      <c r="E21" s="1">
        <v>369.30035853369748</v>
      </c>
      <c r="F21" s="1">
        <v>513.43020738712107</v>
      </c>
      <c r="G21" s="1">
        <v>1.3177704194116773</v>
      </c>
      <c r="H21" s="1">
        <v>58.607530067555146</v>
      </c>
      <c r="I21" s="1">
        <v>4.4815021012269192</v>
      </c>
      <c r="J21" s="1">
        <v>95.576249040299174</v>
      </c>
      <c r="K21" s="1">
        <v>24.310698887691014</v>
      </c>
      <c r="L21" s="1">
        <v>16.150421032273165</v>
      </c>
      <c r="M21" s="1">
        <v>74.097519211226455</v>
      </c>
    </row>
    <row r="22" spans="1:13" ht="15">
      <c r="A22" t="s">
        <v>9</v>
      </c>
      <c r="B22" s="1">
        <v>0</v>
      </c>
      <c r="C22" s="1">
        <v>98.458533153746387</v>
      </c>
      <c r="D22" s="1">
        <v>35.479133616498089</v>
      </c>
      <c r="E22" s="1">
        <v>263.87514717228345</v>
      </c>
      <c r="F22" s="1">
        <v>244.48338414570287</v>
      </c>
      <c r="G22" s="1">
        <v>1.3177704194116773</v>
      </c>
      <c r="H22" s="1">
        <v>58.607530067555146</v>
      </c>
      <c r="I22" s="1">
        <v>4.4815021012269192</v>
      </c>
      <c r="J22" s="1">
        <v>95.576249040299174</v>
      </c>
      <c r="K22" s="1">
        <v>24.310698887691014</v>
      </c>
      <c r="L22" s="1">
        <v>16.150421032273165</v>
      </c>
      <c r="M22" s="1">
        <v>74.097519211226455</v>
      </c>
    </row>
    <row r="23" spans="1:13" ht="15">
      <c r="A23" t="s">
        <v>10</v>
      </c>
      <c r="B23" s="2">
        <v>0</v>
      </c>
      <c r="C23" s="2">
        <v>19840.285665600582</v>
      </c>
      <c r="D23" s="2">
        <v>32014.024787113685</v>
      </c>
      <c r="E23" s="2">
        <v>45809.612017848442</v>
      </c>
      <c r="F23" s="2">
        <v>31017.023790886968</v>
      </c>
      <c r="G23" s="2">
        <v>734.88947039574452</v>
      </c>
      <c r="H23" s="2">
        <v>5203.4907229509354</v>
      </c>
      <c r="I23" s="2">
        <v>981.66054157733333</v>
      </c>
      <c r="J23" s="2">
        <v>8087.0508028249687</v>
      </c>
      <c r="K23" s="2">
        <v>2528.3378909215326</v>
      </c>
      <c r="L23" s="2">
        <v>1259.7328405173068</v>
      </c>
      <c r="M23" s="2">
        <v>5779.6064984756631</v>
      </c>
    </row>
    <row r="24" spans="1:13" ht="15">
      <c r="A24" t="s">
        <v>0</v>
      </c>
      <c r="B24" s="1">
        <f>SUM(B19:B23)</f>
        <v>0</v>
      </c>
      <c r="C24" s="1">
        <f t="shared" si="10" ref="C24:M24">SUM(C19:C23)</f>
        <v>53775.095744876897</v>
      </c>
      <c r="D24" s="1">
        <f t="shared" si="10"/>
        <v>102852.9499587741</v>
      </c>
      <c r="E24" s="1">
        <f t="shared" si="10"/>
        <v>155543.79189390526</v>
      </c>
      <c r="F24" s="1">
        <f t="shared" si="10"/>
        <v>111226.4916205476</v>
      </c>
      <c r="G24" s="1">
        <f t="shared" si="10"/>
        <v>3575.6145705228464</v>
      </c>
      <c r="H24" s="1">
        <f t="shared" si="10"/>
        <v>21621.888859688042</v>
      </c>
      <c r="I24" s="1">
        <f t="shared" si="10"/>
        <v>4572.1900502946473</v>
      </c>
      <c r="J24" s="1">
        <f t="shared" si="10"/>
        <v>33267.03533610241</v>
      </c>
      <c r="K24" s="1">
        <f t="shared" si="10"/>
        <v>10818.38703803084</v>
      </c>
      <c r="L24" s="1">
        <f t="shared" si="10"/>
        <v>5087.3826251660466</v>
      </c>
      <c r="M24" s="1">
        <f t="shared" si="10"/>
        <v>23340.718551536334</v>
      </c>
    </row>
    <row r="26" spans="1:13" ht="15">
      <c r="A26" s="4" t="s">
        <v>12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">
      <c r="A27" t="s">
        <v>6</v>
      </c>
      <c r="B27" s="1">
        <v>0</v>
      </c>
      <c r="C27" s="1">
        <v>14458.888888888891</v>
      </c>
      <c r="D27" s="1">
        <v>14458.888888888891</v>
      </c>
      <c r="E27" s="1">
        <v>14458.888888888891</v>
      </c>
      <c r="F27" s="1">
        <v>14458.888888888891</v>
      </c>
      <c r="G27" s="1">
        <v>14458.888888888891</v>
      </c>
      <c r="H27" s="1">
        <v>14458.888888888891</v>
      </c>
      <c r="I27" s="1">
        <v>14458.888888888891</v>
      </c>
      <c r="J27" s="1">
        <v>14458.888888888891</v>
      </c>
      <c r="K27" s="1">
        <v>14458.888888888891</v>
      </c>
      <c r="L27" s="1">
        <v>14458.888888888891</v>
      </c>
      <c r="M27" s="1">
        <v>14458.888888888891</v>
      </c>
    </row>
    <row r="28" spans="1:13" ht="15">
      <c r="A28" t="s">
        <v>7</v>
      </c>
      <c r="B28" s="1">
        <v>0</v>
      </c>
      <c r="C28" s="1">
        <v>5732.2222222222226</v>
      </c>
      <c r="D28" s="1">
        <v>5732.2222222222226</v>
      </c>
      <c r="E28" s="1">
        <v>5732.2222222222226</v>
      </c>
      <c r="F28" s="1">
        <v>5732.2222222222226</v>
      </c>
      <c r="G28" s="1">
        <v>5732.2222222222226</v>
      </c>
      <c r="H28" s="1">
        <v>5732.2222222222226</v>
      </c>
      <c r="I28" s="1">
        <v>5732.2222222222226</v>
      </c>
      <c r="J28" s="1">
        <v>5732.2222222222226</v>
      </c>
      <c r="K28" s="1">
        <v>5732.2222222222226</v>
      </c>
      <c r="L28" s="1">
        <v>5732.2222222222226</v>
      </c>
      <c r="M28" s="1">
        <v>5732.2222222222226</v>
      </c>
    </row>
    <row r="29" spans="1:13" ht="15">
      <c r="A29" t="s">
        <v>8</v>
      </c>
      <c r="B29" s="1">
        <v>0</v>
      </c>
      <c r="C29" s="1">
        <v>85.555555555555557</v>
      </c>
      <c r="D29" s="1">
        <v>85.555555555555557</v>
      </c>
      <c r="E29" s="1">
        <v>85.555555555555557</v>
      </c>
      <c r="F29" s="1">
        <v>85.555555555555557</v>
      </c>
      <c r="G29" s="1">
        <v>85.555555555555557</v>
      </c>
      <c r="H29" s="1">
        <v>85.555555555555557</v>
      </c>
      <c r="I29" s="1">
        <v>85.555555555555557</v>
      </c>
      <c r="J29" s="1">
        <v>85.555555555555557</v>
      </c>
      <c r="K29" s="1">
        <v>85.555555555555557</v>
      </c>
      <c r="L29" s="1">
        <v>85.555555555555557</v>
      </c>
      <c r="M29" s="1">
        <v>85.555555555555557</v>
      </c>
    </row>
    <row r="30" spans="1:13" ht="15">
      <c r="A30" t="s">
        <v>9</v>
      </c>
      <c r="B30" s="1">
        <v>0</v>
      </c>
      <c r="C30" s="1">
        <v>85.555555555555557</v>
      </c>
      <c r="D30" s="1">
        <v>85.555555555555557</v>
      </c>
      <c r="E30" s="1">
        <v>85.555555555555557</v>
      </c>
      <c r="F30" s="1">
        <v>85.555555555555557</v>
      </c>
      <c r="G30" s="1">
        <v>85.555555555555557</v>
      </c>
      <c r="H30" s="1">
        <v>85.555555555555557</v>
      </c>
      <c r="I30" s="1">
        <v>85.555555555555557</v>
      </c>
      <c r="J30" s="1">
        <v>85.555555555555557</v>
      </c>
      <c r="K30" s="1">
        <v>85.555555555555557</v>
      </c>
      <c r="L30" s="1">
        <v>85.555555555555557</v>
      </c>
      <c r="M30" s="1">
        <v>85.555555555555557</v>
      </c>
    </row>
    <row r="31" spans="1:13" ht="15">
      <c r="A31" t="s">
        <v>10</v>
      </c>
      <c r="B31" s="2">
        <v>0</v>
      </c>
      <c r="C31" s="2">
        <v>7357.7777777777774</v>
      </c>
      <c r="D31" s="2">
        <v>7357.7777777777774</v>
      </c>
      <c r="E31" s="2">
        <v>7357.7777777777774</v>
      </c>
      <c r="F31" s="2">
        <v>7357.7777777777774</v>
      </c>
      <c r="G31" s="2">
        <v>7357.7777777777774</v>
      </c>
      <c r="H31" s="2">
        <v>7357.7777777777774</v>
      </c>
      <c r="I31" s="2">
        <v>7357.7777777777774</v>
      </c>
      <c r="J31" s="2">
        <v>7357.7777777777774</v>
      </c>
      <c r="K31" s="2">
        <v>7357.7777777777774</v>
      </c>
      <c r="L31" s="2">
        <v>7357.7777777777774</v>
      </c>
      <c r="M31" s="2">
        <v>7357.7777777777774</v>
      </c>
    </row>
    <row r="32" spans="1:13" ht="15">
      <c r="A32" t="s">
        <v>0</v>
      </c>
      <c r="B32" s="1">
        <f>SUM(B27:B31)</f>
        <v>0</v>
      </c>
      <c r="C32" s="1">
        <f t="shared" si="11" ref="C32:M32">SUM(C27:C31)</f>
        <v>27720</v>
      </c>
      <c r="D32" s="1">
        <f t="shared" si="11"/>
        <v>27720</v>
      </c>
      <c r="E32" s="1">
        <f t="shared" si="11"/>
        <v>27720</v>
      </c>
      <c r="F32" s="1">
        <f t="shared" si="11"/>
        <v>27720</v>
      </c>
      <c r="G32" s="1">
        <f t="shared" si="11"/>
        <v>27720</v>
      </c>
      <c r="H32" s="1">
        <f t="shared" si="11"/>
        <v>27720</v>
      </c>
      <c r="I32" s="1">
        <f t="shared" si="11"/>
        <v>27720</v>
      </c>
      <c r="J32" s="1">
        <f t="shared" si="11"/>
        <v>27720</v>
      </c>
      <c r="K32" s="1">
        <f t="shared" si="11"/>
        <v>27720</v>
      </c>
      <c r="L32" s="1">
        <f t="shared" si="11"/>
        <v>27720</v>
      </c>
      <c r="M32" s="1">
        <f t="shared" si="11"/>
        <v>27720</v>
      </c>
    </row>
    <row r="33" spans="2:13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 customHeight="1">
      <c r="A34" s="11" t="s">
        <v>17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0" t="s">
        <v>6</v>
      </c>
      <c r="B35" s="1">
        <v>182.80000000000001</v>
      </c>
      <c r="C35" s="1">
        <v>13249.040000000003</v>
      </c>
      <c r="D35" s="1">
        <v>8421.119999999999</v>
      </c>
      <c r="E35" s="1">
        <v>4218.4899999999998</v>
      </c>
      <c r="F35" s="1">
        <v>12126.42</v>
      </c>
      <c r="G35" s="1">
        <v>2613.9299999999998</v>
      </c>
      <c r="H35" s="1">
        <v>53373.064609999994</v>
      </c>
      <c r="I35" s="1">
        <v>377.16925000000003</v>
      </c>
      <c r="J35" s="1">
        <v>0</v>
      </c>
      <c r="K35" s="1">
        <v>11.5875</v>
      </c>
      <c r="L35" s="1">
        <v>0</v>
      </c>
      <c r="M35" s="1">
        <v>0</v>
      </c>
    </row>
    <row r="36" spans="1:13" ht="15">
      <c r="A36" s="10" t="s">
        <v>7</v>
      </c>
      <c r="B36" s="1">
        <v>47.600000000000001</v>
      </c>
      <c r="C36" s="1">
        <v>0</v>
      </c>
      <c r="D36" s="1">
        <v>0</v>
      </c>
      <c r="E36" s="1">
        <v>0</v>
      </c>
      <c r="F36" s="1">
        <v>3022.75</v>
      </c>
      <c r="G36" s="1">
        <v>1372.1900000000001</v>
      </c>
      <c r="H36" s="1">
        <v>867.60044000000005</v>
      </c>
      <c r="I36" s="1">
        <v>60.027000000000001</v>
      </c>
      <c r="J36" s="1">
        <v>0</v>
      </c>
      <c r="K36" s="1">
        <v>221.72499999999999</v>
      </c>
      <c r="L36" s="1">
        <v>214</v>
      </c>
      <c r="M36" s="1">
        <v>0</v>
      </c>
    </row>
    <row r="37" spans="1:13" ht="15">
      <c r="A37" s="10" t="s">
        <v>8</v>
      </c>
      <c r="B37" s="1">
        <v>0.70000000000000007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12.75883</v>
      </c>
      <c r="I37" s="1">
        <v>0.88275000000000003</v>
      </c>
      <c r="J37" s="1">
        <v>0</v>
      </c>
      <c r="K37" s="1">
        <v>0</v>
      </c>
      <c r="L37" s="1">
        <v>0</v>
      </c>
      <c r="M37" s="1">
        <v>0</v>
      </c>
    </row>
    <row r="38" spans="1:13" ht="15">
      <c r="A38" s="10" t="s">
        <v>9</v>
      </c>
      <c r="B38" s="1">
        <v>0.70000000000000007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12.75883</v>
      </c>
      <c r="I38" s="1">
        <v>0.88275000000000003</v>
      </c>
      <c r="J38" s="1">
        <v>0</v>
      </c>
      <c r="K38" s="1">
        <v>0</v>
      </c>
      <c r="L38" s="1">
        <v>0</v>
      </c>
      <c r="M38" s="1">
        <v>0</v>
      </c>
    </row>
    <row r="39" spans="1:13" ht="15">
      <c r="A39" s="10" t="s">
        <v>10</v>
      </c>
      <c r="B39" s="2">
        <v>54.600000000000001</v>
      </c>
      <c r="C39" s="2">
        <v>5803.8600000000006</v>
      </c>
      <c r="D39" s="2">
        <v>3483.9899999999998</v>
      </c>
      <c r="E39" s="2">
        <v>1895.2799999999997</v>
      </c>
      <c r="F39" s="2">
        <v>1262.6999999999998</v>
      </c>
      <c r="G39" s="2">
        <v>3721.1599999999999</v>
      </c>
      <c r="H39" s="2">
        <v>1508.52874</v>
      </c>
      <c r="I39" s="2">
        <v>940.83450000000005</v>
      </c>
      <c r="J39" s="2">
        <v>173.88</v>
      </c>
      <c r="K39" s="2">
        <v>515.26499999999999</v>
      </c>
      <c r="L39" s="2">
        <v>0</v>
      </c>
      <c r="M39" s="2">
        <v>0</v>
      </c>
    </row>
    <row r="40" spans="1:13" ht="15">
      <c r="A40" s="10" t="s">
        <v>0</v>
      </c>
      <c r="B40" s="1">
        <f>SUM(B35:B39)</f>
        <v>286.39999999999998</v>
      </c>
      <c r="C40" s="1">
        <f t="shared" si="12" ref="C40:M40">SUM(C35:C39)</f>
        <v>19052.900000000001</v>
      </c>
      <c r="D40" s="1">
        <f t="shared" si="12"/>
        <v>11905.109999999999</v>
      </c>
      <c r="E40" s="1">
        <f t="shared" si="12"/>
        <v>6113.7699999999995</v>
      </c>
      <c r="F40" s="1">
        <f t="shared" si="12"/>
        <v>16411.869999999999</v>
      </c>
      <c r="G40" s="1">
        <f t="shared" si="12"/>
        <v>7707.2799999999997</v>
      </c>
      <c r="H40" s="1">
        <f t="shared" si="12"/>
        <v>55774.711449999995</v>
      </c>
      <c r="I40" s="1">
        <f t="shared" si="12"/>
        <v>1379.7962500000001</v>
      </c>
      <c r="J40" s="1">
        <f t="shared" si="12"/>
        <v>173.88</v>
      </c>
      <c r="K40" s="1">
        <f t="shared" si="12"/>
        <v>748.57749999999999</v>
      </c>
      <c r="L40" s="1">
        <f t="shared" si="12"/>
        <v>214</v>
      </c>
      <c r="M40" s="1">
        <f t="shared" si="12"/>
        <v>0</v>
      </c>
    </row>
    <row r="41" spans="1:13" ht="15">
      <c r="A41" s="1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 customHeight="1">
      <c r="A42" s="11" t="s">
        <v>18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t="s">
        <v>6</v>
      </c>
      <c r="B43" s="8">
        <v>0</v>
      </c>
      <c r="C43" s="8">
        <v>3793.5472300000006</v>
      </c>
      <c r="D43" s="8">
        <v>737.45381000000009</v>
      </c>
      <c r="E43" s="8">
        <v>1319.1226999999999</v>
      </c>
      <c r="F43" s="8">
        <v>525.73270000000002</v>
      </c>
      <c r="G43" s="8">
        <v>2663.3456200000001</v>
      </c>
      <c r="H43" s="8">
        <v>89.06110000000001</v>
      </c>
      <c r="I43" s="8">
        <v>719.90872000000002</v>
      </c>
      <c r="J43" s="8">
        <v>4041.8008000000004</v>
      </c>
      <c r="K43" s="8">
        <v>2614.2681000000002</v>
      </c>
      <c r="L43" s="8">
        <v>802.5</v>
      </c>
      <c r="M43" s="8">
        <v>4124.9835000000003</v>
      </c>
    </row>
    <row r="44" spans="1:13" ht="15">
      <c r="A44" t="s">
        <v>7</v>
      </c>
      <c r="B44" s="8">
        <v>0</v>
      </c>
      <c r="C44" s="8">
        <v>332.29492000000005</v>
      </c>
      <c r="D44" s="8">
        <v>222.11724000000001</v>
      </c>
      <c r="E44" s="8">
        <v>214.07080000000002</v>
      </c>
      <c r="F44" s="8">
        <v>214.07080000000002</v>
      </c>
      <c r="G44" s="8">
        <v>762.06648000000007</v>
      </c>
      <c r="H44" s="8">
        <v>36.264400000000002</v>
      </c>
      <c r="I44" s="8">
        <v>9.938880000000001</v>
      </c>
      <c r="J44" s="8">
        <v>1645.7632000000003</v>
      </c>
      <c r="K44" s="8">
        <v>1064.4924000000001</v>
      </c>
      <c r="L44" s="8">
        <v>0</v>
      </c>
      <c r="M44" s="8">
        <v>2302.654</v>
      </c>
    </row>
    <row r="45" spans="1:13" ht="15">
      <c r="A45" t="s">
        <v>8</v>
      </c>
      <c r="B45" s="8">
        <v>0</v>
      </c>
      <c r="C45" s="8">
        <v>4.8866899999999998</v>
      </c>
      <c r="D45" s="8">
        <v>3.2664299999999997</v>
      </c>
      <c r="E45" s="8">
        <v>3.1480999999999999</v>
      </c>
      <c r="F45" s="8">
        <v>3.1480999999999999</v>
      </c>
      <c r="G45" s="8">
        <v>11.206860000000001</v>
      </c>
      <c r="H45" s="8">
        <v>0.5333</v>
      </c>
      <c r="I45" s="8">
        <v>0.14616000000000001</v>
      </c>
      <c r="J45" s="8">
        <v>24.202400000000001</v>
      </c>
      <c r="K45" s="8">
        <v>15.654299999999999</v>
      </c>
      <c r="L45" s="8">
        <v>0</v>
      </c>
      <c r="M45" s="8">
        <v>24.700500000000002</v>
      </c>
    </row>
    <row r="46" spans="1:13" ht="15">
      <c r="A46" t="s">
        <v>9</v>
      </c>
      <c r="B46" s="8">
        <v>0</v>
      </c>
      <c r="C46" s="8">
        <v>4.8866899999999998</v>
      </c>
      <c r="D46" s="8">
        <v>3.2664299999999997</v>
      </c>
      <c r="E46" s="8">
        <v>3.1480999999999999</v>
      </c>
      <c r="F46" s="8">
        <v>3.1480999999999999</v>
      </c>
      <c r="G46" s="8">
        <v>11.206860000000001</v>
      </c>
      <c r="H46" s="8">
        <v>0.5333</v>
      </c>
      <c r="I46" s="8">
        <v>0.14616000000000001</v>
      </c>
      <c r="J46" s="8">
        <v>24.202400000000001</v>
      </c>
      <c r="K46" s="8">
        <v>15.654299999999999</v>
      </c>
      <c r="L46" s="8">
        <v>0</v>
      </c>
      <c r="M46" s="8">
        <v>24.700500000000002</v>
      </c>
    </row>
    <row r="47" spans="1:13" ht="15">
      <c r="A47" t="s">
        <v>10</v>
      </c>
      <c r="B47" s="9">
        <v>0</v>
      </c>
      <c r="C47" s="9">
        <v>381.16181999999998</v>
      </c>
      <c r="D47" s="9">
        <v>254.78153999999998</v>
      </c>
      <c r="E47" s="9">
        <v>245.55179999999999</v>
      </c>
      <c r="F47" s="9">
        <v>646.80179999999996</v>
      </c>
      <c r="G47" s="9">
        <v>874.13508000000002</v>
      </c>
      <c r="H47" s="9">
        <v>41.5974</v>
      </c>
      <c r="I47" s="9">
        <v>11.40048</v>
      </c>
      <c r="J47" s="9">
        <v>1887.7872000000002</v>
      </c>
      <c r="K47" s="9">
        <v>1221.0354</v>
      </c>
      <c r="L47" s="9">
        <v>0</v>
      </c>
      <c r="M47" s="9">
        <v>1926.6389999999999</v>
      </c>
    </row>
    <row r="48" spans="1:13" ht="15">
      <c r="A48" t="s">
        <v>0</v>
      </c>
      <c r="B48" s="8">
        <f>SUM(B43:B47)</f>
        <v>0</v>
      </c>
      <c r="C48" s="8">
        <f t="shared" si="13" ref="C48:M48">SUM(C43:C47)</f>
        <v>4516.7773500000012</v>
      </c>
      <c r="D48" s="8">
        <f t="shared" si="13"/>
        <v>1220.8854500000002</v>
      </c>
      <c r="E48" s="8">
        <f t="shared" si="13"/>
        <v>1785.0415</v>
      </c>
      <c r="F48" s="8">
        <f t="shared" si="13"/>
        <v>1392.9014999999999</v>
      </c>
      <c r="G48" s="8">
        <f t="shared" si="13"/>
        <v>4321.9609</v>
      </c>
      <c r="H48" s="8">
        <f t="shared" si="13"/>
        <v>167.98949999999999</v>
      </c>
      <c r="I48" s="8">
        <f t="shared" si="13"/>
        <v>741.54040000000009</v>
      </c>
      <c r="J48" s="8">
        <f t="shared" si="13"/>
        <v>7623.7560000000012</v>
      </c>
      <c r="K48" s="8">
        <f t="shared" si="13"/>
        <v>4931.1045000000004</v>
      </c>
      <c r="L48" s="8">
        <f t="shared" si="13"/>
        <v>802.5</v>
      </c>
      <c r="M48" s="8">
        <f t="shared" si="13"/>
        <v>8403.6774999999998</v>
      </c>
    </row>
    <row r="49" spans="2:13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 customHeight="1">
      <c r="A50" s="6" t="s">
        <v>21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4" ht="15">
      <c r="A51" t="s">
        <v>6</v>
      </c>
      <c r="B51" s="1">
        <v>2040.79474</v>
      </c>
      <c r="C51" s="1">
        <v>32596.90187999999</v>
      </c>
      <c r="D51" s="1">
        <v>44453.008490000007</v>
      </c>
      <c r="E51" s="1">
        <v>57079.33382</v>
      </c>
      <c r="F51" s="1">
        <v>-7855.3101300000017</v>
      </c>
      <c r="G51" s="1">
        <v>62735.095310000004</v>
      </c>
      <c r="H51" s="1">
        <v>-53833.055409999994</v>
      </c>
      <c r="I51" s="1">
        <v>20321.843270000005</v>
      </c>
      <c r="J51" s="1">
        <v>-13857.224500000004</v>
      </c>
      <c r="K51" s="1">
        <v>3085.0040299999996</v>
      </c>
      <c r="L51" s="1">
        <v>4305.5</v>
      </c>
      <c r="M51" s="1">
        <v>1241.0164999999997</v>
      </c>
      <c r="N51" s="12"/>
    </row>
    <row r="52" spans="1:13" ht="15">
      <c r="A52" t="s">
        <v>7</v>
      </c>
      <c r="B52" s="1">
        <v>85.96696</v>
      </c>
      <c r="C52" s="1">
        <v>11195.34352</v>
      </c>
      <c r="D52" s="1">
        <v>15393.12196</v>
      </c>
      <c r="E52" s="1">
        <v>14397.429280000002</v>
      </c>
      <c r="F52" s="1">
        <v>1730.4934799999992</v>
      </c>
      <c r="G52" s="1">
        <v>3975.4432400000001</v>
      </c>
      <c r="H52" s="1">
        <v>-1363.4836399999999</v>
      </c>
      <c r="I52" s="1">
        <v>2520.09708</v>
      </c>
      <c r="J52" s="1">
        <v>821.90199999999959</v>
      </c>
      <c r="K52" s="1">
        <v>424.05712000000005</v>
      </c>
      <c r="L52" s="1">
        <v>2196</v>
      </c>
      <c r="M52" s="1">
        <v>463.346</v>
      </c>
    </row>
    <row r="53" spans="1:13" ht="15">
      <c r="A53" t="s">
        <v>8</v>
      </c>
      <c r="B53" s="1">
        <v>1.2642199999999999</v>
      </c>
      <c r="C53" s="1">
        <v>172.33564000000001</v>
      </c>
      <c r="D53" s="1">
        <v>243.85046999999997</v>
      </c>
      <c r="E53" s="1">
        <v>200.11145999999999</v>
      </c>
      <c r="F53" s="1">
        <v>15.26460999999999</v>
      </c>
      <c r="G53" s="1">
        <v>74.280929999999998</v>
      </c>
      <c r="H53" s="1">
        <v>-20.051229999999997</v>
      </c>
      <c r="I53" s="1">
        <v>24.304810000000003</v>
      </c>
      <c r="J53" s="1">
        <v>3.5264999999999951</v>
      </c>
      <c r="K53" s="1">
        <v>0.87959000000000032</v>
      </c>
      <c r="L53" s="1">
        <v>14</v>
      </c>
      <c r="M53" s="1">
        <v>1.2994999999999983</v>
      </c>
    </row>
    <row r="54" spans="1:13" ht="15">
      <c r="A54" t="s">
        <v>9</v>
      </c>
      <c r="B54" s="1">
        <v>1.2642199999999999</v>
      </c>
      <c r="C54" s="1">
        <v>172.33564000000001</v>
      </c>
      <c r="D54" s="1">
        <v>238.07047</v>
      </c>
      <c r="E54" s="1">
        <v>200.11145999999999</v>
      </c>
      <c r="F54" s="1">
        <v>15.26460999999999</v>
      </c>
      <c r="G54" s="1">
        <v>74.280929999999998</v>
      </c>
      <c r="H54" s="1">
        <v>-20.051229999999997</v>
      </c>
      <c r="I54" s="1">
        <v>24.304810000000003</v>
      </c>
      <c r="J54" s="1">
        <v>3.5264999999999951</v>
      </c>
      <c r="K54" s="1">
        <v>0.87959000000000032</v>
      </c>
      <c r="L54" s="1">
        <v>14</v>
      </c>
      <c r="M54" s="1">
        <v>1.2994999999999983</v>
      </c>
    </row>
    <row r="55" spans="1:13" ht="15">
      <c r="A55" t="s">
        <v>10</v>
      </c>
      <c r="B55" s="2">
        <v>5254.8591599999991</v>
      </c>
      <c r="C55" s="2">
        <v>14206.599919999997</v>
      </c>
      <c r="D55" s="2">
        <v>22526.446660000001</v>
      </c>
      <c r="E55" s="2">
        <v>16512.23388</v>
      </c>
      <c r="F55" s="2">
        <v>2759.0995799999992</v>
      </c>
      <c r="G55" s="2">
        <v>1540.5725400000001</v>
      </c>
      <c r="H55" s="2">
        <v>-1269.7459399999996</v>
      </c>
      <c r="I55" s="2">
        <v>2795.8251800000003</v>
      </c>
      <c r="J55" s="2">
        <v>-49.553000000000452</v>
      </c>
      <c r="K55" s="2">
        <v>308.75301999999976</v>
      </c>
      <c r="L55" s="2">
        <v>1824</v>
      </c>
      <c r="M55" s="2">
        <v>514.3610000000001</v>
      </c>
    </row>
    <row r="56" spans="1:13" ht="15">
      <c r="A56" t="s">
        <v>0</v>
      </c>
      <c r="B56" s="1">
        <v>7384.1492999999991</v>
      </c>
      <c r="C56" s="1">
        <v>58343.516599999988</v>
      </c>
      <c r="D56" s="1">
        <v>82854.498050000009</v>
      </c>
      <c r="E56" s="1">
        <v>88389.219899999996</v>
      </c>
      <c r="F56" s="1">
        <v>-3335.187850000003</v>
      </c>
      <c r="G56" s="1">
        <v>68399.672949999978</v>
      </c>
      <c r="H56" s="1">
        <v>-56506.387449999987</v>
      </c>
      <c r="I56" s="1">
        <v>25686.375150000007</v>
      </c>
      <c r="J56" s="1">
        <v>-13077.822500000004</v>
      </c>
      <c r="K56" s="1">
        <v>3819.5733499999992</v>
      </c>
      <c r="L56" s="1">
        <v>8353.5</v>
      </c>
      <c r="M56" s="1">
        <v>2221.3225000000002</v>
      </c>
    </row>
    <row r="57" spans="2:13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t="s">
        <v>19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t="s">
        <v>20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t="s">
        <v>22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pageMargins left="0.7" right="0.7" top="0.75" bottom="0.75" header="0.3" footer="0.3"/>
  <pageSetup orientation="portrait" r:id="rId3"/>
  <ignoredErrors>
    <ignoredError sqref="B8:M8" formulaRange="1"/>
  </ignoredErrors>
  <legacyDrawing r:id="rId2"/>
</worksheet>
</file>

<file path=customXml/item1.xml>��< ? x m l   v e r s i o n = " 1 . 0 "   e n c o d i n g = " u t f - 1 6 " ? >  
 < p r o p e r t i e s   x m l n s = " h t t p : / / w w w . i m a n a g e . c o m / w o r k / x m l s c h e m a " >  
     < d o c u m e n t i d > A C T I V E ! 1 3 1 5 7 5 1 8 . 1 < / d o c u m e n t i d >  
     < s e n d e r i d > K E A B E T < / s e n d e r i d >  
     < s e n d e r e m a i l > B K E A T I N G @ G U N S T E R . C O M < / s e n d e r e m a i l >  
     < l a s t m o d i f i e d > 2 0 2 1 - 0 4 - 0 8 T 1 5 : 1 2 : 4 6 . 0 0 0 0 0 0 0 - 0 4 : 0 0 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