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0" yWindow="150" windowWidth="19410" windowHeight="9270" tabRatio="939"/>
  </bookViews>
  <sheets>
    <sheet name="E_1_Att_2_Test MDS and 1-13th" sheetId="5" r:id="rId1"/>
    <sheet name="E_1_Att_2_Test AS FILED" sheetId="2" r:id="rId2"/>
    <sheet name="E_1_Att 2_Diff." sheetId="7" r:id="rId3"/>
    <sheet name="E_6B Att 2_MDS and 1-13th" sheetId="12" r:id="rId4"/>
    <sheet name="E_6B Att 2_AS FILED" sheetId="13" r:id="rId5"/>
    <sheet name="E_6B_Att 2_Diff." sheetId="15" r:id="rId6"/>
    <sheet name="E_3A_MDS and 1-13th" sheetId="9" r:id="rId7"/>
    <sheet name="E_3A_AS FILED" sheetId="10" r:id="rId8"/>
    <sheet name="E_3A_Diff." sheetId="11" r:id="rId9"/>
    <sheet name="COS_Rate_Base_MDS and 1-13th" sheetId="16" r:id="rId10"/>
    <sheet name="COS_Rate_Base_AS FILED" sheetId="17" r:id="rId11"/>
    <sheet name="COS_Rate_Base_Diff." sheetId="18" r:id="rId12"/>
    <sheet name="REVENUE REQUIREMENT CHANGES" sheetId="8" state="hidden" r:id="rId13"/>
  </sheets>
  <definedNames>
    <definedName name="_xlnm.Print_Area" localSheetId="8">E_3A_Diff.!$A$3:$K$37</definedName>
    <definedName name="_xlnm.Print_Titles" localSheetId="1">'E_1_Att_2_Test AS FILED'!$A:$B,'E_1_Att_2_Test AS FILED'!$3:$10</definedName>
    <definedName name="_xlnm.Print_Titles" localSheetId="7">'E_3A_AS FILED'!$A:$B,'E_3A_AS FILED'!$3:$14</definedName>
    <definedName name="_xlnm.Print_Titles" localSheetId="8">E_3A_Diff.!$A:$B,E_3A_Diff.!$3:$7</definedName>
    <definedName name="_xlnm.Print_Titles" localSheetId="6">'E_3A_MDS and 1-13th'!$A:$B,'E_3A_MDS and 1-13th'!$3:$14</definedName>
  </definedNames>
  <calcPr calcId="145621"/>
</workbook>
</file>

<file path=xl/calcChain.xml><?xml version="1.0" encoding="utf-8"?>
<calcChain xmlns="http://schemas.openxmlformats.org/spreadsheetml/2006/main">
  <c r="T128" i="15" l="1"/>
  <c r="S128" i="15"/>
  <c r="R128" i="15"/>
  <c r="Q128" i="15"/>
  <c r="P128" i="15"/>
  <c r="O128" i="15"/>
  <c r="N128" i="15"/>
  <c r="M128" i="15"/>
  <c r="L128" i="15"/>
  <c r="K128" i="15"/>
  <c r="J128" i="15"/>
  <c r="I128" i="15"/>
  <c r="H128" i="15"/>
  <c r="G128" i="15"/>
  <c r="F128" i="15"/>
  <c r="E128" i="15"/>
  <c r="D128" i="15"/>
  <c r="C128" i="15"/>
  <c r="T127" i="15"/>
  <c r="S127" i="15"/>
  <c r="R127" i="15"/>
  <c r="Q127" i="15"/>
  <c r="P127" i="15"/>
  <c r="O127" i="15"/>
  <c r="N127" i="15"/>
  <c r="M127" i="15"/>
  <c r="L127" i="15"/>
  <c r="K127" i="15"/>
  <c r="J127" i="15"/>
  <c r="I127" i="15"/>
  <c r="H127" i="15"/>
  <c r="G127" i="15"/>
  <c r="F127" i="15"/>
  <c r="E127" i="15"/>
  <c r="D127" i="15"/>
  <c r="C127" i="15"/>
  <c r="T126" i="15"/>
  <c r="S126" i="15"/>
  <c r="R126" i="15"/>
  <c r="Q126" i="15"/>
  <c r="P126" i="15"/>
  <c r="O126" i="15"/>
  <c r="N126" i="15"/>
  <c r="M126" i="15"/>
  <c r="L126" i="15"/>
  <c r="K126" i="15"/>
  <c r="J126" i="15"/>
  <c r="I126" i="15"/>
  <c r="H126" i="15"/>
  <c r="G126" i="15"/>
  <c r="F126" i="15"/>
  <c r="E126" i="15"/>
  <c r="D126" i="15"/>
  <c r="C126" i="15"/>
  <c r="T125" i="15"/>
  <c r="S125" i="15"/>
  <c r="R125" i="15"/>
  <c r="Q125" i="15"/>
  <c r="P125" i="15"/>
  <c r="O125" i="15"/>
  <c r="N125" i="15"/>
  <c r="M125" i="15"/>
  <c r="L125" i="15"/>
  <c r="K125" i="15"/>
  <c r="J125" i="15"/>
  <c r="I125" i="15"/>
  <c r="H125" i="15"/>
  <c r="G125" i="15"/>
  <c r="F125" i="15"/>
  <c r="E125" i="15"/>
  <c r="D125" i="15"/>
  <c r="C125" i="15"/>
  <c r="T124" i="15"/>
  <c r="S124" i="15"/>
  <c r="R124" i="15"/>
  <c r="Q124" i="15"/>
  <c r="P124" i="15"/>
  <c r="O124" i="15"/>
  <c r="N124" i="15"/>
  <c r="M124" i="15"/>
  <c r="L124" i="15"/>
  <c r="K124" i="15"/>
  <c r="J124" i="15"/>
  <c r="I124" i="15"/>
  <c r="H124" i="15"/>
  <c r="G124" i="15"/>
  <c r="F124" i="15"/>
  <c r="E124" i="15"/>
  <c r="D124" i="15"/>
  <c r="C124" i="15"/>
  <c r="T123" i="15"/>
  <c r="S123" i="15"/>
  <c r="R123" i="15"/>
  <c r="Q123" i="15"/>
  <c r="P123" i="15"/>
  <c r="O123" i="15"/>
  <c r="N123" i="15"/>
  <c r="M123" i="15"/>
  <c r="L123" i="15"/>
  <c r="K123" i="15"/>
  <c r="J123" i="15"/>
  <c r="I123" i="15"/>
  <c r="H123" i="15"/>
  <c r="G123" i="15"/>
  <c r="F123" i="15"/>
  <c r="E123" i="15"/>
  <c r="D123" i="15"/>
  <c r="C123" i="15"/>
  <c r="T122" i="15"/>
  <c r="S122" i="15"/>
  <c r="R122" i="15"/>
  <c r="Q122" i="15"/>
  <c r="P122" i="15"/>
  <c r="O122" i="15"/>
  <c r="N122" i="15"/>
  <c r="M122" i="15"/>
  <c r="L122" i="15"/>
  <c r="K122" i="15"/>
  <c r="J122" i="15"/>
  <c r="I122" i="15"/>
  <c r="H122" i="15"/>
  <c r="G122" i="15"/>
  <c r="F122" i="15"/>
  <c r="E122" i="15"/>
  <c r="D122" i="15"/>
  <c r="C122" i="15"/>
  <c r="T121" i="15"/>
  <c r="S121" i="15"/>
  <c r="R121" i="15"/>
  <c r="Q121" i="15"/>
  <c r="P121" i="15"/>
  <c r="O121" i="15"/>
  <c r="N121" i="15"/>
  <c r="M121" i="15"/>
  <c r="L121" i="15"/>
  <c r="K121" i="15"/>
  <c r="J121" i="15"/>
  <c r="I121" i="15"/>
  <c r="H121" i="15"/>
  <c r="G121" i="15"/>
  <c r="F121" i="15"/>
  <c r="E121" i="15"/>
  <c r="D121" i="15"/>
  <c r="C121" i="15"/>
  <c r="T120" i="15"/>
  <c r="S120" i="15"/>
  <c r="R120" i="15"/>
  <c r="Q120" i="15"/>
  <c r="P120" i="15"/>
  <c r="O120" i="15"/>
  <c r="N120" i="15"/>
  <c r="M120" i="15"/>
  <c r="L120" i="15"/>
  <c r="K120" i="15"/>
  <c r="J120" i="15"/>
  <c r="I120" i="15"/>
  <c r="H120" i="15"/>
  <c r="G120" i="15"/>
  <c r="F120" i="15"/>
  <c r="E120" i="15"/>
  <c r="D120" i="15"/>
  <c r="C120" i="15"/>
  <c r="T119" i="15"/>
  <c r="S119" i="15"/>
  <c r="R119" i="15"/>
  <c r="Q119" i="15"/>
  <c r="P119" i="15"/>
  <c r="O119" i="15"/>
  <c r="N119" i="15"/>
  <c r="M119" i="15"/>
  <c r="L119" i="15"/>
  <c r="K119" i="15"/>
  <c r="J119" i="15"/>
  <c r="I119" i="15"/>
  <c r="H119" i="15"/>
  <c r="G119" i="15"/>
  <c r="F119" i="15"/>
  <c r="E119" i="15"/>
  <c r="D119" i="15"/>
  <c r="C119" i="15"/>
  <c r="T118" i="15"/>
  <c r="S118" i="15"/>
  <c r="R118" i="15"/>
  <c r="Q118" i="15"/>
  <c r="P118" i="15"/>
  <c r="O118" i="15"/>
  <c r="N118" i="15"/>
  <c r="M118" i="15"/>
  <c r="L118" i="15"/>
  <c r="K118" i="15"/>
  <c r="J118" i="15"/>
  <c r="I118" i="15"/>
  <c r="H118" i="15"/>
  <c r="G118" i="15"/>
  <c r="F118" i="15"/>
  <c r="E118" i="15"/>
  <c r="D118" i="15"/>
  <c r="C118" i="15"/>
  <c r="T117" i="15"/>
  <c r="S117" i="15"/>
  <c r="R117" i="15"/>
  <c r="Q117" i="15"/>
  <c r="P117" i="15"/>
  <c r="O117" i="15"/>
  <c r="N117" i="15"/>
  <c r="M117" i="15"/>
  <c r="L117" i="15"/>
  <c r="K117" i="15"/>
  <c r="J117" i="15"/>
  <c r="I117" i="15"/>
  <c r="H117" i="15"/>
  <c r="G117" i="15"/>
  <c r="F117" i="15"/>
  <c r="E117" i="15"/>
  <c r="D117" i="15"/>
  <c r="C117" i="15"/>
  <c r="T116" i="15"/>
  <c r="S116" i="15"/>
  <c r="R116" i="15"/>
  <c r="Q116" i="15"/>
  <c r="P116" i="15"/>
  <c r="O116" i="15"/>
  <c r="N116" i="15"/>
  <c r="M116" i="15"/>
  <c r="L116" i="15"/>
  <c r="K116" i="15"/>
  <c r="J116" i="15"/>
  <c r="I116" i="15"/>
  <c r="H116" i="15"/>
  <c r="G116" i="15"/>
  <c r="F116" i="15"/>
  <c r="E116" i="15"/>
  <c r="D116" i="15"/>
  <c r="C116" i="15"/>
  <c r="T115" i="15"/>
  <c r="S115" i="15"/>
  <c r="R115" i="15"/>
  <c r="Q115" i="15"/>
  <c r="P115" i="15"/>
  <c r="O115" i="15"/>
  <c r="N115" i="15"/>
  <c r="M115" i="15"/>
  <c r="L115" i="15"/>
  <c r="K115" i="15"/>
  <c r="J115" i="15"/>
  <c r="I115" i="15"/>
  <c r="H115" i="15"/>
  <c r="G115" i="15"/>
  <c r="F115" i="15"/>
  <c r="E115" i="15"/>
  <c r="D115" i="15"/>
  <c r="C115" i="15"/>
  <c r="T114" i="15"/>
  <c r="S114" i="15"/>
  <c r="R114" i="15"/>
  <c r="Q114" i="15"/>
  <c r="P114" i="15"/>
  <c r="O114" i="15"/>
  <c r="N114" i="15"/>
  <c r="M114" i="15"/>
  <c r="L114" i="15"/>
  <c r="K114" i="15"/>
  <c r="J114" i="15"/>
  <c r="I114" i="15"/>
  <c r="H114" i="15"/>
  <c r="G114" i="15"/>
  <c r="F114" i="15"/>
  <c r="E114" i="15"/>
  <c r="D114" i="15"/>
  <c r="C114" i="15"/>
  <c r="T113" i="15"/>
  <c r="S113" i="15"/>
  <c r="R113" i="15"/>
  <c r="Q113" i="15"/>
  <c r="P113" i="15"/>
  <c r="O113" i="15"/>
  <c r="N113" i="15"/>
  <c r="M113" i="15"/>
  <c r="L113" i="15"/>
  <c r="K113" i="15"/>
  <c r="J113" i="15"/>
  <c r="I113" i="15"/>
  <c r="H113" i="15"/>
  <c r="G113" i="15"/>
  <c r="F113" i="15"/>
  <c r="E113" i="15"/>
  <c r="D113" i="15"/>
  <c r="C113" i="15"/>
  <c r="T112" i="15"/>
  <c r="S112" i="15"/>
  <c r="R112" i="15"/>
  <c r="Q112" i="15"/>
  <c r="P112" i="15"/>
  <c r="O112" i="15"/>
  <c r="N112" i="15"/>
  <c r="M112" i="15"/>
  <c r="L112" i="15"/>
  <c r="K112" i="15"/>
  <c r="J112" i="15"/>
  <c r="I112" i="15"/>
  <c r="H112" i="15"/>
  <c r="G112" i="15"/>
  <c r="F112" i="15"/>
  <c r="E112" i="15"/>
  <c r="D112" i="15"/>
  <c r="C112" i="15"/>
  <c r="T111" i="15"/>
  <c r="S111" i="15"/>
  <c r="R111" i="15"/>
  <c r="Q111" i="15"/>
  <c r="P111" i="15"/>
  <c r="O111" i="15"/>
  <c r="N111" i="15"/>
  <c r="M111" i="15"/>
  <c r="L111" i="15"/>
  <c r="K111" i="15"/>
  <c r="J111" i="15"/>
  <c r="I111" i="15"/>
  <c r="H111" i="15"/>
  <c r="G111" i="15"/>
  <c r="F111" i="15"/>
  <c r="E111" i="15"/>
  <c r="D111" i="15"/>
  <c r="C111" i="15"/>
  <c r="T110" i="15"/>
  <c r="S110" i="15"/>
  <c r="R110" i="15"/>
  <c r="Q110" i="15"/>
  <c r="P110" i="15"/>
  <c r="O110" i="15"/>
  <c r="N110" i="15"/>
  <c r="M110" i="15"/>
  <c r="L110" i="15"/>
  <c r="K110" i="15"/>
  <c r="J110" i="15"/>
  <c r="I110" i="15"/>
  <c r="H110" i="15"/>
  <c r="G110" i="15"/>
  <c r="F110" i="15"/>
  <c r="E110" i="15"/>
  <c r="D110" i="15"/>
  <c r="C110" i="15"/>
  <c r="T109" i="15"/>
  <c r="S109" i="15"/>
  <c r="R109" i="15"/>
  <c r="Q109" i="15"/>
  <c r="P109" i="15"/>
  <c r="O109" i="15"/>
  <c r="N109" i="15"/>
  <c r="M109" i="15"/>
  <c r="L109" i="15"/>
  <c r="K109" i="15"/>
  <c r="J109" i="15"/>
  <c r="I109" i="15"/>
  <c r="H109" i="15"/>
  <c r="G109" i="15"/>
  <c r="F109" i="15"/>
  <c r="E109" i="15"/>
  <c r="D109" i="15"/>
  <c r="C109" i="15"/>
  <c r="T108" i="15"/>
  <c r="S108" i="15"/>
  <c r="R108" i="15"/>
  <c r="Q108" i="15"/>
  <c r="P108" i="15"/>
  <c r="O108" i="15"/>
  <c r="N108" i="15"/>
  <c r="M108" i="15"/>
  <c r="L108" i="15"/>
  <c r="K108" i="15"/>
  <c r="J108" i="15"/>
  <c r="I108" i="15"/>
  <c r="H108" i="15"/>
  <c r="G108" i="15"/>
  <c r="F108" i="15"/>
  <c r="E108" i="15"/>
  <c r="D108" i="15"/>
  <c r="C108" i="15"/>
  <c r="T107" i="15"/>
  <c r="S107" i="15"/>
  <c r="R107" i="15"/>
  <c r="Q107" i="15"/>
  <c r="P107" i="15"/>
  <c r="O107" i="15"/>
  <c r="N107" i="15"/>
  <c r="M107" i="15"/>
  <c r="L107" i="15"/>
  <c r="K107" i="15"/>
  <c r="J107" i="15"/>
  <c r="I107" i="15"/>
  <c r="H107" i="15"/>
  <c r="G107" i="15"/>
  <c r="F107" i="15"/>
  <c r="E107" i="15"/>
  <c r="D107" i="15"/>
  <c r="C107" i="15"/>
  <c r="T106" i="15"/>
  <c r="S106" i="15"/>
  <c r="R106" i="15"/>
  <c r="Q106" i="15"/>
  <c r="P106" i="15"/>
  <c r="O106" i="15"/>
  <c r="N106" i="15"/>
  <c r="M106" i="15"/>
  <c r="L106" i="15"/>
  <c r="K106" i="15"/>
  <c r="J106" i="15"/>
  <c r="I106" i="15"/>
  <c r="H106" i="15"/>
  <c r="G106" i="15"/>
  <c r="F106" i="15"/>
  <c r="E106" i="15"/>
  <c r="D106" i="15"/>
  <c r="C106" i="15"/>
  <c r="T105" i="15"/>
  <c r="S105" i="15"/>
  <c r="R105" i="15"/>
  <c r="Q105" i="15"/>
  <c r="P105" i="15"/>
  <c r="O105" i="15"/>
  <c r="N105" i="15"/>
  <c r="M105" i="15"/>
  <c r="L105" i="15"/>
  <c r="K105" i="15"/>
  <c r="J105" i="15"/>
  <c r="I105" i="15"/>
  <c r="H105" i="15"/>
  <c r="G105" i="15"/>
  <c r="F105" i="15"/>
  <c r="E105" i="15"/>
  <c r="D105" i="15"/>
  <c r="C105" i="15"/>
  <c r="T104" i="15"/>
  <c r="S104" i="15"/>
  <c r="R104" i="15"/>
  <c r="Q104" i="15"/>
  <c r="P104" i="15"/>
  <c r="O104" i="15"/>
  <c r="N104" i="15"/>
  <c r="M104" i="15"/>
  <c r="L104" i="15"/>
  <c r="K104" i="15"/>
  <c r="J104" i="15"/>
  <c r="I104" i="15"/>
  <c r="H104" i="15"/>
  <c r="G104" i="15"/>
  <c r="F104" i="15"/>
  <c r="E104" i="15"/>
  <c r="D104" i="15"/>
  <c r="C104" i="15"/>
  <c r="T103" i="15"/>
  <c r="S103" i="15"/>
  <c r="R103" i="15"/>
  <c r="Q103" i="15"/>
  <c r="P103" i="15"/>
  <c r="O103" i="15"/>
  <c r="N103" i="15"/>
  <c r="M103" i="15"/>
  <c r="L103" i="15"/>
  <c r="K103" i="15"/>
  <c r="J103" i="15"/>
  <c r="I103" i="15"/>
  <c r="H103" i="15"/>
  <c r="G103" i="15"/>
  <c r="F103" i="15"/>
  <c r="E103" i="15"/>
  <c r="D103" i="15"/>
  <c r="C103" i="15"/>
  <c r="T102" i="15"/>
  <c r="S102" i="15"/>
  <c r="R102" i="15"/>
  <c r="Q102" i="15"/>
  <c r="P102" i="15"/>
  <c r="O102" i="15"/>
  <c r="N102" i="15"/>
  <c r="M102" i="15"/>
  <c r="L102" i="15"/>
  <c r="K102" i="15"/>
  <c r="J102" i="15"/>
  <c r="I102" i="15"/>
  <c r="H102" i="15"/>
  <c r="G102" i="15"/>
  <c r="F102" i="15"/>
  <c r="E102" i="15"/>
  <c r="D102" i="15"/>
  <c r="C102" i="15"/>
  <c r="T101" i="15"/>
  <c r="S101" i="15"/>
  <c r="R101" i="15"/>
  <c r="Q101" i="15"/>
  <c r="P101" i="15"/>
  <c r="O101" i="15"/>
  <c r="N101" i="15"/>
  <c r="M101" i="15"/>
  <c r="L101" i="15"/>
  <c r="K101" i="15"/>
  <c r="J101" i="15"/>
  <c r="I101" i="15"/>
  <c r="H101" i="15"/>
  <c r="G101" i="15"/>
  <c r="F101" i="15"/>
  <c r="E101" i="15"/>
  <c r="D101" i="15"/>
  <c r="C101" i="15"/>
  <c r="T100" i="15"/>
  <c r="S100" i="15"/>
  <c r="R100" i="15"/>
  <c r="Q100" i="15"/>
  <c r="P100" i="15"/>
  <c r="O100" i="15"/>
  <c r="N100" i="15"/>
  <c r="M100" i="15"/>
  <c r="L100" i="15"/>
  <c r="K100" i="15"/>
  <c r="J100" i="15"/>
  <c r="I100" i="15"/>
  <c r="H100" i="15"/>
  <c r="G100" i="15"/>
  <c r="F100" i="15"/>
  <c r="E100" i="15"/>
  <c r="D100" i="15"/>
  <c r="C100" i="15"/>
  <c r="T99" i="15"/>
  <c r="S99" i="15"/>
  <c r="R99" i="15"/>
  <c r="Q99" i="15"/>
  <c r="P99" i="15"/>
  <c r="O99" i="15"/>
  <c r="N99" i="15"/>
  <c r="M99" i="15"/>
  <c r="L99" i="15"/>
  <c r="K99" i="15"/>
  <c r="J99" i="15"/>
  <c r="I99" i="15"/>
  <c r="H99" i="15"/>
  <c r="G99" i="15"/>
  <c r="F99" i="15"/>
  <c r="E99" i="15"/>
  <c r="D99" i="15"/>
  <c r="C99" i="15"/>
  <c r="T98" i="15"/>
  <c r="S98" i="15"/>
  <c r="R98" i="15"/>
  <c r="Q98" i="15"/>
  <c r="P98" i="15"/>
  <c r="O98" i="15"/>
  <c r="N98" i="15"/>
  <c r="M98" i="15"/>
  <c r="L98" i="15"/>
  <c r="K98" i="15"/>
  <c r="J98" i="15"/>
  <c r="I98" i="15"/>
  <c r="H98" i="15"/>
  <c r="G98" i="15"/>
  <c r="F98" i="15"/>
  <c r="E98" i="15"/>
  <c r="D98" i="15"/>
  <c r="C98" i="15"/>
  <c r="T97" i="15"/>
  <c r="S97" i="15"/>
  <c r="R97" i="15"/>
  <c r="Q97" i="15"/>
  <c r="P97" i="15"/>
  <c r="O97" i="15"/>
  <c r="N97" i="15"/>
  <c r="M97" i="15"/>
  <c r="L97" i="15"/>
  <c r="K97" i="15"/>
  <c r="J97" i="15"/>
  <c r="I97" i="15"/>
  <c r="H97" i="15"/>
  <c r="G97" i="15"/>
  <c r="F97" i="15"/>
  <c r="E97" i="15"/>
  <c r="D97" i="15"/>
  <c r="C97" i="15"/>
  <c r="T96" i="15"/>
  <c r="S96" i="15"/>
  <c r="R96" i="15"/>
  <c r="Q96" i="15"/>
  <c r="P96" i="15"/>
  <c r="O96" i="15"/>
  <c r="N96" i="15"/>
  <c r="M96" i="15"/>
  <c r="L96" i="15"/>
  <c r="K96" i="15"/>
  <c r="J96" i="15"/>
  <c r="I96" i="15"/>
  <c r="H96" i="15"/>
  <c r="G96" i="15"/>
  <c r="F96" i="15"/>
  <c r="E96" i="15"/>
  <c r="D96" i="15"/>
  <c r="C96" i="15"/>
  <c r="T95" i="15"/>
  <c r="S95" i="15"/>
  <c r="R95" i="15"/>
  <c r="Q95" i="15"/>
  <c r="P95" i="15"/>
  <c r="O95" i="15"/>
  <c r="N95" i="15"/>
  <c r="M95" i="15"/>
  <c r="L95" i="15"/>
  <c r="K95" i="15"/>
  <c r="J95" i="15"/>
  <c r="I95" i="15"/>
  <c r="H95" i="15"/>
  <c r="G95" i="15"/>
  <c r="F95" i="15"/>
  <c r="E95" i="15"/>
  <c r="D95" i="15"/>
  <c r="C95" i="15"/>
  <c r="T94" i="15"/>
  <c r="S94" i="15"/>
  <c r="R94" i="15"/>
  <c r="Q94" i="15"/>
  <c r="P94" i="15"/>
  <c r="O94" i="15"/>
  <c r="N94" i="15"/>
  <c r="M94" i="15"/>
  <c r="L94" i="15"/>
  <c r="K94" i="15"/>
  <c r="J94" i="15"/>
  <c r="I94" i="15"/>
  <c r="H94" i="15"/>
  <c r="G94" i="15"/>
  <c r="F94" i="15"/>
  <c r="E94" i="15"/>
  <c r="D94" i="15"/>
  <c r="C94" i="15"/>
  <c r="T93" i="15"/>
  <c r="S93" i="15"/>
  <c r="R93" i="15"/>
  <c r="Q93" i="15"/>
  <c r="P93" i="15"/>
  <c r="O93" i="15"/>
  <c r="N93" i="15"/>
  <c r="M93" i="15"/>
  <c r="L93" i="15"/>
  <c r="K93" i="15"/>
  <c r="J93" i="15"/>
  <c r="I93" i="15"/>
  <c r="H93" i="15"/>
  <c r="G93" i="15"/>
  <c r="F93" i="15"/>
  <c r="E93" i="15"/>
  <c r="D93" i="15"/>
  <c r="C93" i="15"/>
  <c r="T92" i="15"/>
  <c r="S92" i="15"/>
  <c r="R92" i="15"/>
  <c r="Q92" i="15"/>
  <c r="P92" i="15"/>
  <c r="O92" i="15"/>
  <c r="N92" i="15"/>
  <c r="M92" i="15"/>
  <c r="L92" i="15"/>
  <c r="K92" i="15"/>
  <c r="J92" i="15"/>
  <c r="I92" i="15"/>
  <c r="H92" i="15"/>
  <c r="G92" i="15"/>
  <c r="F92" i="15"/>
  <c r="E92" i="15"/>
  <c r="D92" i="15"/>
  <c r="C92" i="15"/>
  <c r="T91" i="15"/>
  <c r="S91" i="15"/>
  <c r="R91" i="15"/>
  <c r="Q91" i="15"/>
  <c r="P91" i="15"/>
  <c r="O91" i="15"/>
  <c r="N91" i="15"/>
  <c r="M91" i="15"/>
  <c r="L91" i="15"/>
  <c r="K91" i="15"/>
  <c r="J91" i="15"/>
  <c r="I91" i="15"/>
  <c r="H91" i="15"/>
  <c r="G91" i="15"/>
  <c r="F91" i="15"/>
  <c r="E91" i="15"/>
  <c r="D91" i="15"/>
  <c r="C91" i="15"/>
  <c r="T90" i="15"/>
  <c r="S90" i="15"/>
  <c r="R90" i="15"/>
  <c r="Q90" i="15"/>
  <c r="P90" i="15"/>
  <c r="O90" i="15"/>
  <c r="N90" i="15"/>
  <c r="M90" i="15"/>
  <c r="L90" i="15"/>
  <c r="K90" i="15"/>
  <c r="J90" i="15"/>
  <c r="I90" i="15"/>
  <c r="H90" i="15"/>
  <c r="G90" i="15"/>
  <c r="F90" i="15"/>
  <c r="E90" i="15"/>
  <c r="D90" i="15"/>
  <c r="C90" i="15"/>
  <c r="T89" i="15"/>
  <c r="S89" i="15"/>
  <c r="R89" i="15"/>
  <c r="Q89" i="15"/>
  <c r="P89" i="15"/>
  <c r="O89" i="15"/>
  <c r="N89" i="15"/>
  <c r="M89" i="15"/>
  <c r="L89" i="15"/>
  <c r="K89" i="15"/>
  <c r="J89" i="15"/>
  <c r="I89" i="15"/>
  <c r="H89" i="15"/>
  <c r="G89" i="15"/>
  <c r="F89" i="15"/>
  <c r="E89" i="15"/>
  <c r="D89" i="15"/>
  <c r="C89" i="15"/>
  <c r="T88" i="15"/>
  <c r="S88" i="15"/>
  <c r="R88" i="15"/>
  <c r="Q88" i="15"/>
  <c r="P88" i="15"/>
  <c r="O88" i="15"/>
  <c r="N88" i="15"/>
  <c r="M88" i="15"/>
  <c r="L88" i="15"/>
  <c r="K88" i="15"/>
  <c r="J88" i="15"/>
  <c r="I88" i="15"/>
  <c r="H88" i="15"/>
  <c r="G88" i="15"/>
  <c r="F88" i="15"/>
  <c r="E88" i="15"/>
  <c r="D88" i="15"/>
  <c r="C88" i="15"/>
  <c r="T87" i="15"/>
  <c r="S87" i="15"/>
  <c r="R87" i="15"/>
  <c r="Q87" i="15"/>
  <c r="P87" i="15"/>
  <c r="O87" i="15"/>
  <c r="N87" i="15"/>
  <c r="M87" i="15"/>
  <c r="L87" i="15"/>
  <c r="K87" i="15"/>
  <c r="J87" i="15"/>
  <c r="I87" i="15"/>
  <c r="H87" i="15"/>
  <c r="G87" i="15"/>
  <c r="F87" i="15"/>
  <c r="E87" i="15"/>
  <c r="D87" i="15"/>
  <c r="C87" i="15"/>
  <c r="T86" i="15"/>
  <c r="S86" i="15"/>
  <c r="R86" i="15"/>
  <c r="Q86" i="15"/>
  <c r="P86" i="15"/>
  <c r="O86" i="15"/>
  <c r="N86" i="15"/>
  <c r="M86" i="15"/>
  <c r="L86" i="15"/>
  <c r="K86" i="15"/>
  <c r="J86" i="15"/>
  <c r="I86" i="15"/>
  <c r="H86" i="15"/>
  <c r="G86" i="15"/>
  <c r="F86" i="15"/>
  <c r="E86" i="15"/>
  <c r="D86" i="15"/>
  <c r="C86" i="15"/>
  <c r="T85" i="15"/>
  <c r="S85" i="15"/>
  <c r="R85" i="15"/>
  <c r="Q85" i="15"/>
  <c r="P85" i="15"/>
  <c r="O85" i="15"/>
  <c r="N85" i="15"/>
  <c r="M85" i="15"/>
  <c r="L85" i="15"/>
  <c r="K85" i="15"/>
  <c r="J85" i="15"/>
  <c r="I85" i="15"/>
  <c r="H85" i="15"/>
  <c r="G85" i="15"/>
  <c r="F85" i="15"/>
  <c r="E85" i="15"/>
  <c r="D85" i="15"/>
  <c r="C85" i="15"/>
  <c r="T84" i="15"/>
  <c r="S84" i="15"/>
  <c r="R84" i="15"/>
  <c r="Q84" i="15"/>
  <c r="P84" i="15"/>
  <c r="O84" i="15"/>
  <c r="N84" i="15"/>
  <c r="M84" i="15"/>
  <c r="L84" i="15"/>
  <c r="K84" i="15"/>
  <c r="J84" i="15"/>
  <c r="I84" i="15"/>
  <c r="H84" i="15"/>
  <c r="G84" i="15"/>
  <c r="F84" i="15"/>
  <c r="E84" i="15"/>
  <c r="D84" i="15"/>
  <c r="C84" i="15"/>
  <c r="T83" i="15"/>
  <c r="S83" i="15"/>
  <c r="R83" i="15"/>
  <c r="Q83" i="15"/>
  <c r="P83" i="15"/>
  <c r="O83" i="15"/>
  <c r="N83" i="15"/>
  <c r="M83" i="15"/>
  <c r="L83" i="15"/>
  <c r="K83" i="15"/>
  <c r="J83" i="15"/>
  <c r="I83" i="15"/>
  <c r="H83" i="15"/>
  <c r="G83" i="15"/>
  <c r="F83" i="15"/>
  <c r="E83" i="15"/>
  <c r="D83" i="15"/>
  <c r="C83" i="15"/>
  <c r="T82" i="15"/>
  <c r="S82" i="15"/>
  <c r="R82" i="15"/>
  <c r="Q82" i="15"/>
  <c r="P82" i="15"/>
  <c r="O82" i="15"/>
  <c r="N82" i="15"/>
  <c r="M82" i="15"/>
  <c r="L82" i="15"/>
  <c r="K82" i="15"/>
  <c r="J82" i="15"/>
  <c r="I82" i="15"/>
  <c r="H82" i="15"/>
  <c r="G82" i="15"/>
  <c r="F82" i="15"/>
  <c r="E82" i="15"/>
  <c r="D82" i="15"/>
  <c r="C82" i="15"/>
  <c r="T81" i="15"/>
  <c r="S81" i="15"/>
  <c r="R81" i="15"/>
  <c r="Q81" i="15"/>
  <c r="P81" i="15"/>
  <c r="O81" i="15"/>
  <c r="N81" i="15"/>
  <c r="M81" i="15"/>
  <c r="L81" i="15"/>
  <c r="K81" i="15"/>
  <c r="J81" i="15"/>
  <c r="I81" i="15"/>
  <c r="H81" i="15"/>
  <c r="G81" i="15"/>
  <c r="F81" i="15"/>
  <c r="E81" i="15"/>
  <c r="D81" i="15"/>
  <c r="C81" i="15"/>
  <c r="T80" i="15"/>
  <c r="S80" i="15"/>
  <c r="R80" i="15"/>
  <c r="Q80" i="15"/>
  <c r="P80" i="15"/>
  <c r="O80" i="15"/>
  <c r="N80" i="15"/>
  <c r="M80" i="15"/>
  <c r="L80" i="15"/>
  <c r="K80" i="15"/>
  <c r="J80" i="15"/>
  <c r="I80" i="15"/>
  <c r="H80" i="15"/>
  <c r="G80" i="15"/>
  <c r="F80" i="15"/>
  <c r="E80" i="15"/>
  <c r="D80" i="15"/>
  <c r="C80" i="15"/>
  <c r="T79" i="15"/>
  <c r="S79" i="15"/>
  <c r="R79" i="15"/>
  <c r="Q79" i="15"/>
  <c r="P79" i="15"/>
  <c r="O79" i="15"/>
  <c r="N79" i="15"/>
  <c r="M79" i="15"/>
  <c r="L79" i="15"/>
  <c r="K79" i="15"/>
  <c r="J79" i="15"/>
  <c r="I79" i="15"/>
  <c r="H79" i="15"/>
  <c r="G79" i="15"/>
  <c r="F79" i="15"/>
  <c r="E79" i="15"/>
  <c r="D79" i="15"/>
  <c r="C79" i="15"/>
  <c r="T78" i="15"/>
  <c r="S78" i="15"/>
  <c r="R78" i="15"/>
  <c r="Q78" i="15"/>
  <c r="P78" i="15"/>
  <c r="O78" i="15"/>
  <c r="N78" i="15"/>
  <c r="M78" i="15"/>
  <c r="L78" i="15"/>
  <c r="K78" i="15"/>
  <c r="J78" i="15"/>
  <c r="I78" i="15"/>
  <c r="H78" i="15"/>
  <c r="G78" i="15"/>
  <c r="F78" i="15"/>
  <c r="E78" i="15"/>
  <c r="D78" i="15"/>
  <c r="C78" i="15"/>
  <c r="T77" i="15"/>
  <c r="S77" i="15"/>
  <c r="R77" i="15"/>
  <c r="Q77" i="15"/>
  <c r="P77" i="15"/>
  <c r="O77" i="15"/>
  <c r="N77" i="15"/>
  <c r="M77" i="15"/>
  <c r="L77" i="15"/>
  <c r="K77" i="15"/>
  <c r="J77" i="15"/>
  <c r="I77" i="15"/>
  <c r="H77" i="15"/>
  <c r="G77" i="15"/>
  <c r="F77" i="15"/>
  <c r="E77" i="15"/>
  <c r="D77" i="15"/>
  <c r="C77" i="15"/>
  <c r="T76" i="15"/>
  <c r="S76" i="15"/>
  <c r="R76" i="15"/>
  <c r="Q76" i="15"/>
  <c r="P76" i="15"/>
  <c r="O76" i="15"/>
  <c r="N76" i="15"/>
  <c r="M76" i="15"/>
  <c r="L76" i="15"/>
  <c r="K76" i="15"/>
  <c r="J76" i="15"/>
  <c r="I76" i="15"/>
  <c r="H76" i="15"/>
  <c r="G76" i="15"/>
  <c r="F76" i="15"/>
  <c r="E76" i="15"/>
  <c r="D76" i="15"/>
  <c r="C76" i="15"/>
  <c r="T75" i="15"/>
  <c r="S75" i="15"/>
  <c r="R75" i="15"/>
  <c r="Q75" i="15"/>
  <c r="P75" i="15"/>
  <c r="O75" i="15"/>
  <c r="N75" i="15"/>
  <c r="M75" i="15"/>
  <c r="L75" i="15"/>
  <c r="K75" i="15"/>
  <c r="J75" i="15"/>
  <c r="I75" i="15"/>
  <c r="H75" i="15"/>
  <c r="G75" i="15"/>
  <c r="F75" i="15"/>
  <c r="E75" i="15"/>
  <c r="D75" i="15"/>
  <c r="C75" i="15"/>
  <c r="T74" i="15"/>
  <c r="S74" i="15"/>
  <c r="R74" i="15"/>
  <c r="Q74" i="15"/>
  <c r="P74" i="15"/>
  <c r="O74" i="15"/>
  <c r="N74" i="15"/>
  <c r="M74" i="15"/>
  <c r="L74" i="15"/>
  <c r="K74" i="15"/>
  <c r="J74" i="15"/>
  <c r="I74" i="15"/>
  <c r="H74" i="15"/>
  <c r="G74" i="15"/>
  <c r="F74" i="15"/>
  <c r="E74" i="15"/>
  <c r="D74" i="15"/>
  <c r="C74" i="15"/>
  <c r="T73" i="15"/>
  <c r="S73" i="15"/>
  <c r="R73" i="15"/>
  <c r="Q73" i="15"/>
  <c r="P73" i="15"/>
  <c r="O73" i="15"/>
  <c r="N73" i="15"/>
  <c r="M73" i="15"/>
  <c r="L73" i="15"/>
  <c r="K73" i="15"/>
  <c r="J73" i="15"/>
  <c r="I73" i="15"/>
  <c r="H73" i="15"/>
  <c r="G73" i="15"/>
  <c r="F73" i="15"/>
  <c r="E73" i="15"/>
  <c r="D73" i="15"/>
  <c r="C73" i="15"/>
  <c r="T72" i="15"/>
  <c r="S72" i="15"/>
  <c r="R72" i="15"/>
  <c r="Q72" i="15"/>
  <c r="P72" i="15"/>
  <c r="O72" i="15"/>
  <c r="N72" i="15"/>
  <c r="M72" i="15"/>
  <c r="L72" i="15"/>
  <c r="K72" i="15"/>
  <c r="J72" i="15"/>
  <c r="I72" i="15"/>
  <c r="H72" i="15"/>
  <c r="G72" i="15"/>
  <c r="F72" i="15"/>
  <c r="E72" i="15"/>
  <c r="D72" i="15"/>
  <c r="C72" i="15"/>
  <c r="T71" i="15"/>
  <c r="S71" i="15"/>
  <c r="R71" i="15"/>
  <c r="Q71" i="15"/>
  <c r="P71" i="15"/>
  <c r="O71" i="15"/>
  <c r="N71" i="15"/>
  <c r="M71" i="15"/>
  <c r="L71" i="15"/>
  <c r="K71" i="15"/>
  <c r="J71" i="15"/>
  <c r="I71" i="15"/>
  <c r="H71" i="15"/>
  <c r="G71" i="15"/>
  <c r="F71" i="15"/>
  <c r="E71" i="15"/>
  <c r="D71" i="15"/>
  <c r="C71" i="15"/>
  <c r="T70" i="15"/>
  <c r="S70" i="15"/>
  <c r="R70" i="15"/>
  <c r="Q70" i="15"/>
  <c r="P70" i="15"/>
  <c r="O70" i="15"/>
  <c r="N70" i="15"/>
  <c r="M70" i="15"/>
  <c r="L70" i="15"/>
  <c r="K70" i="15"/>
  <c r="J70" i="15"/>
  <c r="I70" i="15"/>
  <c r="H70" i="15"/>
  <c r="G70" i="15"/>
  <c r="F70" i="15"/>
  <c r="E70" i="15"/>
  <c r="D70" i="15"/>
  <c r="C70" i="15"/>
  <c r="T69" i="15"/>
  <c r="S69" i="15"/>
  <c r="R69" i="15"/>
  <c r="Q69" i="15"/>
  <c r="P69" i="15"/>
  <c r="O69" i="15"/>
  <c r="N69" i="15"/>
  <c r="M69" i="15"/>
  <c r="L69" i="15"/>
  <c r="K69" i="15"/>
  <c r="J69" i="15"/>
  <c r="I69" i="15"/>
  <c r="H69" i="15"/>
  <c r="G69" i="15"/>
  <c r="F69" i="15"/>
  <c r="E69" i="15"/>
  <c r="D69" i="15"/>
  <c r="C69" i="15"/>
  <c r="T68" i="15"/>
  <c r="S68" i="15"/>
  <c r="R68" i="15"/>
  <c r="Q68" i="15"/>
  <c r="P68" i="15"/>
  <c r="O68" i="15"/>
  <c r="N68" i="15"/>
  <c r="M68" i="15"/>
  <c r="L68" i="15"/>
  <c r="K68" i="15"/>
  <c r="J68" i="15"/>
  <c r="I68" i="15"/>
  <c r="H68" i="15"/>
  <c r="G68" i="15"/>
  <c r="F68" i="15"/>
  <c r="E68" i="15"/>
  <c r="D68" i="15"/>
  <c r="C68" i="15"/>
  <c r="T67" i="15"/>
  <c r="S67" i="15"/>
  <c r="R67" i="15"/>
  <c r="Q67" i="15"/>
  <c r="P67" i="15"/>
  <c r="O67" i="15"/>
  <c r="N67" i="15"/>
  <c r="M67" i="15"/>
  <c r="L67" i="15"/>
  <c r="K67" i="15"/>
  <c r="J67" i="15"/>
  <c r="I67" i="15"/>
  <c r="H67" i="15"/>
  <c r="G67" i="15"/>
  <c r="F67" i="15"/>
  <c r="E67" i="15"/>
  <c r="D67" i="15"/>
  <c r="C67" i="15"/>
  <c r="T66" i="15"/>
  <c r="S66" i="15"/>
  <c r="R66" i="15"/>
  <c r="Q66" i="15"/>
  <c r="P66" i="15"/>
  <c r="O66" i="15"/>
  <c r="N66" i="15"/>
  <c r="M66" i="15"/>
  <c r="L66" i="15"/>
  <c r="K66" i="15"/>
  <c r="J66" i="15"/>
  <c r="I66" i="15"/>
  <c r="H66" i="15"/>
  <c r="G66" i="15"/>
  <c r="F66" i="15"/>
  <c r="E66" i="15"/>
  <c r="D66" i="15"/>
  <c r="C66" i="15"/>
  <c r="T65" i="15"/>
  <c r="S65" i="15"/>
  <c r="R65" i="15"/>
  <c r="Q65" i="15"/>
  <c r="P65" i="15"/>
  <c r="O65" i="15"/>
  <c r="N65" i="15"/>
  <c r="M65" i="15"/>
  <c r="L65" i="15"/>
  <c r="K65" i="15"/>
  <c r="J65" i="15"/>
  <c r="I65" i="15"/>
  <c r="H65" i="15"/>
  <c r="G65" i="15"/>
  <c r="F65" i="15"/>
  <c r="E65" i="15"/>
  <c r="D65" i="15"/>
  <c r="C65" i="15"/>
  <c r="T64" i="15"/>
  <c r="S64" i="15"/>
  <c r="R64" i="15"/>
  <c r="Q64" i="15"/>
  <c r="P64" i="15"/>
  <c r="O64" i="15"/>
  <c r="N64" i="15"/>
  <c r="M64" i="15"/>
  <c r="L64" i="15"/>
  <c r="K64" i="15"/>
  <c r="J64" i="15"/>
  <c r="I64" i="15"/>
  <c r="H64" i="15"/>
  <c r="G64" i="15"/>
  <c r="F64" i="15"/>
  <c r="E64" i="15"/>
  <c r="D64" i="15"/>
  <c r="C64" i="15"/>
  <c r="T63" i="15"/>
  <c r="S63" i="15"/>
  <c r="R63" i="15"/>
  <c r="Q63" i="15"/>
  <c r="P63" i="15"/>
  <c r="O63" i="15"/>
  <c r="N63" i="15"/>
  <c r="M63" i="15"/>
  <c r="L63" i="15"/>
  <c r="K63" i="15"/>
  <c r="J63" i="15"/>
  <c r="I63" i="15"/>
  <c r="H63" i="15"/>
  <c r="G63" i="15"/>
  <c r="F63" i="15"/>
  <c r="E63" i="15"/>
  <c r="D63" i="15"/>
  <c r="C63" i="15"/>
  <c r="T62" i="15"/>
  <c r="S62" i="15"/>
  <c r="R62" i="15"/>
  <c r="Q62" i="15"/>
  <c r="P62" i="15"/>
  <c r="O62" i="15"/>
  <c r="N62" i="15"/>
  <c r="M62" i="15"/>
  <c r="L62" i="15"/>
  <c r="K62" i="15"/>
  <c r="J62" i="15"/>
  <c r="I62" i="15"/>
  <c r="H62" i="15"/>
  <c r="G62" i="15"/>
  <c r="F62" i="15"/>
  <c r="E62" i="15"/>
  <c r="D62" i="15"/>
  <c r="C62" i="15"/>
  <c r="T61" i="15"/>
  <c r="S61" i="15"/>
  <c r="R61" i="15"/>
  <c r="Q61" i="15"/>
  <c r="P61" i="15"/>
  <c r="O61" i="15"/>
  <c r="N61" i="15"/>
  <c r="M61" i="15"/>
  <c r="L61" i="15"/>
  <c r="K61" i="15"/>
  <c r="J61" i="15"/>
  <c r="I61" i="15"/>
  <c r="H61" i="15"/>
  <c r="G61" i="15"/>
  <c r="F61" i="15"/>
  <c r="E61" i="15"/>
  <c r="D61" i="15"/>
  <c r="C61" i="15"/>
  <c r="T60" i="15"/>
  <c r="S60" i="15"/>
  <c r="R60" i="15"/>
  <c r="Q60" i="15"/>
  <c r="P60" i="15"/>
  <c r="O60" i="15"/>
  <c r="N60" i="15"/>
  <c r="M60" i="15"/>
  <c r="L60" i="15"/>
  <c r="K60" i="15"/>
  <c r="J60" i="15"/>
  <c r="I60" i="15"/>
  <c r="H60" i="15"/>
  <c r="G60" i="15"/>
  <c r="F60" i="15"/>
  <c r="E60" i="15"/>
  <c r="D60" i="15"/>
  <c r="C60" i="15"/>
  <c r="T59" i="15"/>
  <c r="S59" i="15"/>
  <c r="R59" i="15"/>
  <c r="Q59" i="15"/>
  <c r="P59" i="15"/>
  <c r="O59" i="15"/>
  <c r="N59" i="15"/>
  <c r="M59" i="15"/>
  <c r="L59" i="15"/>
  <c r="K59" i="15"/>
  <c r="J59" i="15"/>
  <c r="I59" i="15"/>
  <c r="H59" i="15"/>
  <c r="G59" i="15"/>
  <c r="F59" i="15"/>
  <c r="E59" i="15"/>
  <c r="D59" i="15"/>
  <c r="C59" i="15"/>
  <c r="T58" i="15"/>
  <c r="S58" i="15"/>
  <c r="R58" i="15"/>
  <c r="Q58" i="15"/>
  <c r="P58" i="15"/>
  <c r="O58" i="15"/>
  <c r="N58" i="15"/>
  <c r="M58" i="15"/>
  <c r="L58" i="15"/>
  <c r="K58" i="15"/>
  <c r="J58" i="15"/>
  <c r="I58" i="15"/>
  <c r="H58" i="15"/>
  <c r="G58" i="15"/>
  <c r="F58" i="15"/>
  <c r="E58" i="15"/>
  <c r="D58" i="15"/>
  <c r="C58" i="15"/>
  <c r="T57" i="15"/>
  <c r="S57" i="15"/>
  <c r="R57" i="15"/>
  <c r="Q57" i="15"/>
  <c r="P57" i="15"/>
  <c r="O57" i="15"/>
  <c r="N57" i="15"/>
  <c r="M57" i="15"/>
  <c r="L57" i="15"/>
  <c r="K57" i="15"/>
  <c r="J57" i="15"/>
  <c r="I57" i="15"/>
  <c r="H57" i="15"/>
  <c r="G57" i="15"/>
  <c r="F57" i="15"/>
  <c r="E57" i="15"/>
  <c r="D57" i="15"/>
  <c r="C57" i="15"/>
  <c r="T56" i="15"/>
  <c r="S56" i="15"/>
  <c r="R56" i="15"/>
  <c r="Q56" i="15"/>
  <c r="P56" i="15"/>
  <c r="O56" i="15"/>
  <c r="N56" i="15"/>
  <c r="M56" i="15"/>
  <c r="L56" i="15"/>
  <c r="K56" i="15"/>
  <c r="J56" i="15"/>
  <c r="I56" i="15"/>
  <c r="H56" i="15"/>
  <c r="G56" i="15"/>
  <c r="F56" i="15"/>
  <c r="E56" i="15"/>
  <c r="D56" i="15"/>
  <c r="C56" i="15"/>
  <c r="T55" i="15"/>
  <c r="S55" i="15"/>
  <c r="R55" i="15"/>
  <c r="Q55" i="15"/>
  <c r="P55" i="15"/>
  <c r="O55" i="15"/>
  <c r="N55" i="15"/>
  <c r="M55" i="15"/>
  <c r="L55" i="15"/>
  <c r="K55" i="15"/>
  <c r="J55" i="15"/>
  <c r="I55" i="15"/>
  <c r="H55" i="15"/>
  <c r="G55" i="15"/>
  <c r="F55" i="15"/>
  <c r="E55" i="15"/>
  <c r="D55" i="15"/>
  <c r="C55" i="15"/>
  <c r="T54" i="15"/>
  <c r="S54" i="15"/>
  <c r="R54" i="15"/>
  <c r="Q54" i="15"/>
  <c r="P54" i="15"/>
  <c r="O54" i="15"/>
  <c r="N54" i="15"/>
  <c r="M54" i="15"/>
  <c r="L54" i="15"/>
  <c r="K54" i="15"/>
  <c r="J54" i="15"/>
  <c r="I54" i="15"/>
  <c r="H54" i="15"/>
  <c r="G54" i="15"/>
  <c r="F54" i="15"/>
  <c r="E54" i="15"/>
  <c r="D54" i="15"/>
  <c r="C54" i="15"/>
  <c r="T53" i="15"/>
  <c r="S53" i="15"/>
  <c r="R53" i="15"/>
  <c r="Q53" i="15"/>
  <c r="P53" i="15"/>
  <c r="O53" i="15"/>
  <c r="N53" i="15"/>
  <c r="M53" i="15"/>
  <c r="L53" i="15"/>
  <c r="K53" i="15"/>
  <c r="J53" i="15"/>
  <c r="I53" i="15"/>
  <c r="H53" i="15"/>
  <c r="G53" i="15"/>
  <c r="F53" i="15"/>
  <c r="E53" i="15"/>
  <c r="D53" i="15"/>
  <c r="C53" i="15"/>
  <c r="T52" i="15"/>
  <c r="S52" i="15"/>
  <c r="R52" i="15"/>
  <c r="Q52" i="15"/>
  <c r="P52" i="15"/>
  <c r="O52" i="15"/>
  <c r="N52" i="15"/>
  <c r="M52" i="15"/>
  <c r="L52" i="15"/>
  <c r="K52" i="15"/>
  <c r="J52" i="15"/>
  <c r="I52" i="15"/>
  <c r="H52" i="15"/>
  <c r="G52" i="15"/>
  <c r="F52" i="15"/>
  <c r="E52" i="15"/>
  <c r="D52" i="15"/>
  <c r="C52" i="15"/>
  <c r="T51" i="15"/>
  <c r="S51" i="15"/>
  <c r="R51" i="15"/>
  <c r="Q51" i="15"/>
  <c r="P51" i="15"/>
  <c r="O51" i="15"/>
  <c r="N51" i="15"/>
  <c r="M51" i="15"/>
  <c r="L51" i="15"/>
  <c r="K51" i="15"/>
  <c r="J51" i="15"/>
  <c r="I51" i="15"/>
  <c r="H51" i="15"/>
  <c r="G51" i="15"/>
  <c r="F51" i="15"/>
  <c r="E51" i="15"/>
  <c r="D51" i="15"/>
  <c r="C51" i="15"/>
  <c r="T50" i="15"/>
  <c r="S50" i="15"/>
  <c r="R50" i="15"/>
  <c r="Q50" i="15"/>
  <c r="P50" i="15"/>
  <c r="O50" i="15"/>
  <c r="N50" i="15"/>
  <c r="M50" i="15"/>
  <c r="L50" i="15"/>
  <c r="K50" i="15"/>
  <c r="J50" i="15"/>
  <c r="I50" i="15"/>
  <c r="H50" i="15"/>
  <c r="G50" i="15"/>
  <c r="F50" i="15"/>
  <c r="E50" i="15"/>
  <c r="D50" i="15"/>
  <c r="C50" i="15"/>
  <c r="T49" i="15"/>
  <c r="S49" i="15"/>
  <c r="R49" i="15"/>
  <c r="Q49" i="15"/>
  <c r="P49" i="15"/>
  <c r="O49" i="15"/>
  <c r="N49" i="15"/>
  <c r="M49" i="15"/>
  <c r="L49" i="15"/>
  <c r="K49" i="15"/>
  <c r="J49" i="15"/>
  <c r="I49" i="15"/>
  <c r="H49" i="15"/>
  <c r="G49" i="15"/>
  <c r="F49" i="15"/>
  <c r="E49" i="15"/>
  <c r="D49" i="15"/>
  <c r="C49" i="15"/>
  <c r="T48" i="15"/>
  <c r="S48" i="15"/>
  <c r="R48" i="15"/>
  <c r="Q48" i="15"/>
  <c r="P48" i="15"/>
  <c r="O48" i="15"/>
  <c r="N48" i="15"/>
  <c r="M48" i="15"/>
  <c r="L48" i="15"/>
  <c r="K48" i="15"/>
  <c r="J48" i="15"/>
  <c r="I48" i="15"/>
  <c r="H48" i="15"/>
  <c r="G48" i="15"/>
  <c r="F48" i="15"/>
  <c r="E48" i="15"/>
  <c r="D48" i="15"/>
  <c r="C48" i="15"/>
  <c r="T47" i="15"/>
  <c r="S47" i="15"/>
  <c r="R47" i="15"/>
  <c r="Q47" i="15"/>
  <c r="P47" i="15"/>
  <c r="O47" i="15"/>
  <c r="N47" i="15"/>
  <c r="M47" i="15"/>
  <c r="L47" i="15"/>
  <c r="K47" i="15"/>
  <c r="J47" i="15"/>
  <c r="I47" i="15"/>
  <c r="H47" i="15"/>
  <c r="G47" i="15"/>
  <c r="F47" i="15"/>
  <c r="E47" i="15"/>
  <c r="D47" i="15"/>
  <c r="C47" i="15"/>
  <c r="T46" i="15"/>
  <c r="S46" i="15"/>
  <c r="R46" i="15"/>
  <c r="Q46" i="15"/>
  <c r="P46" i="15"/>
  <c r="O46" i="15"/>
  <c r="N46" i="15"/>
  <c r="M46" i="15"/>
  <c r="L46" i="15"/>
  <c r="K46" i="15"/>
  <c r="J46" i="15"/>
  <c r="I46" i="15"/>
  <c r="H46" i="15"/>
  <c r="G46" i="15"/>
  <c r="F46" i="15"/>
  <c r="E46" i="15"/>
  <c r="D46" i="15"/>
  <c r="C46" i="15"/>
  <c r="T45" i="15"/>
  <c r="S45" i="15"/>
  <c r="R45" i="15"/>
  <c r="Q45" i="15"/>
  <c r="P45" i="15"/>
  <c r="O45" i="15"/>
  <c r="N45" i="15"/>
  <c r="M45" i="15"/>
  <c r="L45" i="15"/>
  <c r="K45" i="15"/>
  <c r="J45" i="15"/>
  <c r="I45" i="15"/>
  <c r="H45" i="15"/>
  <c r="G45" i="15"/>
  <c r="F45" i="15"/>
  <c r="E45" i="15"/>
  <c r="D45" i="15"/>
  <c r="C45" i="15"/>
  <c r="T44" i="15"/>
  <c r="S44" i="15"/>
  <c r="R44" i="15"/>
  <c r="Q44" i="15"/>
  <c r="P44" i="15"/>
  <c r="O44" i="15"/>
  <c r="N44" i="15"/>
  <c r="M44" i="15"/>
  <c r="L44" i="15"/>
  <c r="K44" i="15"/>
  <c r="J44" i="15"/>
  <c r="I44" i="15"/>
  <c r="H44" i="15"/>
  <c r="G44" i="15"/>
  <c r="F44" i="15"/>
  <c r="E44" i="15"/>
  <c r="D44" i="15"/>
  <c r="C44" i="15"/>
  <c r="T43" i="15"/>
  <c r="S43" i="15"/>
  <c r="R43" i="15"/>
  <c r="Q43" i="15"/>
  <c r="P43" i="15"/>
  <c r="O43" i="15"/>
  <c r="N43" i="15"/>
  <c r="M43" i="15"/>
  <c r="L43" i="15"/>
  <c r="K43" i="15"/>
  <c r="J43" i="15"/>
  <c r="I43" i="15"/>
  <c r="H43" i="15"/>
  <c r="G43" i="15"/>
  <c r="F43" i="15"/>
  <c r="E43" i="15"/>
  <c r="D43" i="15"/>
  <c r="C43" i="15"/>
  <c r="T42" i="15"/>
  <c r="S42" i="15"/>
  <c r="R42" i="15"/>
  <c r="Q42" i="15"/>
  <c r="P42" i="15"/>
  <c r="O42" i="15"/>
  <c r="N42" i="15"/>
  <c r="M42" i="15"/>
  <c r="L42" i="15"/>
  <c r="K42" i="15"/>
  <c r="J42" i="15"/>
  <c r="I42" i="15"/>
  <c r="H42" i="15"/>
  <c r="G42" i="15"/>
  <c r="F42" i="15"/>
  <c r="E42" i="15"/>
  <c r="D42" i="15"/>
  <c r="C42" i="15"/>
  <c r="T41" i="15"/>
  <c r="S41" i="15"/>
  <c r="R41" i="15"/>
  <c r="Q41" i="15"/>
  <c r="P41" i="15"/>
  <c r="O41" i="15"/>
  <c r="N41" i="15"/>
  <c r="M41" i="15"/>
  <c r="L41" i="15"/>
  <c r="K41" i="15"/>
  <c r="J41" i="15"/>
  <c r="I41" i="15"/>
  <c r="H41" i="15"/>
  <c r="G41" i="15"/>
  <c r="F41" i="15"/>
  <c r="E41" i="15"/>
  <c r="D41" i="15"/>
  <c r="C41" i="15"/>
  <c r="T40" i="15"/>
  <c r="S40" i="15"/>
  <c r="R40" i="15"/>
  <c r="Q40" i="15"/>
  <c r="P40" i="15"/>
  <c r="O40" i="15"/>
  <c r="N40" i="15"/>
  <c r="M40" i="15"/>
  <c r="L40" i="15"/>
  <c r="K40" i="15"/>
  <c r="J40" i="15"/>
  <c r="I40" i="15"/>
  <c r="H40" i="15"/>
  <c r="G40" i="15"/>
  <c r="F40" i="15"/>
  <c r="E40" i="15"/>
  <c r="D40" i="15"/>
  <c r="C40" i="15"/>
  <c r="T39" i="15"/>
  <c r="S39" i="15"/>
  <c r="R39" i="15"/>
  <c r="Q39" i="15"/>
  <c r="P39" i="15"/>
  <c r="O39" i="15"/>
  <c r="N39" i="15"/>
  <c r="M39" i="15"/>
  <c r="L39" i="15"/>
  <c r="K39" i="15"/>
  <c r="J39" i="15"/>
  <c r="I39" i="15"/>
  <c r="H39" i="15"/>
  <c r="G39" i="15"/>
  <c r="F39" i="15"/>
  <c r="E39" i="15"/>
  <c r="D39" i="15"/>
  <c r="C39" i="15"/>
  <c r="T38" i="15"/>
  <c r="S38" i="15"/>
  <c r="R38" i="15"/>
  <c r="Q38" i="15"/>
  <c r="P38" i="15"/>
  <c r="O38" i="15"/>
  <c r="N38" i="15"/>
  <c r="M38" i="15"/>
  <c r="L38" i="15"/>
  <c r="K38" i="15"/>
  <c r="J38" i="15"/>
  <c r="I38" i="15"/>
  <c r="H38" i="15"/>
  <c r="G38" i="15"/>
  <c r="F38" i="15"/>
  <c r="E38" i="15"/>
  <c r="D38" i="15"/>
  <c r="C38" i="15"/>
  <c r="T37" i="15"/>
  <c r="S37" i="15"/>
  <c r="R37" i="15"/>
  <c r="Q37" i="15"/>
  <c r="P37" i="15"/>
  <c r="O37" i="15"/>
  <c r="N37" i="15"/>
  <c r="M37" i="15"/>
  <c r="L37" i="15"/>
  <c r="K37" i="15"/>
  <c r="J37" i="15"/>
  <c r="I37" i="15"/>
  <c r="H37" i="15"/>
  <c r="G37" i="15"/>
  <c r="F37" i="15"/>
  <c r="E37" i="15"/>
  <c r="D37" i="15"/>
  <c r="C37" i="15"/>
  <c r="T36" i="15"/>
  <c r="S36" i="15"/>
  <c r="R36" i="15"/>
  <c r="Q36" i="15"/>
  <c r="P36" i="15"/>
  <c r="O36" i="15"/>
  <c r="N36" i="15"/>
  <c r="M36" i="15"/>
  <c r="L36" i="15"/>
  <c r="K36" i="15"/>
  <c r="J36" i="15"/>
  <c r="I36" i="15"/>
  <c r="H36" i="15"/>
  <c r="G36" i="15"/>
  <c r="F36" i="15"/>
  <c r="E36" i="15"/>
  <c r="D36" i="15"/>
  <c r="C36" i="15"/>
  <c r="T35" i="15"/>
  <c r="S35" i="15"/>
  <c r="R35" i="15"/>
  <c r="Q35" i="15"/>
  <c r="P35" i="15"/>
  <c r="O35" i="15"/>
  <c r="N35" i="15"/>
  <c r="M35" i="15"/>
  <c r="L35" i="15"/>
  <c r="K35" i="15"/>
  <c r="J35" i="15"/>
  <c r="I35" i="15"/>
  <c r="H35" i="15"/>
  <c r="G35" i="15"/>
  <c r="F35" i="15"/>
  <c r="E35" i="15"/>
  <c r="D35" i="15"/>
  <c r="C35" i="15"/>
  <c r="T34" i="15"/>
  <c r="S34" i="15"/>
  <c r="R34" i="15"/>
  <c r="Q34" i="15"/>
  <c r="P34" i="15"/>
  <c r="O34" i="15"/>
  <c r="N34" i="15"/>
  <c r="M34" i="15"/>
  <c r="L34" i="15"/>
  <c r="K34" i="15"/>
  <c r="J34" i="15"/>
  <c r="I34" i="15"/>
  <c r="H34" i="15"/>
  <c r="G34" i="15"/>
  <c r="F34" i="15"/>
  <c r="E34" i="15"/>
  <c r="D34" i="15"/>
  <c r="C34" i="15"/>
  <c r="T33" i="15"/>
  <c r="S33" i="15"/>
  <c r="R33" i="15"/>
  <c r="Q33" i="15"/>
  <c r="P33" i="15"/>
  <c r="O33" i="15"/>
  <c r="N33" i="15"/>
  <c r="M33" i="15"/>
  <c r="L33" i="15"/>
  <c r="K33" i="15"/>
  <c r="J33" i="15"/>
  <c r="I33" i="15"/>
  <c r="H33" i="15"/>
  <c r="G33" i="15"/>
  <c r="F33" i="15"/>
  <c r="E33" i="15"/>
  <c r="D33" i="15"/>
  <c r="C33" i="15"/>
  <c r="T32" i="15"/>
  <c r="S32" i="15"/>
  <c r="R32" i="15"/>
  <c r="Q32" i="15"/>
  <c r="P32" i="15"/>
  <c r="O32" i="15"/>
  <c r="N32" i="15"/>
  <c r="M32" i="15"/>
  <c r="L32" i="15"/>
  <c r="K32" i="15"/>
  <c r="J32" i="15"/>
  <c r="I32" i="15"/>
  <c r="H32" i="15"/>
  <c r="G32" i="15"/>
  <c r="F32" i="15"/>
  <c r="E32" i="15"/>
  <c r="D32" i="15"/>
  <c r="C32" i="15"/>
  <c r="T31" i="15"/>
  <c r="S31" i="15"/>
  <c r="R31" i="15"/>
  <c r="Q31" i="15"/>
  <c r="P31" i="15"/>
  <c r="O31" i="15"/>
  <c r="N31" i="15"/>
  <c r="M31" i="15"/>
  <c r="L31" i="15"/>
  <c r="K31" i="15"/>
  <c r="J31" i="15"/>
  <c r="I31" i="15"/>
  <c r="H31" i="15"/>
  <c r="G31" i="15"/>
  <c r="F31" i="15"/>
  <c r="E31" i="15"/>
  <c r="D31" i="15"/>
  <c r="C31" i="15"/>
  <c r="T30" i="15"/>
  <c r="S30" i="15"/>
  <c r="R30" i="15"/>
  <c r="Q30" i="15"/>
  <c r="P30" i="15"/>
  <c r="O30" i="15"/>
  <c r="N30" i="15"/>
  <c r="M30" i="15"/>
  <c r="L30" i="15"/>
  <c r="K30" i="15"/>
  <c r="J30" i="15"/>
  <c r="I30" i="15"/>
  <c r="H30" i="15"/>
  <c r="G30" i="15"/>
  <c r="F30" i="15"/>
  <c r="E30" i="15"/>
  <c r="D30" i="15"/>
  <c r="C30" i="15"/>
  <c r="T29" i="15"/>
  <c r="S29" i="15"/>
  <c r="R29" i="15"/>
  <c r="Q29" i="15"/>
  <c r="P29" i="15"/>
  <c r="O29" i="15"/>
  <c r="N29" i="15"/>
  <c r="M29" i="15"/>
  <c r="L29" i="15"/>
  <c r="K29" i="15"/>
  <c r="J29" i="15"/>
  <c r="I29" i="15"/>
  <c r="H29" i="15"/>
  <c r="G29" i="15"/>
  <c r="F29" i="15"/>
  <c r="E29" i="15"/>
  <c r="D29" i="15"/>
  <c r="C29" i="15"/>
  <c r="T28" i="15"/>
  <c r="S28" i="15"/>
  <c r="R28" i="15"/>
  <c r="Q28" i="15"/>
  <c r="P28" i="15"/>
  <c r="O28" i="15"/>
  <c r="N28" i="15"/>
  <c r="M28" i="15"/>
  <c r="L28" i="15"/>
  <c r="K28" i="15"/>
  <c r="J28" i="15"/>
  <c r="I28" i="15"/>
  <c r="H28" i="15"/>
  <c r="G28" i="15"/>
  <c r="F28" i="15"/>
  <c r="E28" i="15"/>
  <c r="D28" i="15"/>
  <c r="C28" i="15"/>
  <c r="T27" i="15"/>
  <c r="S27" i="15"/>
  <c r="R27" i="15"/>
  <c r="Q27" i="15"/>
  <c r="P27" i="15"/>
  <c r="O27" i="15"/>
  <c r="N27" i="15"/>
  <c r="M27" i="15"/>
  <c r="L27" i="15"/>
  <c r="K27" i="15"/>
  <c r="J27" i="15"/>
  <c r="I27" i="15"/>
  <c r="H27" i="15"/>
  <c r="G27" i="15"/>
  <c r="F27" i="15"/>
  <c r="E27" i="15"/>
  <c r="D27" i="15"/>
  <c r="C27" i="15"/>
  <c r="T26" i="15"/>
  <c r="S26" i="15"/>
  <c r="R26" i="15"/>
  <c r="Q26" i="15"/>
  <c r="P26" i="15"/>
  <c r="O26" i="15"/>
  <c r="N26" i="15"/>
  <c r="M26" i="15"/>
  <c r="L26" i="15"/>
  <c r="K26" i="15"/>
  <c r="J26" i="15"/>
  <c r="I26" i="15"/>
  <c r="H26" i="15"/>
  <c r="G26" i="15"/>
  <c r="F26" i="15"/>
  <c r="E26" i="15"/>
  <c r="D26" i="15"/>
  <c r="C26" i="15"/>
  <c r="T25" i="15"/>
  <c r="S25" i="15"/>
  <c r="R25" i="15"/>
  <c r="Q25" i="15"/>
  <c r="P25" i="15"/>
  <c r="O25" i="15"/>
  <c r="N25" i="15"/>
  <c r="M25" i="15"/>
  <c r="L25" i="15"/>
  <c r="K25" i="15"/>
  <c r="J25" i="15"/>
  <c r="I25" i="15"/>
  <c r="H25" i="15"/>
  <c r="G25" i="15"/>
  <c r="F25" i="15"/>
  <c r="E25" i="15"/>
  <c r="D25" i="15"/>
  <c r="C25" i="15"/>
  <c r="T24" i="15"/>
  <c r="S24" i="15"/>
  <c r="R24" i="15"/>
  <c r="Q24" i="15"/>
  <c r="P24" i="15"/>
  <c r="O24" i="15"/>
  <c r="N24" i="15"/>
  <c r="M24" i="15"/>
  <c r="L24" i="15"/>
  <c r="K24" i="15"/>
  <c r="J24" i="15"/>
  <c r="I24" i="15"/>
  <c r="H24" i="15"/>
  <c r="G24" i="15"/>
  <c r="F24" i="15"/>
  <c r="E24" i="15"/>
  <c r="D24" i="15"/>
  <c r="C24" i="15"/>
  <c r="T23" i="15"/>
  <c r="S23" i="15"/>
  <c r="R23" i="15"/>
  <c r="Q23" i="15"/>
  <c r="P23" i="15"/>
  <c r="O23" i="15"/>
  <c r="N23" i="15"/>
  <c r="M23" i="15"/>
  <c r="L23" i="15"/>
  <c r="K23" i="15"/>
  <c r="J23" i="15"/>
  <c r="I23" i="15"/>
  <c r="H23" i="15"/>
  <c r="G23" i="15"/>
  <c r="F23" i="15"/>
  <c r="E23" i="15"/>
  <c r="D23" i="15"/>
  <c r="C23" i="15"/>
  <c r="T22" i="15"/>
  <c r="S22" i="15"/>
  <c r="R22" i="15"/>
  <c r="Q22" i="15"/>
  <c r="P22" i="15"/>
  <c r="O22" i="15"/>
  <c r="N22" i="15"/>
  <c r="M22" i="15"/>
  <c r="L22" i="15"/>
  <c r="K22" i="15"/>
  <c r="J22" i="15"/>
  <c r="I22" i="15"/>
  <c r="H22" i="15"/>
  <c r="G22" i="15"/>
  <c r="F22" i="15"/>
  <c r="E22" i="15"/>
  <c r="D22" i="15"/>
  <c r="C22" i="15"/>
  <c r="T21" i="15"/>
  <c r="S21" i="15"/>
  <c r="R21" i="15"/>
  <c r="Q21" i="15"/>
  <c r="P21" i="15"/>
  <c r="O21" i="15"/>
  <c r="N21" i="15"/>
  <c r="M21" i="15"/>
  <c r="L21" i="15"/>
  <c r="K21" i="15"/>
  <c r="J21" i="15"/>
  <c r="I21" i="15"/>
  <c r="H21" i="15"/>
  <c r="G21" i="15"/>
  <c r="F21" i="15"/>
  <c r="E21" i="15"/>
  <c r="D21" i="15"/>
  <c r="C21" i="15"/>
  <c r="T20" i="15"/>
  <c r="S20" i="15"/>
  <c r="R20" i="15"/>
  <c r="Q20" i="15"/>
  <c r="P20" i="15"/>
  <c r="O20" i="15"/>
  <c r="N20" i="15"/>
  <c r="M20" i="15"/>
  <c r="L20" i="15"/>
  <c r="K20" i="15"/>
  <c r="J20" i="15"/>
  <c r="I20" i="15"/>
  <c r="H20" i="15"/>
  <c r="G20" i="15"/>
  <c r="F20" i="15"/>
  <c r="E20" i="15"/>
  <c r="D20" i="15"/>
  <c r="C20" i="15"/>
  <c r="T19" i="15"/>
  <c r="S19" i="15"/>
  <c r="R19" i="15"/>
  <c r="Q19" i="15"/>
  <c r="P19" i="15"/>
  <c r="O19" i="15"/>
  <c r="N19" i="15"/>
  <c r="M19" i="15"/>
  <c r="L19" i="15"/>
  <c r="K19" i="15"/>
  <c r="J19" i="15"/>
  <c r="I19" i="15"/>
  <c r="H19" i="15"/>
  <c r="G19" i="15"/>
  <c r="F19" i="15"/>
  <c r="E19" i="15"/>
  <c r="D19" i="15"/>
  <c r="C19" i="15"/>
  <c r="T18" i="15"/>
  <c r="S18" i="15"/>
  <c r="R18" i="15"/>
  <c r="Q18" i="15"/>
  <c r="P18" i="15"/>
  <c r="O18" i="15"/>
  <c r="N18" i="15"/>
  <c r="M18" i="15"/>
  <c r="L18" i="15"/>
  <c r="K18" i="15"/>
  <c r="J18" i="15"/>
  <c r="I18" i="15"/>
  <c r="H18" i="15"/>
  <c r="G18" i="15"/>
  <c r="F18" i="15"/>
  <c r="E18" i="15"/>
  <c r="D18" i="15"/>
  <c r="C18" i="15"/>
  <c r="T17" i="15"/>
  <c r="S17" i="15"/>
  <c r="R17" i="15"/>
  <c r="Q17" i="15"/>
  <c r="P17" i="15"/>
  <c r="O17" i="15"/>
  <c r="N17" i="15"/>
  <c r="M17" i="15"/>
  <c r="L17" i="15"/>
  <c r="K17" i="15"/>
  <c r="J17" i="15"/>
  <c r="I17" i="15"/>
  <c r="H17" i="15"/>
  <c r="G17" i="15"/>
  <c r="F17" i="15"/>
  <c r="E17" i="15"/>
  <c r="D17" i="15"/>
  <c r="C17" i="15"/>
  <c r="T16" i="15"/>
  <c r="S16" i="15"/>
  <c r="R16" i="15"/>
  <c r="Q16" i="15"/>
  <c r="P16" i="15"/>
  <c r="O16" i="15"/>
  <c r="N16" i="15"/>
  <c r="M16" i="15"/>
  <c r="L16" i="15"/>
  <c r="K16" i="15"/>
  <c r="J16" i="15"/>
  <c r="I16" i="15"/>
  <c r="H16" i="15"/>
  <c r="G16" i="15"/>
  <c r="F16" i="15"/>
  <c r="E16" i="15"/>
  <c r="D16" i="15"/>
  <c r="C16" i="15"/>
  <c r="T15" i="15"/>
  <c r="S15" i="15"/>
  <c r="R15" i="15"/>
  <c r="Q15" i="15"/>
  <c r="P15" i="15"/>
  <c r="O15" i="15"/>
  <c r="N15" i="15"/>
  <c r="M15" i="15"/>
  <c r="L15" i="15"/>
  <c r="K15" i="15"/>
  <c r="J15" i="15"/>
  <c r="I15" i="15"/>
  <c r="H15" i="15"/>
  <c r="G15" i="15"/>
  <c r="F15" i="15"/>
  <c r="E15" i="15"/>
  <c r="D15" i="15"/>
  <c r="C15" i="15"/>
  <c r="T14" i="15"/>
  <c r="S14" i="15"/>
  <c r="R14" i="15"/>
  <c r="Q14" i="15"/>
  <c r="P14" i="15"/>
  <c r="O14" i="15"/>
  <c r="N14" i="15"/>
  <c r="M14" i="15"/>
  <c r="L14" i="15"/>
  <c r="K14" i="15"/>
  <c r="J14" i="15"/>
  <c r="I14" i="15"/>
  <c r="H14" i="15"/>
  <c r="G14" i="15"/>
  <c r="F14" i="15"/>
  <c r="E14" i="15"/>
  <c r="D14" i="15"/>
  <c r="C14" i="15"/>
  <c r="AL222" i="9" l="1"/>
  <c r="AJ222" i="9"/>
  <c r="AH222" i="9"/>
  <c r="AF222" i="9"/>
  <c r="AD222" i="9"/>
  <c r="AB222" i="9"/>
  <c r="Z222" i="9"/>
  <c r="X222" i="9"/>
  <c r="V222" i="9"/>
  <c r="T222" i="9"/>
  <c r="R222" i="9"/>
  <c r="P222" i="9"/>
  <c r="N222" i="9"/>
  <c r="L222" i="9"/>
  <c r="J222" i="9"/>
  <c r="H222" i="9"/>
  <c r="F222" i="9"/>
  <c r="D222" i="9"/>
  <c r="AL220" i="9"/>
  <c r="AJ220" i="9"/>
  <c r="AH220" i="9"/>
  <c r="AF220" i="9"/>
  <c r="AD220" i="9"/>
  <c r="AB220" i="9"/>
  <c r="Z220" i="9"/>
  <c r="X220" i="9"/>
  <c r="V220" i="9"/>
  <c r="T220" i="9"/>
  <c r="R220" i="9"/>
  <c r="P220" i="9"/>
  <c r="N220" i="9"/>
  <c r="L220" i="9"/>
  <c r="J220" i="9"/>
  <c r="H220" i="9"/>
  <c r="F220" i="9"/>
  <c r="D220" i="9"/>
  <c r="AL218" i="9"/>
  <c r="AJ218" i="9"/>
  <c r="AH218" i="9"/>
  <c r="AF218" i="9"/>
  <c r="AD218" i="9"/>
  <c r="AB218" i="9"/>
  <c r="Z218" i="9"/>
  <c r="X218" i="9"/>
  <c r="V218" i="9"/>
  <c r="T218" i="9"/>
  <c r="R218" i="9"/>
  <c r="P218" i="9"/>
  <c r="N218" i="9"/>
  <c r="L218" i="9"/>
  <c r="J218" i="9"/>
  <c r="H218" i="9"/>
  <c r="F218" i="9"/>
  <c r="D218" i="9"/>
  <c r="AL217" i="9"/>
  <c r="AJ217" i="9"/>
  <c r="AH217" i="9"/>
  <c r="AF217" i="9"/>
  <c r="AD217" i="9"/>
  <c r="AB217" i="9"/>
  <c r="Z217" i="9"/>
  <c r="X217" i="9"/>
  <c r="V217" i="9"/>
  <c r="T217" i="9"/>
  <c r="R217" i="9"/>
  <c r="P217" i="9"/>
  <c r="N217" i="9"/>
  <c r="L217" i="9"/>
  <c r="J217" i="9"/>
  <c r="H217" i="9"/>
  <c r="F217" i="9"/>
  <c r="D217" i="9"/>
  <c r="AL216" i="9"/>
  <c r="AJ216" i="9"/>
  <c r="AH216" i="9"/>
  <c r="AF216" i="9"/>
  <c r="AD216" i="9"/>
  <c r="AB216" i="9"/>
  <c r="Z216" i="9"/>
  <c r="X216" i="9"/>
  <c r="V216" i="9"/>
  <c r="T216" i="9"/>
  <c r="R216" i="9"/>
  <c r="P216" i="9"/>
  <c r="N216" i="9"/>
  <c r="L216" i="9"/>
  <c r="J216" i="9"/>
  <c r="H216" i="9"/>
  <c r="F216" i="9"/>
  <c r="D216" i="9"/>
  <c r="AL215" i="9"/>
  <c r="AJ215" i="9"/>
  <c r="AH215" i="9"/>
  <c r="AF215" i="9"/>
  <c r="AD215" i="9"/>
  <c r="AB215" i="9"/>
  <c r="Z215" i="9"/>
  <c r="X215" i="9"/>
  <c r="V215" i="9"/>
  <c r="T215" i="9"/>
  <c r="R215" i="9"/>
  <c r="P215" i="9"/>
  <c r="N215" i="9"/>
  <c r="L215" i="9"/>
  <c r="J215" i="9"/>
  <c r="H215" i="9"/>
  <c r="F215" i="9"/>
  <c r="D215" i="9"/>
  <c r="AL213" i="9"/>
  <c r="AJ213" i="9"/>
  <c r="AH213" i="9"/>
  <c r="AF213" i="9"/>
  <c r="AD213" i="9"/>
  <c r="AB213" i="9"/>
  <c r="Z213" i="9"/>
  <c r="X213" i="9"/>
  <c r="V213" i="9"/>
  <c r="T213" i="9"/>
  <c r="R213" i="9"/>
  <c r="P213" i="9"/>
  <c r="N213" i="9"/>
  <c r="L213" i="9"/>
  <c r="J213" i="9"/>
  <c r="H213" i="9"/>
  <c r="F213" i="9"/>
  <c r="D213" i="9"/>
  <c r="AL211" i="9"/>
  <c r="AJ211" i="9"/>
  <c r="AH211" i="9"/>
  <c r="AF211" i="9"/>
  <c r="AD211" i="9"/>
  <c r="AB211" i="9"/>
  <c r="Z211" i="9"/>
  <c r="X211" i="9"/>
  <c r="V211" i="9"/>
  <c r="T211" i="9"/>
  <c r="R211" i="9"/>
  <c r="P211" i="9"/>
  <c r="N211" i="9"/>
  <c r="L211" i="9"/>
  <c r="J211" i="9"/>
  <c r="H211" i="9"/>
  <c r="F211" i="9"/>
  <c r="D211" i="9"/>
  <c r="AL210" i="9"/>
  <c r="AJ210" i="9"/>
  <c r="AH210" i="9"/>
  <c r="AF210" i="9"/>
  <c r="AD210" i="9"/>
  <c r="AB210" i="9"/>
  <c r="Z210" i="9"/>
  <c r="X210" i="9"/>
  <c r="V210" i="9"/>
  <c r="T210" i="9"/>
  <c r="R210" i="9"/>
  <c r="P210" i="9"/>
  <c r="N210" i="9"/>
  <c r="L210" i="9"/>
  <c r="J210" i="9"/>
  <c r="H210" i="9"/>
  <c r="F210" i="9"/>
  <c r="D210" i="9"/>
  <c r="AL209" i="9"/>
  <c r="AJ209" i="9"/>
  <c r="AH209" i="9"/>
  <c r="AF209" i="9"/>
  <c r="AD209" i="9"/>
  <c r="AB209" i="9"/>
  <c r="Z209" i="9"/>
  <c r="X209" i="9"/>
  <c r="V209" i="9"/>
  <c r="T209" i="9"/>
  <c r="R209" i="9"/>
  <c r="P209" i="9"/>
  <c r="N209" i="9"/>
  <c r="L209" i="9"/>
  <c r="J209" i="9"/>
  <c r="H209" i="9"/>
  <c r="F209" i="9"/>
  <c r="D209" i="9"/>
  <c r="AL207" i="9"/>
  <c r="AJ207" i="9"/>
  <c r="AH207" i="9"/>
  <c r="AF207" i="9"/>
  <c r="AD207" i="9"/>
  <c r="AB207" i="9"/>
  <c r="Z207" i="9"/>
  <c r="X207" i="9"/>
  <c r="V207" i="9"/>
  <c r="T207" i="9"/>
  <c r="R207" i="9"/>
  <c r="P207" i="9"/>
  <c r="N207" i="9"/>
  <c r="L207" i="9"/>
  <c r="J207" i="9"/>
  <c r="H207" i="9"/>
  <c r="F207" i="9"/>
  <c r="D207" i="9"/>
  <c r="AL205" i="9"/>
  <c r="AJ205" i="9"/>
  <c r="AH205" i="9"/>
  <c r="AF205" i="9"/>
  <c r="AD205" i="9"/>
  <c r="AB205" i="9"/>
  <c r="Z205" i="9"/>
  <c r="X205" i="9"/>
  <c r="V205" i="9"/>
  <c r="T205" i="9"/>
  <c r="R205" i="9"/>
  <c r="P205" i="9"/>
  <c r="N205" i="9"/>
  <c r="L205" i="9"/>
  <c r="J205" i="9"/>
  <c r="H205" i="9"/>
  <c r="F205" i="9"/>
  <c r="D205" i="9"/>
  <c r="AL204" i="9"/>
  <c r="AJ204" i="9"/>
  <c r="AH204" i="9"/>
  <c r="AF204" i="9"/>
  <c r="AD204" i="9"/>
  <c r="AB204" i="9"/>
  <c r="Z204" i="9"/>
  <c r="X204" i="9"/>
  <c r="V204" i="9"/>
  <c r="T204" i="9"/>
  <c r="R204" i="9"/>
  <c r="P204" i="9"/>
  <c r="N204" i="9"/>
  <c r="L204" i="9"/>
  <c r="J204" i="9"/>
  <c r="H204" i="9"/>
  <c r="F204" i="9"/>
  <c r="D204" i="9"/>
  <c r="AL203" i="9"/>
  <c r="AJ203" i="9"/>
  <c r="AH203" i="9"/>
  <c r="AF203" i="9"/>
  <c r="AD203" i="9"/>
  <c r="AB203" i="9"/>
  <c r="Z203" i="9"/>
  <c r="X203" i="9"/>
  <c r="V203" i="9"/>
  <c r="T203" i="9"/>
  <c r="R203" i="9"/>
  <c r="P203" i="9"/>
  <c r="N203" i="9"/>
  <c r="L203" i="9"/>
  <c r="J203" i="9"/>
  <c r="H203" i="9"/>
  <c r="F203" i="9"/>
  <c r="D203" i="9"/>
  <c r="AL201" i="9"/>
  <c r="AJ201" i="9"/>
  <c r="AH201" i="9"/>
  <c r="AF201" i="9"/>
  <c r="AD201" i="9"/>
  <c r="AB201" i="9"/>
  <c r="Z201" i="9"/>
  <c r="X201" i="9"/>
  <c r="V201" i="9"/>
  <c r="T201" i="9"/>
  <c r="R201" i="9"/>
  <c r="P201" i="9"/>
  <c r="N201" i="9"/>
  <c r="L201" i="9"/>
  <c r="J201" i="9"/>
  <c r="H201" i="9"/>
  <c r="F201" i="9"/>
  <c r="D201" i="9"/>
  <c r="AL199" i="9"/>
  <c r="AJ199" i="9"/>
  <c r="AH199" i="9"/>
  <c r="AF199" i="9"/>
  <c r="AD199" i="9"/>
  <c r="AB199" i="9"/>
  <c r="Z199" i="9"/>
  <c r="X199" i="9"/>
  <c r="V199" i="9"/>
  <c r="T199" i="9"/>
  <c r="R199" i="9"/>
  <c r="P199" i="9"/>
  <c r="N199" i="9"/>
  <c r="L199" i="9"/>
  <c r="J199" i="9"/>
  <c r="H199" i="9"/>
  <c r="F199" i="9"/>
  <c r="D199" i="9"/>
  <c r="AL197" i="9"/>
  <c r="AJ197" i="9"/>
  <c r="AH197" i="9"/>
  <c r="AF197" i="9"/>
  <c r="AD197" i="9"/>
  <c r="AB197" i="9"/>
  <c r="Z197" i="9"/>
  <c r="X197" i="9"/>
  <c r="V197" i="9"/>
  <c r="T197" i="9"/>
  <c r="R197" i="9"/>
  <c r="P197" i="9"/>
  <c r="N197" i="9"/>
  <c r="L197" i="9"/>
  <c r="J197" i="9"/>
  <c r="H197" i="9"/>
  <c r="F197" i="9"/>
  <c r="D197" i="9"/>
  <c r="AL196" i="9"/>
  <c r="AJ196" i="9"/>
  <c r="AH196" i="9"/>
  <c r="AF196" i="9"/>
  <c r="AD196" i="9"/>
  <c r="AB196" i="9"/>
  <c r="Z196" i="9"/>
  <c r="X196" i="9"/>
  <c r="V196" i="9"/>
  <c r="T196" i="9"/>
  <c r="R196" i="9"/>
  <c r="P196" i="9"/>
  <c r="N196" i="9"/>
  <c r="L196" i="9"/>
  <c r="J196" i="9"/>
  <c r="H196" i="9"/>
  <c r="F196" i="9"/>
  <c r="D196" i="9"/>
  <c r="AL195" i="9"/>
  <c r="AJ195" i="9"/>
  <c r="AH195" i="9"/>
  <c r="AF195" i="9"/>
  <c r="AD195" i="9"/>
  <c r="AB195" i="9"/>
  <c r="Z195" i="9"/>
  <c r="X195" i="9"/>
  <c r="V195" i="9"/>
  <c r="T195" i="9"/>
  <c r="R195" i="9"/>
  <c r="P195" i="9"/>
  <c r="N195" i="9"/>
  <c r="L195" i="9"/>
  <c r="J195" i="9"/>
  <c r="H195" i="9"/>
  <c r="F195" i="9"/>
  <c r="D195" i="9"/>
  <c r="AL194" i="9"/>
  <c r="AJ194" i="9"/>
  <c r="AH194" i="9"/>
  <c r="AF194" i="9"/>
  <c r="AD194" i="9"/>
  <c r="AB194" i="9"/>
  <c r="Z194" i="9"/>
  <c r="X194" i="9"/>
  <c r="V194" i="9"/>
  <c r="T194" i="9"/>
  <c r="R194" i="9"/>
  <c r="P194" i="9"/>
  <c r="N194" i="9"/>
  <c r="L194" i="9"/>
  <c r="J194" i="9"/>
  <c r="H194" i="9"/>
  <c r="F194" i="9"/>
  <c r="D194" i="9"/>
  <c r="AL192" i="9"/>
  <c r="AJ192" i="9"/>
  <c r="AH192" i="9"/>
  <c r="AF192" i="9"/>
  <c r="AD192" i="9"/>
  <c r="AB192" i="9"/>
  <c r="Z192" i="9"/>
  <c r="X192" i="9"/>
  <c r="V192" i="9"/>
  <c r="T192" i="9"/>
  <c r="R192" i="9"/>
  <c r="P192" i="9"/>
  <c r="N192" i="9"/>
  <c r="L192" i="9"/>
  <c r="J192" i="9"/>
  <c r="H192" i="9"/>
  <c r="F192" i="9"/>
  <c r="D192" i="9"/>
  <c r="AL191" i="9"/>
  <c r="AJ191" i="9"/>
  <c r="AH191" i="9"/>
  <c r="AF191" i="9"/>
  <c r="AD191" i="9"/>
  <c r="AB191" i="9"/>
  <c r="Z191" i="9"/>
  <c r="X191" i="9"/>
  <c r="V191" i="9"/>
  <c r="T191" i="9"/>
  <c r="R191" i="9"/>
  <c r="P191" i="9"/>
  <c r="N191" i="9"/>
  <c r="L191" i="9"/>
  <c r="J191" i="9"/>
  <c r="H191" i="9"/>
  <c r="F191" i="9"/>
  <c r="D191" i="9"/>
  <c r="AL190" i="9"/>
  <c r="AJ190" i="9"/>
  <c r="AH190" i="9"/>
  <c r="AF190" i="9"/>
  <c r="AD190" i="9"/>
  <c r="AB190" i="9"/>
  <c r="Z190" i="9"/>
  <c r="X190" i="9"/>
  <c r="V190" i="9"/>
  <c r="T190" i="9"/>
  <c r="R190" i="9"/>
  <c r="P190" i="9"/>
  <c r="N190" i="9"/>
  <c r="L190" i="9"/>
  <c r="J190" i="9"/>
  <c r="H190" i="9"/>
  <c r="F190" i="9"/>
  <c r="D190" i="9"/>
  <c r="AL189" i="9"/>
  <c r="AJ189" i="9"/>
  <c r="AH189" i="9"/>
  <c r="AF189" i="9"/>
  <c r="AD189" i="9"/>
  <c r="AB189" i="9"/>
  <c r="Z189" i="9"/>
  <c r="X189" i="9"/>
  <c r="V189" i="9"/>
  <c r="T189" i="9"/>
  <c r="R189" i="9"/>
  <c r="P189" i="9"/>
  <c r="N189" i="9"/>
  <c r="L189" i="9"/>
  <c r="J189" i="9"/>
  <c r="H189" i="9"/>
  <c r="F189" i="9"/>
  <c r="D189" i="9"/>
  <c r="AL186" i="9"/>
  <c r="AJ186" i="9"/>
  <c r="AH186" i="9"/>
  <c r="AF186" i="9"/>
  <c r="AD186" i="9"/>
  <c r="AB186" i="9"/>
  <c r="Z186" i="9"/>
  <c r="X186" i="9"/>
  <c r="V186" i="9"/>
  <c r="T186" i="9"/>
  <c r="R186" i="9"/>
  <c r="P186" i="9"/>
  <c r="N186" i="9"/>
  <c r="L186" i="9"/>
  <c r="J186" i="9"/>
  <c r="H186" i="9"/>
  <c r="F186" i="9"/>
  <c r="D186" i="9"/>
  <c r="AL184" i="9"/>
  <c r="AJ184" i="9"/>
  <c r="AH184" i="9"/>
  <c r="AF184" i="9"/>
  <c r="AD184" i="9"/>
  <c r="AB184" i="9"/>
  <c r="Z184" i="9"/>
  <c r="X184" i="9"/>
  <c r="V184" i="9"/>
  <c r="T184" i="9"/>
  <c r="R184" i="9"/>
  <c r="P184" i="9"/>
  <c r="N184" i="9"/>
  <c r="L184" i="9"/>
  <c r="J184" i="9"/>
  <c r="H184" i="9"/>
  <c r="F184" i="9"/>
  <c r="D184" i="9"/>
  <c r="AL182" i="9"/>
  <c r="AJ182" i="9"/>
  <c r="AH182" i="9"/>
  <c r="AF182" i="9"/>
  <c r="AD182" i="9"/>
  <c r="AB182" i="9"/>
  <c r="Z182" i="9"/>
  <c r="X182" i="9"/>
  <c r="V182" i="9"/>
  <c r="T182" i="9"/>
  <c r="R182" i="9"/>
  <c r="P182" i="9"/>
  <c r="N182" i="9"/>
  <c r="L182" i="9"/>
  <c r="J182" i="9"/>
  <c r="H182" i="9"/>
  <c r="F182" i="9"/>
  <c r="D182" i="9"/>
  <c r="AL181" i="9"/>
  <c r="AJ181" i="9"/>
  <c r="AH181" i="9"/>
  <c r="AF181" i="9"/>
  <c r="AD181" i="9"/>
  <c r="AB181" i="9"/>
  <c r="Z181" i="9"/>
  <c r="X181" i="9"/>
  <c r="V181" i="9"/>
  <c r="T181" i="9"/>
  <c r="R181" i="9"/>
  <c r="P181" i="9"/>
  <c r="N181" i="9"/>
  <c r="L181" i="9"/>
  <c r="J181" i="9"/>
  <c r="H181" i="9"/>
  <c r="F181" i="9"/>
  <c r="D181" i="9"/>
  <c r="AL180" i="9"/>
  <c r="AJ180" i="9"/>
  <c r="AH180" i="9"/>
  <c r="AF180" i="9"/>
  <c r="AD180" i="9"/>
  <c r="AB180" i="9"/>
  <c r="Z180" i="9"/>
  <c r="X180" i="9"/>
  <c r="V180" i="9"/>
  <c r="T180" i="9"/>
  <c r="R180" i="9"/>
  <c r="P180" i="9"/>
  <c r="N180" i="9"/>
  <c r="L180" i="9"/>
  <c r="J180" i="9"/>
  <c r="H180" i="9"/>
  <c r="F180" i="9"/>
  <c r="D180" i="9"/>
  <c r="AL178" i="9"/>
  <c r="AJ178" i="9"/>
  <c r="AH178" i="9"/>
  <c r="AF178" i="9"/>
  <c r="AD178" i="9"/>
  <c r="AB178" i="9"/>
  <c r="Z178" i="9"/>
  <c r="X178" i="9"/>
  <c r="V178" i="9"/>
  <c r="T178" i="9"/>
  <c r="R178" i="9"/>
  <c r="P178" i="9"/>
  <c r="N178" i="9"/>
  <c r="L178" i="9"/>
  <c r="J178" i="9"/>
  <c r="H178" i="9"/>
  <c r="F178" i="9"/>
  <c r="D178" i="9"/>
  <c r="AL176" i="9"/>
  <c r="AJ176" i="9"/>
  <c r="AH176" i="9"/>
  <c r="AF176" i="9"/>
  <c r="AD176" i="9"/>
  <c r="AB176" i="9"/>
  <c r="Z176" i="9"/>
  <c r="X176" i="9"/>
  <c r="V176" i="9"/>
  <c r="T176" i="9"/>
  <c r="R176" i="9"/>
  <c r="P176" i="9"/>
  <c r="N176" i="9"/>
  <c r="L176" i="9"/>
  <c r="J176" i="9"/>
  <c r="H176" i="9"/>
  <c r="F176" i="9"/>
  <c r="D176" i="9"/>
  <c r="AL175" i="9"/>
  <c r="AJ175" i="9"/>
  <c r="AH175" i="9"/>
  <c r="AF175" i="9"/>
  <c r="AD175" i="9"/>
  <c r="AB175" i="9"/>
  <c r="Z175" i="9"/>
  <c r="X175" i="9"/>
  <c r="V175" i="9"/>
  <c r="T175" i="9"/>
  <c r="R175" i="9"/>
  <c r="P175" i="9"/>
  <c r="N175" i="9"/>
  <c r="L175" i="9"/>
  <c r="J175" i="9"/>
  <c r="H175" i="9"/>
  <c r="F175" i="9"/>
  <c r="D175" i="9"/>
  <c r="AL174" i="9"/>
  <c r="AJ174" i="9"/>
  <c r="AH174" i="9"/>
  <c r="AF174" i="9"/>
  <c r="AD174" i="9"/>
  <c r="AB174" i="9"/>
  <c r="Z174" i="9"/>
  <c r="X174" i="9"/>
  <c r="V174" i="9"/>
  <c r="T174" i="9"/>
  <c r="R174" i="9"/>
  <c r="P174" i="9"/>
  <c r="N174" i="9"/>
  <c r="L174" i="9"/>
  <c r="J174" i="9"/>
  <c r="H174" i="9"/>
  <c r="F174" i="9"/>
  <c r="D174" i="9"/>
  <c r="AL173" i="9"/>
  <c r="AJ173" i="9"/>
  <c r="AH173" i="9"/>
  <c r="AF173" i="9"/>
  <c r="AD173" i="9"/>
  <c r="AB173" i="9"/>
  <c r="Z173" i="9"/>
  <c r="X173" i="9"/>
  <c r="V173" i="9"/>
  <c r="T173" i="9"/>
  <c r="R173" i="9"/>
  <c r="P173" i="9"/>
  <c r="N173" i="9"/>
  <c r="L173" i="9"/>
  <c r="J173" i="9"/>
  <c r="H173" i="9"/>
  <c r="F173" i="9"/>
  <c r="D173" i="9"/>
  <c r="AL171" i="9"/>
  <c r="AJ171" i="9"/>
  <c r="AH171" i="9"/>
  <c r="AF171" i="9"/>
  <c r="AD171" i="9"/>
  <c r="AB171" i="9"/>
  <c r="Z171" i="9"/>
  <c r="X171" i="9"/>
  <c r="V171" i="9"/>
  <c r="T171" i="9"/>
  <c r="R171" i="9"/>
  <c r="P171" i="9"/>
  <c r="N171" i="9"/>
  <c r="L171" i="9"/>
  <c r="J171" i="9"/>
  <c r="H171" i="9"/>
  <c r="F171" i="9"/>
  <c r="D171" i="9"/>
  <c r="AL169" i="9"/>
  <c r="AJ169" i="9"/>
  <c r="AH169" i="9"/>
  <c r="AF169" i="9"/>
  <c r="AD169" i="9"/>
  <c r="AB169" i="9"/>
  <c r="Z169" i="9"/>
  <c r="X169" i="9"/>
  <c r="V169" i="9"/>
  <c r="T169" i="9"/>
  <c r="R169" i="9"/>
  <c r="P169" i="9"/>
  <c r="N169" i="9"/>
  <c r="L169" i="9"/>
  <c r="J169" i="9"/>
  <c r="H169" i="9"/>
  <c r="F169" i="9"/>
  <c r="D169" i="9"/>
  <c r="AL168" i="9"/>
  <c r="AJ168" i="9"/>
  <c r="AH168" i="9"/>
  <c r="AF168" i="9"/>
  <c r="AD168" i="9"/>
  <c r="AB168" i="9"/>
  <c r="Z168" i="9"/>
  <c r="X168" i="9"/>
  <c r="V168" i="9"/>
  <c r="T168" i="9"/>
  <c r="R168" i="9"/>
  <c r="P168" i="9"/>
  <c r="N168" i="9"/>
  <c r="L168" i="9"/>
  <c r="J168" i="9"/>
  <c r="H168" i="9"/>
  <c r="F168" i="9"/>
  <c r="D168" i="9"/>
  <c r="AL167" i="9"/>
  <c r="AJ167" i="9"/>
  <c r="AH167" i="9"/>
  <c r="AF167" i="9"/>
  <c r="AD167" i="9"/>
  <c r="AB167" i="9"/>
  <c r="Z167" i="9"/>
  <c r="X167" i="9"/>
  <c r="V167" i="9"/>
  <c r="T167" i="9"/>
  <c r="R167" i="9"/>
  <c r="P167" i="9"/>
  <c r="N167" i="9"/>
  <c r="L167" i="9"/>
  <c r="J167" i="9"/>
  <c r="H167" i="9"/>
  <c r="F167" i="9"/>
  <c r="D167" i="9"/>
  <c r="AL166" i="9"/>
  <c r="AJ166" i="9"/>
  <c r="AH166" i="9"/>
  <c r="AF166" i="9"/>
  <c r="AD166" i="9"/>
  <c r="AB166" i="9"/>
  <c r="Z166" i="9"/>
  <c r="X166" i="9"/>
  <c r="V166" i="9"/>
  <c r="T166" i="9"/>
  <c r="R166" i="9"/>
  <c r="P166" i="9"/>
  <c r="N166" i="9"/>
  <c r="L166" i="9"/>
  <c r="J166" i="9"/>
  <c r="H166" i="9"/>
  <c r="F166" i="9"/>
  <c r="D166" i="9"/>
  <c r="AL164" i="9"/>
  <c r="AJ164" i="9"/>
  <c r="AH164" i="9"/>
  <c r="AF164" i="9"/>
  <c r="AD164" i="9"/>
  <c r="AB164" i="9"/>
  <c r="Z164" i="9"/>
  <c r="X164" i="9"/>
  <c r="V164" i="9"/>
  <c r="T164" i="9"/>
  <c r="R164" i="9"/>
  <c r="P164" i="9"/>
  <c r="N164" i="9"/>
  <c r="L164" i="9"/>
  <c r="J164" i="9"/>
  <c r="H164" i="9"/>
  <c r="F164" i="9"/>
  <c r="D164" i="9"/>
  <c r="AL162" i="9"/>
  <c r="AJ162" i="9"/>
  <c r="AH162" i="9"/>
  <c r="AF162" i="9"/>
  <c r="AD162" i="9"/>
  <c r="AB162" i="9"/>
  <c r="Z162" i="9"/>
  <c r="X162" i="9"/>
  <c r="V162" i="9"/>
  <c r="T162" i="9"/>
  <c r="R162" i="9"/>
  <c r="P162" i="9"/>
  <c r="N162" i="9"/>
  <c r="L162" i="9"/>
  <c r="J162" i="9"/>
  <c r="H162" i="9"/>
  <c r="F162" i="9"/>
  <c r="D162" i="9"/>
  <c r="AL160" i="9"/>
  <c r="AJ160" i="9"/>
  <c r="AH160" i="9"/>
  <c r="AF160" i="9"/>
  <c r="AD160" i="9"/>
  <c r="AB160" i="9"/>
  <c r="Z160" i="9"/>
  <c r="X160" i="9"/>
  <c r="V160" i="9"/>
  <c r="T160" i="9"/>
  <c r="R160" i="9"/>
  <c r="P160" i="9"/>
  <c r="N160" i="9"/>
  <c r="L160" i="9"/>
  <c r="J160" i="9"/>
  <c r="H160" i="9"/>
  <c r="F160" i="9"/>
  <c r="D160" i="9"/>
  <c r="AL159" i="9"/>
  <c r="AJ159" i="9"/>
  <c r="AH159" i="9"/>
  <c r="AF159" i="9"/>
  <c r="AD159" i="9"/>
  <c r="AB159" i="9"/>
  <c r="Z159" i="9"/>
  <c r="X159" i="9"/>
  <c r="V159" i="9"/>
  <c r="T159" i="9"/>
  <c r="R159" i="9"/>
  <c r="P159" i="9"/>
  <c r="N159" i="9"/>
  <c r="L159" i="9"/>
  <c r="J159" i="9"/>
  <c r="H159" i="9"/>
  <c r="F159" i="9"/>
  <c r="D159" i="9"/>
  <c r="AL158" i="9"/>
  <c r="AJ158" i="9"/>
  <c r="AH158" i="9"/>
  <c r="AF158" i="9"/>
  <c r="AD158" i="9"/>
  <c r="AB158" i="9"/>
  <c r="Z158" i="9"/>
  <c r="X158" i="9"/>
  <c r="V158" i="9"/>
  <c r="T158" i="9"/>
  <c r="R158" i="9"/>
  <c r="P158" i="9"/>
  <c r="N158" i="9"/>
  <c r="L158" i="9"/>
  <c r="J158" i="9"/>
  <c r="H158" i="9"/>
  <c r="F158" i="9"/>
  <c r="D158" i="9"/>
  <c r="AL157" i="9"/>
  <c r="AJ157" i="9"/>
  <c r="AH157" i="9"/>
  <c r="AF157" i="9"/>
  <c r="AD157" i="9"/>
  <c r="AB157" i="9"/>
  <c r="Z157" i="9"/>
  <c r="X157" i="9"/>
  <c r="V157" i="9"/>
  <c r="T157" i="9"/>
  <c r="R157" i="9"/>
  <c r="P157" i="9"/>
  <c r="N157" i="9"/>
  <c r="L157" i="9"/>
  <c r="J157" i="9"/>
  <c r="H157" i="9"/>
  <c r="F157" i="9"/>
  <c r="D157" i="9"/>
  <c r="AL156" i="9"/>
  <c r="AJ156" i="9"/>
  <c r="AH156" i="9"/>
  <c r="AF156" i="9"/>
  <c r="AD156" i="9"/>
  <c r="AB156" i="9"/>
  <c r="Z156" i="9"/>
  <c r="X156" i="9"/>
  <c r="V156" i="9"/>
  <c r="T156" i="9"/>
  <c r="R156" i="9"/>
  <c r="P156" i="9"/>
  <c r="N156" i="9"/>
  <c r="L156" i="9"/>
  <c r="J156" i="9"/>
  <c r="H156" i="9"/>
  <c r="F156" i="9"/>
  <c r="D156" i="9"/>
  <c r="AL154" i="9"/>
  <c r="AJ154" i="9"/>
  <c r="AH154" i="9"/>
  <c r="AF154" i="9"/>
  <c r="AD154" i="9"/>
  <c r="AB154" i="9"/>
  <c r="Z154" i="9"/>
  <c r="X154" i="9"/>
  <c r="V154" i="9"/>
  <c r="T154" i="9"/>
  <c r="R154" i="9"/>
  <c r="P154" i="9"/>
  <c r="N154" i="9"/>
  <c r="L154" i="9"/>
  <c r="J154" i="9"/>
  <c r="H154" i="9"/>
  <c r="F154" i="9"/>
  <c r="D154" i="9"/>
  <c r="AL153" i="9"/>
  <c r="AJ153" i="9"/>
  <c r="AH153" i="9"/>
  <c r="AF153" i="9"/>
  <c r="AD153" i="9"/>
  <c r="AB153" i="9"/>
  <c r="Z153" i="9"/>
  <c r="X153" i="9"/>
  <c r="V153" i="9"/>
  <c r="T153" i="9"/>
  <c r="R153" i="9"/>
  <c r="P153" i="9"/>
  <c r="N153" i="9"/>
  <c r="L153" i="9"/>
  <c r="J153" i="9"/>
  <c r="H153" i="9"/>
  <c r="F153" i="9"/>
  <c r="D153" i="9"/>
  <c r="AL152" i="9"/>
  <c r="AJ152" i="9"/>
  <c r="AH152" i="9"/>
  <c r="AF152" i="9"/>
  <c r="AD152" i="9"/>
  <c r="AB152" i="9"/>
  <c r="Z152" i="9"/>
  <c r="X152" i="9"/>
  <c r="V152" i="9"/>
  <c r="T152" i="9"/>
  <c r="R152" i="9"/>
  <c r="P152" i="9"/>
  <c r="N152" i="9"/>
  <c r="L152" i="9"/>
  <c r="J152" i="9"/>
  <c r="H152" i="9"/>
  <c r="F152" i="9"/>
  <c r="D152" i="9"/>
  <c r="AL151" i="9"/>
  <c r="AJ151" i="9"/>
  <c r="AH151" i="9"/>
  <c r="AF151" i="9"/>
  <c r="AD151" i="9"/>
  <c r="AB151" i="9"/>
  <c r="Z151" i="9"/>
  <c r="X151" i="9"/>
  <c r="V151" i="9"/>
  <c r="T151" i="9"/>
  <c r="R151" i="9"/>
  <c r="P151" i="9"/>
  <c r="N151" i="9"/>
  <c r="L151" i="9"/>
  <c r="J151" i="9"/>
  <c r="H151" i="9"/>
  <c r="F151" i="9"/>
  <c r="D151" i="9"/>
  <c r="AL150" i="9"/>
  <c r="AJ150" i="9"/>
  <c r="AH150" i="9"/>
  <c r="AF150" i="9"/>
  <c r="AD150" i="9"/>
  <c r="AB150" i="9"/>
  <c r="Z150" i="9"/>
  <c r="X150" i="9"/>
  <c r="V150" i="9"/>
  <c r="T150" i="9"/>
  <c r="R150" i="9"/>
  <c r="P150" i="9"/>
  <c r="N150" i="9"/>
  <c r="L150" i="9"/>
  <c r="J150" i="9"/>
  <c r="H150" i="9"/>
  <c r="F150" i="9"/>
  <c r="D150" i="9"/>
  <c r="AL147" i="9"/>
  <c r="AJ147" i="9"/>
  <c r="AH147" i="9"/>
  <c r="AF147" i="9"/>
  <c r="AD147" i="9"/>
  <c r="AB147" i="9"/>
  <c r="Z147" i="9"/>
  <c r="X147" i="9"/>
  <c r="V147" i="9"/>
  <c r="T147" i="9"/>
  <c r="R147" i="9"/>
  <c r="P147" i="9"/>
  <c r="N147" i="9"/>
  <c r="L147" i="9"/>
  <c r="J147" i="9"/>
  <c r="H147" i="9"/>
  <c r="F147" i="9"/>
  <c r="D147" i="9"/>
  <c r="AL144" i="9"/>
  <c r="AJ144" i="9"/>
  <c r="AH144" i="9"/>
  <c r="AF144" i="9"/>
  <c r="AD144" i="9"/>
  <c r="AB144" i="9"/>
  <c r="Z144" i="9"/>
  <c r="X144" i="9"/>
  <c r="V144" i="9"/>
  <c r="T144" i="9"/>
  <c r="R144" i="9"/>
  <c r="P144" i="9"/>
  <c r="N144" i="9"/>
  <c r="L144" i="9"/>
  <c r="J144" i="9"/>
  <c r="H144" i="9"/>
  <c r="F144" i="9"/>
  <c r="D144" i="9"/>
  <c r="AL142" i="9"/>
  <c r="AJ142" i="9"/>
  <c r="AH142" i="9"/>
  <c r="AF142" i="9"/>
  <c r="AD142" i="9"/>
  <c r="AB142" i="9"/>
  <c r="Z142" i="9"/>
  <c r="X142" i="9"/>
  <c r="V142" i="9"/>
  <c r="T142" i="9"/>
  <c r="R142" i="9"/>
  <c r="P142" i="9"/>
  <c r="N142" i="9"/>
  <c r="L142" i="9"/>
  <c r="J142" i="9"/>
  <c r="H142" i="9"/>
  <c r="F142" i="9"/>
  <c r="D142" i="9"/>
  <c r="AL141" i="9"/>
  <c r="AJ141" i="9"/>
  <c r="AH141" i="9"/>
  <c r="AF141" i="9"/>
  <c r="AD141" i="9"/>
  <c r="AB141" i="9"/>
  <c r="Z141" i="9"/>
  <c r="X141" i="9"/>
  <c r="V141" i="9"/>
  <c r="T141" i="9"/>
  <c r="R141" i="9"/>
  <c r="P141" i="9"/>
  <c r="N141" i="9"/>
  <c r="L141" i="9"/>
  <c r="J141" i="9"/>
  <c r="H141" i="9"/>
  <c r="F141" i="9"/>
  <c r="D141" i="9"/>
  <c r="AL140" i="9"/>
  <c r="AJ140" i="9"/>
  <c r="AH140" i="9"/>
  <c r="AF140" i="9"/>
  <c r="AD140" i="9"/>
  <c r="AB140" i="9"/>
  <c r="Z140" i="9"/>
  <c r="X140" i="9"/>
  <c r="V140" i="9"/>
  <c r="T140" i="9"/>
  <c r="R140" i="9"/>
  <c r="P140" i="9"/>
  <c r="N140" i="9"/>
  <c r="L140" i="9"/>
  <c r="J140" i="9"/>
  <c r="H140" i="9"/>
  <c r="F140" i="9"/>
  <c r="D140" i="9"/>
  <c r="AL139" i="9"/>
  <c r="AJ139" i="9"/>
  <c r="AH139" i="9"/>
  <c r="AF139" i="9"/>
  <c r="AD139" i="9"/>
  <c r="AB139" i="9"/>
  <c r="Z139" i="9"/>
  <c r="X139" i="9"/>
  <c r="V139" i="9"/>
  <c r="T139" i="9"/>
  <c r="R139" i="9"/>
  <c r="P139" i="9"/>
  <c r="N139" i="9"/>
  <c r="L139" i="9"/>
  <c r="J139" i="9"/>
  <c r="H139" i="9"/>
  <c r="F139" i="9"/>
  <c r="D139" i="9"/>
  <c r="AL137" i="9"/>
  <c r="AJ137" i="9"/>
  <c r="AH137" i="9"/>
  <c r="AF137" i="9"/>
  <c r="AD137" i="9"/>
  <c r="AB137" i="9"/>
  <c r="Z137" i="9"/>
  <c r="X137" i="9"/>
  <c r="V137" i="9"/>
  <c r="T137" i="9"/>
  <c r="R137" i="9"/>
  <c r="P137" i="9"/>
  <c r="N137" i="9"/>
  <c r="L137" i="9"/>
  <c r="J137" i="9"/>
  <c r="H137" i="9"/>
  <c r="F137" i="9"/>
  <c r="D137" i="9"/>
  <c r="AL136" i="9"/>
  <c r="AJ136" i="9"/>
  <c r="AH136" i="9"/>
  <c r="AF136" i="9"/>
  <c r="AD136" i="9"/>
  <c r="AB136" i="9"/>
  <c r="Z136" i="9"/>
  <c r="X136" i="9"/>
  <c r="V136" i="9"/>
  <c r="T136" i="9"/>
  <c r="R136" i="9"/>
  <c r="P136" i="9"/>
  <c r="N136" i="9"/>
  <c r="L136" i="9"/>
  <c r="J136" i="9"/>
  <c r="H136" i="9"/>
  <c r="F136" i="9"/>
  <c r="D136" i="9"/>
  <c r="AL135" i="9"/>
  <c r="AJ135" i="9"/>
  <c r="AH135" i="9"/>
  <c r="AF135" i="9"/>
  <c r="AD135" i="9"/>
  <c r="AB135" i="9"/>
  <c r="Z135" i="9"/>
  <c r="X135" i="9"/>
  <c r="V135" i="9"/>
  <c r="T135" i="9"/>
  <c r="R135" i="9"/>
  <c r="P135" i="9"/>
  <c r="N135" i="9"/>
  <c r="L135" i="9"/>
  <c r="J135" i="9"/>
  <c r="H135" i="9"/>
  <c r="F135" i="9"/>
  <c r="D135" i="9"/>
  <c r="AL134" i="9"/>
  <c r="AJ134" i="9"/>
  <c r="AH134" i="9"/>
  <c r="AF134" i="9"/>
  <c r="AD134" i="9"/>
  <c r="AB134" i="9"/>
  <c r="Z134" i="9"/>
  <c r="X134" i="9"/>
  <c r="V134" i="9"/>
  <c r="T134" i="9"/>
  <c r="R134" i="9"/>
  <c r="P134" i="9"/>
  <c r="N134" i="9"/>
  <c r="L134" i="9"/>
  <c r="J134" i="9"/>
  <c r="H134" i="9"/>
  <c r="F134" i="9"/>
  <c r="D134" i="9"/>
  <c r="AL132" i="9"/>
  <c r="AJ132" i="9"/>
  <c r="AH132" i="9"/>
  <c r="AF132" i="9"/>
  <c r="AD132" i="9"/>
  <c r="AB132" i="9"/>
  <c r="Z132" i="9"/>
  <c r="X132" i="9"/>
  <c r="V132" i="9"/>
  <c r="T132" i="9"/>
  <c r="R132" i="9"/>
  <c r="P132" i="9"/>
  <c r="N132" i="9"/>
  <c r="L132" i="9"/>
  <c r="J132" i="9"/>
  <c r="H132" i="9"/>
  <c r="F132" i="9"/>
  <c r="D132" i="9"/>
  <c r="AL130" i="9"/>
  <c r="AJ130" i="9"/>
  <c r="AH130" i="9"/>
  <c r="AF130" i="9"/>
  <c r="AD130" i="9"/>
  <c r="AB130" i="9"/>
  <c r="Z130" i="9"/>
  <c r="X130" i="9"/>
  <c r="V130" i="9"/>
  <c r="T130" i="9"/>
  <c r="R130" i="9"/>
  <c r="P130" i="9"/>
  <c r="N130" i="9"/>
  <c r="L130" i="9"/>
  <c r="J130" i="9"/>
  <c r="H130" i="9"/>
  <c r="F130" i="9"/>
  <c r="D130" i="9"/>
  <c r="AL128" i="9"/>
  <c r="AJ128" i="9"/>
  <c r="AH128" i="9"/>
  <c r="AF128" i="9"/>
  <c r="AD128" i="9"/>
  <c r="AB128" i="9"/>
  <c r="Z128" i="9"/>
  <c r="X128" i="9"/>
  <c r="V128" i="9"/>
  <c r="T128" i="9"/>
  <c r="R128" i="9"/>
  <c r="P128" i="9"/>
  <c r="N128" i="9"/>
  <c r="L128" i="9"/>
  <c r="J128" i="9"/>
  <c r="H128" i="9"/>
  <c r="F128" i="9"/>
  <c r="D128" i="9"/>
  <c r="AL127" i="9"/>
  <c r="AJ127" i="9"/>
  <c r="AH127" i="9"/>
  <c r="AF127" i="9"/>
  <c r="AD127" i="9"/>
  <c r="AB127" i="9"/>
  <c r="Z127" i="9"/>
  <c r="X127" i="9"/>
  <c r="V127" i="9"/>
  <c r="T127" i="9"/>
  <c r="R127" i="9"/>
  <c r="P127" i="9"/>
  <c r="N127" i="9"/>
  <c r="L127" i="9"/>
  <c r="J127" i="9"/>
  <c r="H127" i="9"/>
  <c r="F127" i="9"/>
  <c r="D127" i="9"/>
  <c r="AL126" i="9"/>
  <c r="AJ126" i="9"/>
  <c r="AH126" i="9"/>
  <c r="AF126" i="9"/>
  <c r="AD126" i="9"/>
  <c r="AB126" i="9"/>
  <c r="Z126" i="9"/>
  <c r="X126" i="9"/>
  <c r="V126" i="9"/>
  <c r="T126" i="9"/>
  <c r="R126" i="9"/>
  <c r="P126" i="9"/>
  <c r="N126" i="9"/>
  <c r="L126" i="9"/>
  <c r="J126" i="9"/>
  <c r="H126" i="9"/>
  <c r="F126" i="9"/>
  <c r="D126" i="9"/>
  <c r="AL125" i="9"/>
  <c r="AJ125" i="9"/>
  <c r="AH125" i="9"/>
  <c r="AF125" i="9"/>
  <c r="AD125" i="9"/>
  <c r="AB125" i="9"/>
  <c r="Z125" i="9"/>
  <c r="X125" i="9"/>
  <c r="V125" i="9"/>
  <c r="T125" i="9"/>
  <c r="R125" i="9"/>
  <c r="P125" i="9"/>
  <c r="N125" i="9"/>
  <c r="L125" i="9"/>
  <c r="J125" i="9"/>
  <c r="H125" i="9"/>
  <c r="F125" i="9"/>
  <c r="D125" i="9"/>
  <c r="AL123" i="9"/>
  <c r="AJ123" i="9"/>
  <c r="AH123" i="9"/>
  <c r="AF123" i="9"/>
  <c r="AD123" i="9"/>
  <c r="AB123" i="9"/>
  <c r="Z123" i="9"/>
  <c r="X123" i="9"/>
  <c r="V123" i="9"/>
  <c r="T123" i="9"/>
  <c r="R123" i="9"/>
  <c r="P123" i="9"/>
  <c r="N123" i="9"/>
  <c r="L123" i="9"/>
  <c r="J123" i="9"/>
  <c r="H123" i="9"/>
  <c r="F123" i="9"/>
  <c r="D123" i="9"/>
  <c r="AL121" i="9"/>
  <c r="AJ121" i="9"/>
  <c r="AH121" i="9"/>
  <c r="AF121" i="9"/>
  <c r="AD121" i="9"/>
  <c r="AB121" i="9"/>
  <c r="Z121" i="9"/>
  <c r="X121" i="9"/>
  <c r="V121" i="9"/>
  <c r="T121" i="9"/>
  <c r="R121" i="9"/>
  <c r="P121" i="9"/>
  <c r="N121" i="9"/>
  <c r="L121" i="9"/>
  <c r="J121" i="9"/>
  <c r="H121" i="9"/>
  <c r="F121" i="9"/>
  <c r="D121" i="9"/>
  <c r="AL119" i="9"/>
  <c r="AJ119" i="9"/>
  <c r="AH119" i="9"/>
  <c r="AF119" i="9"/>
  <c r="AD119" i="9"/>
  <c r="AB119" i="9"/>
  <c r="Z119" i="9"/>
  <c r="X119" i="9"/>
  <c r="V119" i="9"/>
  <c r="T119" i="9"/>
  <c r="R119" i="9"/>
  <c r="P119" i="9"/>
  <c r="N119" i="9"/>
  <c r="L119" i="9"/>
  <c r="J119" i="9"/>
  <c r="H119" i="9"/>
  <c r="F119" i="9"/>
  <c r="D119" i="9"/>
  <c r="AL118" i="9"/>
  <c r="AJ118" i="9"/>
  <c r="AH118" i="9"/>
  <c r="AF118" i="9"/>
  <c r="AD118" i="9"/>
  <c r="AB118" i="9"/>
  <c r="Z118" i="9"/>
  <c r="X118" i="9"/>
  <c r="V118" i="9"/>
  <c r="T118" i="9"/>
  <c r="R118" i="9"/>
  <c r="P118" i="9"/>
  <c r="N118" i="9"/>
  <c r="L118" i="9"/>
  <c r="J118" i="9"/>
  <c r="H118" i="9"/>
  <c r="F118" i="9"/>
  <c r="D118" i="9"/>
  <c r="AL117" i="9"/>
  <c r="AJ117" i="9"/>
  <c r="AH117" i="9"/>
  <c r="AF117" i="9"/>
  <c r="AD117" i="9"/>
  <c r="AB117" i="9"/>
  <c r="Z117" i="9"/>
  <c r="X117" i="9"/>
  <c r="V117" i="9"/>
  <c r="T117" i="9"/>
  <c r="R117" i="9"/>
  <c r="P117" i="9"/>
  <c r="N117" i="9"/>
  <c r="L117" i="9"/>
  <c r="J117" i="9"/>
  <c r="H117" i="9"/>
  <c r="F117" i="9"/>
  <c r="D117" i="9"/>
  <c r="AL116" i="9"/>
  <c r="AJ116" i="9"/>
  <c r="AH116" i="9"/>
  <c r="AF116" i="9"/>
  <c r="AD116" i="9"/>
  <c r="AB116" i="9"/>
  <c r="Z116" i="9"/>
  <c r="X116" i="9"/>
  <c r="V116" i="9"/>
  <c r="T116" i="9"/>
  <c r="R116" i="9"/>
  <c r="P116" i="9"/>
  <c r="N116" i="9"/>
  <c r="L116" i="9"/>
  <c r="J116" i="9"/>
  <c r="H116" i="9"/>
  <c r="F116" i="9"/>
  <c r="D116" i="9"/>
  <c r="AL115" i="9"/>
  <c r="AJ115" i="9"/>
  <c r="AH115" i="9"/>
  <c r="AF115" i="9"/>
  <c r="AD115" i="9"/>
  <c r="AB115" i="9"/>
  <c r="Z115" i="9"/>
  <c r="X115" i="9"/>
  <c r="V115" i="9"/>
  <c r="T115" i="9"/>
  <c r="R115" i="9"/>
  <c r="P115" i="9"/>
  <c r="N115" i="9"/>
  <c r="L115" i="9"/>
  <c r="J115" i="9"/>
  <c r="H115" i="9"/>
  <c r="F115" i="9"/>
  <c r="D115" i="9"/>
  <c r="AL112" i="9"/>
  <c r="AJ112" i="9"/>
  <c r="AH112" i="9"/>
  <c r="AF112" i="9"/>
  <c r="AD112" i="9"/>
  <c r="AB112" i="9"/>
  <c r="Z112" i="9"/>
  <c r="X112" i="9"/>
  <c r="V112" i="9"/>
  <c r="T112" i="9"/>
  <c r="R112" i="9"/>
  <c r="P112" i="9"/>
  <c r="N112" i="9"/>
  <c r="L112" i="9"/>
  <c r="J112" i="9"/>
  <c r="H112" i="9"/>
  <c r="F112" i="9"/>
  <c r="D112" i="9"/>
  <c r="AL111" i="9"/>
  <c r="AJ111" i="9"/>
  <c r="AH111" i="9"/>
  <c r="AF111" i="9"/>
  <c r="AD111" i="9"/>
  <c r="AB111" i="9"/>
  <c r="Z111" i="9"/>
  <c r="X111" i="9"/>
  <c r="V111" i="9"/>
  <c r="T111" i="9"/>
  <c r="R111" i="9"/>
  <c r="P111" i="9"/>
  <c r="N111" i="9"/>
  <c r="L111" i="9"/>
  <c r="J111" i="9"/>
  <c r="H111" i="9"/>
  <c r="F111" i="9"/>
  <c r="D111" i="9"/>
  <c r="AL110" i="9"/>
  <c r="AJ110" i="9"/>
  <c r="AH110" i="9"/>
  <c r="AF110" i="9"/>
  <c r="AD110" i="9"/>
  <c r="AB110" i="9"/>
  <c r="Z110" i="9"/>
  <c r="X110" i="9"/>
  <c r="V110" i="9"/>
  <c r="T110" i="9"/>
  <c r="R110" i="9"/>
  <c r="P110" i="9"/>
  <c r="N110" i="9"/>
  <c r="L110" i="9"/>
  <c r="J110" i="9"/>
  <c r="H110" i="9"/>
  <c r="F110" i="9"/>
  <c r="D110" i="9"/>
  <c r="AL109" i="9"/>
  <c r="AJ109" i="9"/>
  <c r="AH109" i="9"/>
  <c r="AF109" i="9"/>
  <c r="AD109" i="9"/>
  <c r="AB109" i="9"/>
  <c r="Z109" i="9"/>
  <c r="X109" i="9"/>
  <c r="V109" i="9"/>
  <c r="T109" i="9"/>
  <c r="R109" i="9"/>
  <c r="P109" i="9"/>
  <c r="N109" i="9"/>
  <c r="L109" i="9"/>
  <c r="J109" i="9"/>
  <c r="H109" i="9"/>
  <c r="F109" i="9"/>
  <c r="D109" i="9"/>
  <c r="AL108" i="9"/>
  <c r="AJ108" i="9"/>
  <c r="AH108" i="9"/>
  <c r="AF108" i="9"/>
  <c r="AD108" i="9"/>
  <c r="AB108" i="9"/>
  <c r="Z108" i="9"/>
  <c r="X108" i="9"/>
  <c r="V108" i="9"/>
  <c r="T108" i="9"/>
  <c r="R108" i="9"/>
  <c r="P108" i="9"/>
  <c r="N108" i="9"/>
  <c r="L108" i="9"/>
  <c r="J108" i="9"/>
  <c r="H108" i="9"/>
  <c r="F108" i="9"/>
  <c r="D108" i="9"/>
  <c r="AL107" i="9"/>
  <c r="AJ107" i="9"/>
  <c r="AH107" i="9"/>
  <c r="AF107" i="9"/>
  <c r="AD107" i="9"/>
  <c r="AB107" i="9"/>
  <c r="Z107" i="9"/>
  <c r="X107" i="9"/>
  <c r="V107" i="9"/>
  <c r="T107" i="9"/>
  <c r="R107" i="9"/>
  <c r="P107" i="9"/>
  <c r="N107" i="9"/>
  <c r="L107" i="9"/>
  <c r="J107" i="9"/>
  <c r="H107" i="9"/>
  <c r="F107" i="9"/>
  <c r="D107" i="9"/>
  <c r="AL106" i="9"/>
  <c r="AJ106" i="9"/>
  <c r="AH106" i="9"/>
  <c r="AF106" i="9"/>
  <c r="AD106" i="9"/>
  <c r="AB106" i="9"/>
  <c r="Z106" i="9"/>
  <c r="X106" i="9"/>
  <c r="V106" i="9"/>
  <c r="T106" i="9"/>
  <c r="R106" i="9"/>
  <c r="P106" i="9"/>
  <c r="N106" i="9"/>
  <c r="L106" i="9"/>
  <c r="J106" i="9"/>
  <c r="H106" i="9"/>
  <c r="F106" i="9"/>
  <c r="D106" i="9"/>
  <c r="AL103" i="9"/>
  <c r="AJ103" i="9"/>
  <c r="AH103" i="9"/>
  <c r="AF103" i="9"/>
  <c r="AD103" i="9"/>
  <c r="AB103" i="9"/>
  <c r="Z103" i="9"/>
  <c r="X103" i="9"/>
  <c r="V103" i="9"/>
  <c r="T103" i="9"/>
  <c r="R103" i="9"/>
  <c r="P103" i="9"/>
  <c r="N103" i="9"/>
  <c r="L103" i="9"/>
  <c r="J103" i="9"/>
  <c r="H103" i="9"/>
  <c r="F103" i="9"/>
  <c r="D103" i="9"/>
  <c r="AL101" i="9"/>
  <c r="AJ101" i="9"/>
  <c r="AH101" i="9"/>
  <c r="AF101" i="9"/>
  <c r="AD101" i="9"/>
  <c r="AB101" i="9"/>
  <c r="Z101" i="9"/>
  <c r="X101" i="9"/>
  <c r="V101" i="9"/>
  <c r="T101" i="9"/>
  <c r="R101" i="9"/>
  <c r="P101" i="9"/>
  <c r="N101" i="9"/>
  <c r="L101" i="9"/>
  <c r="J101" i="9"/>
  <c r="H101" i="9"/>
  <c r="F101" i="9"/>
  <c r="D101" i="9"/>
  <c r="AL99" i="9"/>
  <c r="AJ99" i="9"/>
  <c r="AH99" i="9"/>
  <c r="AF99" i="9"/>
  <c r="AD99" i="9"/>
  <c r="AB99" i="9"/>
  <c r="Z99" i="9"/>
  <c r="X99" i="9"/>
  <c r="V99" i="9"/>
  <c r="T99" i="9"/>
  <c r="R99" i="9"/>
  <c r="P99" i="9"/>
  <c r="N99" i="9"/>
  <c r="L99" i="9"/>
  <c r="J99" i="9"/>
  <c r="H99" i="9"/>
  <c r="F99" i="9"/>
  <c r="D99" i="9"/>
  <c r="AL98" i="9"/>
  <c r="AJ98" i="9"/>
  <c r="AH98" i="9"/>
  <c r="AF98" i="9"/>
  <c r="AD98" i="9"/>
  <c r="AB98" i="9"/>
  <c r="Z98" i="9"/>
  <c r="X98" i="9"/>
  <c r="V98" i="9"/>
  <c r="T98" i="9"/>
  <c r="R98" i="9"/>
  <c r="P98" i="9"/>
  <c r="N98" i="9"/>
  <c r="L98" i="9"/>
  <c r="J98" i="9"/>
  <c r="H98" i="9"/>
  <c r="F98" i="9"/>
  <c r="D98" i="9"/>
  <c r="AL97" i="9"/>
  <c r="AJ97" i="9"/>
  <c r="AH97" i="9"/>
  <c r="AF97" i="9"/>
  <c r="AD97" i="9"/>
  <c r="AB97" i="9"/>
  <c r="Z97" i="9"/>
  <c r="X97" i="9"/>
  <c r="V97" i="9"/>
  <c r="T97" i="9"/>
  <c r="R97" i="9"/>
  <c r="P97" i="9"/>
  <c r="N97" i="9"/>
  <c r="L97" i="9"/>
  <c r="J97" i="9"/>
  <c r="H97" i="9"/>
  <c r="F97" i="9"/>
  <c r="D97" i="9"/>
  <c r="AL96" i="9"/>
  <c r="AJ96" i="9"/>
  <c r="AH96" i="9"/>
  <c r="AF96" i="9"/>
  <c r="AD96" i="9"/>
  <c r="AB96" i="9"/>
  <c r="Z96" i="9"/>
  <c r="X96" i="9"/>
  <c r="V96" i="9"/>
  <c r="T96" i="9"/>
  <c r="R96" i="9"/>
  <c r="P96" i="9"/>
  <c r="N96" i="9"/>
  <c r="L96" i="9"/>
  <c r="J96" i="9"/>
  <c r="H96" i="9"/>
  <c r="F96" i="9"/>
  <c r="D96" i="9"/>
  <c r="AL94" i="9"/>
  <c r="AJ94" i="9"/>
  <c r="AH94" i="9"/>
  <c r="AF94" i="9"/>
  <c r="AD94" i="9"/>
  <c r="AB94" i="9"/>
  <c r="Z94" i="9"/>
  <c r="X94" i="9"/>
  <c r="V94" i="9"/>
  <c r="T94" i="9"/>
  <c r="R94" i="9"/>
  <c r="P94" i="9"/>
  <c r="N94" i="9"/>
  <c r="L94" i="9"/>
  <c r="J94" i="9"/>
  <c r="H94" i="9"/>
  <c r="F94" i="9"/>
  <c r="D94" i="9"/>
  <c r="AL93" i="9"/>
  <c r="AJ93" i="9"/>
  <c r="AH93" i="9"/>
  <c r="AF93" i="9"/>
  <c r="AD93" i="9"/>
  <c r="AB93" i="9"/>
  <c r="Z93" i="9"/>
  <c r="X93" i="9"/>
  <c r="V93" i="9"/>
  <c r="T93" i="9"/>
  <c r="R93" i="9"/>
  <c r="P93" i="9"/>
  <c r="N93" i="9"/>
  <c r="L93" i="9"/>
  <c r="J93" i="9"/>
  <c r="H93" i="9"/>
  <c r="F93" i="9"/>
  <c r="D93" i="9"/>
  <c r="AL92" i="9"/>
  <c r="AJ92" i="9"/>
  <c r="AH92" i="9"/>
  <c r="AF92" i="9"/>
  <c r="AD92" i="9"/>
  <c r="AB92" i="9"/>
  <c r="Z92" i="9"/>
  <c r="X92" i="9"/>
  <c r="V92" i="9"/>
  <c r="T92" i="9"/>
  <c r="R92" i="9"/>
  <c r="P92" i="9"/>
  <c r="N92" i="9"/>
  <c r="L92" i="9"/>
  <c r="J92" i="9"/>
  <c r="H92" i="9"/>
  <c r="F92" i="9"/>
  <c r="D92" i="9"/>
  <c r="AL91" i="9"/>
  <c r="AJ91" i="9"/>
  <c r="AH91" i="9"/>
  <c r="AF91" i="9"/>
  <c r="AD91" i="9"/>
  <c r="AB91" i="9"/>
  <c r="Z91" i="9"/>
  <c r="X91" i="9"/>
  <c r="V91" i="9"/>
  <c r="T91" i="9"/>
  <c r="R91" i="9"/>
  <c r="P91" i="9"/>
  <c r="N91" i="9"/>
  <c r="L91" i="9"/>
  <c r="J91" i="9"/>
  <c r="H91" i="9"/>
  <c r="F91" i="9"/>
  <c r="D91" i="9"/>
  <c r="AL89" i="9"/>
  <c r="AJ89" i="9"/>
  <c r="AH89" i="9"/>
  <c r="AF89" i="9"/>
  <c r="AD89" i="9"/>
  <c r="AB89" i="9"/>
  <c r="Z89" i="9"/>
  <c r="X89" i="9"/>
  <c r="V89" i="9"/>
  <c r="T89" i="9"/>
  <c r="R89" i="9"/>
  <c r="P89" i="9"/>
  <c r="N89" i="9"/>
  <c r="L89" i="9"/>
  <c r="J89" i="9"/>
  <c r="H89" i="9"/>
  <c r="F89" i="9"/>
  <c r="D89" i="9"/>
  <c r="AL87" i="9"/>
  <c r="AJ87" i="9"/>
  <c r="AH87" i="9"/>
  <c r="AF87" i="9"/>
  <c r="AD87" i="9"/>
  <c r="AB87" i="9"/>
  <c r="Z87" i="9"/>
  <c r="X87" i="9"/>
  <c r="V87" i="9"/>
  <c r="T87" i="9"/>
  <c r="R87" i="9"/>
  <c r="P87" i="9"/>
  <c r="N87" i="9"/>
  <c r="L87" i="9"/>
  <c r="J87" i="9"/>
  <c r="H87" i="9"/>
  <c r="F87" i="9"/>
  <c r="D87" i="9"/>
  <c r="AL86" i="9"/>
  <c r="AJ86" i="9"/>
  <c r="AH86" i="9"/>
  <c r="AF86" i="9"/>
  <c r="AD86" i="9"/>
  <c r="AB86" i="9"/>
  <c r="Z86" i="9"/>
  <c r="X86" i="9"/>
  <c r="V86" i="9"/>
  <c r="T86" i="9"/>
  <c r="R86" i="9"/>
  <c r="P86" i="9"/>
  <c r="N86" i="9"/>
  <c r="L86" i="9"/>
  <c r="J86" i="9"/>
  <c r="H86" i="9"/>
  <c r="F86" i="9"/>
  <c r="D86" i="9"/>
  <c r="AL85" i="9"/>
  <c r="AJ85" i="9"/>
  <c r="AH85" i="9"/>
  <c r="AF85" i="9"/>
  <c r="AD85" i="9"/>
  <c r="AB85" i="9"/>
  <c r="Z85" i="9"/>
  <c r="X85" i="9"/>
  <c r="V85" i="9"/>
  <c r="T85" i="9"/>
  <c r="R85" i="9"/>
  <c r="P85" i="9"/>
  <c r="N85" i="9"/>
  <c r="L85" i="9"/>
  <c r="J85" i="9"/>
  <c r="H85" i="9"/>
  <c r="F85" i="9"/>
  <c r="D85" i="9"/>
  <c r="AL84" i="9"/>
  <c r="AJ84" i="9"/>
  <c r="AH84" i="9"/>
  <c r="AF84" i="9"/>
  <c r="AD84" i="9"/>
  <c r="AB84" i="9"/>
  <c r="Z84" i="9"/>
  <c r="X84" i="9"/>
  <c r="V84" i="9"/>
  <c r="T84" i="9"/>
  <c r="R84" i="9"/>
  <c r="P84" i="9"/>
  <c r="N84" i="9"/>
  <c r="L84" i="9"/>
  <c r="J84" i="9"/>
  <c r="H84" i="9"/>
  <c r="F84" i="9"/>
  <c r="D84" i="9"/>
  <c r="AL83" i="9"/>
  <c r="AJ83" i="9"/>
  <c r="AH83" i="9"/>
  <c r="AF83" i="9"/>
  <c r="AD83" i="9"/>
  <c r="AB83" i="9"/>
  <c r="Z83" i="9"/>
  <c r="X83" i="9"/>
  <c r="V83" i="9"/>
  <c r="T83" i="9"/>
  <c r="R83" i="9"/>
  <c r="P83" i="9"/>
  <c r="N83" i="9"/>
  <c r="L83" i="9"/>
  <c r="J83" i="9"/>
  <c r="H83" i="9"/>
  <c r="F83" i="9"/>
  <c r="D83" i="9"/>
  <c r="AL81" i="9"/>
  <c r="AJ81" i="9"/>
  <c r="AH81" i="9"/>
  <c r="AF81" i="9"/>
  <c r="AD81" i="9"/>
  <c r="AB81" i="9"/>
  <c r="Z81" i="9"/>
  <c r="X81" i="9"/>
  <c r="V81" i="9"/>
  <c r="T81" i="9"/>
  <c r="R81" i="9"/>
  <c r="P81" i="9"/>
  <c r="N81" i="9"/>
  <c r="L81" i="9"/>
  <c r="J81" i="9"/>
  <c r="H81" i="9"/>
  <c r="F81" i="9"/>
  <c r="D81" i="9"/>
  <c r="AL78" i="9"/>
  <c r="AJ78" i="9"/>
  <c r="AH78" i="9"/>
  <c r="AF78" i="9"/>
  <c r="AD78" i="9"/>
  <c r="AB78" i="9"/>
  <c r="Z78" i="9"/>
  <c r="X78" i="9"/>
  <c r="V78" i="9"/>
  <c r="T78" i="9"/>
  <c r="R78" i="9"/>
  <c r="P78" i="9"/>
  <c r="N78" i="9"/>
  <c r="L78" i="9"/>
  <c r="J78" i="9"/>
  <c r="H78" i="9"/>
  <c r="F78" i="9"/>
  <c r="D78" i="9"/>
  <c r="AL76" i="9"/>
  <c r="AJ76" i="9"/>
  <c r="AH76" i="9"/>
  <c r="AF76" i="9"/>
  <c r="AD76" i="9"/>
  <c r="AB76" i="9"/>
  <c r="Z76" i="9"/>
  <c r="X76" i="9"/>
  <c r="V76" i="9"/>
  <c r="T76" i="9"/>
  <c r="R76" i="9"/>
  <c r="P76" i="9"/>
  <c r="N76" i="9"/>
  <c r="L76" i="9"/>
  <c r="J76" i="9"/>
  <c r="H76" i="9"/>
  <c r="F76" i="9"/>
  <c r="D76" i="9"/>
  <c r="AL75" i="9"/>
  <c r="AJ75" i="9"/>
  <c r="AH75" i="9"/>
  <c r="AF75" i="9"/>
  <c r="AD75" i="9"/>
  <c r="AB75" i="9"/>
  <c r="Z75" i="9"/>
  <c r="X75" i="9"/>
  <c r="V75" i="9"/>
  <c r="T75" i="9"/>
  <c r="R75" i="9"/>
  <c r="P75" i="9"/>
  <c r="N75" i="9"/>
  <c r="L75" i="9"/>
  <c r="J75" i="9"/>
  <c r="H75" i="9"/>
  <c r="F75" i="9"/>
  <c r="D75" i="9"/>
  <c r="AL74" i="9"/>
  <c r="AJ74" i="9"/>
  <c r="AH74" i="9"/>
  <c r="AF74" i="9"/>
  <c r="AD74" i="9"/>
  <c r="AB74" i="9"/>
  <c r="Z74" i="9"/>
  <c r="X74" i="9"/>
  <c r="V74" i="9"/>
  <c r="T74" i="9"/>
  <c r="R74" i="9"/>
  <c r="P74" i="9"/>
  <c r="N74" i="9"/>
  <c r="L74" i="9"/>
  <c r="J74" i="9"/>
  <c r="H74" i="9"/>
  <c r="F74" i="9"/>
  <c r="D74" i="9"/>
  <c r="AL73" i="9"/>
  <c r="AJ73" i="9"/>
  <c r="AH73" i="9"/>
  <c r="AF73" i="9"/>
  <c r="AD73" i="9"/>
  <c r="AB73" i="9"/>
  <c r="Z73" i="9"/>
  <c r="X73" i="9"/>
  <c r="V73" i="9"/>
  <c r="T73" i="9"/>
  <c r="R73" i="9"/>
  <c r="P73" i="9"/>
  <c r="N73" i="9"/>
  <c r="L73" i="9"/>
  <c r="J73" i="9"/>
  <c r="H73" i="9"/>
  <c r="F73" i="9"/>
  <c r="D73" i="9"/>
  <c r="AL72" i="9"/>
  <c r="AJ72" i="9"/>
  <c r="AH72" i="9"/>
  <c r="AF72" i="9"/>
  <c r="AD72" i="9"/>
  <c r="AB72" i="9"/>
  <c r="Z72" i="9"/>
  <c r="X72" i="9"/>
  <c r="V72" i="9"/>
  <c r="T72" i="9"/>
  <c r="R72" i="9"/>
  <c r="P72" i="9"/>
  <c r="N72" i="9"/>
  <c r="L72" i="9"/>
  <c r="J72" i="9"/>
  <c r="H72" i="9"/>
  <c r="F72" i="9"/>
  <c r="D72" i="9"/>
  <c r="AL71" i="9"/>
  <c r="AJ71" i="9"/>
  <c r="AH71" i="9"/>
  <c r="AF71" i="9"/>
  <c r="AD71" i="9"/>
  <c r="AB71" i="9"/>
  <c r="Z71" i="9"/>
  <c r="X71" i="9"/>
  <c r="V71" i="9"/>
  <c r="T71" i="9"/>
  <c r="R71" i="9"/>
  <c r="P71" i="9"/>
  <c r="N71" i="9"/>
  <c r="L71" i="9"/>
  <c r="J71" i="9"/>
  <c r="H71" i="9"/>
  <c r="F71" i="9"/>
  <c r="D71" i="9"/>
  <c r="AL69" i="9"/>
  <c r="AJ69" i="9"/>
  <c r="AH69" i="9"/>
  <c r="AF69" i="9"/>
  <c r="AD69" i="9"/>
  <c r="AB69" i="9"/>
  <c r="Z69" i="9"/>
  <c r="X69" i="9"/>
  <c r="V69" i="9"/>
  <c r="T69" i="9"/>
  <c r="R69" i="9"/>
  <c r="P69" i="9"/>
  <c r="N69" i="9"/>
  <c r="L69" i="9"/>
  <c r="J69" i="9"/>
  <c r="H69" i="9"/>
  <c r="F69" i="9"/>
  <c r="D69" i="9"/>
  <c r="AL68" i="9"/>
  <c r="AJ68" i="9"/>
  <c r="AH68" i="9"/>
  <c r="AF68" i="9"/>
  <c r="AD68" i="9"/>
  <c r="AB68" i="9"/>
  <c r="Z68" i="9"/>
  <c r="X68" i="9"/>
  <c r="V68" i="9"/>
  <c r="T68" i="9"/>
  <c r="R68" i="9"/>
  <c r="P68" i="9"/>
  <c r="N68" i="9"/>
  <c r="L68" i="9"/>
  <c r="J68" i="9"/>
  <c r="H68" i="9"/>
  <c r="F68" i="9"/>
  <c r="D68" i="9"/>
  <c r="AL67" i="9"/>
  <c r="AJ67" i="9"/>
  <c r="AH67" i="9"/>
  <c r="AF67" i="9"/>
  <c r="AD67" i="9"/>
  <c r="AB67" i="9"/>
  <c r="Z67" i="9"/>
  <c r="X67" i="9"/>
  <c r="V67" i="9"/>
  <c r="T67" i="9"/>
  <c r="R67" i="9"/>
  <c r="P67" i="9"/>
  <c r="N67" i="9"/>
  <c r="L67" i="9"/>
  <c r="J67" i="9"/>
  <c r="H67" i="9"/>
  <c r="F67" i="9"/>
  <c r="D67" i="9"/>
  <c r="AL66" i="9"/>
  <c r="AJ66" i="9"/>
  <c r="AH66" i="9"/>
  <c r="AF66" i="9"/>
  <c r="AD66" i="9"/>
  <c r="AB66" i="9"/>
  <c r="Z66" i="9"/>
  <c r="X66" i="9"/>
  <c r="V66" i="9"/>
  <c r="T66" i="9"/>
  <c r="R66" i="9"/>
  <c r="P66" i="9"/>
  <c r="N66" i="9"/>
  <c r="L66" i="9"/>
  <c r="J66" i="9"/>
  <c r="H66" i="9"/>
  <c r="F66" i="9"/>
  <c r="D66" i="9"/>
  <c r="AL65" i="9"/>
  <c r="AJ65" i="9"/>
  <c r="AH65" i="9"/>
  <c r="AF65" i="9"/>
  <c r="AD65" i="9"/>
  <c r="AB65" i="9"/>
  <c r="Z65" i="9"/>
  <c r="X65" i="9"/>
  <c r="V65" i="9"/>
  <c r="T65" i="9"/>
  <c r="R65" i="9"/>
  <c r="P65" i="9"/>
  <c r="N65" i="9"/>
  <c r="L65" i="9"/>
  <c r="J65" i="9"/>
  <c r="H65" i="9"/>
  <c r="F65" i="9"/>
  <c r="D65" i="9"/>
  <c r="AL64" i="9"/>
  <c r="AJ64" i="9"/>
  <c r="AH64" i="9"/>
  <c r="AF64" i="9"/>
  <c r="AD64" i="9"/>
  <c r="AB64" i="9"/>
  <c r="Z64" i="9"/>
  <c r="X64" i="9"/>
  <c r="V64" i="9"/>
  <c r="T64" i="9"/>
  <c r="R64" i="9"/>
  <c r="P64" i="9"/>
  <c r="N64" i="9"/>
  <c r="L64" i="9"/>
  <c r="J64" i="9"/>
  <c r="H64" i="9"/>
  <c r="F64" i="9"/>
  <c r="D64" i="9"/>
  <c r="AL63" i="9"/>
  <c r="AJ63" i="9"/>
  <c r="AH63" i="9"/>
  <c r="AF63" i="9"/>
  <c r="AD63" i="9"/>
  <c r="AB63" i="9"/>
  <c r="Z63" i="9"/>
  <c r="X63" i="9"/>
  <c r="V63" i="9"/>
  <c r="T63" i="9"/>
  <c r="R63" i="9"/>
  <c r="P63" i="9"/>
  <c r="N63" i="9"/>
  <c r="L63" i="9"/>
  <c r="J63" i="9"/>
  <c r="H63" i="9"/>
  <c r="F63" i="9"/>
  <c r="D63" i="9"/>
  <c r="AL62" i="9"/>
  <c r="AJ62" i="9"/>
  <c r="AH62" i="9"/>
  <c r="AF62" i="9"/>
  <c r="AD62" i="9"/>
  <c r="AB62" i="9"/>
  <c r="Z62" i="9"/>
  <c r="X62" i="9"/>
  <c r="V62" i="9"/>
  <c r="T62" i="9"/>
  <c r="R62" i="9"/>
  <c r="P62" i="9"/>
  <c r="N62" i="9"/>
  <c r="L62" i="9"/>
  <c r="J62" i="9"/>
  <c r="H62" i="9"/>
  <c r="F62" i="9"/>
  <c r="D62" i="9"/>
  <c r="AL59" i="9"/>
  <c r="AJ59" i="9"/>
  <c r="AH59" i="9"/>
  <c r="AF59" i="9"/>
  <c r="AD59" i="9"/>
  <c r="AB59" i="9"/>
  <c r="Z59" i="9"/>
  <c r="X59" i="9"/>
  <c r="V59" i="9"/>
  <c r="T59" i="9"/>
  <c r="R59" i="9"/>
  <c r="P59" i="9"/>
  <c r="N59" i="9"/>
  <c r="L59" i="9"/>
  <c r="J59" i="9"/>
  <c r="H59" i="9"/>
  <c r="F59" i="9"/>
  <c r="D59" i="9"/>
  <c r="AL57" i="9"/>
  <c r="AJ57" i="9"/>
  <c r="AH57" i="9"/>
  <c r="AF57" i="9"/>
  <c r="AD57" i="9"/>
  <c r="AB57" i="9"/>
  <c r="Z57" i="9"/>
  <c r="X57" i="9"/>
  <c r="V57" i="9"/>
  <c r="T57" i="9"/>
  <c r="R57" i="9"/>
  <c r="P57" i="9"/>
  <c r="N57" i="9"/>
  <c r="L57" i="9"/>
  <c r="J57" i="9"/>
  <c r="H57" i="9"/>
  <c r="F57" i="9"/>
  <c r="D57" i="9"/>
  <c r="AL55" i="9"/>
  <c r="AJ55" i="9"/>
  <c r="AH55" i="9"/>
  <c r="AF55" i="9"/>
  <c r="AD55" i="9"/>
  <c r="AB55" i="9"/>
  <c r="Z55" i="9"/>
  <c r="X55" i="9"/>
  <c r="V55" i="9"/>
  <c r="T55" i="9"/>
  <c r="R55" i="9"/>
  <c r="P55" i="9"/>
  <c r="N55" i="9"/>
  <c r="L55" i="9"/>
  <c r="J55" i="9"/>
  <c r="H55" i="9"/>
  <c r="F55" i="9"/>
  <c r="D55" i="9"/>
  <c r="AL54" i="9"/>
  <c r="AJ54" i="9"/>
  <c r="AH54" i="9"/>
  <c r="AF54" i="9"/>
  <c r="AD54" i="9"/>
  <c r="AB54" i="9"/>
  <c r="Z54" i="9"/>
  <c r="X54" i="9"/>
  <c r="V54" i="9"/>
  <c r="T54" i="9"/>
  <c r="R54" i="9"/>
  <c r="P54" i="9"/>
  <c r="N54" i="9"/>
  <c r="L54" i="9"/>
  <c r="J54" i="9"/>
  <c r="H54" i="9"/>
  <c r="F54" i="9"/>
  <c r="D54" i="9"/>
  <c r="AL53" i="9"/>
  <c r="AJ53" i="9"/>
  <c r="AH53" i="9"/>
  <c r="AF53" i="9"/>
  <c r="AD53" i="9"/>
  <c r="AB53" i="9"/>
  <c r="Z53" i="9"/>
  <c r="X53" i="9"/>
  <c r="V53" i="9"/>
  <c r="T53" i="9"/>
  <c r="R53" i="9"/>
  <c r="P53" i="9"/>
  <c r="N53" i="9"/>
  <c r="L53" i="9"/>
  <c r="J53" i="9"/>
  <c r="H53" i="9"/>
  <c r="F53" i="9"/>
  <c r="D53" i="9"/>
  <c r="AL52" i="9"/>
  <c r="AJ52" i="9"/>
  <c r="AH52" i="9"/>
  <c r="AF52" i="9"/>
  <c r="AD52" i="9"/>
  <c r="AB52" i="9"/>
  <c r="Z52" i="9"/>
  <c r="X52" i="9"/>
  <c r="V52" i="9"/>
  <c r="T52" i="9"/>
  <c r="R52" i="9"/>
  <c r="P52" i="9"/>
  <c r="N52" i="9"/>
  <c r="L52" i="9"/>
  <c r="J52" i="9"/>
  <c r="H52" i="9"/>
  <c r="F52" i="9"/>
  <c r="D52" i="9"/>
  <c r="AL50" i="9"/>
  <c r="AJ50" i="9"/>
  <c r="AH50" i="9"/>
  <c r="AF50" i="9"/>
  <c r="AD50" i="9"/>
  <c r="AB50" i="9"/>
  <c r="Z50" i="9"/>
  <c r="X50" i="9"/>
  <c r="V50" i="9"/>
  <c r="T50" i="9"/>
  <c r="R50" i="9"/>
  <c r="P50" i="9"/>
  <c r="N50" i="9"/>
  <c r="L50" i="9"/>
  <c r="J50" i="9"/>
  <c r="H50" i="9"/>
  <c r="F50" i="9"/>
  <c r="D50" i="9"/>
  <c r="AL49" i="9"/>
  <c r="AJ49" i="9"/>
  <c r="AH49" i="9"/>
  <c r="AF49" i="9"/>
  <c r="AD49" i="9"/>
  <c r="AB49" i="9"/>
  <c r="Z49" i="9"/>
  <c r="X49" i="9"/>
  <c r="V49" i="9"/>
  <c r="T49" i="9"/>
  <c r="R49" i="9"/>
  <c r="P49" i="9"/>
  <c r="N49" i="9"/>
  <c r="L49" i="9"/>
  <c r="J49" i="9"/>
  <c r="H49" i="9"/>
  <c r="F49" i="9"/>
  <c r="D49" i="9"/>
  <c r="AL48" i="9"/>
  <c r="AJ48" i="9"/>
  <c r="AH48" i="9"/>
  <c r="AF48" i="9"/>
  <c r="AD48" i="9"/>
  <c r="AB48" i="9"/>
  <c r="Z48" i="9"/>
  <c r="X48" i="9"/>
  <c r="V48" i="9"/>
  <c r="T48" i="9"/>
  <c r="R48" i="9"/>
  <c r="P48" i="9"/>
  <c r="N48" i="9"/>
  <c r="L48" i="9"/>
  <c r="J48" i="9"/>
  <c r="H48" i="9"/>
  <c r="F48" i="9"/>
  <c r="D48" i="9"/>
  <c r="AL46" i="9"/>
  <c r="AJ46" i="9"/>
  <c r="AH46" i="9"/>
  <c r="AF46" i="9"/>
  <c r="AD46" i="9"/>
  <c r="AB46" i="9"/>
  <c r="Z46" i="9"/>
  <c r="X46" i="9"/>
  <c r="V46" i="9"/>
  <c r="T46" i="9"/>
  <c r="R46" i="9"/>
  <c r="P46" i="9"/>
  <c r="N46" i="9"/>
  <c r="L46" i="9"/>
  <c r="J46" i="9"/>
  <c r="H46" i="9"/>
  <c r="F46" i="9"/>
  <c r="D46" i="9"/>
  <c r="AL44" i="9"/>
  <c r="AJ44" i="9"/>
  <c r="AH44" i="9"/>
  <c r="AF44" i="9"/>
  <c r="AD44" i="9"/>
  <c r="AB44" i="9"/>
  <c r="Z44" i="9"/>
  <c r="X44" i="9"/>
  <c r="V44" i="9"/>
  <c r="T44" i="9"/>
  <c r="R44" i="9"/>
  <c r="P44" i="9"/>
  <c r="N44" i="9"/>
  <c r="L44" i="9"/>
  <c r="J44" i="9"/>
  <c r="H44" i="9"/>
  <c r="F44" i="9"/>
  <c r="D44" i="9"/>
  <c r="AL42" i="9"/>
  <c r="AJ42" i="9"/>
  <c r="AH42" i="9"/>
  <c r="AF42" i="9"/>
  <c r="AD42" i="9"/>
  <c r="AB42" i="9"/>
  <c r="Z42" i="9"/>
  <c r="X42" i="9"/>
  <c r="V42" i="9"/>
  <c r="T42" i="9"/>
  <c r="R42" i="9"/>
  <c r="P42" i="9"/>
  <c r="N42" i="9"/>
  <c r="L42" i="9"/>
  <c r="J42" i="9"/>
  <c r="H42" i="9"/>
  <c r="F42" i="9"/>
  <c r="D42" i="9"/>
  <c r="AL40" i="9"/>
  <c r="AJ40" i="9"/>
  <c r="AH40" i="9"/>
  <c r="AF40" i="9"/>
  <c r="AD40" i="9"/>
  <c r="AB40" i="9"/>
  <c r="Z40" i="9"/>
  <c r="X40" i="9"/>
  <c r="V40" i="9"/>
  <c r="T40" i="9"/>
  <c r="R40" i="9"/>
  <c r="P40" i="9"/>
  <c r="N40" i="9"/>
  <c r="L40" i="9"/>
  <c r="J40" i="9"/>
  <c r="H40" i="9"/>
  <c r="F40" i="9"/>
  <c r="D40" i="9"/>
  <c r="AL39" i="9"/>
  <c r="AJ39" i="9"/>
  <c r="AH39" i="9"/>
  <c r="AF39" i="9"/>
  <c r="AD39" i="9"/>
  <c r="AB39" i="9"/>
  <c r="Z39" i="9"/>
  <c r="X39" i="9"/>
  <c r="V39" i="9"/>
  <c r="T39" i="9"/>
  <c r="R39" i="9"/>
  <c r="P39" i="9"/>
  <c r="N39" i="9"/>
  <c r="L39" i="9"/>
  <c r="J39" i="9"/>
  <c r="H39" i="9"/>
  <c r="F39" i="9"/>
  <c r="D39" i="9"/>
  <c r="AL38" i="9"/>
  <c r="AJ38" i="9"/>
  <c r="AH38" i="9"/>
  <c r="AF38" i="9"/>
  <c r="AD38" i="9"/>
  <c r="AB38" i="9"/>
  <c r="Z38" i="9"/>
  <c r="X38" i="9"/>
  <c r="V38" i="9"/>
  <c r="T38" i="9"/>
  <c r="R38" i="9"/>
  <c r="P38" i="9"/>
  <c r="N38" i="9"/>
  <c r="L38" i="9"/>
  <c r="J38" i="9"/>
  <c r="H38" i="9"/>
  <c r="F38" i="9"/>
  <c r="D38" i="9"/>
  <c r="AL37" i="9"/>
  <c r="AJ37" i="9"/>
  <c r="AH37" i="9"/>
  <c r="AF37" i="9"/>
  <c r="AD37" i="9"/>
  <c r="AB37" i="9"/>
  <c r="Z37" i="9"/>
  <c r="X37" i="9"/>
  <c r="V37" i="9"/>
  <c r="T37" i="9"/>
  <c r="R37" i="9"/>
  <c r="P37" i="9"/>
  <c r="N37" i="9"/>
  <c r="L37" i="9"/>
  <c r="J37" i="9"/>
  <c r="H37" i="9"/>
  <c r="F37" i="9"/>
  <c r="D37" i="9"/>
  <c r="AL36" i="9"/>
  <c r="AJ36" i="9"/>
  <c r="AH36" i="9"/>
  <c r="AF36" i="9"/>
  <c r="AD36" i="9"/>
  <c r="AB36" i="9"/>
  <c r="Z36" i="9"/>
  <c r="X36" i="9"/>
  <c r="V36" i="9"/>
  <c r="T36" i="9"/>
  <c r="R36" i="9"/>
  <c r="P36" i="9"/>
  <c r="N36" i="9"/>
  <c r="L36" i="9"/>
  <c r="J36" i="9"/>
  <c r="H36" i="9"/>
  <c r="F36" i="9"/>
  <c r="D36" i="9"/>
  <c r="AL34" i="9"/>
  <c r="AJ34" i="9"/>
  <c r="AH34" i="9"/>
  <c r="AF34" i="9"/>
  <c r="AD34" i="9"/>
  <c r="AB34" i="9"/>
  <c r="Z34" i="9"/>
  <c r="X34" i="9"/>
  <c r="V34" i="9"/>
  <c r="T34" i="9"/>
  <c r="R34" i="9"/>
  <c r="P34" i="9"/>
  <c r="N34" i="9"/>
  <c r="L34" i="9"/>
  <c r="J34" i="9"/>
  <c r="H34" i="9"/>
  <c r="F34" i="9"/>
  <c r="D34" i="9"/>
  <c r="AL32" i="9"/>
  <c r="AJ32" i="9"/>
  <c r="AH32" i="9"/>
  <c r="AF32" i="9"/>
  <c r="AD32" i="9"/>
  <c r="AB32" i="9"/>
  <c r="Z32" i="9"/>
  <c r="X32" i="9"/>
  <c r="V32" i="9"/>
  <c r="T32" i="9"/>
  <c r="R32" i="9"/>
  <c r="P32" i="9"/>
  <c r="N32" i="9"/>
  <c r="L32" i="9"/>
  <c r="J32" i="9"/>
  <c r="H32" i="9"/>
  <c r="F32" i="9"/>
  <c r="D32" i="9"/>
  <c r="AL30" i="9"/>
  <c r="AJ30" i="9"/>
  <c r="AH30" i="9"/>
  <c r="AF30" i="9"/>
  <c r="AD30" i="9"/>
  <c r="AB30" i="9"/>
  <c r="Z30" i="9"/>
  <c r="X30" i="9"/>
  <c r="V30" i="9"/>
  <c r="T30" i="9"/>
  <c r="R30" i="9"/>
  <c r="P30" i="9"/>
  <c r="N30" i="9"/>
  <c r="L30" i="9"/>
  <c r="J30" i="9"/>
  <c r="H30" i="9"/>
  <c r="F30" i="9"/>
  <c r="D30" i="9"/>
  <c r="AL29" i="9"/>
  <c r="AJ29" i="9"/>
  <c r="AH29" i="9"/>
  <c r="AF29" i="9"/>
  <c r="AD29" i="9"/>
  <c r="AB29" i="9"/>
  <c r="Z29" i="9"/>
  <c r="X29" i="9"/>
  <c r="V29" i="9"/>
  <c r="T29" i="9"/>
  <c r="R29" i="9"/>
  <c r="P29" i="9"/>
  <c r="N29" i="9"/>
  <c r="L29" i="9"/>
  <c r="J29" i="9"/>
  <c r="H29" i="9"/>
  <c r="F29" i="9"/>
  <c r="D29" i="9"/>
  <c r="AL28" i="9"/>
  <c r="AJ28" i="9"/>
  <c r="AH28" i="9"/>
  <c r="AF28" i="9"/>
  <c r="AD28" i="9"/>
  <c r="AB28" i="9"/>
  <c r="Z28" i="9"/>
  <c r="X28" i="9"/>
  <c r="V28" i="9"/>
  <c r="T28" i="9"/>
  <c r="R28" i="9"/>
  <c r="P28" i="9"/>
  <c r="N28" i="9"/>
  <c r="L28" i="9"/>
  <c r="J28" i="9"/>
  <c r="H28" i="9"/>
  <c r="F28" i="9"/>
  <c r="D28" i="9"/>
  <c r="AL27" i="9"/>
  <c r="AJ27" i="9"/>
  <c r="AH27" i="9"/>
  <c r="AF27" i="9"/>
  <c r="AD27" i="9"/>
  <c r="AB27" i="9"/>
  <c r="Z27" i="9"/>
  <c r="X27" i="9"/>
  <c r="V27" i="9"/>
  <c r="T27" i="9"/>
  <c r="R27" i="9"/>
  <c r="P27" i="9"/>
  <c r="N27" i="9"/>
  <c r="L27" i="9"/>
  <c r="J27" i="9"/>
  <c r="H27" i="9"/>
  <c r="F27" i="9"/>
  <c r="D27" i="9"/>
  <c r="AL26" i="9"/>
  <c r="AJ26" i="9"/>
  <c r="AH26" i="9"/>
  <c r="AF26" i="9"/>
  <c r="AD26" i="9"/>
  <c r="AB26" i="9"/>
  <c r="Z26" i="9"/>
  <c r="X26" i="9"/>
  <c r="V26" i="9"/>
  <c r="T26" i="9"/>
  <c r="R26" i="9"/>
  <c r="P26" i="9"/>
  <c r="N26" i="9"/>
  <c r="L26" i="9"/>
  <c r="J26" i="9"/>
  <c r="H26" i="9"/>
  <c r="F26" i="9"/>
  <c r="D26" i="9"/>
  <c r="AL25" i="9"/>
  <c r="AJ25" i="9"/>
  <c r="AH25" i="9"/>
  <c r="AF25" i="9"/>
  <c r="AD25" i="9"/>
  <c r="AB25" i="9"/>
  <c r="Z25" i="9"/>
  <c r="X25" i="9"/>
  <c r="V25" i="9"/>
  <c r="T25" i="9"/>
  <c r="R25" i="9"/>
  <c r="P25" i="9"/>
  <c r="N25" i="9"/>
  <c r="L25" i="9"/>
  <c r="J25" i="9"/>
  <c r="H25" i="9"/>
  <c r="F25" i="9"/>
  <c r="D25" i="9"/>
  <c r="AL23" i="9"/>
  <c r="AJ23" i="9"/>
  <c r="AH23" i="9"/>
  <c r="AF23" i="9"/>
  <c r="AD23" i="9"/>
  <c r="AB23" i="9"/>
  <c r="Z23" i="9"/>
  <c r="X23" i="9"/>
  <c r="V23" i="9"/>
  <c r="T23" i="9"/>
  <c r="R23" i="9"/>
  <c r="P23" i="9"/>
  <c r="N23" i="9"/>
  <c r="L23" i="9"/>
  <c r="J23" i="9"/>
  <c r="H23" i="9"/>
  <c r="F23" i="9"/>
  <c r="D23" i="9"/>
  <c r="AL22" i="9"/>
  <c r="AJ22" i="9"/>
  <c r="AH22" i="9"/>
  <c r="AF22" i="9"/>
  <c r="AD22" i="9"/>
  <c r="AB22" i="9"/>
  <c r="Z22" i="9"/>
  <c r="X22" i="9"/>
  <c r="V22" i="9"/>
  <c r="T22" i="9"/>
  <c r="R22" i="9"/>
  <c r="P22" i="9"/>
  <c r="N22" i="9"/>
  <c r="L22" i="9"/>
  <c r="J22" i="9"/>
  <c r="H22" i="9"/>
  <c r="F22" i="9"/>
  <c r="D22" i="9"/>
  <c r="AL21" i="9"/>
  <c r="AJ21" i="9"/>
  <c r="AH21" i="9"/>
  <c r="AF21" i="9"/>
  <c r="AD21" i="9"/>
  <c r="AB21" i="9"/>
  <c r="Z21" i="9"/>
  <c r="X21" i="9"/>
  <c r="V21" i="9"/>
  <c r="T21" i="9"/>
  <c r="R21" i="9"/>
  <c r="P21" i="9"/>
  <c r="N21" i="9"/>
  <c r="L21" i="9"/>
  <c r="J21" i="9"/>
  <c r="H21" i="9"/>
  <c r="F21" i="9"/>
  <c r="D21" i="9"/>
  <c r="AL20" i="9"/>
  <c r="AJ20" i="9"/>
  <c r="AH20" i="9"/>
  <c r="AF20" i="9"/>
  <c r="AD20" i="9"/>
  <c r="AB20" i="9"/>
  <c r="Z20" i="9"/>
  <c r="X20" i="9"/>
  <c r="V20" i="9"/>
  <c r="T20" i="9"/>
  <c r="R20" i="9"/>
  <c r="P20" i="9"/>
  <c r="N20" i="9"/>
  <c r="L20" i="9"/>
  <c r="J20" i="9"/>
  <c r="H20" i="9"/>
  <c r="F20" i="9"/>
  <c r="D20" i="9"/>
  <c r="AL19" i="9"/>
  <c r="AJ19" i="9"/>
  <c r="AH19" i="9"/>
  <c r="AF19" i="9"/>
  <c r="AD19" i="9"/>
  <c r="AB19" i="9"/>
  <c r="Z19" i="9"/>
  <c r="X19" i="9"/>
  <c r="V19" i="9"/>
  <c r="T19" i="9"/>
  <c r="R19" i="9"/>
  <c r="P19" i="9"/>
  <c r="N19" i="9"/>
  <c r="L19" i="9"/>
  <c r="J19" i="9"/>
  <c r="H19" i="9"/>
  <c r="F19" i="9"/>
  <c r="D19" i="9"/>
  <c r="AL18" i="9"/>
  <c r="AJ18" i="9"/>
  <c r="AH18" i="9"/>
  <c r="AF18" i="9"/>
  <c r="AD18" i="9"/>
  <c r="AB18" i="9"/>
  <c r="Z18" i="9"/>
  <c r="X18" i="9"/>
  <c r="V18" i="9"/>
  <c r="T18" i="9"/>
  <c r="R18" i="9"/>
  <c r="P18" i="9"/>
  <c r="N18" i="9"/>
  <c r="L18" i="9"/>
  <c r="J18" i="9"/>
  <c r="H18" i="9"/>
  <c r="F18" i="9"/>
  <c r="D18" i="9"/>
  <c r="AL17" i="9"/>
  <c r="AJ17" i="9"/>
  <c r="AH17" i="9"/>
  <c r="AF17" i="9"/>
  <c r="AD17" i="9"/>
  <c r="AB17" i="9"/>
  <c r="Z17" i="9"/>
  <c r="X17" i="9"/>
  <c r="V17" i="9"/>
  <c r="T17" i="9"/>
  <c r="R17" i="9"/>
  <c r="P17" i="9"/>
  <c r="N17" i="9"/>
  <c r="L17" i="9"/>
  <c r="J17" i="9"/>
  <c r="H17" i="9"/>
  <c r="F17" i="9"/>
  <c r="D17" i="9"/>
  <c r="AL16" i="9"/>
  <c r="AJ16" i="9"/>
  <c r="AH16" i="9"/>
  <c r="AF16" i="9"/>
  <c r="AD16" i="9"/>
  <c r="AB16" i="9"/>
  <c r="Z16" i="9"/>
  <c r="X16" i="9"/>
  <c r="V16" i="9"/>
  <c r="T16" i="9"/>
  <c r="R16" i="9"/>
  <c r="P16" i="9"/>
  <c r="N16" i="9"/>
  <c r="L16" i="9"/>
  <c r="J16" i="9"/>
  <c r="H16" i="9"/>
  <c r="F16" i="9"/>
  <c r="D16" i="9"/>
  <c r="AL221" i="10" l="1"/>
  <c r="AJ221" i="10"/>
  <c r="AH221" i="10"/>
  <c r="AF221" i="10"/>
  <c r="AD221" i="10"/>
  <c r="AB221" i="10"/>
  <c r="Z221" i="10"/>
  <c r="X221" i="10"/>
  <c r="V221" i="10"/>
  <c r="T221" i="10"/>
  <c r="R221" i="10"/>
  <c r="P221" i="10"/>
  <c r="N221" i="10"/>
  <c r="L221" i="10"/>
  <c r="J221" i="10"/>
  <c r="H221" i="10"/>
  <c r="F221" i="10"/>
  <c r="D221" i="10"/>
  <c r="AL219" i="10"/>
  <c r="AJ219" i="10"/>
  <c r="AH219" i="10"/>
  <c r="AF219" i="10"/>
  <c r="AD219" i="10"/>
  <c r="AB219" i="10"/>
  <c r="Z219" i="10"/>
  <c r="X219" i="10"/>
  <c r="V219" i="10"/>
  <c r="T219" i="10"/>
  <c r="R219" i="10"/>
  <c r="P219" i="10"/>
  <c r="N219" i="10"/>
  <c r="L219" i="10"/>
  <c r="J219" i="10"/>
  <c r="H219" i="10"/>
  <c r="F219" i="10"/>
  <c r="D219" i="10"/>
  <c r="AL217" i="10"/>
  <c r="AJ217" i="10"/>
  <c r="AH217" i="10"/>
  <c r="AF217" i="10"/>
  <c r="AD217" i="10"/>
  <c r="AB217" i="10"/>
  <c r="Z217" i="10"/>
  <c r="X217" i="10"/>
  <c r="V217" i="10"/>
  <c r="T217" i="10"/>
  <c r="R217" i="10"/>
  <c r="P217" i="10"/>
  <c r="N217" i="10"/>
  <c r="L217" i="10"/>
  <c r="J217" i="10"/>
  <c r="H217" i="10"/>
  <c r="F217" i="10"/>
  <c r="D217" i="10"/>
  <c r="AL216" i="10"/>
  <c r="AJ216" i="10"/>
  <c r="AH216" i="10"/>
  <c r="AF216" i="10"/>
  <c r="AD216" i="10"/>
  <c r="AB216" i="10"/>
  <c r="Z216" i="10"/>
  <c r="X216" i="10"/>
  <c r="V216" i="10"/>
  <c r="T216" i="10"/>
  <c r="R216" i="10"/>
  <c r="P216" i="10"/>
  <c r="N216" i="10"/>
  <c r="L216" i="10"/>
  <c r="J216" i="10"/>
  <c r="H216" i="10"/>
  <c r="F216" i="10"/>
  <c r="D216" i="10"/>
  <c r="AL215" i="10"/>
  <c r="AJ215" i="10"/>
  <c r="AH215" i="10"/>
  <c r="AF215" i="10"/>
  <c r="AD215" i="10"/>
  <c r="AB215" i="10"/>
  <c r="Z215" i="10"/>
  <c r="X215" i="10"/>
  <c r="V215" i="10"/>
  <c r="T215" i="10"/>
  <c r="R215" i="10"/>
  <c r="P215" i="10"/>
  <c r="N215" i="10"/>
  <c r="L215" i="10"/>
  <c r="J215" i="10"/>
  <c r="H215" i="10"/>
  <c r="F215" i="10"/>
  <c r="D215" i="10"/>
  <c r="AL214" i="10"/>
  <c r="AJ214" i="10"/>
  <c r="AH214" i="10"/>
  <c r="AF214" i="10"/>
  <c r="AD214" i="10"/>
  <c r="AB214" i="10"/>
  <c r="Z214" i="10"/>
  <c r="X214" i="10"/>
  <c r="V214" i="10"/>
  <c r="T214" i="10"/>
  <c r="R214" i="10"/>
  <c r="P214" i="10"/>
  <c r="N214" i="10"/>
  <c r="L214" i="10"/>
  <c r="J214" i="10"/>
  <c r="H214" i="10"/>
  <c r="F214" i="10"/>
  <c r="D214" i="10"/>
  <c r="AL211" i="10"/>
  <c r="AJ211" i="10"/>
  <c r="AH211" i="10"/>
  <c r="AF211" i="10"/>
  <c r="AD211" i="10"/>
  <c r="AB211" i="10"/>
  <c r="Z211" i="10"/>
  <c r="X211" i="10"/>
  <c r="V211" i="10"/>
  <c r="T211" i="10"/>
  <c r="R211" i="10"/>
  <c r="P211" i="10"/>
  <c r="N211" i="10"/>
  <c r="L211" i="10"/>
  <c r="J211" i="10"/>
  <c r="H211" i="10"/>
  <c r="F211" i="10"/>
  <c r="D211" i="10"/>
  <c r="AL210" i="10"/>
  <c r="AJ210" i="10"/>
  <c r="AH210" i="10"/>
  <c r="AF210" i="10"/>
  <c r="AD210" i="10"/>
  <c r="AB210" i="10"/>
  <c r="Z210" i="10"/>
  <c r="X210" i="10"/>
  <c r="V210" i="10"/>
  <c r="T210" i="10"/>
  <c r="R210" i="10"/>
  <c r="P210" i="10"/>
  <c r="N210" i="10"/>
  <c r="L210" i="10"/>
  <c r="J210" i="10"/>
  <c r="H210" i="10"/>
  <c r="F210" i="10"/>
  <c r="D210" i="10"/>
  <c r="AL209" i="10"/>
  <c r="AJ209" i="10"/>
  <c r="AH209" i="10"/>
  <c r="AF209" i="10"/>
  <c r="AD209" i="10"/>
  <c r="AB209" i="10"/>
  <c r="Z209" i="10"/>
  <c r="X209" i="10"/>
  <c r="V209" i="10"/>
  <c r="T209" i="10"/>
  <c r="R209" i="10"/>
  <c r="P209" i="10"/>
  <c r="N209" i="10"/>
  <c r="L209" i="10"/>
  <c r="J209" i="10"/>
  <c r="H209" i="10"/>
  <c r="F209" i="10"/>
  <c r="D209" i="10"/>
  <c r="AL208" i="10"/>
  <c r="AJ208" i="10"/>
  <c r="AH208" i="10"/>
  <c r="AF208" i="10"/>
  <c r="AD208" i="10"/>
  <c r="AB208" i="10"/>
  <c r="Z208" i="10"/>
  <c r="X208" i="10"/>
  <c r="V208" i="10"/>
  <c r="T208" i="10"/>
  <c r="R208" i="10"/>
  <c r="P208" i="10"/>
  <c r="N208" i="10"/>
  <c r="L208" i="10"/>
  <c r="J208" i="10"/>
  <c r="H208" i="10"/>
  <c r="F208" i="10"/>
  <c r="D208" i="10"/>
  <c r="AL206" i="10"/>
  <c r="AJ206" i="10"/>
  <c r="AH206" i="10"/>
  <c r="AF206" i="10"/>
  <c r="AD206" i="10"/>
  <c r="AB206" i="10"/>
  <c r="Z206" i="10"/>
  <c r="X206" i="10"/>
  <c r="V206" i="10"/>
  <c r="T206" i="10"/>
  <c r="R206" i="10"/>
  <c r="P206" i="10"/>
  <c r="N206" i="10"/>
  <c r="L206" i="10"/>
  <c r="J206" i="10"/>
  <c r="H206" i="10"/>
  <c r="F206" i="10"/>
  <c r="D206" i="10"/>
  <c r="AL204" i="10"/>
  <c r="AJ204" i="10"/>
  <c r="AH204" i="10"/>
  <c r="AF204" i="10"/>
  <c r="AD204" i="10"/>
  <c r="AB204" i="10"/>
  <c r="Z204" i="10"/>
  <c r="X204" i="10"/>
  <c r="V204" i="10"/>
  <c r="T204" i="10"/>
  <c r="R204" i="10"/>
  <c r="P204" i="10"/>
  <c r="N204" i="10"/>
  <c r="L204" i="10"/>
  <c r="J204" i="10"/>
  <c r="H204" i="10"/>
  <c r="F204" i="10"/>
  <c r="D204" i="10"/>
  <c r="AL203" i="10"/>
  <c r="AJ203" i="10"/>
  <c r="AH203" i="10"/>
  <c r="AF203" i="10"/>
  <c r="AD203" i="10"/>
  <c r="AB203" i="10"/>
  <c r="Z203" i="10"/>
  <c r="X203" i="10"/>
  <c r="V203" i="10"/>
  <c r="T203" i="10"/>
  <c r="R203" i="10"/>
  <c r="P203" i="10"/>
  <c r="N203" i="10"/>
  <c r="L203" i="10"/>
  <c r="J203" i="10"/>
  <c r="H203" i="10"/>
  <c r="F203" i="10"/>
  <c r="D203" i="10"/>
  <c r="AL202" i="10"/>
  <c r="AJ202" i="10"/>
  <c r="AH202" i="10"/>
  <c r="AF202" i="10"/>
  <c r="AD202" i="10"/>
  <c r="AB202" i="10"/>
  <c r="Z202" i="10"/>
  <c r="X202" i="10"/>
  <c r="V202" i="10"/>
  <c r="T202" i="10"/>
  <c r="R202" i="10"/>
  <c r="P202" i="10"/>
  <c r="N202" i="10"/>
  <c r="L202" i="10"/>
  <c r="J202" i="10"/>
  <c r="H202" i="10"/>
  <c r="F202" i="10"/>
  <c r="D202" i="10"/>
  <c r="AL200" i="10"/>
  <c r="AJ200" i="10"/>
  <c r="AH200" i="10"/>
  <c r="AF200" i="10"/>
  <c r="AD200" i="10"/>
  <c r="AB200" i="10"/>
  <c r="Z200" i="10"/>
  <c r="X200" i="10"/>
  <c r="V200" i="10"/>
  <c r="T200" i="10"/>
  <c r="R200" i="10"/>
  <c r="P200" i="10"/>
  <c r="N200" i="10"/>
  <c r="L200" i="10"/>
  <c r="J200" i="10"/>
  <c r="H200" i="10"/>
  <c r="F200" i="10"/>
  <c r="D200" i="10"/>
  <c r="AL198" i="10"/>
  <c r="AJ198" i="10"/>
  <c r="AH198" i="10"/>
  <c r="AF198" i="10"/>
  <c r="AD198" i="10"/>
  <c r="AB198" i="10"/>
  <c r="Z198" i="10"/>
  <c r="X198" i="10"/>
  <c r="V198" i="10"/>
  <c r="T198" i="10"/>
  <c r="R198" i="10"/>
  <c r="P198" i="10"/>
  <c r="N198" i="10"/>
  <c r="L198" i="10"/>
  <c r="J198" i="10"/>
  <c r="H198" i="10"/>
  <c r="F198" i="10"/>
  <c r="D198" i="10"/>
  <c r="AL196" i="10"/>
  <c r="AJ196" i="10"/>
  <c r="AH196" i="10"/>
  <c r="AF196" i="10"/>
  <c r="AD196" i="10"/>
  <c r="AB196" i="10"/>
  <c r="Z196" i="10"/>
  <c r="X196" i="10"/>
  <c r="V196" i="10"/>
  <c r="T196" i="10"/>
  <c r="R196" i="10"/>
  <c r="P196" i="10"/>
  <c r="N196" i="10"/>
  <c r="L196" i="10"/>
  <c r="J196" i="10"/>
  <c r="H196" i="10"/>
  <c r="F196" i="10"/>
  <c r="D196" i="10"/>
  <c r="AL195" i="10"/>
  <c r="AJ195" i="10"/>
  <c r="AH195" i="10"/>
  <c r="AF195" i="10"/>
  <c r="AD195" i="10"/>
  <c r="AB195" i="10"/>
  <c r="Z195" i="10"/>
  <c r="X195" i="10"/>
  <c r="V195" i="10"/>
  <c r="T195" i="10"/>
  <c r="R195" i="10"/>
  <c r="P195" i="10"/>
  <c r="N195" i="10"/>
  <c r="L195" i="10"/>
  <c r="J195" i="10"/>
  <c r="H195" i="10"/>
  <c r="F195" i="10"/>
  <c r="D195" i="10"/>
  <c r="AL194" i="10"/>
  <c r="AJ194" i="10"/>
  <c r="AH194" i="10"/>
  <c r="AF194" i="10"/>
  <c r="AD194" i="10"/>
  <c r="AB194" i="10"/>
  <c r="Z194" i="10"/>
  <c r="X194" i="10"/>
  <c r="V194" i="10"/>
  <c r="T194" i="10"/>
  <c r="R194" i="10"/>
  <c r="P194" i="10"/>
  <c r="N194" i="10"/>
  <c r="L194" i="10"/>
  <c r="J194" i="10"/>
  <c r="H194" i="10"/>
  <c r="F194" i="10"/>
  <c r="D194" i="10"/>
  <c r="AL193" i="10"/>
  <c r="AJ193" i="10"/>
  <c r="AH193" i="10"/>
  <c r="AF193" i="10"/>
  <c r="AD193" i="10"/>
  <c r="AB193" i="10"/>
  <c r="Z193" i="10"/>
  <c r="X193" i="10"/>
  <c r="V193" i="10"/>
  <c r="T193" i="10"/>
  <c r="R193" i="10"/>
  <c r="P193" i="10"/>
  <c r="N193" i="10"/>
  <c r="L193" i="10"/>
  <c r="J193" i="10"/>
  <c r="H193" i="10"/>
  <c r="F193" i="10"/>
  <c r="D193" i="10"/>
  <c r="AL191" i="10"/>
  <c r="AJ191" i="10"/>
  <c r="AH191" i="10"/>
  <c r="AF191" i="10"/>
  <c r="AD191" i="10"/>
  <c r="AB191" i="10"/>
  <c r="Z191" i="10"/>
  <c r="X191" i="10"/>
  <c r="V191" i="10"/>
  <c r="T191" i="10"/>
  <c r="R191" i="10"/>
  <c r="P191" i="10"/>
  <c r="N191" i="10"/>
  <c r="L191" i="10"/>
  <c r="J191" i="10"/>
  <c r="H191" i="10"/>
  <c r="F191" i="10"/>
  <c r="D191" i="10"/>
  <c r="AL190" i="10"/>
  <c r="AJ190" i="10"/>
  <c r="AH190" i="10"/>
  <c r="AF190" i="10"/>
  <c r="AD190" i="10"/>
  <c r="AB190" i="10"/>
  <c r="Z190" i="10"/>
  <c r="X190" i="10"/>
  <c r="V190" i="10"/>
  <c r="T190" i="10"/>
  <c r="R190" i="10"/>
  <c r="P190" i="10"/>
  <c r="N190" i="10"/>
  <c r="L190" i="10"/>
  <c r="J190" i="10"/>
  <c r="H190" i="10"/>
  <c r="F190" i="10"/>
  <c r="D190" i="10"/>
  <c r="AL189" i="10"/>
  <c r="AJ189" i="10"/>
  <c r="AH189" i="10"/>
  <c r="AF189" i="10"/>
  <c r="AD189" i="10"/>
  <c r="AB189" i="10"/>
  <c r="Z189" i="10"/>
  <c r="X189" i="10"/>
  <c r="V189" i="10"/>
  <c r="T189" i="10"/>
  <c r="R189" i="10"/>
  <c r="P189" i="10"/>
  <c r="N189" i="10"/>
  <c r="L189" i="10"/>
  <c r="J189" i="10"/>
  <c r="H189" i="10"/>
  <c r="F189" i="10"/>
  <c r="D189" i="10"/>
  <c r="AL188" i="10"/>
  <c r="AJ188" i="10"/>
  <c r="AH188" i="10"/>
  <c r="AF188" i="10"/>
  <c r="AD188" i="10"/>
  <c r="AB188" i="10"/>
  <c r="Z188" i="10"/>
  <c r="X188" i="10"/>
  <c r="V188" i="10"/>
  <c r="T188" i="10"/>
  <c r="R188" i="10"/>
  <c r="P188" i="10"/>
  <c r="N188" i="10"/>
  <c r="L188" i="10"/>
  <c r="J188" i="10"/>
  <c r="H188" i="10"/>
  <c r="F188" i="10"/>
  <c r="D188" i="10"/>
  <c r="AL185" i="10"/>
  <c r="AJ185" i="10"/>
  <c r="AH185" i="10"/>
  <c r="AF185" i="10"/>
  <c r="AD185" i="10"/>
  <c r="AB185" i="10"/>
  <c r="Z185" i="10"/>
  <c r="X185" i="10"/>
  <c r="V185" i="10"/>
  <c r="T185" i="10"/>
  <c r="R185" i="10"/>
  <c r="P185" i="10"/>
  <c r="N185" i="10"/>
  <c r="L185" i="10"/>
  <c r="J185" i="10"/>
  <c r="H185" i="10"/>
  <c r="F185" i="10"/>
  <c r="D185" i="10"/>
  <c r="AL183" i="10"/>
  <c r="AJ183" i="10"/>
  <c r="AH183" i="10"/>
  <c r="AF183" i="10"/>
  <c r="AD183" i="10"/>
  <c r="AB183" i="10"/>
  <c r="Z183" i="10"/>
  <c r="X183" i="10"/>
  <c r="V183" i="10"/>
  <c r="T183" i="10"/>
  <c r="R183" i="10"/>
  <c r="P183" i="10"/>
  <c r="N183" i="10"/>
  <c r="L183" i="10"/>
  <c r="J183" i="10"/>
  <c r="H183" i="10"/>
  <c r="F183" i="10"/>
  <c r="D183" i="10"/>
  <c r="AL181" i="10"/>
  <c r="AJ181" i="10"/>
  <c r="AH181" i="10"/>
  <c r="AF181" i="10"/>
  <c r="AD181" i="10"/>
  <c r="AB181" i="10"/>
  <c r="Z181" i="10"/>
  <c r="X181" i="10"/>
  <c r="V181" i="10"/>
  <c r="T181" i="10"/>
  <c r="R181" i="10"/>
  <c r="P181" i="10"/>
  <c r="N181" i="10"/>
  <c r="L181" i="10"/>
  <c r="J181" i="10"/>
  <c r="H181" i="10"/>
  <c r="F181" i="10"/>
  <c r="D181" i="10"/>
  <c r="AL180" i="10"/>
  <c r="AJ180" i="10"/>
  <c r="AH180" i="10"/>
  <c r="AF180" i="10"/>
  <c r="AD180" i="10"/>
  <c r="AB180" i="10"/>
  <c r="Z180" i="10"/>
  <c r="X180" i="10"/>
  <c r="V180" i="10"/>
  <c r="T180" i="10"/>
  <c r="R180" i="10"/>
  <c r="P180" i="10"/>
  <c r="N180" i="10"/>
  <c r="L180" i="10"/>
  <c r="J180" i="10"/>
  <c r="H180" i="10"/>
  <c r="F180" i="10"/>
  <c r="D180" i="10"/>
  <c r="AL178" i="10"/>
  <c r="AJ178" i="10"/>
  <c r="AH178" i="10"/>
  <c r="AF178" i="10"/>
  <c r="AD178" i="10"/>
  <c r="AB178" i="10"/>
  <c r="Z178" i="10"/>
  <c r="X178" i="10"/>
  <c r="V178" i="10"/>
  <c r="T178" i="10"/>
  <c r="R178" i="10"/>
  <c r="P178" i="10"/>
  <c r="N178" i="10"/>
  <c r="L178" i="10"/>
  <c r="J178" i="10"/>
  <c r="H178" i="10"/>
  <c r="F178" i="10"/>
  <c r="D178" i="10"/>
  <c r="AL177" i="10"/>
  <c r="AJ177" i="10"/>
  <c r="AH177" i="10"/>
  <c r="AF177" i="10"/>
  <c r="AD177" i="10"/>
  <c r="AB177" i="10"/>
  <c r="Z177" i="10"/>
  <c r="X177" i="10"/>
  <c r="V177" i="10"/>
  <c r="T177" i="10"/>
  <c r="R177" i="10"/>
  <c r="P177" i="10"/>
  <c r="N177" i="10"/>
  <c r="L177" i="10"/>
  <c r="J177" i="10"/>
  <c r="H177" i="10"/>
  <c r="F177" i="10"/>
  <c r="D177" i="10"/>
  <c r="AL175" i="10"/>
  <c r="AJ175" i="10"/>
  <c r="AH175" i="10"/>
  <c r="AF175" i="10"/>
  <c r="AD175" i="10"/>
  <c r="AB175" i="10"/>
  <c r="Z175" i="10"/>
  <c r="X175" i="10"/>
  <c r="V175" i="10"/>
  <c r="T175" i="10"/>
  <c r="R175" i="10"/>
  <c r="P175" i="10"/>
  <c r="N175" i="10"/>
  <c r="L175" i="10"/>
  <c r="J175" i="10"/>
  <c r="H175" i="10"/>
  <c r="F175" i="10"/>
  <c r="D175" i="10"/>
  <c r="AL174" i="10"/>
  <c r="AJ174" i="10"/>
  <c r="AH174" i="10"/>
  <c r="AF174" i="10"/>
  <c r="AD174" i="10"/>
  <c r="AB174" i="10"/>
  <c r="Z174" i="10"/>
  <c r="X174" i="10"/>
  <c r="V174" i="10"/>
  <c r="T174" i="10"/>
  <c r="R174" i="10"/>
  <c r="P174" i="10"/>
  <c r="N174" i="10"/>
  <c r="L174" i="10"/>
  <c r="J174" i="10"/>
  <c r="H174" i="10"/>
  <c r="F174" i="10"/>
  <c r="D174" i="10"/>
  <c r="AL173" i="10"/>
  <c r="AJ173" i="10"/>
  <c r="AH173" i="10"/>
  <c r="AF173" i="10"/>
  <c r="AD173" i="10"/>
  <c r="AB173" i="10"/>
  <c r="Z173" i="10"/>
  <c r="X173" i="10"/>
  <c r="V173" i="10"/>
  <c r="T173" i="10"/>
  <c r="R173" i="10"/>
  <c r="P173" i="10"/>
  <c r="N173" i="10"/>
  <c r="L173" i="10"/>
  <c r="J173" i="10"/>
  <c r="H173" i="10"/>
  <c r="F173" i="10"/>
  <c r="D173" i="10"/>
  <c r="AL172" i="10"/>
  <c r="AJ172" i="10"/>
  <c r="AH172" i="10"/>
  <c r="AF172" i="10"/>
  <c r="AD172" i="10"/>
  <c r="AB172" i="10"/>
  <c r="Z172" i="10"/>
  <c r="X172" i="10"/>
  <c r="V172" i="10"/>
  <c r="T172" i="10"/>
  <c r="R172" i="10"/>
  <c r="P172" i="10"/>
  <c r="N172" i="10"/>
  <c r="L172" i="10"/>
  <c r="J172" i="10"/>
  <c r="H172" i="10"/>
  <c r="F172" i="10"/>
  <c r="D172" i="10"/>
  <c r="AL170" i="10"/>
  <c r="AJ170" i="10"/>
  <c r="AH170" i="10"/>
  <c r="AF170" i="10"/>
  <c r="AD170" i="10"/>
  <c r="AB170" i="10"/>
  <c r="Z170" i="10"/>
  <c r="X170" i="10"/>
  <c r="V170" i="10"/>
  <c r="T170" i="10"/>
  <c r="R170" i="10"/>
  <c r="P170" i="10"/>
  <c r="N170" i="10"/>
  <c r="L170" i="10"/>
  <c r="J170" i="10"/>
  <c r="H170" i="10"/>
  <c r="F170" i="10"/>
  <c r="D170" i="10"/>
  <c r="AL168" i="10"/>
  <c r="AJ168" i="10"/>
  <c r="AH168" i="10"/>
  <c r="AF168" i="10"/>
  <c r="AD168" i="10"/>
  <c r="AB168" i="10"/>
  <c r="Z168" i="10"/>
  <c r="X168" i="10"/>
  <c r="V168" i="10"/>
  <c r="T168" i="10"/>
  <c r="R168" i="10"/>
  <c r="P168" i="10"/>
  <c r="N168" i="10"/>
  <c r="L168" i="10"/>
  <c r="J168" i="10"/>
  <c r="H168" i="10"/>
  <c r="F168" i="10"/>
  <c r="D168" i="10"/>
  <c r="AL167" i="10"/>
  <c r="AJ167" i="10"/>
  <c r="AH167" i="10"/>
  <c r="AF167" i="10"/>
  <c r="AD167" i="10"/>
  <c r="AB167" i="10"/>
  <c r="Z167" i="10"/>
  <c r="X167" i="10"/>
  <c r="V167" i="10"/>
  <c r="T167" i="10"/>
  <c r="R167" i="10"/>
  <c r="P167" i="10"/>
  <c r="N167" i="10"/>
  <c r="L167" i="10"/>
  <c r="J167" i="10"/>
  <c r="H167" i="10"/>
  <c r="F167" i="10"/>
  <c r="D167" i="10"/>
  <c r="AL166" i="10"/>
  <c r="AJ166" i="10"/>
  <c r="AH166" i="10"/>
  <c r="AF166" i="10"/>
  <c r="AD166" i="10"/>
  <c r="AB166" i="10"/>
  <c r="Z166" i="10"/>
  <c r="X166" i="10"/>
  <c r="V166" i="10"/>
  <c r="T166" i="10"/>
  <c r="R166" i="10"/>
  <c r="P166" i="10"/>
  <c r="N166" i="10"/>
  <c r="L166" i="10"/>
  <c r="J166" i="10"/>
  <c r="H166" i="10"/>
  <c r="F166" i="10"/>
  <c r="D166" i="10"/>
  <c r="AL165" i="10"/>
  <c r="AJ165" i="10"/>
  <c r="AH165" i="10"/>
  <c r="AF165" i="10"/>
  <c r="AD165" i="10"/>
  <c r="AB165" i="10"/>
  <c r="Z165" i="10"/>
  <c r="X165" i="10"/>
  <c r="V165" i="10"/>
  <c r="T165" i="10"/>
  <c r="R165" i="10"/>
  <c r="P165" i="10"/>
  <c r="N165" i="10"/>
  <c r="L165" i="10"/>
  <c r="J165" i="10"/>
  <c r="H165" i="10"/>
  <c r="F165" i="10"/>
  <c r="D165" i="10"/>
  <c r="AL163" i="10"/>
  <c r="AJ163" i="10"/>
  <c r="AH163" i="10"/>
  <c r="AF163" i="10"/>
  <c r="AD163" i="10"/>
  <c r="AB163" i="10"/>
  <c r="Z163" i="10"/>
  <c r="X163" i="10"/>
  <c r="V163" i="10"/>
  <c r="T163" i="10"/>
  <c r="R163" i="10"/>
  <c r="P163" i="10"/>
  <c r="N163" i="10"/>
  <c r="L163" i="10"/>
  <c r="J163" i="10"/>
  <c r="H163" i="10"/>
  <c r="F163" i="10"/>
  <c r="D163" i="10"/>
  <c r="AL161" i="10"/>
  <c r="AJ161" i="10"/>
  <c r="AH161" i="10"/>
  <c r="AF161" i="10"/>
  <c r="AD161" i="10"/>
  <c r="AB161" i="10"/>
  <c r="Z161" i="10"/>
  <c r="X161" i="10"/>
  <c r="V161" i="10"/>
  <c r="T161" i="10"/>
  <c r="R161" i="10"/>
  <c r="P161" i="10"/>
  <c r="N161" i="10"/>
  <c r="L161" i="10"/>
  <c r="J161" i="10"/>
  <c r="H161" i="10"/>
  <c r="F161" i="10"/>
  <c r="D161" i="10"/>
  <c r="AL159" i="10"/>
  <c r="AJ159" i="10"/>
  <c r="AH159" i="10"/>
  <c r="AF159" i="10"/>
  <c r="AD159" i="10"/>
  <c r="AB159" i="10"/>
  <c r="Z159" i="10"/>
  <c r="X159" i="10"/>
  <c r="V159" i="10"/>
  <c r="T159" i="10"/>
  <c r="R159" i="10"/>
  <c r="P159" i="10"/>
  <c r="N159" i="10"/>
  <c r="L159" i="10"/>
  <c r="J159" i="10"/>
  <c r="H159" i="10"/>
  <c r="F159" i="10"/>
  <c r="D159" i="10"/>
  <c r="AL158" i="10"/>
  <c r="AJ158" i="10"/>
  <c r="AH158" i="10"/>
  <c r="AF158" i="10"/>
  <c r="AD158" i="10"/>
  <c r="AB158" i="10"/>
  <c r="Z158" i="10"/>
  <c r="X158" i="10"/>
  <c r="V158" i="10"/>
  <c r="T158" i="10"/>
  <c r="R158" i="10"/>
  <c r="P158" i="10"/>
  <c r="N158" i="10"/>
  <c r="L158" i="10"/>
  <c r="J158" i="10"/>
  <c r="H158" i="10"/>
  <c r="F158" i="10"/>
  <c r="D158" i="10"/>
  <c r="AL157" i="10"/>
  <c r="AJ157" i="10"/>
  <c r="AH157" i="10"/>
  <c r="AF157" i="10"/>
  <c r="AD157" i="10"/>
  <c r="AB157" i="10"/>
  <c r="Z157" i="10"/>
  <c r="X157" i="10"/>
  <c r="V157" i="10"/>
  <c r="T157" i="10"/>
  <c r="R157" i="10"/>
  <c r="P157" i="10"/>
  <c r="N157" i="10"/>
  <c r="L157" i="10"/>
  <c r="J157" i="10"/>
  <c r="H157" i="10"/>
  <c r="F157" i="10"/>
  <c r="D157" i="10"/>
  <c r="AL156" i="10"/>
  <c r="AJ156" i="10"/>
  <c r="AH156" i="10"/>
  <c r="AF156" i="10"/>
  <c r="AD156" i="10"/>
  <c r="AB156" i="10"/>
  <c r="Z156" i="10"/>
  <c r="X156" i="10"/>
  <c r="V156" i="10"/>
  <c r="T156" i="10"/>
  <c r="R156" i="10"/>
  <c r="P156" i="10"/>
  <c r="N156" i="10"/>
  <c r="L156" i="10"/>
  <c r="J156" i="10"/>
  <c r="H156" i="10"/>
  <c r="F156" i="10"/>
  <c r="D156" i="10"/>
  <c r="AL155" i="10"/>
  <c r="AJ155" i="10"/>
  <c r="AH155" i="10"/>
  <c r="AF155" i="10"/>
  <c r="AD155" i="10"/>
  <c r="AB155" i="10"/>
  <c r="Z155" i="10"/>
  <c r="X155" i="10"/>
  <c r="V155" i="10"/>
  <c r="T155" i="10"/>
  <c r="R155" i="10"/>
  <c r="P155" i="10"/>
  <c r="N155" i="10"/>
  <c r="L155" i="10"/>
  <c r="J155" i="10"/>
  <c r="H155" i="10"/>
  <c r="F155" i="10"/>
  <c r="D155" i="10"/>
  <c r="AL153" i="10"/>
  <c r="AJ153" i="10"/>
  <c r="AH153" i="10"/>
  <c r="AF153" i="10"/>
  <c r="AD153" i="10"/>
  <c r="AB153" i="10"/>
  <c r="Z153" i="10"/>
  <c r="X153" i="10"/>
  <c r="V153" i="10"/>
  <c r="T153" i="10"/>
  <c r="R153" i="10"/>
  <c r="P153" i="10"/>
  <c r="N153" i="10"/>
  <c r="L153" i="10"/>
  <c r="J153" i="10"/>
  <c r="H153" i="10"/>
  <c r="F153" i="10"/>
  <c r="D153" i="10"/>
  <c r="AL152" i="10"/>
  <c r="AJ152" i="10"/>
  <c r="AH152" i="10"/>
  <c r="AF152" i="10"/>
  <c r="AD152" i="10"/>
  <c r="AB152" i="10"/>
  <c r="Z152" i="10"/>
  <c r="X152" i="10"/>
  <c r="V152" i="10"/>
  <c r="T152" i="10"/>
  <c r="R152" i="10"/>
  <c r="P152" i="10"/>
  <c r="N152" i="10"/>
  <c r="L152" i="10"/>
  <c r="J152" i="10"/>
  <c r="H152" i="10"/>
  <c r="F152" i="10"/>
  <c r="D152" i="10"/>
  <c r="AL151" i="10"/>
  <c r="AJ151" i="10"/>
  <c r="AH151" i="10"/>
  <c r="AF151" i="10"/>
  <c r="AD151" i="10"/>
  <c r="AB151" i="10"/>
  <c r="Z151" i="10"/>
  <c r="X151" i="10"/>
  <c r="V151" i="10"/>
  <c r="T151" i="10"/>
  <c r="R151" i="10"/>
  <c r="P151" i="10"/>
  <c r="N151" i="10"/>
  <c r="L151" i="10"/>
  <c r="J151" i="10"/>
  <c r="H151" i="10"/>
  <c r="F151" i="10"/>
  <c r="D151" i="10"/>
  <c r="AL150" i="10"/>
  <c r="AJ150" i="10"/>
  <c r="AH150" i="10"/>
  <c r="AF150" i="10"/>
  <c r="AD150" i="10"/>
  <c r="AB150" i="10"/>
  <c r="Z150" i="10"/>
  <c r="X150" i="10"/>
  <c r="V150" i="10"/>
  <c r="T150" i="10"/>
  <c r="R150" i="10"/>
  <c r="P150" i="10"/>
  <c r="N150" i="10"/>
  <c r="L150" i="10"/>
  <c r="J150" i="10"/>
  <c r="H150" i="10"/>
  <c r="F150" i="10"/>
  <c r="D150" i="10"/>
  <c r="AL149" i="10"/>
  <c r="AJ149" i="10"/>
  <c r="AH149" i="10"/>
  <c r="AF149" i="10"/>
  <c r="AD149" i="10"/>
  <c r="AB149" i="10"/>
  <c r="Z149" i="10"/>
  <c r="X149" i="10"/>
  <c r="V149" i="10"/>
  <c r="T149" i="10"/>
  <c r="R149" i="10"/>
  <c r="P149" i="10"/>
  <c r="N149" i="10"/>
  <c r="L149" i="10"/>
  <c r="J149" i="10"/>
  <c r="H149" i="10"/>
  <c r="F149" i="10"/>
  <c r="D149" i="10"/>
  <c r="AL145" i="10"/>
  <c r="AJ145" i="10"/>
  <c r="AH145" i="10"/>
  <c r="AF145" i="10"/>
  <c r="AD145" i="10"/>
  <c r="AB145" i="10"/>
  <c r="Z145" i="10"/>
  <c r="X145" i="10"/>
  <c r="V145" i="10"/>
  <c r="T145" i="10"/>
  <c r="R145" i="10"/>
  <c r="P145" i="10"/>
  <c r="N145" i="10"/>
  <c r="L145" i="10"/>
  <c r="J145" i="10"/>
  <c r="H145" i="10"/>
  <c r="F145" i="10"/>
  <c r="D145" i="10"/>
  <c r="AL143" i="10"/>
  <c r="AJ143" i="10"/>
  <c r="AH143" i="10"/>
  <c r="AF143" i="10"/>
  <c r="AD143" i="10"/>
  <c r="AB143" i="10"/>
  <c r="Z143" i="10"/>
  <c r="X143" i="10"/>
  <c r="V143" i="10"/>
  <c r="T143" i="10"/>
  <c r="R143" i="10"/>
  <c r="P143" i="10"/>
  <c r="N143" i="10"/>
  <c r="L143" i="10"/>
  <c r="J143" i="10"/>
  <c r="H143" i="10"/>
  <c r="F143" i="10"/>
  <c r="D143" i="10"/>
  <c r="AL141" i="10"/>
  <c r="AJ141" i="10"/>
  <c r="AH141" i="10"/>
  <c r="AF141" i="10"/>
  <c r="AD141" i="10"/>
  <c r="AB141" i="10"/>
  <c r="Z141" i="10"/>
  <c r="X141" i="10"/>
  <c r="V141" i="10"/>
  <c r="T141" i="10"/>
  <c r="R141" i="10"/>
  <c r="P141" i="10"/>
  <c r="N141" i="10"/>
  <c r="L141" i="10"/>
  <c r="J141" i="10"/>
  <c r="H141" i="10"/>
  <c r="F141" i="10"/>
  <c r="D141" i="10"/>
  <c r="AL140" i="10"/>
  <c r="AJ140" i="10"/>
  <c r="AH140" i="10"/>
  <c r="AF140" i="10"/>
  <c r="AD140" i="10"/>
  <c r="AB140" i="10"/>
  <c r="Z140" i="10"/>
  <c r="X140" i="10"/>
  <c r="V140" i="10"/>
  <c r="T140" i="10"/>
  <c r="R140" i="10"/>
  <c r="P140" i="10"/>
  <c r="N140" i="10"/>
  <c r="L140" i="10"/>
  <c r="J140" i="10"/>
  <c r="H140" i="10"/>
  <c r="F140" i="10"/>
  <c r="D140" i="10"/>
  <c r="AL139" i="10"/>
  <c r="AJ139" i="10"/>
  <c r="AH139" i="10"/>
  <c r="AF139" i="10"/>
  <c r="AD139" i="10"/>
  <c r="AB139" i="10"/>
  <c r="Z139" i="10"/>
  <c r="X139" i="10"/>
  <c r="V139" i="10"/>
  <c r="T139" i="10"/>
  <c r="R139" i="10"/>
  <c r="P139" i="10"/>
  <c r="N139" i="10"/>
  <c r="L139" i="10"/>
  <c r="J139" i="10"/>
  <c r="H139" i="10"/>
  <c r="F139" i="10"/>
  <c r="D139" i="10"/>
  <c r="AL138" i="10"/>
  <c r="AJ138" i="10"/>
  <c r="AH138" i="10"/>
  <c r="AF138" i="10"/>
  <c r="AD138" i="10"/>
  <c r="AB138" i="10"/>
  <c r="Z138" i="10"/>
  <c r="X138" i="10"/>
  <c r="V138" i="10"/>
  <c r="T138" i="10"/>
  <c r="R138" i="10"/>
  <c r="P138" i="10"/>
  <c r="N138" i="10"/>
  <c r="L138" i="10"/>
  <c r="J138" i="10"/>
  <c r="H138" i="10"/>
  <c r="F138" i="10"/>
  <c r="D138" i="10"/>
  <c r="AL136" i="10"/>
  <c r="AJ136" i="10"/>
  <c r="AH136" i="10"/>
  <c r="AF136" i="10"/>
  <c r="AD136" i="10"/>
  <c r="AB136" i="10"/>
  <c r="Z136" i="10"/>
  <c r="X136" i="10"/>
  <c r="V136" i="10"/>
  <c r="T136" i="10"/>
  <c r="R136" i="10"/>
  <c r="P136" i="10"/>
  <c r="N136" i="10"/>
  <c r="L136" i="10"/>
  <c r="J136" i="10"/>
  <c r="H136" i="10"/>
  <c r="F136" i="10"/>
  <c r="D136" i="10"/>
  <c r="AL135" i="10"/>
  <c r="AJ135" i="10"/>
  <c r="AH135" i="10"/>
  <c r="AF135" i="10"/>
  <c r="AD135" i="10"/>
  <c r="AB135" i="10"/>
  <c r="Z135" i="10"/>
  <c r="X135" i="10"/>
  <c r="V135" i="10"/>
  <c r="T135" i="10"/>
  <c r="R135" i="10"/>
  <c r="P135" i="10"/>
  <c r="N135" i="10"/>
  <c r="L135" i="10"/>
  <c r="J135" i="10"/>
  <c r="H135" i="10"/>
  <c r="F135" i="10"/>
  <c r="D135" i="10"/>
  <c r="AL134" i="10"/>
  <c r="AJ134" i="10"/>
  <c r="AH134" i="10"/>
  <c r="AF134" i="10"/>
  <c r="AD134" i="10"/>
  <c r="AB134" i="10"/>
  <c r="Z134" i="10"/>
  <c r="X134" i="10"/>
  <c r="V134" i="10"/>
  <c r="T134" i="10"/>
  <c r="R134" i="10"/>
  <c r="P134" i="10"/>
  <c r="N134" i="10"/>
  <c r="L134" i="10"/>
  <c r="J134" i="10"/>
  <c r="H134" i="10"/>
  <c r="F134" i="10"/>
  <c r="D134" i="10"/>
  <c r="AL133" i="10"/>
  <c r="AJ133" i="10"/>
  <c r="AH133" i="10"/>
  <c r="AF133" i="10"/>
  <c r="AD133" i="10"/>
  <c r="AB133" i="10"/>
  <c r="Z133" i="10"/>
  <c r="X133" i="10"/>
  <c r="V133" i="10"/>
  <c r="T133" i="10"/>
  <c r="R133" i="10"/>
  <c r="P133" i="10"/>
  <c r="N133" i="10"/>
  <c r="L133" i="10"/>
  <c r="J133" i="10"/>
  <c r="H133" i="10"/>
  <c r="F133" i="10"/>
  <c r="D133" i="10"/>
  <c r="AL131" i="10"/>
  <c r="AJ131" i="10"/>
  <c r="AH131" i="10"/>
  <c r="AF131" i="10"/>
  <c r="AD131" i="10"/>
  <c r="AB131" i="10"/>
  <c r="Z131" i="10"/>
  <c r="X131" i="10"/>
  <c r="V131" i="10"/>
  <c r="T131" i="10"/>
  <c r="R131" i="10"/>
  <c r="P131" i="10"/>
  <c r="N131" i="10"/>
  <c r="L131" i="10"/>
  <c r="J131" i="10"/>
  <c r="H131" i="10"/>
  <c r="F131" i="10"/>
  <c r="D131" i="10"/>
  <c r="AL129" i="10"/>
  <c r="AJ129" i="10"/>
  <c r="AH129" i="10"/>
  <c r="AF129" i="10"/>
  <c r="AD129" i="10"/>
  <c r="AB129" i="10"/>
  <c r="Z129" i="10"/>
  <c r="X129" i="10"/>
  <c r="V129" i="10"/>
  <c r="T129" i="10"/>
  <c r="R129" i="10"/>
  <c r="P129" i="10"/>
  <c r="N129" i="10"/>
  <c r="L129" i="10"/>
  <c r="J129" i="10"/>
  <c r="H129" i="10"/>
  <c r="F129" i="10"/>
  <c r="D129" i="10"/>
  <c r="AL127" i="10"/>
  <c r="AJ127" i="10"/>
  <c r="AH127" i="10"/>
  <c r="AF127" i="10"/>
  <c r="AD127" i="10"/>
  <c r="AB127" i="10"/>
  <c r="Z127" i="10"/>
  <c r="X127" i="10"/>
  <c r="V127" i="10"/>
  <c r="T127" i="10"/>
  <c r="R127" i="10"/>
  <c r="P127" i="10"/>
  <c r="N127" i="10"/>
  <c r="L127" i="10"/>
  <c r="J127" i="10"/>
  <c r="H127" i="10"/>
  <c r="F127" i="10"/>
  <c r="D127" i="10"/>
  <c r="AL126" i="10"/>
  <c r="AJ126" i="10"/>
  <c r="AH126" i="10"/>
  <c r="AF126" i="10"/>
  <c r="AD126" i="10"/>
  <c r="AB126" i="10"/>
  <c r="Z126" i="10"/>
  <c r="X126" i="10"/>
  <c r="V126" i="10"/>
  <c r="T126" i="10"/>
  <c r="R126" i="10"/>
  <c r="P126" i="10"/>
  <c r="N126" i="10"/>
  <c r="L126" i="10"/>
  <c r="J126" i="10"/>
  <c r="H126" i="10"/>
  <c r="F126" i="10"/>
  <c r="D126" i="10"/>
  <c r="AL125" i="10"/>
  <c r="AJ125" i="10"/>
  <c r="AH125" i="10"/>
  <c r="AF125" i="10"/>
  <c r="AD125" i="10"/>
  <c r="AB125" i="10"/>
  <c r="Z125" i="10"/>
  <c r="X125" i="10"/>
  <c r="V125" i="10"/>
  <c r="T125" i="10"/>
  <c r="R125" i="10"/>
  <c r="P125" i="10"/>
  <c r="N125" i="10"/>
  <c r="L125" i="10"/>
  <c r="J125" i="10"/>
  <c r="H125" i="10"/>
  <c r="F125" i="10"/>
  <c r="D125" i="10"/>
  <c r="AL123" i="10"/>
  <c r="AJ123" i="10"/>
  <c r="AH123" i="10"/>
  <c r="AF123" i="10"/>
  <c r="AD123" i="10"/>
  <c r="AB123" i="10"/>
  <c r="Z123" i="10"/>
  <c r="X123" i="10"/>
  <c r="V123" i="10"/>
  <c r="T123" i="10"/>
  <c r="R123" i="10"/>
  <c r="P123" i="10"/>
  <c r="N123" i="10"/>
  <c r="L123" i="10"/>
  <c r="J123" i="10"/>
  <c r="H123" i="10"/>
  <c r="F123" i="10"/>
  <c r="D123" i="10"/>
  <c r="AL121" i="10"/>
  <c r="AJ121" i="10"/>
  <c r="AH121" i="10"/>
  <c r="AF121" i="10"/>
  <c r="AD121" i="10"/>
  <c r="AB121" i="10"/>
  <c r="Z121" i="10"/>
  <c r="X121" i="10"/>
  <c r="V121" i="10"/>
  <c r="T121" i="10"/>
  <c r="R121" i="10"/>
  <c r="P121" i="10"/>
  <c r="N121" i="10"/>
  <c r="L121" i="10"/>
  <c r="J121" i="10"/>
  <c r="H121" i="10"/>
  <c r="F121" i="10"/>
  <c r="D121" i="10"/>
  <c r="AL119" i="10"/>
  <c r="AJ119" i="10"/>
  <c r="AH119" i="10"/>
  <c r="AF119" i="10"/>
  <c r="AD119" i="10"/>
  <c r="AB119" i="10"/>
  <c r="Z119" i="10"/>
  <c r="X119" i="10"/>
  <c r="V119" i="10"/>
  <c r="T119" i="10"/>
  <c r="R119" i="10"/>
  <c r="P119" i="10"/>
  <c r="N119" i="10"/>
  <c r="L119" i="10"/>
  <c r="J119" i="10"/>
  <c r="H119" i="10"/>
  <c r="F119" i="10"/>
  <c r="D119" i="10"/>
  <c r="AL118" i="10"/>
  <c r="AJ118" i="10"/>
  <c r="AH118" i="10"/>
  <c r="AF118" i="10"/>
  <c r="AD118" i="10"/>
  <c r="AB118" i="10"/>
  <c r="Z118" i="10"/>
  <c r="X118" i="10"/>
  <c r="V118" i="10"/>
  <c r="T118" i="10"/>
  <c r="R118" i="10"/>
  <c r="P118" i="10"/>
  <c r="N118" i="10"/>
  <c r="L118" i="10"/>
  <c r="J118" i="10"/>
  <c r="H118" i="10"/>
  <c r="F118" i="10"/>
  <c r="D118" i="10"/>
  <c r="AL117" i="10"/>
  <c r="AJ117" i="10"/>
  <c r="AH117" i="10"/>
  <c r="AF117" i="10"/>
  <c r="AD117" i="10"/>
  <c r="AB117" i="10"/>
  <c r="Z117" i="10"/>
  <c r="X117" i="10"/>
  <c r="V117" i="10"/>
  <c r="T117" i="10"/>
  <c r="R117" i="10"/>
  <c r="P117" i="10"/>
  <c r="N117" i="10"/>
  <c r="L117" i="10"/>
  <c r="J117" i="10"/>
  <c r="H117" i="10"/>
  <c r="F117" i="10"/>
  <c r="D117" i="10"/>
  <c r="AL116" i="10"/>
  <c r="AJ116" i="10"/>
  <c r="AH116" i="10"/>
  <c r="AF116" i="10"/>
  <c r="AD116" i="10"/>
  <c r="AB116" i="10"/>
  <c r="Z116" i="10"/>
  <c r="X116" i="10"/>
  <c r="V116" i="10"/>
  <c r="T116" i="10"/>
  <c r="R116" i="10"/>
  <c r="P116" i="10"/>
  <c r="N116" i="10"/>
  <c r="L116" i="10"/>
  <c r="J116" i="10"/>
  <c r="H116" i="10"/>
  <c r="F116" i="10"/>
  <c r="D116" i="10"/>
  <c r="AL115" i="10"/>
  <c r="AJ115" i="10"/>
  <c r="AH115" i="10"/>
  <c r="AF115" i="10"/>
  <c r="AD115" i="10"/>
  <c r="AB115" i="10"/>
  <c r="Z115" i="10"/>
  <c r="X115" i="10"/>
  <c r="V115" i="10"/>
  <c r="T115" i="10"/>
  <c r="R115" i="10"/>
  <c r="P115" i="10"/>
  <c r="N115" i="10"/>
  <c r="L115" i="10"/>
  <c r="J115" i="10"/>
  <c r="H115" i="10"/>
  <c r="F115" i="10"/>
  <c r="D115" i="10"/>
  <c r="AL112" i="10"/>
  <c r="AJ112" i="10"/>
  <c r="AH112" i="10"/>
  <c r="AF112" i="10"/>
  <c r="AD112" i="10"/>
  <c r="AB112" i="10"/>
  <c r="Z112" i="10"/>
  <c r="X112" i="10"/>
  <c r="V112" i="10"/>
  <c r="T112" i="10"/>
  <c r="R112" i="10"/>
  <c r="P112" i="10"/>
  <c r="N112" i="10"/>
  <c r="L112" i="10"/>
  <c r="J112" i="10"/>
  <c r="H112" i="10"/>
  <c r="F112" i="10"/>
  <c r="D112" i="10"/>
  <c r="AL111" i="10"/>
  <c r="AJ111" i="10"/>
  <c r="AH111" i="10"/>
  <c r="AF111" i="10"/>
  <c r="AD111" i="10"/>
  <c r="AB111" i="10"/>
  <c r="Z111" i="10"/>
  <c r="X111" i="10"/>
  <c r="V111" i="10"/>
  <c r="T111" i="10"/>
  <c r="R111" i="10"/>
  <c r="P111" i="10"/>
  <c r="N111" i="10"/>
  <c r="L111" i="10"/>
  <c r="J111" i="10"/>
  <c r="H111" i="10"/>
  <c r="F111" i="10"/>
  <c r="D111" i="10"/>
  <c r="AL110" i="10"/>
  <c r="AJ110" i="10"/>
  <c r="AH110" i="10"/>
  <c r="AF110" i="10"/>
  <c r="AD110" i="10"/>
  <c r="AB110" i="10"/>
  <c r="Z110" i="10"/>
  <c r="X110" i="10"/>
  <c r="V110" i="10"/>
  <c r="T110" i="10"/>
  <c r="R110" i="10"/>
  <c r="P110" i="10"/>
  <c r="N110" i="10"/>
  <c r="L110" i="10"/>
  <c r="J110" i="10"/>
  <c r="H110" i="10"/>
  <c r="F110" i="10"/>
  <c r="D110" i="10"/>
  <c r="AL109" i="10"/>
  <c r="AJ109" i="10"/>
  <c r="AH109" i="10"/>
  <c r="AF109" i="10"/>
  <c r="AD109" i="10"/>
  <c r="AB109" i="10"/>
  <c r="Z109" i="10"/>
  <c r="X109" i="10"/>
  <c r="V109" i="10"/>
  <c r="T109" i="10"/>
  <c r="R109" i="10"/>
  <c r="P109" i="10"/>
  <c r="N109" i="10"/>
  <c r="L109" i="10"/>
  <c r="J109" i="10"/>
  <c r="H109" i="10"/>
  <c r="F109" i="10"/>
  <c r="D109" i="10"/>
  <c r="AL108" i="10"/>
  <c r="AJ108" i="10"/>
  <c r="AH108" i="10"/>
  <c r="AF108" i="10"/>
  <c r="AD108" i="10"/>
  <c r="AB108" i="10"/>
  <c r="Z108" i="10"/>
  <c r="X108" i="10"/>
  <c r="V108" i="10"/>
  <c r="T108" i="10"/>
  <c r="R108" i="10"/>
  <c r="P108" i="10"/>
  <c r="N108" i="10"/>
  <c r="L108" i="10"/>
  <c r="J108" i="10"/>
  <c r="H108" i="10"/>
  <c r="F108" i="10"/>
  <c r="D108" i="10"/>
  <c r="AL107" i="10"/>
  <c r="AJ107" i="10"/>
  <c r="AH107" i="10"/>
  <c r="AF107" i="10"/>
  <c r="AD107" i="10"/>
  <c r="AB107" i="10"/>
  <c r="Z107" i="10"/>
  <c r="X107" i="10"/>
  <c r="V107" i="10"/>
  <c r="T107" i="10"/>
  <c r="R107" i="10"/>
  <c r="P107" i="10"/>
  <c r="N107" i="10"/>
  <c r="L107" i="10"/>
  <c r="J107" i="10"/>
  <c r="H107" i="10"/>
  <c r="F107" i="10"/>
  <c r="D107" i="10"/>
  <c r="AL106" i="10"/>
  <c r="AJ106" i="10"/>
  <c r="AH106" i="10"/>
  <c r="AF106" i="10"/>
  <c r="AD106" i="10"/>
  <c r="AB106" i="10"/>
  <c r="Z106" i="10"/>
  <c r="X106" i="10"/>
  <c r="V106" i="10"/>
  <c r="T106" i="10"/>
  <c r="R106" i="10"/>
  <c r="P106" i="10"/>
  <c r="N106" i="10"/>
  <c r="L106" i="10"/>
  <c r="J106" i="10"/>
  <c r="H106" i="10"/>
  <c r="F106" i="10"/>
  <c r="D106" i="10"/>
  <c r="AL103" i="10"/>
  <c r="AJ103" i="10"/>
  <c r="AH103" i="10"/>
  <c r="AF103" i="10"/>
  <c r="AD103" i="10"/>
  <c r="AB103" i="10"/>
  <c r="Z103" i="10"/>
  <c r="X103" i="10"/>
  <c r="V103" i="10"/>
  <c r="T103" i="10"/>
  <c r="R103" i="10"/>
  <c r="P103" i="10"/>
  <c r="N103" i="10"/>
  <c r="L103" i="10"/>
  <c r="J103" i="10"/>
  <c r="H103" i="10"/>
  <c r="F103" i="10"/>
  <c r="D103" i="10"/>
  <c r="AL101" i="10"/>
  <c r="AJ101" i="10"/>
  <c r="AH101" i="10"/>
  <c r="AF101" i="10"/>
  <c r="AD101" i="10"/>
  <c r="AB101" i="10"/>
  <c r="Z101" i="10"/>
  <c r="X101" i="10"/>
  <c r="V101" i="10"/>
  <c r="T101" i="10"/>
  <c r="R101" i="10"/>
  <c r="P101" i="10"/>
  <c r="N101" i="10"/>
  <c r="L101" i="10"/>
  <c r="J101" i="10"/>
  <c r="H101" i="10"/>
  <c r="F101" i="10"/>
  <c r="D101" i="10"/>
  <c r="AL99" i="10"/>
  <c r="AJ99" i="10"/>
  <c r="AH99" i="10"/>
  <c r="AF99" i="10"/>
  <c r="AD99" i="10"/>
  <c r="AB99" i="10"/>
  <c r="Z99" i="10"/>
  <c r="X99" i="10"/>
  <c r="V99" i="10"/>
  <c r="T99" i="10"/>
  <c r="R99" i="10"/>
  <c r="P99" i="10"/>
  <c r="N99" i="10"/>
  <c r="L99" i="10"/>
  <c r="J99" i="10"/>
  <c r="H99" i="10"/>
  <c r="F99" i="10"/>
  <c r="D99" i="10"/>
  <c r="AL98" i="10"/>
  <c r="AJ98" i="10"/>
  <c r="AH98" i="10"/>
  <c r="AF98" i="10"/>
  <c r="AD98" i="10"/>
  <c r="AB98" i="10"/>
  <c r="Z98" i="10"/>
  <c r="X98" i="10"/>
  <c r="V98" i="10"/>
  <c r="T98" i="10"/>
  <c r="R98" i="10"/>
  <c r="P98" i="10"/>
  <c r="N98" i="10"/>
  <c r="L98" i="10"/>
  <c r="J98" i="10"/>
  <c r="H98" i="10"/>
  <c r="F98" i="10"/>
  <c r="D98" i="10"/>
  <c r="AL97" i="10"/>
  <c r="AJ97" i="10"/>
  <c r="AH97" i="10"/>
  <c r="AF97" i="10"/>
  <c r="AD97" i="10"/>
  <c r="AB97" i="10"/>
  <c r="Z97" i="10"/>
  <c r="X97" i="10"/>
  <c r="V97" i="10"/>
  <c r="T97" i="10"/>
  <c r="R97" i="10"/>
  <c r="P97" i="10"/>
  <c r="N97" i="10"/>
  <c r="L97" i="10"/>
  <c r="J97" i="10"/>
  <c r="H97" i="10"/>
  <c r="F97" i="10"/>
  <c r="D97" i="10"/>
  <c r="AL96" i="10"/>
  <c r="AJ96" i="10"/>
  <c r="AH96" i="10"/>
  <c r="AF96" i="10"/>
  <c r="AD96" i="10"/>
  <c r="AB96" i="10"/>
  <c r="Z96" i="10"/>
  <c r="X96" i="10"/>
  <c r="V96" i="10"/>
  <c r="T96" i="10"/>
  <c r="R96" i="10"/>
  <c r="P96" i="10"/>
  <c r="N96" i="10"/>
  <c r="L96" i="10"/>
  <c r="J96" i="10"/>
  <c r="H96" i="10"/>
  <c r="F96" i="10"/>
  <c r="D96" i="10"/>
  <c r="AL94" i="10"/>
  <c r="AJ94" i="10"/>
  <c r="AH94" i="10"/>
  <c r="AF94" i="10"/>
  <c r="AD94" i="10"/>
  <c r="AB94" i="10"/>
  <c r="Z94" i="10"/>
  <c r="X94" i="10"/>
  <c r="V94" i="10"/>
  <c r="T94" i="10"/>
  <c r="R94" i="10"/>
  <c r="P94" i="10"/>
  <c r="N94" i="10"/>
  <c r="L94" i="10"/>
  <c r="J94" i="10"/>
  <c r="H94" i="10"/>
  <c r="F94" i="10"/>
  <c r="D94" i="10"/>
  <c r="AL93" i="10"/>
  <c r="AJ93" i="10"/>
  <c r="AH93" i="10"/>
  <c r="AF93" i="10"/>
  <c r="AD93" i="10"/>
  <c r="AB93" i="10"/>
  <c r="Z93" i="10"/>
  <c r="X93" i="10"/>
  <c r="V93" i="10"/>
  <c r="T93" i="10"/>
  <c r="R93" i="10"/>
  <c r="P93" i="10"/>
  <c r="N93" i="10"/>
  <c r="L93" i="10"/>
  <c r="J93" i="10"/>
  <c r="H93" i="10"/>
  <c r="F93" i="10"/>
  <c r="D93" i="10"/>
  <c r="AL92" i="10"/>
  <c r="AJ92" i="10"/>
  <c r="AH92" i="10"/>
  <c r="AF92" i="10"/>
  <c r="AD92" i="10"/>
  <c r="AB92" i="10"/>
  <c r="Z92" i="10"/>
  <c r="X92" i="10"/>
  <c r="V92" i="10"/>
  <c r="T92" i="10"/>
  <c r="R92" i="10"/>
  <c r="P92" i="10"/>
  <c r="N92" i="10"/>
  <c r="L92" i="10"/>
  <c r="J92" i="10"/>
  <c r="H92" i="10"/>
  <c r="F92" i="10"/>
  <c r="D92" i="10"/>
  <c r="AL91" i="10"/>
  <c r="AJ91" i="10"/>
  <c r="AH91" i="10"/>
  <c r="AF91" i="10"/>
  <c r="AD91" i="10"/>
  <c r="AB91" i="10"/>
  <c r="Z91" i="10"/>
  <c r="X91" i="10"/>
  <c r="V91" i="10"/>
  <c r="T91" i="10"/>
  <c r="R91" i="10"/>
  <c r="P91" i="10"/>
  <c r="N91" i="10"/>
  <c r="L91" i="10"/>
  <c r="J91" i="10"/>
  <c r="H91" i="10"/>
  <c r="F91" i="10"/>
  <c r="D91" i="10"/>
  <c r="AL89" i="10"/>
  <c r="AJ89" i="10"/>
  <c r="AH89" i="10"/>
  <c r="AF89" i="10"/>
  <c r="AD89" i="10"/>
  <c r="AB89" i="10"/>
  <c r="Z89" i="10"/>
  <c r="X89" i="10"/>
  <c r="V89" i="10"/>
  <c r="T89" i="10"/>
  <c r="R89" i="10"/>
  <c r="P89" i="10"/>
  <c r="N89" i="10"/>
  <c r="L89" i="10"/>
  <c r="J89" i="10"/>
  <c r="H89" i="10"/>
  <c r="F89" i="10"/>
  <c r="D89" i="10"/>
  <c r="AL87" i="10"/>
  <c r="AJ87" i="10"/>
  <c r="AH87" i="10"/>
  <c r="AF87" i="10"/>
  <c r="AD87" i="10"/>
  <c r="AB87" i="10"/>
  <c r="Z87" i="10"/>
  <c r="X87" i="10"/>
  <c r="V87" i="10"/>
  <c r="T87" i="10"/>
  <c r="R87" i="10"/>
  <c r="P87" i="10"/>
  <c r="N87" i="10"/>
  <c r="L87" i="10"/>
  <c r="J87" i="10"/>
  <c r="H87" i="10"/>
  <c r="F87" i="10"/>
  <c r="D87" i="10"/>
  <c r="AL86" i="10"/>
  <c r="AJ86" i="10"/>
  <c r="AH86" i="10"/>
  <c r="AF86" i="10"/>
  <c r="AD86" i="10"/>
  <c r="AB86" i="10"/>
  <c r="Z86" i="10"/>
  <c r="X86" i="10"/>
  <c r="V86" i="10"/>
  <c r="T86" i="10"/>
  <c r="R86" i="10"/>
  <c r="P86" i="10"/>
  <c r="N86" i="10"/>
  <c r="L86" i="10"/>
  <c r="J86" i="10"/>
  <c r="H86" i="10"/>
  <c r="F86" i="10"/>
  <c r="D86" i="10"/>
  <c r="AL85" i="10"/>
  <c r="AJ85" i="10"/>
  <c r="AH85" i="10"/>
  <c r="AF85" i="10"/>
  <c r="AD85" i="10"/>
  <c r="AB85" i="10"/>
  <c r="Z85" i="10"/>
  <c r="X85" i="10"/>
  <c r="V85" i="10"/>
  <c r="T85" i="10"/>
  <c r="R85" i="10"/>
  <c r="P85" i="10"/>
  <c r="N85" i="10"/>
  <c r="L85" i="10"/>
  <c r="J85" i="10"/>
  <c r="H85" i="10"/>
  <c r="F85" i="10"/>
  <c r="D85" i="10"/>
  <c r="AL84" i="10"/>
  <c r="AJ84" i="10"/>
  <c r="AH84" i="10"/>
  <c r="AF84" i="10"/>
  <c r="AD84" i="10"/>
  <c r="AB84" i="10"/>
  <c r="Z84" i="10"/>
  <c r="X84" i="10"/>
  <c r="V84" i="10"/>
  <c r="T84" i="10"/>
  <c r="R84" i="10"/>
  <c r="P84" i="10"/>
  <c r="N84" i="10"/>
  <c r="L84" i="10"/>
  <c r="J84" i="10"/>
  <c r="H84" i="10"/>
  <c r="F84" i="10"/>
  <c r="D84" i="10"/>
  <c r="AL83" i="10"/>
  <c r="AJ83" i="10"/>
  <c r="AH83" i="10"/>
  <c r="AF83" i="10"/>
  <c r="AD83" i="10"/>
  <c r="AB83" i="10"/>
  <c r="Z83" i="10"/>
  <c r="X83" i="10"/>
  <c r="V83" i="10"/>
  <c r="T83" i="10"/>
  <c r="R83" i="10"/>
  <c r="P83" i="10"/>
  <c r="N83" i="10"/>
  <c r="L83" i="10"/>
  <c r="J83" i="10"/>
  <c r="H83" i="10"/>
  <c r="F83" i="10"/>
  <c r="D83" i="10"/>
  <c r="AL81" i="10"/>
  <c r="AJ81" i="10"/>
  <c r="AH81" i="10"/>
  <c r="AF81" i="10"/>
  <c r="AD81" i="10"/>
  <c r="AB81" i="10"/>
  <c r="Z81" i="10"/>
  <c r="X81" i="10"/>
  <c r="V81" i="10"/>
  <c r="T81" i="10"/>
  <c r="R81" i="10"/>
  <c r="P81" i="10"/>
  <c r="N81" i="10"/>
  <c r="L81" i="10"/>
  <c r="J81" i="10"/>
  <c r="H81" i="10"/>
  <c r="F81" i="10"/>
  <c r="D81" i="10"/>
  <c r="AL78" i="10"/>
  <c r="AJ78" i="10"/>
  <c r="AH78" i="10"/>
  <c r="AF78" i="10"/>
  <c r="AD78" i="10"/>
  <c r="AB78" i="10"/>
  <c r="Z78" i="10"/>
  <c r="X78" i="10"/>
  <c r="V78" i="10"/>
  <c r="T78" i="10"/>
  <c r="R78" i="10"/>
  <c r="P78" i="10"/>
  <c r="N78" i="10"/>
  <c r="L78" i="10"/>
  <c r="J78" i="10"/>
  <c r="H78" i="10"/>
  <c r="F78" i="10"/>
  <c r="D78" i="10"/>
  <c r="AL76" i="10"/>
  <c r="AJ76" i="10"/>
  <c r="AH76" i="10"/>
  <c r="AF76" i="10"/>
  <c r="AD76" i="10"/>
  <c r="AB76" i="10"/>
  <c r="Z76" i="10"/>
  <c r="X76" i="10"/>
  <c r="V76" i="10"/>
  <c r="T76" i="10"/>
  <c r="R76" i="10"/>
  <c r="P76" i="10"/>
  <c r="N76" i="10"/>
  <c r="L76" i="10"/>
  <c r="J76" i="10"/>
  <c r="H76" i="10"/>
  <c r="F76" i="10"/>
  <c r="D76" i="10"/>
  <c r="AL75" i="10"/>
  <c r="AJ75" i="10"/>
  <c r="AH75" i="10"/>
  <c r="AF75" i="10"/>
  <c r="AD75" i="10"/>
  <c r="AB75" i="10"/>
  <c r="Z75" i="10"/>
  <c r="X75" i="10"/>
  <c r="V75" i="10"/>
  <c r="T75" i="10"/>
  <c r="R75" i="10"/>
  <c r="P75" i="10"/>
  <c r="N75" i="10"/>
  <c r="L75" i="10"/>
  <c r="J75" i="10"/>
  <c r="H75" i="10"/>
  <c r="F75" i="10"/>
  <c r="D75" i="10"/>
  <c r="AL74" i="10"/>
  <c r="AJ74" i="10"/>
  <c r="AH74" i="10"/>
  <c r="AF74" i="10"/>
  <c r="AD74" i="10"/>
  <c r="AB74" i="10"/>
  <c r="Z74" i="10"/>
  <c r="X74" i="10"/>
  <c r="V74" i="10"/>
  <c r="T74" i="10"/>
  <c r="R74" i="10"/>
  <c r="P74" i="10"/>
  <c r="N74" i="10"/>
  <c r="L74" i="10"/>
  <c r="J74" i="10"/>
  <c r="H74" i="10"/>
  <c r="F74" i="10"/>
  <c r="D74" i="10"/>
  <c r="AL73" i="10"/>
  <c r="AJ73" i="10"/>
  <c r="AH73" i="10"/>
  <c r="AF73" i="10"/>
  <c r="AD73" i="10"/>
  <c r="AB73" i="10"/>
  <c r="Z73" i="10"/>
  <c r="X73" i="10"/>
  <c r="V73" i="10"/>
  <c r="T73" i="10"/>
  <c r="R73" i="10"/>
  <c r="P73" i="10"/>
  <c r="N73" i="10"/>
  <c r="L73" i="10"/>
  <c r="J73" i="10"/>
  <c r="H73" i="10"/>
  <c r="F73" i="10"/>
  <c r="D73" i="10"/>
  <c r="AL72" i="10"/>
  <c r="AJ72" i="10"/>
  <c r="AH72" i="10"/>
  <c r="AF72" i="10"/>
  <c r="AD72" i="10"/>
  <c r="AB72" i="10"/>
  <c r="Z72" i="10"/>
  <c r="X72" i="10"/>
  <c r="V72" i="10"/>
  <c r="T72" i="10"/>
  <c r="R72" i="10"/>
  <c r="P72" i="10"/>
  <c r="N72" i="10"/>
  <c r="L72" i="10"/>
  <c r="J72" i="10"/>
  <c r="H72" i="10"/>
  <c r="F72" i="10"/>
  <c r="D72" i="10"/>
  <c r="AL71" i="10"/>
  <c r="AJ71" i="10"/>
  <c r="AH71" i="10"/>
  <c r="AF71" i="10"/>
  <c r="AD71" i="10"/>
  <c r="AB71" i="10"/>
  <c r="Z71" i="10"/>
  <c r="X71" i="10"/>
  <c r="V71" i="10"/>
  <c r="T71" i="10"/>
  <c r="R71" i="10"/>
  <c r="P71" i="10"/>
  <c r="N71" i="10"/>
  <c r="L71" i="10"/>
  <c r="J71" i="10"/>
  <c r="H71" i="10"/>
  <c r="F71" i="10"/>
  <c r="D71" i="10"/>
  <c r="AL69" i="10"/>
  <c r="AJ69" i="10"/>
  <c r="AH69" i="10"/>
  <c r="AF69" i="10"/>
  <c r="AD69" i="10"/>
  <c r="AB69" i="10"/>
  <c r="Z69" i="10"/>
  <c r="X69" i="10"/>
  <c r="V69" i="10"/>
  <c r="T69" i="10"/>
  <c r="R69" i="10"/>
  <c r="P69" i="10"/>
  <c r="N69" i="10"/>
  <c r="L69" i="10"/>
  <c r="J69" i="10"/>
  <c r="H69" i="10"/>
  <c r="F69" i="10"/>
  <c r="D69" i="10"/>
  <c r="AL68" i="10"/>
  <c r="AJ68" i="10"/>
  <c r="AH68" i="10"/>
  <c r="AF68" i="10"/>
  <c r="AD68" i="10"/>
  <c r="AB68" i="10"/>
  <c r="Z68" i="10"/>
  <c r="X68" i="10"/>
  <c r="V68" i="10"/>
  <c r="T68" i="10"/>
  <c r="R68" i="10"/>
  <c r="P68" i="10"/>
  <c r="N68" i="10"/>
  <c r="L68" i="10"/>
  <c r="J68" i="10"/>
  <c r="H68" i="10"/>
  <c r="F68" i="10"/>
  <c r="D68" i="10"/>
  <c r="AL67" i="10"/>
  <c r="AJ67" i="10"/>
  <c r="AH67" i="10"/>
  <c r="AF67" i="10"/>
  <c r="AD67" i="10"/>
  <c r="AB67" i="10"/>
  <c r="Z67" i="10"/>
  <c r="X67" i="10"/>
  <c r="V67" i="10"/>
  <c r="T67" i="10"/>
  <c r="R67" i="10"/>
  <c r="P67" i="10"/>
  <c r="N67" i="10"/>
  <c r="L67" i="10"/>
  <c r="J67" i="10"/>
  <c r="H67" i="10"/>
  <c r="F67" i="10"/>
  <c r="D67" i="10"/>
  <c r="AL66" i="10"/>
  <c r="AJ66" i="10"/>
  <c r="AH66" i="10"/>
  <c r="AF66" i="10"/>
  <c r="AD66" i="10"/>
  <c r="AB66" i="10"/>
  <c r="Z66" i="10"/>
  <c r="X66" i="10"/>
  <c r="V66" i="10"/>
  <c r="T66" i="10"/>
  <c r="R66" i="10"/>
  <c r="P66" i="10"/>
  <c r="N66" i="10"/>
  <c r="L66" i="10"/>
  <c r="J66" i="10"/>
  <c r="H66" i="10"/>
  <c r="F66" i="10"/>
  <c r="D66" i="10"/>
  <c r="AL65" i="10"/>
  <c r="AJ65" i="10"/>
  <c r="AH65" i="10"/>
  <c r="AF65" i="10"/>
  <c r="AD65" i="10"/>
  <c r="AB65" i="10"/>
  <c r="Z65" i="10"/>
  <c r="X65" i="10"/>
  <c r="V65" i="10"/>
  <c r="T65" i="10"/>
  <c r="R65" i="10"/>
  <c r="P65" i="10"/>
  <c r="N65" i="10"/>
  <c r="L65" i="10"/>
  <c r="J65" i="10"/>
  <c r="H65" i="10"/>
  <c r="F65" i="10"/>
  <c r="D65" i="10"/>
  <c r="AL64" i="10"/>
  <c r="AJ64" i="10"/>
  <c r="AH64" i="10"/>
  <c r="AF64" i="10"/>
  <c r="AD64" i="10"/>
  <c r="AB64" i="10"/>
  <c r="Z64" i="10"/>
  <c r="X64" i="10"/>
  <c r="V64" i="10"/>
  <c r="T64" i="10"/>
  <c r="R64" i="10"/>
  <c r="P64" i="10"/>
  <c r="N64" i="10"/>
  <c r="L64" i="10"/>
  <c r="J64" i="10"/>
  <c r="H64" i="10"/>
  <c r="F64" i="10"/>
  <c r="D64" i="10"/>
  <c r="AL63" i="10"/>
  <c r="AJ63" i="10"/>
  <c r="AH63" i="10"/>
  <c r="AF63" i="10"/>
  <c r="AD63" i="10"/>
  <c r="AB63" i="10"/>
  <c r="Z63" i="10"/>
  <c r="X63" i="10"/>
  <c r="V63" i="10"/>
  <c r="T63" i="10"/>
  <c r="R63" i="10"/>
  <c r="P63" i="10"/>
  <c r="N63" i="10"/>
  <c r="L63" i="10"/>
  <c r="J63" i="10"/>
  <c r="H63" i="10"/>
  <c r="F63" i="10"/>
  <c r="D63" i="10"/>
  <c r="AL62" i="10"/>
  <c r="AJ62" i="10"/>
  <c r="AH62" i="10"/>
  <c r="AF62" i="10"/>
  <c r="AD62" i="10"/>
  <c r="AB62" i="10"/>
  <c r="Z62" i="10"/>
  <c r="X62" i="10"/>
  <c r="V62" i="10"/>
  <c r="T62" i="10"/>
  <c r="R62" i="10"/>
  <c r="P62" i="10"/>
  <c r="N62" i="10"/>
  <c r="L62" i="10"/>
  <c r="J62" i="10"/>
  <c r="H62" i="10"/>
  <c r="F62" i="10"/>
  <c r="D62" i="10"/>
  <c r="AL59" i="10"/>
  <c r="AJ59" i="10"/>
  <c r="AH59" i="10"/>
  <c r="AF59" i="10"/>
  <c r="AD59" i="10"/>
  <c r="AB59" i="10"/>
  <c r="Z59" i="10"/>
  <c r="X59" i="10"/>
  <c r="V59" i="10"/>
  <c r="T59" i="10"/>
  <c r="R59" i="10"/>
  <c r="P59" i="10"/>
  <c r="N59" i="10"/>
  <c r="L59" i="10"/>
  <c r="J59" i="10"/>
  <c r="H59" i="10"/>
  <c r="F59" i="10"/>
  <c r="D59" i="10"/>
  <c r="AL57" i="10"/>
  <c r="AJ57" i="10"/>
  <c r="AH57" i="10"/>
  <c r="AF57" i="10"/>
  <c r="AD57" i="10"/>
  <c r="AB57" i="10"/>
  <c r="Z57" i="10"/>
  <c r="X57" i="10"/>
  <c r="V57" i="10"/>
  <c r="T57" i="10"/>
  <c r="R57" i="10"/>
  <c r="P57" i="10"/>
  <c r="N57" i="10"/>
  <c r="L57" i="10"/>
  <c r="J57" i="10"/>
  <c r="H57" i="10"/>
  <c r="F57" i="10"/>
  <c r="D57" i="10"/>
  <c r="AL55" i="10"/>
  <c r="AJ55" i="10"/>
  <c r="AH55" i="10"/>
  <c r="AF55" i="10"/>
  <c r="AD55" i="10"/>
  <c r="AB55" i="10"/>
  <c r="Z55" i="10"/>
  <c r="X55" i="10"/>
  <c r="V55" i="10"/>
  <c r="T55" i="10"/>
  <c r="R55" i="10"/>
  <c r="P55" i="10"/>
  <c r="N55" i="10"/>
  <c r="L55" i="10"/>
  <c r="J55" i="10"/>
  <c r="H55" i="10"/>
  <c r="F55" i="10"/>
  <c r="D55" i="10"/>
  <c r="AL54" i="10"/>
  <c r="AJ54" i="10"/>
  <c r="AH54" i="10"/>
  <c r="AF54" i="10"/>
  <c r="AD54" i="10"/>
  <c r="AB54" i="10"/>
  <c r="Z54" i="10"/>
  <c r="X54" i="10"/>
  <c r="V54" i="10"/>
  <c r="T54" i="10"/>
  <c r="R54" i="10"/>
  <c r="P54" i="10"/>
  <c r="N54" i="10"/>
  <c r="L54" i="10"/>
  <c r="J54" i="10"/>
  <c r="H54" i="10"/>
  <c r="F54" i="10"/>
  <c r="D54" i="10"/>
  <c r="AL53" i="10"/>
  <c r="AJ53" i="10"/>
  <c r="AH53" i="10"/>
  <c r="AF53" i="10"/>
  <c r="AD53" i="10"/>
  <c r="AB53" i="10"/>
  <c r="Z53" i="10"/>
  <c r="X53" i="10"/>
  <c r="V53" i="10"/>
  <c r="T53" i="10"/>
  <c r="R53" i="10"/>
  <c r="P53" i="10"/>
  <c r="N53" i="10"/>
  <c r="L53" i="10"/>
  <c r="J53" i="10"/>
  <c r="H53" i="10"/>
  <c r="F53" i="10"/>
  <c r="D53" i="10"/>
  <c r="AL52" i="10"/>
  <c r="AJ52" i="10"/>
  <c r="AH52" i="10"/>
  <c r="AF52" i="10"/>
  <c r="AD52" i="10"/>
  <c r="AB52" i="10"/>
  <c r="Z52" i="10"/>
  <c r="X52" i="10"/>
  <c r="V52" i="10"/>
  <c r="T52" i="10"/>
  <c r="R52" i="10"/>
  <c r="P52" i="10"/>
  <c r="N52" i="10"/>
  <c r="L52" i="10"/>
  <c r="J52" i="10"/>
  <c r="H52" i="10"/>
  <c r="F52" i="10"/>
  <c r="D52" i="10"/>
  <c r="AL50" i="10"/>
  <c r="AJ50" i="10"/>
  <c r="AH50" i="10"/>
  <c r="AF50" i="10"/>
  <c r="AD50" i="10"/>
  <c r="AB50" i="10"/>
  <c r="Z50" i="10"/>
  <c r="X50" i="10"/>
  <c r="V50" i="10"/>
  <c r="T50" i="10"/>
  <c r="R50" i="10"/>
  <c r="P50" i="10"/>
  <c r="N50" i="10"/>
  <c r="L50" i="10"/>
  <c r="J50" i="10"/>
  <c r="H50" i="10"/>
  <c r="F50" i="10"/>
  <c r="D50" i="10"/>
  <c r="AL49" i="10"/>
  <c r="AJ49" i="10"/>
  <c r="AH49" i="10"/>
  <c r="AF49" i="10"/>
  <c r="AD49" i="10"/>
  <c r="AB49" i="10"/>
  <c r="Z49" i="10"/>
  <c r="X49" i="10"/>
  <c r="V49" i="10"/>
  <c r="T49" i="10"/>
  <c r="R49" i="10"/>
  <c r="P49" i="10"/>
  <c r="N49" i="10"/>
  <c r="L49" i="10"/>
  <c r="J49" i="10"/>
  <c r="H49" i="10"/>
  <c r="F49" i="10"/>
  <c r="D49" i="10"/>
  <c r="AL48" i="10"/>
  <c r="AJ48" i="10"/>
  <c r="AH48" i="10"/>
  <c r="AF48" i="10"/>
  <c r="AD48" i="10"/>
  <c r="AB48" i="10"/>
  <c r="Z48" i="10"/>
  <c r="X48" i="10"/>
  <c r="V48" i="10"/>
  <c r="T48" i="10"/>
  <c r="R48" i="10"/>
  <c r="P48" i="10"/>
  <c r="N48" i="10"/>
  <c r="L48" i="10"/>
  <c r="J48" i="10"/>
  <c r="H48" i="10"/>
  <c r="F48" i="10"/>
  <c r="D48" i="10"/>
  <c r="AL46" i="10"/>
  <c r="AJ46" i="10"/>
  <c r="AH46" i="10"/>
  <c r="AF46" i="10"/>
  <c r="AD46" i="10"/>
  <c r="AB46" i="10"/>
  <c r="Z46" i="10"/>
  <c r="X46" i="10"/>
  <c r="V46" i="10"/>
  <c r="T46" i="10"/>
  <c r="R46" i="10"/>
  <c r="P46" i="10"/>
  <c r="N46" i="10"/>
  <c r="L46" i="10"/>
  <c r="J46" i="10"/>
  <c r="H46" i="10"/>
  <c r="F46" i="10"/>
  <c r="D46" i="10"/>
  <c r="AL44" i="10"/>
  <c r="AJ44" i="10"/>
  <c r="AH44" i="10"/>
  <c r="AF44" i="10"/>
  <c r="AD44" i="10"/>
  <c r="AB44" i="10"/>
  <c r="Z44" i="10"/>
  <c r="X44" i="10"/>
  <c r="V44" i="10"/>
  <c r="T44" i="10"/>
  <c r="R44" i="10"/>
  <c r="P44" i="10"/>
  <c r="N44" i="10"/>
  <c r="L44" i="10"/>
  <c r="J44" i="10"/>
  <c r="H44" i="10"/>
  <c r="F44" i="10"/>
  <c r="D44" i="10"/>
  <c r="AL42" i="10"/>
  <c r="AJ42" i="10"/>
  <c r="AH42" i="10"/>
  <c r="AF42" i="10"/>
  <c r="AD42" i="10"/>
  <c r="AB42" i="10"/>
  <c r="Z42" i="10"/>
  <c r="X42" i="10"/>
  <c r="V42" i="10"/>
  <c r="T42" i="10"/>
  <c r="R42" i="10"/>
  <c r="P42" i="10"/>
  <c r="N42" i="10"/>
  <c r="L42" i="10"/>
  <c r="J42" i="10"/>
  <c r="H42" i="10"/>
  <c r="F42" i="10"/>
  <c r="D42" i="10"/>
  <c r="AL40" i="10"/>
  <c r="AJ40" i="10"/>
  <c r="AH40" i="10"/>
  <c r="AF40" i="10"/>
  <c r="AD40" i="10"/>
  <c r="AB40" i="10"/>
  <c r="Z40" i="10"/>
  <c r="X40" i="10"/>
  <c r="V40" i="10"/>
  <c r="T40" i="10"/>
  <c r="R40" i="10"/>
  <c r="P40" i="10"/>
  <c r="N40" i="10"/>
  <c r="L40" i="10"/>
  <c r="J40" i="10"/>
  <c r="H40" i="10"/>
  <c r="F40" i="10"/>
  <c r="D40" i="10"/>
  <c r="AL39" i="10"/>
  <c r="AJ39" i="10"/>
  <c r="AH39" i="10"/>
  <c r="AF39" i="10"/>
  <c r="AD39" i="10"/>
  <c r="AB39" i="10"/>
  <c r="Z39" i="10"/>
  <c r="X39" i="10"/>
  <c r="V39" i="10"/>
  <c r="T39" i="10"/>
  <c r="R39" i="10"/>
  <c r="P39" i="10"/>
  <c r="N39" i="10"/>
  <c r="L39" i="10"/>
  <c r="J39" i="10"/>
  <c r="H39" i="10"/>
  <c r="F39" i="10"/>
  <c r="D39" i="10"/>
  <c r="AL38" i="10"/>
  <c r="AJ38" i="10"/>
  <c r="AH38" i="10"/>
  <c r="AF38" i="10"/>
  <c r="AD38" i="10"/>
  <c r="AB38" i="10"/>
  <c r="Z38" i="10"/>
  <c r="X38" i="10"/>
  <c r="V38" i="10"/>
  <c r="T38" i="10"/>
  <c r="R38" i="10"/>
  <c r="P38" i="10"/>
  <c r="N38" i="10"/>
  <c r="L38" i="10"/>
  <c r="J38" i="10"/>
  <c r="H38" i="10"/>
  <c r="F38" i="10"/>
  <c r="D38" i="10"/>
  <c r="AL37" i="10"/>
  <c r="AJ37" i="10"/>
  <c r="AH37" i="10"/>
  <c r="AF37" i="10"/>
  <c r="AD37" i="10"/>
  <c r="AB37" i="10"/>
  <c r="Z37" i="10"/>
  <c r="X37" i="10"/>
  <c r="V37" i="10"/>
  <c r="T37" i="10"/>
  <c r="R37" i="10"/>
  <c r="P37" i="10"/>
  <c r="N37" i="10"/>
  <c r="L37" i="10"/>
  <c r="J37" i="10"/>
  <c r="H37" i="10"/>
  <c r="F37" i="10"/>
  <c r="D37" i="10"/>
  <c r="AL36" i="10"/>
  <c r="AJ36" i="10"/>
  <c r="AH36" i="10"/>
  <c r="AF36" i="10"/>
  <c r="AD36" i="10"/>
  <c r="AB36" i="10"/>
  <c r="Z36" i="10"/>
  <c r="X36" i="10"/>
  <c r="V36" i="10"/>
  <c r="T36" i="10"/>
  <c r="R36" i="10"/>
  <c r="P36" i="10"/>
  <c r="N36" i="10"/>
  <c r="L36" i="10"/>
  <c r="J36" i="10"/>
  <c r="H36" i="10"/>
  <c r="F36" i="10"/>
  <c r="D36" i="10"/>
  <c r="AL34" i="10"/>
  <c r="AJ34" i="10"/>
  <c r="AH34" i="10"/>
  <c r="AF34" i="10"/>
  <c r="AD34" i="10"/>
  <c r="AB34" i="10"/>
  <c r="Z34" i="10"/>
  <c r="X34" i="10"/>
  <c r="V34" i="10"/>
  <c r="T34" i="10"/>
  <c r="R34" i="10"/>
  <c r="P34" i="10"/>
  <c r="N34" i="10"/>
  <c r="L34" i="10"/>
  <c r="J34" i="10"/>
  <c r="H34" i="10"/>
  <c r="F34" i="10"/>
  <c r="D34" i="10"/>
  <c r="AL32" i="10"/>
  <c r="AJ32" i="10"/>
  <c r="AH32" i="10"/>
  <c r="AF32" i="10"/>
  <c r="AD32" i="10"/>
  <c r="AB32" i="10"/>
  <c r="Z32" i="10"/>
  <c r="X32" i="10"/>
  <c r="V32" i="10"/>
  <c r="T32" i="10"/>
  <c r="R32" i="10"/>
  <c r="P32" i="10"/>
  <c r="N32" i="10"/>
  <c r="L32" i="10"/>
  <c r="J32" i="10"/>
  <c r="H32" i="10"/>
  <c r="F32" i="10"/>
  <c r="D32" i="10"/>
  <c r="AL30" i="10"/>
  <c r="AJ30" i="10"/>
  <c r="AH30" i="10"/>
  <c r="AF30" i="10"/>
  <c r="AD30" i="10"/>
  <c r="AB30" i="10"/>
  <c r="Z30" i="10"/>
  <c r="X30" i="10"/>
  <c r="V30" i="10"/>
  <c r="T30" i="10"/>
  <c r="R30" i="10"/>
  <c r="P30" i="10"/>
  <c r="N30" i="10"/>
  <c r="L30" i="10"/>
  <c r="J30" i="10"/>
  <c r="H30" i="10"/>
  <c r="F30" i="10"/>
  <c r="D30" i="10"/>
  <c r="AL29" i="10"/>
  <c r="AJ29" i="10"/>
  <c r="AH29" i="10"/>
  <c r="AF29" i="10"/>
  <c r="AD29" i="10"/>
  <c r="AB29" i="10"/>
  <c r="Z29" i="10"/>
  <c r="X29" i="10"/>
  <c r="V29" i="10"/>
  <c r="T29" i="10"/>
  <c r="R29" i="10"/>
  <c r="P29" i="10"/>
  <c r="N29" i="10"/>
  <c r="L29" i="10"/>
  <c r="J29" i="10"/>
  <c r="H29" i="10"/>
  <c r="F29" i="10"/>
  <c r="D29" i="10"/>
  <c r="AL28" i="10"/>
  <c r="AJ28" i="10"/>
  <c r="AH28" i="10"/>
  <c r="AF28" i="10"/>
  <c r="AD28" i="10"/>
  <c r="AB28" i="10"/>
  <c r="Z28" i="10"/>
  <c r="X28" i="10"/>
  <c r="V28" i="10"/>
  <c r="T28" i="10"/>
  <c r="R28" i="10"/>
  <c r="P28" i="10"/>
  <c r="N28" i="10"/>
  <c r="L28" i="10"/>
  <c r="J28" i="10"/>
  <c r="H28" i="10"/>
  <c r="F28" i="10"/>
  <c r="D28" i="10"/>
  <c r="AL27" i="10"/>
  <c r="AJ27" i="10"/>
  <c r="AH27" i="10"/>
  <c r="AF27" i="10"/>
  <c r="AD27" i="10"/>
  <c r="AB27" i="10"/>
  <c r="Z27" i="10"/>
  <c r="X27" i="10"/>
  <c r="V27" i="10"/>
  <c r="T27" i="10"/>
  <c r="R27" i="10"/>
  <c r="P27" i="10"/>
  <c r="N27" i="10"/>
  <c r="L27" i="10"/>
  <c r="J27" i="10"/>
  <c r="H27" i="10"/>
  <c r="F27" i="10"/>
  <c r="D27" i="10"/>
  <c r="AL26" i="10"/>
  <c r="AJ26" i="10"/>
  <c r="AH26" i="10"/>
  <c r="AF26" i="10"/>
  <c r="AD26" i="10"/>
  <c r="AB26" i="10"/>
  <c r="Z26" i="10"/>
  <c r="X26" i="10"/>
  <c r="V26" i="10"/>
  <c r="T26" i="10"/>
  <c r="R26" i="10"/>
  <c r="P26" i="10"/>
  <c r="N26" i="10"/>
  <c r="L26" i="10"/>
  <c r="J26" i="10"/>
  <c r="H26" i="10"/>
  <c r="F26" i="10"/>
  <c r="D26" i="10"/>
  <c r="AL25" i="10"/>
  <c r="AJ25" i="10"/>
  <c r="AH25" i="10"/>
  <c r="AF25" i="10"/>
  <c r="AD25" i="10"/>
  <c r="AB25" i="10"/>
  <c r="Z25" i="10"/>
  <c r="X25" i="10"/>
  <c r="V25" i="10"/>
  <c r="T25" i="10"/>
  <c r="R25" i="10"/>
  <c r="P25" i="10"/>
  <c r="N25" i="10"/>
  <c r="L25" i="10"/>
  <c r="J25" i="10"/>
  <c r="H25" i="10"/>
  <c r="F25" i="10"/>
  <c r="D25" i="10"/>
  <c r="AL23" i="10"/>
  <c r="AJ23" i="10"/>
  <c r="AH23" i="10"/>
  <c r="AF23" i="10"/>
  <c r="AD23" i="10"/>
  <c r="AB23" i="10"/>
  <c r="Z23" i="10"/>
  <c r="X23" i="10"/>
  <c r="V23" i="10"/>
  <c r="T23" i="10"/>
  <c r="R23" i="10"/>
  <c r="P23" i="10"/>
  <c r="N23" i="10"/>
  <c r="L23" i="10"/>
  <c r="J23" i="10"/>
  <c r="H23" i="10"/>
  <c r="F23" i="10"/>
  <c r="D23" i="10"/>
  <c r="AL22" i="10"/>
  <c r="AJ22" i="10"/>
  <c r="AH22" i="10"/>
  <c r="AF22" i="10"/>
  <c r="AD22" i="10"/>
  <c r="AB22" i="10"/>
  <c r="Z22" i="10"/>
  <c r="X22" i="10"/>
  <c r="V22" i="10"/>
  <c r="T22" i="10"/>
  <c r="R22" i="10"/>
  <c r="P22" i="10"/>
  <c r="N22" i="10"/>
  <c r="L22" i="10"/>
  <c r="J22" i="10"/>
  <c r="H22" i="10"/>
  <c r="F22" i="10"/>
  <c r="D22" i="10"/>
  <c r="AL21" i="10"/>
  <c r="AJ21" i="10"/>
  <c r="AH21" i="10"/>
  <c r="AF21" i="10"/>
  <c r="AD21" i="10"/>
  <c r="AB21" i="10"/>
  <c r="Z21" i="10"/>
  <c r="X21" i="10"/>
  <c r="V21" i="10"/>
  <c r="T21" i="10"/>
  <c r="R21" i="10"/>
  <c r="P21" i="10"/>
  <c r="N21" i="10"/>
  <c r="L21" i="10"/>
  <c r="J21" i="10"/>
  <c r="H21" i="10"/>
  <c r="F21" i="10"/>
  <c r="D21" i="10"/>
  <c r="AL20" i="10"/>
  <c r="AJ20" i="10"/>
  <c r="AH20" i="10"/>
  <c r="AF20" i="10"/>
  <c r="AD20" i="10"/>
  <c r="AB20" i="10"/>
  <c r="Z20" i="10"/>
  <c r="X20" i="10"/>
  <c r="V20" i="10"/>
  <c r="T20" i="10"/>
  <c r="R20" i="10"/>
  <c r="P20" i="10"/>
  <c r="N20" i="10"/>
  <c r="L20" i="10"/>
  <c r="J20" i="10"/>
  <c r="H20" i="10"/>
  <c r="F20" i="10"/>
  <c r="D20" i="10"/>
  <c r="AL19" i="10"/>
  <c r="AJ19" i="10"/>
  <c r="AH19" i="10"/>
  <c r="AF19" i="10"/>
  <c r="AD19" i="10"/>
  <c r="AB19" i="10"/>
  <c r="Z19" i="10"/>
  <c r="X19" i="10"/>
  <c r="V19" i="10"/>
  <c r="T19" i="10"/>
  <c r="R19" i="10"/>
  <c r="P19" i="10"/>
  <c r="N19" i="10"/>
  <c r="L19" i="10"/>
  <c r="J19" i="10"/>
  <c r="H19" i="10"/>
  <c r="F19" i="10"/>
  <c r="D19" i="10"/>
  <c r="AL18" i="10"/>
  <c r="AJ18" i="10"/>
  <c r="AH18" i="10"/>
  <c r="AF18" i="10"/>
  <c r="AD18" i="10"/>
  <c r="AB18" i="10"/>
  <c r="Z18" i="10"/>
  <c r="X18" i="10"/>
  <c r="V18" i="10"/>
  <c r="T18" i="10"/>
  <c r="R18" i="10"/>
  <c r="P18" i="10"/>
  <c r="N18" i="10"/>
  <c r="L18" i="10"/>
  <c r="J18" i="10"/>
  <c r="H18" i="10"/>
  <c r="F18" i="10"/>
  <c r="D18" i="10"/>
  <c r="AL17" i="10"/>
  <c r="AJ17" i="10"/>
  <c r="AH17" i="10"/>
  <c r="AF17" i="10"/>
  <c r="AD17" i="10"/>
  <c r="AB17" i="10"/>
  <c r="Z17" i="10"/>
  <c r="X17" i="10"/>
  <c r="V17" i="10"/>
  <c r="T17" i="10"/>
  <c r="R17" i="10"/>
  <c r="P17" i="10"/>
  <c r="N17" i="10"/>
  <c r="L17" i="10"/>
  <c r="J17" i="10"/>
  <c r="H17" i="10"/>
  <c r="F17" i="10"/>
  <c r="D17" i="10"/>
  <c r="AL16" i="10"/>
  <c r="AJ16" i="10"/>
  <c r="AH16" i="10"/>
  <c r="AF16" i="10"/>
  <c r="AD16" i="10"/>
  <c r="AB16" i="10"/>
  <c r="Z16" i="10"/>
  <c r="X16" i="10"/>
  <c r="V16" i="10"/>
  <c r="T16" i="10"/>
  <c r="R16" i="10"/>
  <c r="P16" i="10"/>
  <c r="N16" i="10"/>
  <c r="L16" i="10"/>
  <c r="J16" i="10"/>
  <c r="H16" i="10"/>
  <c r="F16" i="10"/>
  <c r="D16" i="10"/>
  <c r="T13" i="15" l="1"/>
  <c r="S13" i="15"/>
  <c r="R13" i="15"/>
  <c r="Q13" i="15"/>
  <c r="P13" i="15"/>
  <c r="O13" i="15"/>
  <c r="N13" i="15"/>
  <c r="M13" i="15"/>
  <c r="L13" i="15"/>
  <c r="K13" i="15"/>
  <c r="J13" i="15"/>
  <c r="I13" i="15"/>
  <c r="H13" i="15"/>
  <c r="G13" i="15"/>
  <c r="F13" i="15"/>
  <c r="E13" i="15"/>
  <c r="D13" i="15"/>
  <c r="C13" i="15"/>
  <c r="N3" i="11" l="1"/>
  <c r="S342" i="18"/>
  <c r="R342" i="18"/>
  <c r="Q342" i="18"/>
  <c r="P342" i="18"/>
  <c r="O342" i="18"/>
  <c r="N342" i="18"/>
  <c r="M342" i="18"/>
  <c r="L342" i="18"/>
  <c r="K342" i="18"/>
  <c r="J342" i="18"/>
  <c r="I342" i="18"/>
  <c r="H342" i="18"/>
  <c r="G342" i="18"/>
  <c r="F342" i="18"/>
  <c r="E342" i="18"/>
  <c r="D342" i="18"/>
  <c r="C342" i="18"/>
  <c r="B342" i="18"/>
  <c r="S341" i="18"/>
  <c r="R341" i="18"/>
  <c r="Q341" i="18"/>
  <c r="P341" i="18"/>
  <c r="O341" i="18"/>
  <c r="N341" i="18"/>
  <c r="M341" i="18"/>
  <c r="L341" i="18"/>
  <c r="K341" i="18"/>
  <c r="J341" i="18"/>
  <c r="I341" i="18"/>
  <c r="H341" i="18"/>
  <c r="G341" i="18"/>
  <c r="F341" i="18"/>
  <c r="E341" i="18"/>
  <c r="D341" i="18"/>
  <c r="C341" i="18"/>
  <c r="B341" i="18"/>
  <c r="S340" i="18"/>
  <c r="R340" i="18"/>
  <c r="Q340" i="18"/>
  <c r="P340" i="18"/>
  <c r="O340" i="18"/>
  <c r="N340" i="18"/>
  <c r="M340" i="18"/>
  <c r="L340" i="18"/>
  <c r="K340" i="18"/>
  <c r="J340" i="18"/>
  <c r="I340" i="18"/>
  <c r="H340" i="18"/>
  <c r="G340" i="18"/>
  <c r="F340" i="18"/>
  <c r="E340" i="18"/>
  <c r="D340" i="18"/>
  <c r="C340" i="18"/>
  <c r="B340" i="18"/>
  <c r="S339" i="18"/>
  <c r="R339" i="18"/>
  <c r="Q339" i="18"/>
  <c r="P339" i="18"/>
  <c r="O339" i="18"/>
  <c r="N339" i="18"/>
  <c r="M339" i="18"/>
  <c r="L339" i="18"/>
  <c r="K339" i="18"/>
  <c r="J339" i="18"/>
  <c r="I339" i="18"/>
  <c r="H339" i="18"/>
  <c r="G339" i="18"/>
  <c r="F339" i="18"/>
  <c r="E339" i="18"/>
  <c r="D339" i="18"/>
  <c r="C339" i="18"/>
  <c r="B339" i="18"/>
  <c r="S338" i="18"/>
  <c r="R338" i="18"/>
  <c r="Q338" i="18"/>
  <c r="P338" i="18"/>
  <c r="O338" i="18"/>
  <c r="N338" i="18"/>
  <c r="M338" i="18"/>
  <c r="L338" i="18"/>
  <c r="K338" i="18"/>
  <c r="J338" i="18"/>
  <c r="I338" i="18"/>
  <c r="H338" i="18"/>
  <c r="G338" i="18"/>
  <c r="F338" i="18"/>
  <c r="E338" i="18"/>
  <c r="D338" i="18"/>
  <c r="C338" i="18"/>
  <c r="B338" i="18"/>
  <c r="S337" i="18"/>
  <c r="R337" i="18"/>
  <c r="Q337" i="18"/>
  <c r="P337" i="18"/>
  <c r="O337" i="18"/>
  <c r="N337" i="18"/>
  <c r="M337" i="18"/>
  <c r="L337" i="18"/>
  <c r="K337" i="18"/>
  <c r="J337" i="18"/>
  <c r="I337" i="18"/>
  <c r="H337" i="18"/>
  <c r="G337" i="18"/>
  <c r="F337" i="18"/>
  <c r="E337" i="18"/>
  <c r="D337" i="18"/>
  <c r="C337" i="18"/>
  <c r="B337" i="18"/>
  <c r="S336" i="18"/>
  <c r="R336" i="18"/>
  <c r="Q336" i="18"/>
  <c r="P336" i="18"/>
  <c r="O336" i="18"/>
  <c r="N336" i="18"/>
  <c r="M336" i="18"/>
  <c r="L336" i="18"/>
  <c r="K336" i="18"/>
  <c r="J336" i="18"/>
  <c r="I336" i="18"/>
  <c r="H336" i="18"/>
  <c r="G336" i="18"/>
  <c r="F336" i="18"/>
  <c r="E336" i="18"/>
  <c r="D336" i="18"/>
  <c r="C336" i="18"/>
  <c r="B336" i="18"/>
  <c r="S335" i="18"/>
  <c r="R335" i="18"/>
  <c r="Q335" i="18"/>
  <c r="P335" i="18"/>
  <c r="O335" i="18"/>
  <c r="N335" i="18"/>
  <c r="M335" i="18"/>
  <c r="L335" i="18"/>
  <c r="K335" i="18"/>
  <c r="J335" i="18"/>
  <c r="I335" i="18"/>
  <c r="H335" i="18"/>
  <c r="G335" i="18"/>
  <c r="F335" i="18"/>
  <c r="E335" i="18"/>
  <c r="D335" i="18"/>
  <c r="C335" i="18"/>
  <c r="B335" i="18"/>
  <c r="S334" i="18"/>
  <c r="R334" i="18"/>
  <c r="Q334" i="18"/>
  <c r="P334" i="18"/>
  <c r="O334" i="18"/>
  <c r="N334" i="18"/>
  <c r="M334" i="18"/>
  <c r="L334" i="18"/>
  <c r="K334" i="18"/>
  <c r="J334" i="18"/>
  <c r="I334" i="18"/>
  <c r="H334" i="18"/>
  <c r="G334" i="18"/>
  <c r="F334" i="18"/>
  <c r="E334" i="18"/>
  <c r="D334" i="18"/>
  <c r="C334" i="18"/>
  <c r="B334" i="18"/>
  <c r="S333" i="18"/>
  <c r="R333" i="18"/>
  <c r="Q333" i="18"/>
  <c r="P333" i="18"/>
  <c r="O333" i="18"/>
  <c r="N333" i="18"/>
  <c r="M333" i="18"/>
  <c r="L333" i="18"/>
  <c r="K333" i="18"/>
  <c r="J333" i="18"/>
  <c r="I333" i="18"/>
  <c r="H333" i="18"/>
  <c r="G333" i="18"/>
  <c r="F333" i="18"/>
  <c r="E333" i="18"/>
  <c r="D333" i="18"/>
  <c r="C333" i="18"/>
  <c r="B333" i="18"/>
  <c r="S332" i="18"/>
  <c r="R332" i="18"/>
  <c r="Q332" i="18"/>
  <c r="P332" i="18"/>
  <c r="O332" i="18"/>
  <c r="N332" i="18"/>
  <c r="M332" i="18"/>
  <c r="L332" i="18"/>
  <c r="K332" i="18"/>
  <c r="J332" i="18"/>
  <c r="I332" i="18"/>
  <c r="H332" i="18"/>
  <c r="G332" i="18"/>
  <c r="F332" i="18"/>
  <c r="E332" i="18"/>
  <c r="D332" i="18"/>
  <c r="C332" i="18"/>
  <c r="B332" i="18"/>
  <c r="S331" i="18"/>
  <c r="R331" i="18"/>
  <c r="Q331" i="18"/>
  <c r="P331" i="18"/>
  <c r="O331" i="18"/>
  <c r="N331" i="18"/>
  <c r="M331" i="18"/>
  <c r="L331" i="18"/>
  <c r="K331" i="18"/>
  <c r="J331" i="18"/>
  <c r="I331" i="18"/>
  <c r="H331" i="18"/>
  <c r="G331" i="18"/>
  <c r="F331" i="18"/>
  <c r="E331" i="18"/>
  <c r="D331" i="18"/>
  <c r="C331" i="18"/>
  <c r="B331" i="18"/>
  <c r="S330" i="18"/>
  <c r="R330" i="18"/>
  <c r="Q330" i="18"/>
  <c r="P330" i="18"/>
  <c r="O330" i="18"/>
  <c r="N330" i="18"/>
  <c r="M330" i="18"/>
  <c r="L330" i="18"/>
  <c r="K330" i="18"/>
  <c r="J330" i="18"/>
  <c r="I330" i="18"/>
  <c r="H330" i="18"/>
  <c r="G330" i="18"/>
  <c r="F330" i="18"/>
  <c r="E330" i="18"/>
  <c r="D330" i="18"/>
  <c r="C330" i="18"/>
  <c r="B330" i="18"/>
  <c r="S329" i="18"/>
  <c r="R329" i="18"/>
  <c r="Q329" i="18"/>
  <c r="P329" i="18"/>
  <c r="O329" i="18"/>
  <c r="N329" i="18"/>
  <c r="M329" i="18"/>
  <c r="L329" i="18"/>
  <c r="K329" i="18"/>
  <c r="J329" i="18"/>
  <c r="I329" i="18"/>
  <c r="H329" i="18"/>
  <c r="G329" i="18"/>
  <c r="F329" i="18"/>
  <c r="E329" i="18"/>
  <c r="D329" i="18"/>
  <c r="C329" i="18"/>
  <c r="B329" i="18"/>
  <c r="S328" i="18"/>
  <c r="R328" i="18"/>
  <c r="Q328" i="18"/>
  <c r="P328" i="18"/>
  <c r="O328" i="18"/>
  <c r="N328" i="18"/>
  <c r="M328" i="18"/>
  <c r="L328" i="18"/>
  <c r="K328" i="18"/>
  <c r="J328" i="18"/>
  <c r="I328" i="18"/>
  <c r="H328" i="18"/>
  <c r="G328" i="18"/>
  <c r="F328" i="18"/>
  <c r="E328" i="18"/>
  <c r="D328" i="18"/>
  <c r="C328" i="18"/>
  <c r="B328" i="18"/>
  <c r="S327" i="18"/>
  <c r="R327" i="18"/>
  <c r="Q327" i="18"/>
  <c r="P327" i="18"/>
  <c r="O327" i="18"/>
  <c r="N327" i="18"/>
  <c r="M327" i="18"/>
  <c r="L327" i="18"/>
  <c r="K327" i="18"/>
  <c r="J327" i="18"/>
  <c r="I327" i="18"/>
  <c r="H327" i="18"/>
  <c r="G327" i="18"/>
  <c r="F327" i="18"/>
  <c r="E327" i="18"/>
  <c r="D327" i="18"/>
  <c r="C327" i="18"/>
  <c r="B327" i="18"/>
  <c r="S326" i="18"/>
  <c r="R326" i="18"/>
  <c r="Q326" i="18"/>
  <c r="P326" i="18"/>
  <c r="O326" i="18"/>
  <c r="N326" i="18"/>
  <c r="M326" i="18"/>
  <c r="L326" i="18"/>
  <c r="K326" i="18"/>
  <c r="J326" i="18"/>
  <c r="I326" i="18"/>
  <c r="H326" i="18"/>
  <c r="G326" i="18"/>
  <c r="F326" i="18"/>
  <c r="E326" i="18"/>
  <c r="D326" i="18"/>
  <c r="C326" i="18"/>
  <c r="B326" i="18"/>
  <c r="S325" i="18"/>
  <c r="R325" i="18"/>
  <c r="Q325" i="18"/>
  <c r="P325" i="18"/>
  <c r="O325" i="18"/>
  <c r="N325" i="18"/>
  <c r="M325" i="18"/>
  <c r="L325" i="18"/>
  <c r="K325" i="18"/>
  <c r="J325" i="18"/>
  <c r="I325" i="18"/>
  <c r="H325" i="18"/>
  <c r="G325" i="18"/>
  <c r="F325" i="18"/>
  <c r="E325" i="18"/>
  <c r="D325" i="18"/>
  <c r="C325" i="18"/>
  <c r="B325" i="18"/>
  <c r="S324" i="18"/>
  <c r="R324" i="18"/>
  <c r="Q324" i="18"/>
  <c r="P324" i="18"/>
  <c r="O324" i="18"/>
  <c r="N324" i="18"/>
  <c r="M324" i="18"/>
  <c r="L324" i="18"/>
  <c r="K324" i="18"/>
  <c r="J324" i="18"/>
  <c r="I324" i="18"/>
  <c r="H324" i="18"/>
  <c r="G324" i="18"/>
  <c r="F324" i="18"/>
  <c r="E324" i="18"/>
  <c r="D324" i="18"/>
  <c r="C324" i="18"/>
  <c r="B324" i="18"/>
  <c r="S323" i="18"/>
  <c r="R323" i="18"/>
  <c r="Q323" i="18"/>
  <c r="P323" i="18"/>
  <c r="O323" i="18"/>
  <c r="N323" i="18"/>
  <c r="M323" i="18"/>
  <c r="L323" i="18"/>
  <c r="K323" i="18"/>
  <c r="J323" i="18"/>
  <c r="I323" i="18"/>
  <c r="H323" i="18"/>
  <c r="G323" i="18"/>
  <c r="F323" i="18"/>
  <c r="E323" i="18"/>
  <c r="D323" i="18"/>
  <c r="C323" i="18"/>
  <c r="B323" i="18"/>
  <c r="S322" i="18"/>
  <c r="R322" i="18"/>
  <c r="Q322" i="18"/>
  <c r="P322" i="18"/>
  <c r="O322" i="18"/>
  <c r="N322" i="18"/>
  <c r="M322" i="18"/>
  <c r="L322" i="18"/>
  <c r="K322" i="18"/>
  <c r="J322" i="18"/>
  <c r="I322" i="18"/>
  <c r="H322" i="18"/>
  <c r="G322" i="18"/>
  <c r="F322" i="18"/>
  <c r="E322" i="18"/>
  <c r="D322" i="18"/>
  <c r="C322" i="18"/>
  <c r="B322" i="18"/>
  <c r="S321" i="18"/>
  <c r="R321" i="18"/>
  <c r="Q321" i="18"/>
  <c r="P321" i="18"/>
  <c r="O321" i="18"/>
  <c r="N321" i="18"/>
  <c r="M321" i="18"/>
  <c r="L321" i="18"/>
  <c r="K321" i="18"/>
  <c r="J321" i="18"/>
  <c r="I321" i="18"/>
  <c r="H321" i="18"/>
  <c r="G321" i="18"/>
  <c r="F321" i="18"/>
  <c r="E321" i="18"/>
  <c r="D321" i="18"/>
  <c r="C321" i="18"/>
  <c r="B321" i="18"/>
  <c r="S320" i="18"/>
  <c r="R320" i="18"/>
  <c r="Q320" i="18"/>
  <c r="P320" i="18"/>
  <c r="O320" i="18"/>
  <c r="N320" i="18"/>
  <c r="M320" i="18"/>
  <c r="L320" i="18"/>
  <c r="K320" i="18"/>
  <c r="J320" i="18"/>
  <c r="I320" i="18"/>
  <c r="H320" i="18"/>
  <c r="G320" i="18"/>
  <c r="F320" i="18"/>
  <c r="E320" i="18"/>
  <c r="D320" i="18"/>
  <c r="C320" i="18"/>
  <c r="B320" i="18"/>
  <c r="S319" i="18"/>
  <c r="R319" i="18"/>
  <c r="Q319" i="18"/>
  <c r="P319" i="18"/>
  <c r="O319" i="18"/>
  <c r="N319" i="18"/>
  <c r="M319" i="18"/>
  <c r="L319" i="18"/>
  <c r="K319" i="18"/>
  <c r="J319" i="18"/>
  <c r="I319" i="18"/>
  <c r="H319" i="18"/>
  <c r="G319" i="18"/>
  <c r="F319" i="18"/>
  <c r="E319" i="18"/>
  <c r="D319" i="18"/>
  <c r="C319" i="18"/>
  <c r="B319" i="18"/>
  <c r="S318" i="18"/>
  <c r="R318" i="18"/>
  <c r="Q318" i="18"/>
  <c r="P318" i="18"/>
  <c r="O318" i="18"/>
  <c r="N318" i="18"/>
  <c r="M318" i="18"/>
  <c r="L318" i="18"/>
  <c r="K318" i="18"/>
  <c r="J318" i="18"/>
  <c r="I318" i="18"/>
  <c r="H318" i="18"/>
  <c r="G318" i="18"/>
  <c r="F318" i="18"/>
  <c r="E318" i="18"/>
  <c r="D318" i="18"/>
  <c r="C318" i="18"/>
  <c r="B318" i="18"/>
  <c r="S317" i="18"/>
  <c r="R317" i="18"/>
  <c r="Q317" i="18"/>
  <c r="P317" i="18"/>
  <c r="O317" i="18"/>
  <c r="N317" i="18"/>
  <c r="M317" i="18"/>
  <c r="L317" i="18"/>
  <c r="K317" i="18"/>
  <c r="J317" i="18"/>
  <c r="I317" i="18"/>
  <c r="H317" i="18"/>
  <c r="G317" i="18"/>
  <c r="F317" i="18"/>
  <c r="E317" i="18"/>
  <c r="D317" i="18"/>
  <c r="C317" i="18"/>
  <c r="B317" i="18"/>
  <c r="S316" i="18"/>
  <c r="R316" i="18"/>
  <c r="Q316" i="18"/>
  <c r="P316" i="18"/>
  <c r="O316" i="18"/>
  <c r="N316" i="18"/>
  <c r="M316" i="18"/>
  <c r="L316" i="18"/>
  <c r="K316" i="18"/>
  <c r="J316" i="18"/>
  <c r="I316" i="18"/>
  <c r="H316" i="18"/>
  <c r="G316" i="18"/>
  <c r="F316" i="18"/>
  <c r="E316" i="18"/>
  <c r="D316" i="18"/>
  <c r="C316" i="18"/>
  <c r="B316" i="18"/>
  <c r="S315" i="18"/>
  <c r="R315" i="18"/>
  <c r="Q315" i="18"/>
  <c r="P315" i="18"/>
  <c r="O315" i="18"/>
  <c r="N315" i="18"/>
  <c r="M315" i="18"/>
  <c r="L315" i="18"/>
  <c r="K315" i="18"/>
  <c r="J315" i="18"/>
  <c r="I315" i="18"/>
  <c r="H315" i="18"/>
  <c r="G315" i="18"/>
  <c r="F315" i="18"/>
  <c r="E315" i="18"/>
  <c r="D315" i="18"/>
  <c r="C315" i="18"/>
  <c r="B315" i="18"/>
  <c r="S314" i="18"/>
  <c r="R314" i="18"/>
  <c r="Q314" i="18"/>
  <c r="P314" i="18"/>
  <c r="O314" i="18"/>
  <c r="N314" i="18"/>
  <c r="M314" i="18"/>
  <c r="L314" i="18"/>
  <c r="K314" i="18"/>
  <c r="J314" i="18"/>
  <c r="I314" i="18"/>
  <c r="H314" i="18"/>
  <c r="G314" i="18"/>
  <c r="F314" i="18"/>
  <c r="E314" i="18"/>
  <c r="D314" i="18"/>
  <c r="C314" i="18"/>
  <c r="B314" i="18"/>
  <c r="S313" i="18"/>
  <c r="R313" i="18"/>
  <c r="Q313" i="18"/>
  <c r="P313" i="18"/>
  <c r="O313" i="18"/>
  <c r="N313" i="18"/>
  <c r="M313" i="18"/>
  <c r="L313" i="18"/>
  <c r="K313" i="18"/>
  <c r="J313" i="18"/>
  <c r="I313" i="18"/>
  <c r="H313" i="18"/>
  <c r="G313" i="18"/>
  <c r="F313" i="18"/>
  <c r="E313" i="18"/>
  <c r="D313" i="18"/>
  <c r="C313" i="18"/>
  <c r="B313" i="18"/>
  <c r="S312" i="18"/>
  <c r="R312" i="18"/>
  <c r="Q312" i="18"/>
  <c r="P312" i="18"/>
  <c r="O312" i="18"/>
  <c r="N312" i="18"/>
  <c r="M312" i="18"/>
  <c r="L312" i="18"/>
  <c r="K312" i="18"/>
  <c r="J312" i="18"/>
  <c r="I312" i="18"/>
  <c r="H312" i="18"/>
  <c r="G312" i="18"/>
  <c r="F312" i="18"/>
  <c r="E312" i="18"/>
  <c r="D312" i="18"/>
  <c r="C312" i="18"/>
  <c r="B312" i="18"/>
  <c r="S311" i="18"/>
  <c r="R311" i="18"/>
  <c r="Q311" i="18"/>
  <c r="P311" i="18"/>
  <c r="O311" i="18"/>
  <c r="N311" i="18"/>
  <c r="M311" i="18"/>
  <c r="L311" i="18"/>
  <c r="K311" i="18"/>
  <c r="J311" i="18"/>
  <c r="I311" i="18"/>
  <c r="H311" i="18"/>
  <c r="G311" i="18"/>
  <c r="F311" i="18"/>
  <c r="E311" i="18"/>
  <c r="D311" i="18"/>
  <c r="C311" i="18"/>
  <c r="B311" i="18"/>
  <c r="S310" i="18"/>
  <c r="R310" i="18"/>
  <c r="Q310" i="18"/>
  <c r="P310" i="18"/>
  <c r="O310" i="18"/>
  <c r="N310" i="18"/>
  <c r="M310" i="18"/>
  <c r="L310" i="18"/>
  <c r="K310" i="18"/>
  <c r="J310" i="18"/>
  <c r="I310" i="18"/>
  <c r="H310" i="18"/>
  <c r="G310" i="18"/>
  <c r="F310" i="18"/>
  <c r="E310" i="18"/>
  <c r="D310" i="18"/>
  <c r="C310" i="18"/>
  <c r="B310" i="18"/>
  <c r="S309" i="18"/>
  <c r="R309" i="18"/>
  <c r="Q309" i="18"/>
  <c r="P309" i="18"/>
  <c r="O309" i="18"/>
  <c r="N309" i="18"/>
  <c r="M309" i="18"/>
  <c r="L309" i="18"/>
  <c r="K309" i="18"/>
  <c r="J309" i="18"/>
  <c r="I309" i="18"/>
  <c r="H309" i="18"/>
  <c r="G309" i="18"/>
  <c r="F309" i="18"/>
  <c r="E309" i="18"/>
  <c r="D309" i="18"/>
  <c r="C309" i="18"/>
  <c r="B309" i="18"/>
  <c r="S308" i="18"/>
  <c r="R308" i="18"/>
  <c r="Q308" i="18"/>
  <c r="P308" i="18"/>
  <c r="O308" i="18"/>
  <c r="N308" i="18"/>
  <c r="M308" i="18"/>
  <c r="L308" i="18"/>
  <c r="K308" i="18"/>
  <c r="J308" i="18"/>
  <c r="I308" i="18"/>
  <c r="H308" i="18"/>
  <c r="G308" i="18"/>
  <c r="F308" i="18"/>
  <c r="E308" i="18"/>
  <c r="D308" i="18"/>
  <c r="C308" i="18"/>
  <c r="B308" i="18"/>
  <c r="S307" i="18"/>
  <c r="R307" i="18"/>
  <c r="Q307" i="18"/>
  <c r="P307" i="18"/>
  <c r="O307" i="18"/>
  <c r="N307" i="18"/>
  <c r="M307" i="18"/>
  <c r="L307" i="18"/>
  <c r="K307" i="18"/>
  <c r="J307" i="18"/>
  <c r="I307" i="18"/>
  <c r="H307" i="18"/>
  <c r="G307" i="18"/>
  <c r="F307" i="18"/>
  <c r="E307" i="18"/>
  <c r="D307" i="18"/>
  <c r="C307" i="18"/>
  <c r="B307" i="18"/>
  <c r="S306" i="18"/>
  <c r="R306" i="18"/>
  <c r="Q306" i="18"/>
  <c r="P306" i="18"/>
  <c r="O306" i="18"/>
  <c r="N306" i="18"/>
  <c r="M306" i="18"/>
  <c r="L306" i="18"/>
  <c r="K306" i="18"/>
  <c r="J306" i="18"/>
  <c r="I306" i="18"/>
  <c r="H306" i="18"/>
  <c r="G306" i="18"/>
  <c r="F306" i="18"/>
  <c r="E306" i="18"/>
  <c r="D306" i="18"/>
  <c r="C306" i="18"/>
  <c r="B306" i="18"/>
  <c r="S305" i="18"/>
  <c r="R305" i="18"/>
  <c r="Q305" i="18"/>
  <c r="P305" i="18"/>
  <c r="O305" i="18"/>
  <c r="N305" i="18"/>
  <c r="M305" i="18"/>
  <c r="L305" i="18"/>
  <c r="K305" i="18"/>
  <c r="J305" i="18"/>
  <c r="I305" i="18"/>
  <c r="H305" i="18"/>
  <c r="G305" i="18"/>
  <c r="F305" i="18"/>
  <c r="E305" i="18"/>
  <c r="D305" i="18"/>
  <c r="C305" i="18"/>
  <c r="B305" i="18"/>
  <c r="S304" i="18"/>
  <c r="R304" i="18"/>
  <c r="Q304" i="18"/>
  <c r="P304" i="18"/>
  <c r="O304" i="18"/>
  <c r="N304" i="18"/>
  <c r="M304" i="18"/>
  <c r="L304" i="18"/>
  <c r="K304" i="18"/>
  <c r="J304" i="18"/>
  <c r="I304" i="18"/>
  <c r="H304" i="18"/>
  <c r="G304" i="18"/>
  <c r="F304" i="18"/>
  <c r="E304" i="18"/>
  <c r="D304" i="18"/>
  <c r="C304" i="18"/>
  <c r="B304" i="18"/>
  <c r="S303" i="18"/>
  <c r="R303" i="18"/>
  <c r="Q303" i="18"/>
  <c r="P303" i="18"/>
  <c r="O303" i="18"/>
  <c r="N303" i="18"/>
  <c r="M303" i="18"/>
  <c r="L303" i="18"/>
  <c r="K303" i="18"/>
  <c r="J303" i="18"/>
  <c r="I303" i="18"/>
  <c r="H303" i="18"/>
  <c r="G303" i="18"/>
  <c r="F303" i="18"/>
  <c r="E303" i="18"/>
  <c r="D303" i="18"/>
  <c r="C303" i="18"/>
  <c r="B303" i="18"/>
  <c r="S302" i="18"/>
  <c r="R302" i="18"/>
  <c r="Q302" i="18"/>
  <c r="P302" i="18"/>
  <c r="O302" i="18"/>
  <c r="N302" i="18"/>
  <c r="M302" i="18"/>
  <c r="L302" i="18"/>
  <c r="K302" i="18"/>
  <c r="J302" i="18"/>
  <c r="I302" i="18"/>
  <c r="H302" i="18"/>
  <c r="G302" i="18"/>
  <c r="F302" i="18"/>
  <c r="E302" i="18"/>
  <c r="D302" i="18"/>
  <c r="C302" i="18"/>
  <c r="B302" i="18"/>
  <c r="S301" i="18"/>
  <c r="R301" i="18"/>
  <c r="Q301" i="18"/>
  <c r="P301" i="18"/>
  <c r="O301" i="18"/>
  <c r="N301" i="18"/>
  <c r="M301" i="18"/>
  <c r="L301" i="18"/>
  <c r="K301" i="18"/>
  <c r="J301" i="18"/>
  <c r="I301" i="18"/>
  <c r="H301" i="18"/>
  <c r="G301" i="18"/>
  <c r="F301" i="18"/>
  <c r="E301" i="18"/>
  <c r="D301" i="18"/>
  <c r="C301" i="18"/>
  <c r="B301" i="18"/>
  <c r="S300" i="18"/>
  <c r="R300" i="18"/>
  <c r="Q300" i="18"/>
  <c r="P300" i="18"/>
  <c r="O300" i="18"/>
  <c r="N300" i="18"/>
  <c r="M300" i="18"/>
  <c r="L300" i="18"/>
  <c r="K300" i="18"/>
  <c r="J300" i="18"/>
  <c r="I300" i="18"/>
  <c r="H300" i="18"/>
  <c r="G300" i="18"/>
  <c r="F300" i="18"/>
  <c r="E300" i="18"/>
  <c r="D300" i="18"/>
  <c r="C300" i="18"/>
  <c r="B300" i="18"/>
  <c r="S299" i="18"/>
  <c r="R299" i="18"/>
  <c r="Q299" i="18"/>
  <c r="P299" i="18"/>
  <c r="O299" i="18"/>
  <c r="N299" i="18"/>
  <c r="M299" i="18"/>
  <c r="L299" i="18"/>
  <c r="K299" i="18"/>
  <c r="J299" i="18"/>
  <c r="I299" i="18"/>
  <c r="H299" i="18"/>
  <c r="G299" i="18"/>
  <c r="F299" i="18"/>
  <c r="E299" i="18"/>
  <c r="D299" i="18"/>
  <c r="C299" i="18"/>
  <c r="B299" i="18"/>
  <c r="S298" i="18"/>
  <c r="R298" i="18"/>
  <c r="Q298" i="18"/>
  <c r="P298" i="18"/>
  <c r="O298" i="18"/>
  <c r="N298" i="18"/>
  <c r="M298" i="18"/>
  <c r="L298" i="18"/>
  <c r="K298" i="18"/>
  <c r="J298" i="18"/>
  <c r="I298" i="18"/>
  <c r="H298" i="18"/>
  <c r="G298" i="18"/>
  <c r="F298" i="18"/>
  <c r="E298" i="18"/>
  <c r="D298" i="18"/>
  <c r="C298" i="18"/>
  <c r="B298" i="18"/>
  <c r="S297" i="18"/>
  <c r="R297" i="18"/>
  <c r="Q297" i="18"/>
  <c r="P297" i="18"/>
  <c r="O297" i="18"/>
  <c r="N297" i="18"/>
  <c r="M297" i="18"/>
  <c r="L297" i="18"/>
  <c r="K297" i="18"/>
  <c r="J297" i="18"/>
  <c r="I297" i="18"/>
  <c r="H297" i="18"/>
  <c r="G297" i="18"/>
  <c r="F297" i="18"/>
  <c r="E297" i="18"/>
  <c r="D297" i="18"/>
  <c r="C297" i="18"/>
  <c r="B297" i="18"/>
  <c r="S296" i="18"/>
  <c r="R296" i="18"/>
  <c r="Q296" i="18"/>
  <c r="P296" i="18"/>
  <c r="O296" i="18"/>
  <c r="N296" i="18"/>
  <c r="M296" i="18"/>
  <c r="L296" i="18"/>
  <c r="K296" i="18"/>
  <c r="J296" i="18"/>
  <c r="I296" i="18"/>
  <c r="H296" i="18"/>
  <c r="G296" i="18"/>
  <c r="F296" i="18"/>
  <c r="E296" i="18"/>
  <c r="D296" i="18"/>
  <c r="C296" i="18"/>
  <c r="B296" i="18"/>
  <c r="S295" i="18"/>
  <c r="R295" i="18"/>
  <c r="Q295" i="18"/>
  <c r="P295" i="18"/>
  <c r="O295" i="18"/>
  <c r="N295" i="18"/>
  <c r="M295" i="18"/>
  <c r="L295" i="18"/>
  <c r="K295" i="18"/>
  <c r="J295" i="18"/>
  <c r="I295" i="18"/>
  <c r="H295" i="18"/>
  <c r="G295" i="18"/>
  <c r="F295" i="18"/>
  <c r="E295" i="18"/>
  <c r="D295" i="18"/>
  <c r="C295" i="18"/>
  <c r="B295" i="18"/>
  <c r="S294" i="18"/>
  <c r="R294" i="18"/>
  <c r="Q294" i="18"/>
  <c r="P294" i="18"/>
  <c r="O294" i="18"/>
  <c r="N294" i="18"/>
  <c r="M294" i="18"/>
  <c r="L294" i="18"/>
  <c r="K294" i="18"/>
  <c r="J294" i="18"/>
  <c r="I294" i="18"/>
  <c r="H294" i="18"/>
  <c r="G294" i="18"/>
  <c r="F294" i="18"/>
  <c r="E294" i="18"/>
  <c r="D294" i="18"/>
  <c r="C294" i="18"/>
  <c r="B294" i="18"/>
  <c r="S293" i="18"/>
  <c r="R293" i="18"/>
  <c r="Q293" i="18"/>
  <c r="P293" i="18"/>
  <c r="O293" i="18"/>
  <c r="N293" i="18"/>
  <c r="M293" i="18"/>
  <c r="L293" i="18"/>
  <c r="K293" i="18"/>
  <c r="J293" i="18"/>
  <c r="I293" i="18"/>
  <c r="H293" i="18"/>
  <c r="G293" i="18"/>
  <c r="F293" i="18"/>
  <c r="E293" i="18"/>
  <c r="D293" i="18"/>
  <c r="C293" i="18"/>
  <c r="B293" i="18"/>
  <c r="S292" i="18"/>
  <c r="R292" i="18"/>
  <c r="Q292" i="18"/>
  <c r="P292" i="18"/>
  <c r="O292" i="18"/>
  <c r="N292" i="18"/>
  <c r="M292" i="18"/>
  <c r="L292" i="18"/>
  <c r="K292" i="18"/>
  <c r="J292" i="18"/>
  <c r="I292" i="18"/>
  <c r="H292" i="18"/>
  <c r="G292" i="18"/>
  <c r="F292" i="18"/>
  <c r="E292" i="18"/>
  <c r="D292" i="18"/>
  <c r="C292" i="18"/>
  <c r="B292" i="18"/>
  <c r="S291" i="18"/>
  <c r="R291" i="18"/>
  <c r="Q291" i="18"/>
  <c r="P291" i="18"/>
  <c r="O291" i="18"/>
  <c r="N291" i="18"/>
  <c r="M291" i="18"/>
  <c r="L291" i="18"/>
  <c r="K291" i="18"/>
  <c r="J291" i="18"/>
  <c r="I291" i="18"/>
  <c r="H291" i="18"/>
  <c r="G291" i="18"/>
  <c r="F291" i="18"/>
  <c r="E291" i="18"/>
  <c r="D291" i="18"/>
  <c r="C291" i="18"/>
  <c r="B291" i="18"/>
  <c r="S290" i="18"/>
  <c r="R290" i="18"/>
  <c r="Q290" i="18"/>
  <c r="P290" i="18"/>
  <c r="O290" i="18"/>
  <c r="N290" i="18"/>
  <c r="M290" i="18"/>
  <c r="L290" i="18"/>
  <c r="K290" i="18"/>
  <c r="J290" i="18"/>
  <c r="I290" i="18"/>
  <c r="H290" i="18"/>
  <c r="G290" i="18"/>
  <c r="F290" i="18"/>
  <c r="E290" i="18"/>
  <c r="D290" i="18"/>
  <c r="C290" i="18"/>
  <c r="B290" i="18"/>
  <c r="S289" i="18"/>
  <c r="R289" i="18"/>
  <c r="Q289" i="18"/>
  <c r="P289" i="18"/>
  <c r="O289" i="18"/>
  <c r="N289" i="18"/>
  <c r="M289" i="18"/>
  <c r="L289" i="18"/>
  <c r="K289" i="18"/>
  <c r="J289" i="18"/>
  <c r="I289" i="18"/>
  <c r="H289" i="18"/>
  <c r="G289" i="18"/>
  <c r="F289" i="18"/>
  <c r="E289" i="18"/>
  <c r="D289" i="18"/>
  <c r="C289" i="18"/>
  <c r="B289" i="18"/>
  <c r="S288" i="18"/>
  <c r="R288" i="18"/>
  <c r="Q288" i="18"/>
  <c r="P288" i="18"/>
  <c r="O288" i="18"/>
  <c r="N288" i="18"/>
  <c r="M288" i="18"/>
  <c r="L288" i="18"/>
  <c r="K288" i="18"/>
  <c r="J288" i="18"/>
  <c r="I288" i="18"/>
  <c r="H288" i="18"/>
  <c r="G288" i="18"/>
  <c r="F288" i="18"/>
  <c r="E288" i="18"/>
  <c r="D288" i="18"/>
  <c r="C288" i="18"/>
  <c r="B288" i="18"/>
  <c r="S287" i="18"/>
  <c r="R287" i="18"/>
  <c r="Q287" i="18"/>
  <c r="P287" i="18"/>
  <c r="O287" i="18"/>
  <c r="N287" i="18"/>
  <c r="M287" i="18"/>
  <c r="L287" i="18"/>
  <c r="K287" i="18"/>
  <c r="J287" i="18"/>
  <c r="I287" i="18"/>
  <c r="H287" i="18"/>
  <c r="G287" i="18"/>
  <c r="F287" i="18"/>
  <c r="E287" i="18"/>
  <c r="D287" i="18"/>
  <c r="C287" i="18"/>
  <c r="B287" i="18"/>
  <c r="S286" i="18"/>
  <c r="R286" i="18"/>
  <c r="Q286" i="18"/>
  <c r="P286" i="18"/>
  <c r="O286" i="18"/>
  <c r="N286" i="18"/>
  <c r="M286" i="18"/>
  <c r="L286" i="18"/>
  <c r="K286" i="18"/>
  <c r="J286" i="18"/>
  <c r="I286" i="18"/>
  <c r="H286" i="18"/>
  <c r="G286" i="18"/>
  <c r="F286" i="18"/>
  <c r="E286" i="18"/>
  <c r="D286" i="18"/>
  <c r="C286" i="18"/>
  <c r="B286" i="18"/>
  <c r="S285" i="18"/>
  <c r="R285" i="18"/>
  <c r="Q285" i="18"/>
  <c r="P285" i="18"/>
  <c r="O285" i="18"/>
  <c r="N285" i="18"/>
  <c r="M285" i="18"/>
  <c r="L285" i="18"/>
  <c r="K285" i="18"/>
  <c r="J285" i="18"/>
  <c r="I285" i="18"/>
  <c r="H285" i="18"/>
  <c r="G285" i="18"/>
  <c r="F285" i="18"/>
  <c r="E285" i="18"/>
  <c r="D285" i="18"/>
  <c r="C285" i="18"/>
  <c r="B285" i="18"/>
  <c r="S284" i="18"/>
  <c r="R284" i="18"/>
  <c r="Q284" i="18"/>
  <c r="P284" i="18"/>
  <c r="O284" i="18"/>
  <c r="N284" i="18"/>
  <c r="M284" i="18"/>
  <c r="L284" i="18"/>
  <c r="K284" i="18"/>
  <c r="J284" i="18"/>
  <c r="I284" i="18"/>
  <c r="H284" i="18"/>
  <c r="G284" i="18"/>
  <c r="F284" i="18"/>
  <c r="E284" i="18"/>
  <c r="D284" i="18"/>
  <c r="C284" i="18"/>
  <c r="B284" i="18"/>
  <c r="S283" i="18"/>
  <c r="R283" i="18"/>
  <c r="Q283" i="18"/>
  <c r="P283" i="18"/>
  <c r="O283" i="18"/>
  <c r="N283" i="18"/>
  <c r="M283" i="18"/>
  <c r="L283" i="18"/>
  <c r="K283" i="18"/>
  <c r="J283" i="18"/>
  <c r="I283" i="18"/>
  <c r="H283" i="18"/>
  <c r="G283" i="18"/>
  <c r="F283" i="18"/>
  <c r="E283" i="18"/>
  <c r="D283" i="18"/>
  <c r="C283" i="18"/>
  <c r="B283" i="18"/>
  <c r="S282" i="18"/>
  <c r="R282" i="18"/>
  <c r="Q282" i="18"/>
  <c r="P282" i="18"/>
  <c r="O282" i="18"/>
  <c r="N282" i="18"/>
  <c r="M282" i="18"/>
  <c r="L282" i="18"/>
  <c r="K282" i="18"/>
  <c r="J282" i="18"/>
  <c r="I282" i="18"/>
  <c r="H282" i="18"/>
  <c r="G282" i="18"/>
  <c r="F282" i="18"/>
  <c r="E282" i="18"/>
  <c r="D282" i="18"/>
  <c r="C282" i="18"/>
  <c r="B282" i="18"/>
  <c r="S281" i="18"/>
  <c r="R281" i="18"/>
  <c r="Q281" i="18"/>
  <c r="P281" i="18"/>
  <c r="O281" i="18"/>
  <c r="N281" i="18"/>
  <c r="M281" i="18"/>
  <c r="L281" i="18"/>
  <c r="K281" i="18"/>
  <c r="J281" i="18"/>
  <c r="I281" i="18"/>
  <c r="H281" i="18"/>
  <c r="G281" i="18"/>
  <c r="F281" i="18"/>
  <c r="E281" i="18"/>
  <c r="D281" i="18"/>
  <c r="C281" i="18"/>
  <c r="B281" i="18"/>
  <c r="S280" i="18"/>
  <c r="R280" i="18"/>
  <c r="Q280" i="18"/>
  <c r="P280" i="18"/>
  <c r="O280" i="18"/>
  <c r="N280" i="18"/>
  <c r="M280" i="18"/>
  <c r="L280" i="18"/>
  <c r="K280" i="18"/>
  <c r="J280" i="18"/>
  <c r="I280" i="18"/>
  <c r="H280" i="18"/>
  <c r="G280" i="18"/>
  <c r="F280" i="18"/>
  <c r="E280" i="18"/>
  <c r="D280" i="18"/>
  <c r="C280" i="18"/>
  <c r="B280" i="18"/>
  <c r="S279" i="18"/>
  <c r="R279" i="18"/>
  <c r="Q279" i="18"/>
  <c r="P279" i="18"/>
  <c r="O279" i="18"/>
  <c r="N279" i="18"/>
  <c r="M279" i="18"/>
  <c r="L279" i="18"/>
  <c r="K279" i="18"/>
  <c r="J279" i="18"/>
  <c r="I279" i="18"/>
  <c r="H279" i="18"/>
  <c r="G279" i="18"/>
  <c r="F279" i="18"/>
  <c r="E279" i="18"/>
  <c r="D279" i="18"/>
  <c r="C279" i="18"/>
  <c r="B279" i="18"/>
  <c r="S278" i="18"/>
  <c r="R278" i="18"/>
  <c r="Q278" i="18"/>
  <c r="P278" i="18"/>
  <c r="O278" i="18"/>
  <c r="N278" i="18"/>
  <c r="M278" i="18"/>
  <c r="L278" i="18"/>
  <c r="K278" i="18"/>
  <c r="J278" i="18"/>
  <c r="I278" i="18"/>
  <c r="H278" i="18"/>
  <c r="G278" i="18"/>
  <c r="F278" i="18"/>
  <c r="E278" i="18"/>
  <c r="D278" i="18"/>
  <c r="C278" i="18"/>
  <c r="B278" i="18"/>
  <c r="S277" i="18"/>
  <c r="R277" i="18"/>
  <c r="Q277" i="18"/>
  <c r="P277" i="18"/>
  <c r="O277" i="18"/>
  <c r="N277" i="18"/>
  <c r="M277" i="18"/>
  <c r="L277" i="18"/>
  <c r="K277" i="18"/>
  <c r="J277" i="18"/>
  <c r="I277" i="18"/>
  <c r="H277" i="18"/>
  <c r="G277" i="18"/>
  <c r="F277" i="18"/>
  <c r="E277" i="18"/>
  <c r="D277" i="18"/>
  <c r="C277" i="18"/>
  <c r="B277" i="18"/>
  <c r="S276" i="18"/>
  <c r="R276" i="18"/>
  <c r="Q276" i="18"/>
  <c r="P276" i="18"/>
  <c r="O276" i="18"/>
  <c r="N276" i="18"/>
  <c r="M276" i="18"/>
  <c r="L276" i="18"/>
  <c r="K276" i="18"/>
  <c r="J276" i="18"/>
  <c r="I276" i="18"/>
  <c r="H276" i="18"/>
  <c r="G276" i="18"/>
  <c r="F276" i="18"/>
  <c r="E276" i="18"/>
  <c r="D276" i="18"/>
  <c r="C276" i="18"/>
  <c r="B276" i="18"/>
  <c r="S275" i="18"/>
  <c r="R275" i="18"/>
  <c r="Q275" i="18"/>
  <c r="P275" i="18"/>
  <c r="O275" i="18"/>
  <c r="N275" i="18"/>
  <c r="M275" i="18"/>
  <c r="L275" i="18"/>
  <c r="K275" i="18"/>
  <c r="J275" i="18"/>
  <c r="I275" i="18"/>
  <c r="H275" i="18"/>
  <c r="G275" i="18"/>
  <c r="F275" i="18"/>
  <c r="E275" i="18"/>
  <c r="D275" i="18"/>
  <c r="C275" i="18"/>
  <c r="B275" i="18"/>
  <c r="S274" i="18"/>
  <c r="R274" i="18"/>
  <c r="Q274" i="18"/>
  <c r="P274" i="18"/>
  <c r="O274" i="18"/>
  <c r="N274" i="18"/>
  <c r="M274" i="18"/>
  <c r="L274" i="18"/>
  <c r="K274" i="18"/>
  <c r="J274" i="18"/>
  <c r="I274" i="18"/>
  <c r="H274" i="18"/>
  <c r="G274" i="18"/>
  <c r="F274" i="18"/>
  <c r="E274" i="18"/>
  <c r="D274" i="18"/>
  <c r="C274" i="18"/>
  <c r="B274" i="18"/>
  <c r="S273" i="18"/>
  <c r="R273" i="18"/>
  <c r="Q273" i="18"/>
  <c r="P273" i="18"/>
  <c r="O273" i="18"/>
  <c r="N273" i="18"/>
  <c r="M273" i="18"/>
  <c r="L273" i="18"/>
  <c r="K273" i="18"/>
  <c r="J273" i="18"/>
  <c r="I273" i="18"/>
  <c r="H273" i="18"/>
  <c r="G273" i="18"/>
  <c r="F273" i="18"/>
  <c r="E273" i="18"/>
  <c r="D273" i="18"/>
  <c r="C273" i="18"/>
  <c r="B273" i="18"/>
  <c r="S272" i="18"/>
  <c r="R272" i="18"/>
  <c r="Q272" i="18"/>
  <c r="P272" i="18"/>
  <c r="O272" i="18"/>
  <c r="N272" i="18"/>
  <c r="M272" i="18"/>
  <c r="L272" i="18"/>
  <c r="K272" i="18"/>
  <c r="J272" i="18"/>
  <c r="I272" i="18"/>
  <c r="H272" i="18"/>
  <c r="G272" i="18"/>
  <c r="F272" i="18"/>
  <c r="E272" i="18"/>
  <c r="D272" i="18"/>
  <c r="C272" i="18"/>
  <c r="B272" i="18"/>
  <c r="S271" i="18"/>
  <c r="R271" i="18"/>
  <c r="Q271" i="18"/>
  <c r="P271" i="18"/>
  <c r="O271" i="18"/>
  <c r="N271" i="18"/>
  <c r="M271" i="18"/>
  <c r="L271" i="18"/>
  <c r="K271" i="18"/>
  <c r="J271" i="18"/>
  <c r="I271" i="18"/>
  <c r="H271" i="18"/>
  <c r="G271" i="18"/>
  <c r="F271" i="18"/>
  <c r="E271" i="18"/>
  <c r="D271" i="18"/>
  <c r="C271" i="18"/>
  <c r="B271" i="18"/>
  <c r="S270" i="18"/>
  <c r="R270" i="18"/>
  <c r="Q270" i="18"/>
  <c r="P270" i="18"/>
  <c r="O270" i="18"/>
  <c r="N270" i="18"/>
  <c r="M270" i="18"/>
  <c r="L270" i="18"/>
  <c r="K270" i="18"/>
  <c r="J270" i="18"/>
  <c r="I270" i="18"/>
  <c r="H270" i="18"/>
  <c r="G270" i="18"/>
  <c r="F270" i="18"/>
  <c r="E270" i="18"/>
  <c r="D270" i="18"/>
  <c r="C270" i="18"/>
  <c r="B270" i="18"/>
  <c r="S269" i="18"/>
  <c r="R269" i="18"/>
  <c r="Q269" i="18"/>
  <c r="P269" i="18"/>
  <c r="O269" i="18"/>
  <c r="N269" i="18"/>
  <c r="M269" i="18"/>
  <c r="L269" i="18"/>
  <c r="K269" i="18"/>
  <c r="J269" i="18"/>
  <c r="I269" i="18"/>
  <c r="H269" i="18"/>
  <c r="G269" i="18"/>
  <c r="F269" i="18"/>
  <c r="E269" i="18"/>
  <c r="D269" i="18"/>
  <c r="C269" i="18"/>
  <c r="B269" i="18"/>
  <c r="S268" i="18"/>
  <c r="R268" i="18"/>
  <c r="Q268" i="18"/>
  <c r="P268" i="18"/>
  <c r="O268" i="18"/>
  <c r="N268" i="18"/>
  <c r="M268" i="18"/>
  <c r="L268" i="18"/>
  <c r="K268" i="18"/>
  <c r="J268" i="18"/>
  <c r="I268" i="18"/>
  <c r="H268" i="18"/>
  <c r="G268" i="18"/>
  <c r="F268" i="18"/>
  <c r="E268" i="18"/>
  <c r="D268" i="18"/>
  <c r="C268" i="18"/>
  <c r="B268" i="18"/>
  <c r="S267" i="18"/>
  <c r="R267" i="18"/>
  <c r="Q267" i="18"/>
  <c r="P267" i="18"/>
  <c r="O267" i="18"/>
  <c r="N267" i="18"/>
  <c r="M267" i="18"/>
  <c r="L267" i="18"/>
  <c r="K267" i="18"/>
  <c r="J267" i="18"/>
  <c r="I267" i="18"/>
  <c r="H267" i="18"/>
  <c r="G267" i="18"/>
  <c r="F267" i="18"/>
  <c r="E267" i="18"/>
  <c r="D267" i="18"/>
  <c r="C267" i="18"/>
  <c r="B267" i="18"/>
  <c r="S266" i="18"/>
  <c r="R266" i="18"/>
  <c r="Q266" i="18"/>
  <c r="P266" i="18"/>
  <c r="O266" i="18"/>
  <c r="N266" i="18"/>
  <c r="M266" i="18"/>
  <c r="L266" i="18"/>
  <c r="K266" i="18"/>
  <c r="J266" i="18"/>
  <c r="I266" i="18"/>
  <c r="H266" i="18"/>
  <c r="G266" i="18"/>
  <c r="F266" i="18"/>
  <c r="E266" i="18"/>
  <c r="D266" i="18"/>
  <c r="C266" i="18"/>
  <c r="B266" i="18"/>
  <c r="S265" i="18"/>
  <c r="R265" i="18"/>
  <c r="Q265" i="18"/>
  <c r="P265" i="18"/>
  <c r="O265" i="18"/>
  <c r="N265" i="18"/>
  <c r="M265" i="18"/>
  <c r="L265" i="18"/>
  <c r="K265" i="18"/>
  <c r="J265" i="18"/>
  <c r="I265" i="18"/>
  <c r="H265" i="18"/>
  <c r="G265" i="18"/>
  <c r="F265" i="18"/>
  <c r="E265" i="18"/>
  <c r="D265" i="18"/>
  <c r="C265" i="18"/>
  <c r="B265" i="18"/>
  <c r="S264" i="18"/>
  <c r="R264" i="18"/>
  <c r="Q264" i="18"/>
  <c r="P264" i="18"/>
  <c r="O264" i="18"/>
  <c r="N264" i="18"/>
  <c r="M264" i="18"/>
  <c r="L264" i="18"/>
  <c r="K264" i="18"/>
  <c r="J264" i="18"/>
  <c r="I264" i="18"/>
  <c r="H264" i="18"/>
  <c r="G264" i="18"/>
  <c r="F264" i="18"/>
  <c r="E264" i="18"/>
  <c r="D264" i="18"/>
  <c r="C264" i="18"/>
  <c r="B264" i="18"/>
  <c r="S263" i="18"/>
  <c r="R263" i="18"/>
  <c r="Q263" i="18"/>
  <c r="P263" i="18"/>
  <c r="O263" i="18"/>
  <c r="N263" i="18"/>
  <c r="M263" i="18"/>
  <c r="L263" i="18"/>
  <c r="K263" i="18"/>
  <c r="J263" i="18"/>
  <c r="I263" i="18"/>
  <c r="H263" i="18"/>
  <c r="G263" i="18"/>
  <c r="F263" i="18"/>
  <c r="E263" i="18"/>
  <c r="D263" i="18"/>
  <c r="C263" i="18"/>
  <c r="B263" i="18"/>
  <c r="S262" i="18"/>
  <c r="R262" i="18"/>
  <c r="Q262" i="18"/>
  <c r="P262" i="18"/>
  <c r="O262" i="18"/>
  <c r="N262" i="18"/>
  <c r="M262" i="18"/>
  <c r="L262" i="18"/>
  <c r="K262" i="18"/>
  <c r="J262" i="18"/>
  <c r="I262" i="18"/>
  <c r="H262" i="18"/>
  <c r="G262" i="18"/>
  <c r="F262" i="18"/>
  <c r="E262" i="18"/>
  <c r="D262" i="18"/>
  <c r="C262" i="18"/>
  <c r="B262" i="18"/>
  <c r="S261" i="18"/>
  <c r="R261" i="18"/>
  <c r="Q261" i="18"/>
  <c r="P261" i="18"/>
  <c r="O261" i="18"/>
  <c r="N261" i="18"/>
  <c r="M261" i="18"/>
  <c r="L261" i="18"/>
  <c r="K261" i="18"/>
  <c r="J261" i="18"/>
  <c r="I261" i="18"/>
  <c r="H261" i="18"/>
  <c r="G261" i="18"/>
  <c r="F261" i="18"/>
  <c r="E261" i="18"/>
  <c r="D261" i="18"/>
  <c r="C261" i="18"/>
  <c r="B261" i="18"/>
  <c r="S260" i="18"/>
  <c r="R260" i="18"/>
  <c r="Q260" i="18"/>
  <c r="P260" i="18"/>
  <c r="O260" i="18"/>
  <c r="N260" i="18"/>
  <c r="M260" i="18"/>
  <c r="L260" i="18"/>
  <c r="K260" i="18"/>
  <c r="J260" i="18"/>
  <c r="I260" i="18"/>
  <c r="H260" i="18"/>
  <c r="G260" i="18"/>
  <c r="F260" i="18"/>
  <c r="E260" i="18"/>
  <c r="D260" i="18"/>
  <c r="C260" i="18"/>
  <c r="B260" i="18"/>
  <c r="S259" i="18"/>
  <c r="R259" i="18"/>
  <c r="Q259" i="18"/>
  <c r="P259" i="18"/>
  <c r="O259" i="18"/>
  <c r="N259" i="18"/>
  <c r="M259" i="18"/>
  <c r="L259" i="18"/>
  <c r="K259" i="18"/>
  <c r="J259" i="18"/>
  <c r="I259" i="18"/>
  <c r="H259" i="18"/>
  <c r="G259" i="18"/>
  <c r="F259" i="18"/>
  <c r="E259" i="18"/>
  <c r="D259" i="18"/>
  <c r="C259" i="18"/>
  <c r="B259" i="18"/>
  <c r="S258" i="18"/>
  <c r="R258" i="18"/>
  <c r="Q258" i="18"/>
  <c r="P258" i="18"/>
  <c r="O258" i="18"/>
  <c r="N258" i="18"/>
  <c r="M258" i="18"/>
  <c r="L258" i="18"/>
  <c r="K258" i="18"/>
  <c r="J258" i="18"/>
  <c r="I258" i="18"/>
  <c r="H258" i="18"/>
  <c r="G258" i="18"/>
  <c r="F258" i="18"/>
  <c r="E258" i="18"/>
  <c r="D258" i="18"/>
  <c r="C258" i="18"/>
  <c r="B258" i="18"/>
  <c r="S257" i="18"/>
  <c r="R257" i="18"/>
  <c r="Q257" i="18"/>
  <c r="P257" i="18"/>
  <c r="O257" i="18"/>
  <c r="N257" i="18"/>
  <c r="M257" i="18"/>
  <c r="L257" i="18"/>
  <c r="K257" i="18"/>
  <c r="J257" i="18"/>
  <c r="I257" i="18"/>
  <c r="H257" i="18"/>
  <c r="G257" i="18"/>
  <c r="F257" i="18"/>
  <c r="E257" i="18"/>
  <c r="D257" i="18"/>
  <c r="C257" i="18"/>
  <c r="B257" i="18"/>
  <c r="S256" i="18"/>
  <c r="R256" i="18"/>
  <c r="Q256" i="18"/>
  <c r="P256" i="18"/>
  <c r="O256" i="18"/>
  <c r="N256" i="18"/>
  <c r="M256" i="18"/>
  <c r="L256" i="18"/>
  <c r="K256" i="18"/>
  <c r="J256" i="18"/>
  <c r="I256" i="18"/>
  <c r="H256" i="18"/>
  <c r="G256" i="18"/>
  <c r="F256" i="18"/>
  <c r="E256" i="18"/>
  <c r="D256" i="18"/>
  <c r="C256" i="18"/>
  <c r="B256" i="18"/>
  <c r="S255" i="18"/>
  <c r="R255" i="18"/>
  <c r="Q255" i="18"/>
  <c r="P255" i="18"/>
  <c r="O255" i="18"/>
  <c r="N255" i="18"/>
  <c r="M255" i="18"/>
  <c r="L255" i="18"/>
  <c r="K255" i="18"/>
  <c r="J255" i="18"/>
  <c r="I255" i="18"/>
  <c r="H255" i="18"/>
  <c r="G255" i="18"/>
  <c r="F255" i="18"/>
  <c r="E255" i="18"/>
  <c r="D255" i="18"/>
  <c r="C255" i="18"/>
  <c r="B255" i="18"/>
  <c r="S254" i="18"/>
  <c r="R254" i="18"/>
  <c r="Q254" i="18"/>
  <c r="P254" i="18"/>
  <c r="O254" i="18"/>
  <c r="N254" i="18"/>
  <c r="M254" i="18"/>
  <c r="L254" i="18"/>
  <c r="K254" i="18"/>
  <c r="J254" i="18"/>
  <c r="I254" i="18"/>
  <c r="H254" i="18"/>
  <c r="G254" i="18"/>
  <c r="F254" i="18"/>
  <c r="E254" i="18"/>
  <c r="D254" i="18"/>
  <c r="C254" i="18"/>
  <c r="B254" i="18"/>
  <c r="S253" i="18"/>
  <c r="R253" i="18"/>
  <c r="Q253" i="18"/>
  <c r="P253" i="18"/>
  <c r="O253" i="18"/>
  <c r="N253" i="18"/>
  <c r="M253" i="18"/>
  <c r="L253" i="18"/>
  <c r="K253" i="18"/>
  <c r="J253" i="18"/>
  <c r="I253" i="18"/>
  <c r="H253" i="18"/>
  <c r="G253" i="18"/>
  <c r="F253" i="18"/>
  <c r="E253" i="18"/>
  <c r="D253" i="18"/>
  <c r="C253" i="18"/>
  <c r="B253" i="18"/>
  <c r="S252" i="18"/>
  <c r="R252" i="18"/>
  <c r="Q252" i="18"/>
  <c r="P252" i="18"/>
  <c r="O252" i="18"/>
  <c r="N252" i="18"/>
  <c r="M252" i="18"/>
  <c r="L252" i="18"/>
  <c r="K252" i="18"/>
  <c r="J252" i="18"/>
  <c r="I252" i="18"/>
  <c r="H252" i="18"/>
  <c r="G252" i="18"/>
  <c r="F252" i="18"/>
  <c r="E252" i="18"/>
  <c r="D252" i="18"/>
  <c r="C252" i="18"/>
  <c r="B252" i="18"/>
  <c r="S251" i="18"/>
  <c r="R251" i="18"/>
  <c r="Q251" i="18"/>
  <c r="P251" i="18"/>
  <c r="O251" i="18"/>
  <c r="N251" i="18"/>
  <c r="M251" i="18"/>
  <c r="L251" i="18"/>
  <c r="K251" i="18"/>
  <c r="J251" i="18"/>
  <c r="I251" i="18"/>
  <c r="H251" i="18"/>
  <c r="G251" i="18"/>
  <c r="F251" i="18"/>
  <c r="E251" i="18"/>
  <c r="D251" i="18"/>
  <c r="C251" i="18"/>
  <c r="B251" i="18"/>
  <c r="S250" i="18"/>
  <c r="R250" i="18"/>
  <c r="Q250" i="18"/>
  <c r="P250" i="18"/>
  <c r="O250" i="18"/>
  <c r="N250" i="18"/>
  <c r="M250" i="18"/>
  <c r="L250" i="18"/>
  <c r="K250" i="18"/>
  <c r="J250" i="18"/>
  <c r="I250" i="18"/>
  <c r="H250" i="18"/>
  <c r="G250" i="18"/>
  <c r="F250" i="18"/>
  <c r="E250" i="18"/>
  <c r="D250" i="18"/>
  <c r="C250" i="18"/>
  <c r="B250" i="18"/>
  <c r="S249" i="18"/>
  <c r="R249" i="18"/>
  <c r="Q249" i="18"/>
  <c r="P249" i="18"/>
  <c r="O249" i="18"/>
  <c r="N249" i="18"/>
  <c r="M249" i="18"/>
  <c r="L249" i="18"/>
  <c r="K249" i="18"/>
  <c r="J249" i="18"/>
  <c r="I249" i="18"/>
  <c r="H249" i="18"/>
  <c r="G249" i="18"/>
  <c r="F249" i="18"/>
  <c r="E249" i="18"/>
  <c r="D249" i="18"/>
  <c r="C249" i="18"/>
  <c r="B249" i="18"/>
  <c r="S248" i="18"/>
  <c r="R248" i="18"/>
  <c r="Q248" i="18"/>
  <c r="P248" i="18"/>
  <c r="O248" i="18"/>
  <c r="N248" i="18"/>
  <c r="M248" i="18"/>
  <c r="L248" i="18"/>
  <c r="K248" i="18"/>
  <c r="J248" i="18"/>
  <c r="I248" i="18"/>
  <c r="H248" i="18"/>
  <c r="G248" i="18"/>
  <c r="F248" i="18"/>
  <c r="E248" i="18"/>
  <c r="D248" i="18"/>
  <c r="C248" i="18"/>
  <c r="B248" i="18"/>
  <c r="S247" i="18"/>
  <c r="R247" i="18"/>
  <c r="Q247" i="18"/>
  <c r="P247" i="18"/>
  <c r="O247" i="18"/>
  <c r="N247" i="18"/>
  <c r="M247" i="18"/>
  <c r="L247" i="18"/>
  <c r="K247" i="18"/>
  <c r="J247" i="18"/>
  <c r="I247" i="18"/>
  <c r="H247" i="18"/>
  <c r="G247" i="18"/>
  <c r="F247" i="18"/>
  <c r="E247" i="18"/>
  <c r="D247" i="18"/>
  <c r="C247" i="18"/>
  <c r="B247" i="18"/>
  <c r="S246" i="18"/>
  <c r="R246" i="18"/>
  <c r="Q246" i="18"/>
  <c r="P246" i="18"/>
  <c r="O246" i="18"/>
  <c r="N246" i="18"/>
  <c r="M246" i="18"/>
  <c r="L246" i="18"/>
  <c r="K246" i="18"/>
  <c r="J246" i="18"/>
  <c r="I246" i="18"/>
  <c r="H246" i="18"/>
  <c r="G246" i="18"/>
  <c r="F246" i="18"/>
  <c r="E246" i="18"/>
  <c r="D246" i="18"/>
  <c r="C246" i="18"/>
  <c r="B246" i="18"/>
  <c r="S245" i="18"/>
  <c r="R245" i="18"/>
  <c r="Q245" i="18"/>
  <c r="P245" i="18"/>
  <c r="O245" i="18"/>
  <c r="N245" i="18"/>
  <c r="M245" i="18"/>
  <c r="L245" i="18"/>
  <c r="K245" i="18"/>
  <c r="J245" i="18"/>
  <c r="I245" i="18"/>
  <c r="H245" i="18"/>
  <c r="G245" i="18"/>
  <c r="F245" i="18"/>
  <c r="E245" i="18"/>
  <c r="D245" i="18"/>
  <c r="C245" i="18"/>
  <c r="B245" i="18"/>
  <c r="S244" i="18"/>
  <c r="R244" i="18"/>
  <c r="Q244" i="18"/>
  <c r="P244" i="18"/>
  <c r="O244" i="18"/>
  <c r="N244" i="18"/>
  <c r="M244" i="18"/>
  <c r="L244" i="18"/>
  <c r="K244" i="18"/>
  <c r="J244" i="18"/>
  <c r="I244" i="18"/>
  <c r="H244" i="18"/>
  <c r="G244" i="18"/>
  <c r="F244" i="18"/>
  <c r="E244" i="18"/>
  <c r="D244" i="18"/>
  <c r="C244" i="18"/>
  <c r="B244" i="18"/>
  <c r="S243" i="18"/>
  <c r="R243" i="18"/>
  <c r="Q243" i="18"/>
  <c r="P243" i="18"/>
  <c r="O243" i="18"/>
  <c r="N243" i="18"/>
  <c r="M243" i="18"/>
  <c r="L243" i="18"/>
  <c r="K243" i="18"/>
  <c r="J243" i="18"/>
  <c r="I243" i="18"/>
  <c r="H243" i="18"/>
  <c r="G243" i="18"/>
  <c r="F243" i="18"/>
  <c r="E243" i="18"/>
  <c r="D243" i="18"/>
  <c r="C243" i="18"/>
  <c r="B243" i="18"/>
  <c r="S242" i="18"/>
  <c r="R242" i="18"/>
  <c r="Q242" i="18"/>
  <c r="P242" i="18"/>
  <c r="O242" i="18"/>
  <c r="N242" i="18"/>
  <c r="M242" i="18"/>
  <c r="L242" i="18"/>
  <c r="K242" i="18"/>
  <c r="J242" i="18"/>
  <c r="I242" i="18"/>
  <c r="H242" i="18"/>
  <c r="G242" i="18"/>
  <c r="F242" i="18"/>
  <c r="E242" i="18"/>
  <c r="D242" i="18"/>
  <c r="C242" i="18"/>
  <c r="B242" i="18"/>
  <c r="S241" i="18"/>
  <c r="R241" i="18"/>
  <c r="Q241" i="18"/>
  <c r="P241" i="18"/>
  <c r="O241" i="18"/>
  <c r="N241" i="18"/>
  <c r="M241" i="18"/>
  <c r="L241" i="18"/>
  <c r="K241" i="18"/>
  <c r="J241" i="18"/>
  <c r="I241" i="18"/>
  <c r="H241" i="18"/>
  <c r="G241" i="18"/>
  <c r="F241" i="18"/>
  <c r="E241" i="18"/>
  <c r="D241" i="18"/>
  <c r="C241" i="18"/>
  <c r="B241" i="18"/>
  <c r="S240" i="18"/>
  <c r="R240" i="18"/>
  <c r="Q240" i="18"/>
  <c r="P240" i="18"/>
  <c r="O240" i="18"/>
  <c r="N240" i="18"/>
  <c r="M240" i="18"/>
  <c r="L240" i="18"/>
  <c r="K240" i="18"/>
  <c r="J240" i="18"/>
  <c r="I240" i="18"/>
  <c r="H240" i="18"/>
  <c r="G240" i="18"/>
  <c r="F240" i="18"/>
  <c r="E240" i="18"/>
  <c r="D240" i="18"/>
  <c r="C240" i="18"/>
  <c r="B240" i="18"/>
  <c r="S239" i="18"/>
  <c r="R239" i="18"/>
  <c r="Q239" i="18"/>
  <c r="P239" i="18"/>
  <c r="O239" i="18"/>
  <c r="N239" i="18"/>
  <c r="M239" i="18"/>
  <c r="L239" i="18"/>
  <c r="K239" i="18"/>
  <c r="J239" i="18"/>
  <c r="I239" i="18"/>
  <c r="H239" i="18"/>
  <c r="G239" i="18"/>
  <c r="F239" i="18"/>
  <c r="E239" i="18"/>
  <c r="D239" i="18"/>
  <c r="C239" i="18"/>
  <c r="B239" i="18"/>
  <c r="S238" i="18"/>
  <c r="R238" i="18"/>
  <c r="Q238" i="18"/>
  <c r="P238" i="18"/>
  <c r="O238" i="18"/>
  <c r="N238" i="18"/>
  <c r="M238" i="18"/>
  <c r="L238" i="18"/>
  <c r="K238" i="18"/>
  <c r="J238" i="18"/>
  <c r="I238" i="18"/>
  <c r="H238" i="18"/>
  <c r="G238" i="18"/>
  <c r="F238" i="18"/>
  <c r="E238" i="18"/>
  <c r="D238" i="18"/>
  <c r="C238" i="18"/>
  <c r="B238" i="18"/>
  <c r="S237" i="18"/>
  <c r="R237" i="18"/>
  <c r="Q237" i="18"/>
  <c r="P237" i="18"/>
  <c r="O237" i="18"/>
  <c r="N237" i="18"/>
  <c r="M237" i="18"/>
  <c r="L237" i="18"/>
  <c r="K237" i="18"/>
  <c r="J237" i="18"/>
  <c r="I237" i="18"/>
  <c r="H237" i="18"/>
  <c r="G237" i="18"/>
  <c r="F237" i="18"/>
  <c r="E237" i="18"/>
  <c r="D237" i="18"/>
  <c r="C237" i="18"/>
  <c r="B237" i="18"/>
  <c r="S236" i="18"/>
  <c r="R236" i="18"/>
  <c r="Q236" i="18"/>
  <c r="P236" i="18"/>
  <c r="O236" i="18"/>
  <c r="N236" i="18"/>
  <c r="M236" i="18"/>
  <c r="L236" i="18"/>
  <c r="K236" i="18"/>
  <c r="J236" i="18"/>
  <c r="I236" i="18"/>
  <c r="H236" i="18"/>
  <c r="G236" i="18"/>
  <c r="F236" i="18"/>
  <c r="E236" i="18"/>
  <c r="D236" i="18"/>
  <c r="C236" i="18"/>
  <c r="B236" i="18"/>
  <c r="S235" i="18"/>
  <c r="R235" i="18"/>
  <c r="Q235" i="18"/>
  <c r="P235" i="18"/>
  <c r="O235" i="18"/>
  <c r="N235" i="18"/>
  <c r="M235" i="18"/>
  <c r="L235" i="18"/>
  <c r="K235" i="18"/>
  <c r="J235" i="18"/>
  <c r="I235" i="18"/>
  <c r="H235" i="18"/>
  <c r="G235" i="18"/>
  <c r="F235" i="18"/>
  <c r="E235" i="18"/>
  <c r="D235" i="18"/>
  <c r="C235" i="18"/>
  <c r="B235" i="18"/>
  <c r="S234" i="18"/>
  <c r="R234" i="18"/>
  <c r="Q234" i="18"/>
  <c r="P234" i="18"/>
  <c r="O234" i="18"/>
  <c r="N234" i="18"/>
  <c r="M234" i="18"/>
  <c r="L234" i="18"/>
  <c r="K234" i="18"/>
  <c r="J234" i="18"/>
  <c r="I234" i="18"/>
  <c r="H234" i="18"/>
  <c r="G234" i="18"/>
  <c r="F234" i="18"/>
  <c r="E234" i="18"/>
  <c r="D234" i="18"/>
  <c r="C234" i="18"/>
  <c r="B234" i="18"/>
  <c r="S233" i="18"/>
  <c r="R233" i="18"/>
  <c r="Q233" i="18"/>
  <c r="P233" i="18"/>
  <c r="O233" i="18"/>
  <c r="N233" i="18"/>
  <c r="M233" i="18"/>
  <c r="L233" i="18"/>
  <c r="K233" i="18"/>
  <c r="J233" i="18"/>
  <c r="I233" i="18"/>
  <c r="H233" i="18"/>
  <c r="G233" i="18"/>
  <c r="F233" i="18"/>
  <c r="E233" i="18"/>
  <c r="D233" i="18"/>
  <c r="C233" i="18"/>
  <c r="B233" i="18"/>
  <c r="S232" i="18"/>
  <c r="R232" i="18"/>
  <c r="Q232" i="18"/>
  <c r="P232" i="18"/>
  <c r="O232" i="18"/>
  <c r="N232" i="18"/>
  <c r="M232" i="18"/>
  <c r="L232" i="18"/>
  <c r="K232" i="18"/>
  <c r="J232" i="18"/>
  <c r="I232" i="18"/>
  <c r="H232" i="18"/>
  <c r="G232" i="18"/>
  <c r="F232" i="18"/>
  <c r="E232" i="18"/>
  <c r="D232" i="18"/>
  <c r="C232" i="18"/>
  <c r="B232" i="18"/>
  <c r="S231" i="18"/>
  <c r="R231" i="18"/>
  <c r="Q231" i="18"/>
  <c r="P231" i="18"/>
  <c r="O231" i="18"/>
  <c r="N231" i="18"/>
  <c r="M231" i="18"/>
  <c r="L231" i="18"/>
  <c r="K231" i="18"/>
  <c r="J231" i="18"/>
  <c r="I231" i="18"/>
  <c r="H231" i="18"/>
  <c r="G231" i="18"/>
  <c r="F231" i="18"/>
  <c r="E231" i="18"/>
  <c r="D231" i="18"/>
  <c r="C231" i="18"/>
  <c r="B231" i="18"/>
  <c r="S230" i="18"/>
  <c r="R230" i="18"/>
  <c r="Q230" i="18"/>
  <c r="P230" i="18"/>
  <c r="O230" i="18"/>
  <c r="N230" i="18"/>
  <c r="M230" i="18"/>
  <c r="L230" i="18"/>
  <c r="K230" i="18"/>
  <c r="J230" i="18"/>
  <c r="I230" i="18"/>
  <c r="H230" i="18"/>
  <c r="G230" i="18"/>
  <c r="F230" i="18"/>
  <c r="E230" i="18"/>
  <c r="D230" i="18"/>
  <c r="C230" i="18"/>
  <c r="B230" i="18"/>
  <c r="S229" i="18"/>
  <c r="R229" i="18"/>
  <c r="Q229" i="18"/>
  <c r="P229" i="18"/>
  <c r="O229" i="18"/>
  <c r="N229" i="18"/>
  <c r="M229" i="18"/>
  <c r="L229" i="18"/>
  <c r="K229" i="18"/>
  <c r="J229" i="18"/>
  <c r="I229" i="18"/>
  <c r="H229" i="18"/>
  <c r="G229" i="18"/>
  <c r="F229" i="18"/>
  <c r="E229" i="18"/>
  <c r="D229" i="18"/>
  <c r="C229" i="18"/>
  <c r="B229" i="18"/>
  <c r="S228" i="18"/>
  <c r="R228" i="18"/>
  <c r="Q228" i="18"/>
  <c r="P228" i="18"/>
  <c r="O228" i="18"/>
  <c r="N228" i="18"/>
  <c r="M228" i="18"/>
  <c r="L228" i="18"/>
  <c r="K228" i="18"/>
  <c r="J228" i="18"/>
  <c r="I228" i="18"/>
  <c r="H228" i="18"/>
  <c r="G228" i="18"/>
  <c r="F228" i="18"/>
  <c r="E228" i="18"/>
  <c r="D228" i="18"/>
  <c r="C228" i="18"/>
  <c r="B228" i="18"/>
  <c r="S227" i="18"/>
  <c r="R227" i="18"/>
  <c r="Q227" i="18"/>
  <c r="P227" i="18"/>
  <c r="O227" i="18"/>
  <c r="N227" i="18"/>
  <c r="M227" i="18"/>
  <c r="L227" i="18"/>
  <c r="K227" i="18"/>
  <c r="J227" i="18"/>
  <c r="I227" i="18"/>
  <c r="H227" i="18"/>
  <c r="G227" i="18"/>
  <c r="F227" i="18"/>
  <c r="E227" i="18"/>
  <c r="D227" i="18"/>
  <c r="C227" i="18"/>
  <c r="B227" i="18"/>
  <c r="S226" i="18"/>
  <c r="R226" i="18"/>
  <c r="Q226" i="18"/>
  <c r="P226" i="18"/>
  <c r="O226" i="18"/>
  <c r="N226" i="18"/>
  <c r="M226" i="18"/>
  <c r="L226" i="18"/>
  <c r="K226" i="18"/>
  <c r="J226" i="18"/>
  <c r="I226" i="18"/>
  <c r="H226" i="18"/>
  <c r="G226" i="18"/>
  <c r="F226" i="18"/>
  <c r="E226" i="18"/>
  <c r="D226" i="18"/>
  <c r="C226" i="18"/>
  <c r="B226" i="18"/>
  <c r="S225" i="18"/>
  <c r="R225" i="18"/>
  <c r="Q225" i="18"/>
  <c r="P225" i="18"/>
  <c r="O225" i="18"/>
  <c r="N225" i="18"/>
  <c r="M225" i="18"/>
  <c r="L225" i="18"/>
  <c r="K225" i="18"/>
  <c r="J225" i="18"/>
  <c r="I225" i="18"/>
  <c r="H225" i="18"/>
  <c r="G225" i="18"/>
  <c r="F225" i="18"/>
  <c r="E225" i="18"/>
  <c r="D225" i="18"/>
  <c r="C225" i="18"/>
  <c r="B225" i="18"/>
  <c r="S224" i="18"/>
  <c r="R224" i="18"/>
  <c r="Q224" i="18"/>
  <c r="P224" i="18"/>
  <c r="O224" i="18"/>
  <c r="N224" i="18"/>
  <c r="M224" i="18"/>
  <c r="L224" i="18"/>
  <c r="K224" i="18"/>
  <c r="J224" i="18"/>
  <c r="I224" i="18"/>
  <c r="H224" i="18"/>
  <c r="G224" i="18"/>
  <c r="F224" i="18"/>
  <c r="E224" i="18"/>
  <c r="D224" i="18"/>
  <c r="C224" i="18"/>
  <c r="B224" i="18"/>
  <c r="S223" i="18"/>
  <c r="R223" i="18"/>
  <c r="Q223" i="18"/>
  <c r="P223" i="18"/>
  <c r="O223" i="18"/>
  <c r="N223" i="18"/>
  <c r="M223" i="18"/>
  <c r="L223" i="18"/>
  <c r="K223" i="18"/>
  <c r="J223" i="18"/>
  <c r="I223" i="18"/>
  <c r="H223" i="18"/>
  <c r="G223" i="18"/>
  <c r="F223" i="18"/>
  <c r="E223" i="18"/>
  <c r="D223" i="18"/>
  <c r="C223" i="18"/>
  <c r="B223" i="18"/>
  <c r="S222" i="18"/>
  <c r="R222" i="18"/>
  <c r="Q222" i="18"/>
  <c r="P222" i="18"/>
  <c r="O222" i="18"/>
  <c r="N222" i="18"/>
  <c r="M222" i="18"/>
  <c r="L222" i="18"/>
  <c r="K222" i="18"/>
  <c r="J222" i="18"/>
  <c r="I222" i="18"/>
  <c r="H222" i="18"/>
  <c r="G222" i="18"/>
  <c r="F222" i="18"/>
  <c r="E222" i="18"/>
  <c r="D222" i="18"/>
  <c r="C222" i="18"/>
  <c r="B222" i="18"/>
  <c r="S221" i="18"/>
  <c r="R221" i="18"/>
  <c r="Q221" i="18"/>
  <c r="P221" i="18"/>
  <c r="O221" i="18"/>
  <c r="N221" i="18"/>
  <c r="M221" i="18"/>
  <c r="L221" i="18"/>
  <c r="K221" i="18"/>
  <c r="J221" i="18"/>
  <c r="I221" i="18"/>
  <c r="H221" i="18"/>
  <c r="G221" i="18"/>
  <c r="F221" i="18"/>
  <c r="E221" i="18"/>
  <c r="D221" i="18"/>
  <c r="C221" i="18"/>
  <c r="B221" i="18"/>
  <c r="S220" i="18"/>
  <c r="R220" i="18"/>
  <c r="Q220" i="18"/>
  <c r="P220" i="18"/>
  <c r="O220" i="18"/>
  <c r="N220" i="18"/>
  <c r="M220" i="18"/>
  <c r="L220" i="18"/>
  <c r="K220" i="18"/>
  <c r="J220" i="18"/>
  <c r="I220" i="18"/>
  <c r="H220" i="18"/>
  <c r="G220" i="18"/>
  <c r="F220" i="18"/>
  <c r="E220" i="18"/>
  <c r="D220" i="18"/>
  <c r="C220" i="18"/>
  <c r="B220" i="18"/>
  <c r="S219" i="18"/>
  <c r="R219" i="18"/>
  <c r="Q219" i="18"/>
  <c r="P219" i="18"/>
  <c r="O219" i="18"/>
  <c r="N219" i="18"/>
  <c r="M219" i="18"/>
  <c r="L219" i="18"/>
  <c r="K219" i="18"/>
  <c r="J219" i="18"/>
  <c r="I219" i="18"/>
  <c r="H219" i="18"/>
  <c r="G219" i="18"/>
  <c r="F219" i="18"/>
  <c r="E219" i="18"/>
  <c r="D219" i="18"/>
  <c r="C219" i="18"/>
  <c r="B219" i="18"/>
  <c r="S218" i="18"/>
  <c r="R218" i="18"/>
  <c r="Q218" i="18"/>
  <c r="P218" i="18"/>
  <c r="O218" i="18"/>
  <c r="N218" i="18"/>
  <c r="M218" i="18"/>
  <c r="L218" i="18"/>
  <c r="K218" i="18"/>
  <c r="J218" i="18"/>
  <c r="I218" i="18"/>
  <c r="H218" i="18"/>
  <c r="G218" i="18"/>
  <c r="F218" i="18"/>
  <c r="E218" i="18"/>
  <c r="D218" i="18"/>
  <c r="C218" i="18"/>
  <c r="B218" i="18"/>
  <c r="S217" i="18"/>
  <c r="R217" i="18"/>
  <c r="Q217" i="18"/>
  <c r="P217" i="18"/>
  <c r="O217" i="18"/>
  <c r="N217" i="18"/>
  <c r="M217" i="18"/>
  <c r="L217" i="18"/>
  <c r="K217" i="18"/>
  <c r="J217" i="18"/>
  <c r="I217" i="18"/>
  <c r="H217" i="18"/>
  <c r="G217" i="18"/>
  <c r="F217" i="18"/>
  <c r="E217" i="18"/>
  <c r="D217" i="18"/>
  <c r="C217" i="18"/>
  <c r="B217" i="18"/>
  <c r="S216" i="18"/>
  <c r="R216" i="18"/>
  <c r="Q216" i="18"/>
  <c r="P216" i="18"/>
  <c r="O216" i="18"/>
  <c r="N216" i="18"/>
  <c r="M216" i="18"/>
  <c r="L216" i="18"/>
  <c r="K216" i="18"/>
  <c r="J216" i="18"/>
  <c r="I216" i="18"/>
  <c r="H216" i="18"/>
  <c r="G216" i="18"/>
  <c r="F216" i="18"/>
  <c r="E216" i="18"/>
  <c r="D216" i="18"/>
  <c r="C216" i="18"/>
  <c r="B216" i="18"/>
  <c r="S215" i="18"/>
  <c r="R215" i="18"/>
  <c r="Q215" i="18"/>
  <c r="P215" i="18"/>
  <c r="O215" i="18"/>
  <c r="N215" i="18"/>
  <c r="M215" i="18"/>
  <c r="L215" i="18"/>
  <c r="K215" i="18"/>
  <c r="J215" i="18"/>
  <c r="I215" i="18"/>
  <c r="H215" i="18"/>
  <c r="G215" i="18"/>
  <c r="F215" i="18"/>
  <c r="E215" i="18"/>
  <c r="D215" i="18"/>
  <c r="C215" i="18"/>
  <c r="B215" i="18"/>
  <c r="S214" i="18"/>
  <c r="R214" i="18"/>
  <c r="Q214" i="18"/>
  <c r="P214" i="18"/>
  <c r="O214" i="18"/>
  <c r="N214" i="18"/>
  <c r="M214" i="18"/>
  <c r="L214" i="18"/>
  <c r="K214" i="18"/>
  <c r="J214" i="18"/>
  <c r="I214" i="18"/>
  <c r="H214" i="18"/>
  <c r="G214" i="18"/>
  <c r="F214" i="18"/>
  <c r="E214" i="18"/>
  <c r="D214" i="18"/>
  <c r="C214" i="18"/>
  <c r="B214" i="18"/>
  <c r="S213" i="18"/>
  <c r="R213" i="18"/>
  <c r="Q213" i="18"/>
  <c r="P213" i="18"/>
  <c r="O213" i="18"/>
  <c r="N213" i="18"/>
  <c r="M213" i="18"/>
  <c r="L213" i="18"/>
  <c r="K213" i="18"/>
  <c r="J213" i="18"/>
  <c r="I213" i="18"/>
  <c r="H213" i="18"/>
  <c r="G213" i="18"/>
  <c r="F213" i="18"/>
  <c r="E213" i="18"/>
  <c r="D213" i="18"/>
  <c r="C213" i="18"/>
  <c r="B213" i="18"/>
  <c r="S212" i="18"/>
  <c r="R212" i="18"/>
  <c r="Q212" i="18"/>
  <c r="P212" i="18"/>
  <c r="O212" i="18"/>
  <c r="N212" i="18"/>
  <c r="M212" i="18"/>
  <c r="L212" i="18"/>
  <c r="K212" i="18"/>
  <c r="J212" i="18"/>
  <c r="I212" i="18"/>
  <c r="H212" i="18"/>
  <c r="G212" i="18"/>
  <c r="F212" i="18"/>
  <c r="E212" i="18"/>
  <c r="D212" i="18"/>
  <c r="C212" i="18"/>
  <c r="B212" i="18"/>
  <c r="S211" i="18"/>
  <c r="R211" i="18"/>
  <c r="Q211" i="18"/>
  <c r="P211" i="18"/>
  <c r="O211" i="18"/>
  <c r="N211" i="18"/>
  <c r="M211" i="18"/>
  <c r="L211" i="18"/>
  <c r="K211" i="18"/>
  <c r="J211" i="18"/>
  <c r="I211" i="18"/>
  <c r="H211" i="18"/>
  <c r="G211" i="18"/>
  <c r="F211" i="18"/>
  <c r="E211" i="18"/>
  <c r="D211" i="18"/>
  <c r="C211" i="18"/>
  <c r="B211" i="18"/>
  <c r="S210" i="18"/>
  <c r="R210" i="18"/>
  <c r="Q210" i="18"/>
  <c r="P210" i="18"/>
  <c r="O210" i="18"/>
  <c r="N210" i="18"/>
  <c r="M210" i="18"/>
  <c r="L210" i="18"/>
  <c r="K210" i="18"/>
  <c r="J210" i="18"/>
  <c r="I210" i="18"/>
  <c r="H210" i="18"/>
  <c r="G210" i="18"/>
  <c r="F210" i="18"/>
  <c r="E210" i="18"/>
  <c r="D210" i="18"/>
  <c r="C210" i="18"/>
  <c r="B210" i="18"/>
  <c r="S209" i="18"/>
  <c r="R209" i="18"/>
  <c r="Q209" i="18"/>
  <c r="P209" i="18"/>
  <c r="O209" i="18"/>
  <c r="N209" i="18"/>
  <c r="M209" i="18"/>
  <c r="L209" i="18"/>
  <c r="K209" i="18"/>
  <c r="J209" i="18"/>
  <c r="I209" i="18"/>
  <c r="H209" i="18"/>
  <c r="G209" i="18"/>
  <c r="F209" i="18"/>
  <c r="E209" i="18"/>
  <c r="D209" i="18"/>
  <c r="C209" i="18"/>
  <c r="B209" i="18"/>
  <c r="S208" i="18"/>
  <c r="R208" i="18"/>
  <c r="Q208" i="18"/>
  <c r="P208" i="18"/>
  <c r="O208" i="18"/>
  <c r="N208" i="18"/>
  <c r="M208" i="18"/>
  <c r="L208" i="18"/>
  <c r="K208" i="18"/>
  <c r="J208" i="18"/>
  <c r="I208" i="18"/>
  <c r="H208" i="18"/>
  <c r="G208" i="18"/>
  <c r="F208" i="18"/>
  <c r="E208" i="18"/>
  <c r="D208" i="18"/>
  <c r="C208" i="18"/>
  <c r="B208" i="18"/>
  <c r="S207" i="18"/>
  <c r="R207" i="18"/>
  <c r="Q207" i="18"/>
  <c r="P207" i="18"/>
  <c r="O207" i="18"/>
  <c r="N207" i="18"/>
  <c r="M207" i="18"/>
  <c r="L207" i="18"/>
  <c r="K207" i="18"/>
  <c r="J207" i="18"/>
  <c r="I207" i="18"/>
  <c r="H207" i="18"/>
  <c r="G207" i="18"/>
  <c r="F207" i="18"/>
  <c r="E207" i="18"/>
  <c r="D207" i="18"/>
  <c r="C207" i="18"/>
  <c r="B207" i="18"/>
  <c r="S206" i="18"/>
  <c r="R206" i="18"/>
  <c r="Q206" i="18"/>
  <c r="P206" i="18"/>
  <c r="O206" i="18"/>
  <c r="N206" i="18"/>
  <c r="M206" i="18"/>
  <c r="L206" i="18"/>
  <c r="K206" i="18"/>
  <c r="J206" i="18"/>
  <c r="I206" i="18"/>
  <c r="H206" i="18"/>
  <c r="G206" i="18"/>
  <c r="F206" i="18"/>
  <c r="E206" i="18"/>
  <c r="D206" i="18"/>
  <c r="C206" i="18"/>
  <c r="B206" i="18"/>
  <c r="S205" i="18"/>
  <c r="R205" i="18"/>
  <c r="Q205" i="18"/>
  <c r="P205" i="18"/>
  <c r="O205" i="18"/>
  <c r="N205" i="18"/>
  <c r="M205" i="18"/>
  <c r="L205" i="18"/>
  <c r="K205" i="18"/>
  <c r="J205" i="18"/>
  <c r="I205" i="18"/>
  <c r="H205" i="18"/>
  <c r="G205" i="18"/>
  <c r="F205" i="18"/>
  <c r="E205" i="18"/>
  <c r="D205" i="18"/>
  <c r="C205" i="18"/>
  <c r="B205" i="18"/>
  <c r="S204" i="18"/>
  <c r="R204" i="18"/>
  <c r="Q204" i="18"/>
  <c r="P204" i="18"/>
  <c r="O204" i="18"/>
  <c r="N204" i="18"/>
  <c r="M204" i="18"/>
  <c r="L204" i="18"/>
  <c r="K204" i="18"/>
  <c r="J204" i="18"/>
  <c r="I204" i="18"/>
  <c r="H204" i="18"/>
  <c r="G204" i="18"/>
  <c r="F204" i="18"/>
  <c r="E204" i="18"/>
  <c r="D204" i="18"/>
  <c r="C204" i="18"/>
  <c r="B204" i="18"/>
  <c r="S203" i="18"/>
  <c r="R203" i="18"/>
  <c r="Q203" i="18"/>
  <c r="P203" i="18"/>
  <c r="O203" i="18"/>
  <c r="N203" i="18"/>
  <c r="M203" i="18"/>
  <c r="L203" i="18"/>
  <c r="K203" i="18"/>
  <c r="J203" i="18"/>
  <c r="I203" i="18"/>
  <c r="H203" i="18"/>
  <c r="G203" i="18"/>
  <c r="F203" i="18"/>
  <c r="E203" i="18"/>
  <c r="D203" i="18"/>
  <c r="C203" i="18"/>
  <c r="B203" i="18"/>
  <c r="S202" i="18"/>
  <c r="R202" i="18"/>
  <c r="Q202" i="18"/>
  <c r="P202" i="18"/>
  <c r="O202" i="18"/>
  <c r="N202" i="18"/>
  <c r="M202" i="18"/>
  <c r="L202" i="18"/>
  <c r="K202" i="18"/>
  <c r="J202" i="18"/>
  <c r="I202" i="18"/>
  <c r="H202" i="18"/>
  <c r="G202" i="18"/>
  <c r="F202" i="18"/>
  <c r="E202" i="18"/>
  <c r="D202" i="18"/>
  <c r="C202" i="18"/>
  <c r="B202" i="18"/>
  <c r="S201" i="18"/>
  <c r="R201" i="18"/>
  <c r="Q201" i="18"/>
  <c r="P201" i="18"/>
  <c r="O201" i="18"/>
  <c r="N201" i="18"/>
  <c r="M201" i="18"/>
  <c r="L201" i="18"/>
  <c r="K201" i="18"/>
  <c r="J201" i="18"/>
  <c r="I201" i="18"/>
  <c r="H201" i="18"/>
  <c r="G201" i="18"/>
  <c r="F201" i="18"/>
  <c r="E201" i="18"/>
  <c r="D201" i="18"/>
  <c r="C201" i="18"/>
  <c r="B201" i="18"/>
  <c r="S200" i="18"/>
  <c r="R200" i="18"/>
  <c r="Q200" i="18"/>
  <c r="P200" i="18"/>
  <c r="O200" i="18"/>
  <c r="N200" i="18"/>
  <c r="M200" i="18"/>
  <c r="L200" i="18"/>
  <c r="K200" i="18"/>
  <c r="J200" i="18"/>
  <c r="I200" i="18"/>
  <c r="H200" i="18"/>
  <c r="G200" i="18"/>
  <c r="F200" i="18"/>
  <c r="E200" i="18"/>
  <c r="D200" i="18"/>
  <c r="C200" i="18"/>
  <c r="B200" i="18"/>
  <c r="S199" i="18"/>
  <c r="R199" i="18"/>
  <c r="Q199" i="18"/>
  <c r="P199" i="18"/>
  <c r="O199" i="18"/>
  <c r="N199" i="18"/>
  <c r="M199" i="18"/>
  <c r="L199" i="18"/>
  <c r="K199" i="18"/>
  <c r="J199" i="18"/>
  <c r="I199" i="18"/>
  <c r="H199" i="18"/>
  <c r="G199" i="18"/>
  <c r="F199" i="18"/>
  <c r="E199" i="18"/>
  <c r="D199" i="18"/>
  <c r="C199" i="18"/>
  <c r="B199" i="18"/>
  <c r="S198" i="18"/>
  <c r="R198" i="18"/>
  <c r="Q198" i="18"/>
  <c r="P198" i="18"/>
  <c r="O198" i="18"/>
  <c r="N198" i="18"/>
  <c r="M198" i="18"/>
  <c r="L198" i="18"/>
  <c r="K198" i="18"/>
  <c r="J198" i="18"/>
  <c r="I198" i="18"/>
  <c r="H198" i="18"/>
  <c r="G198" i="18"/>
  <c r="F198" i="18"/>
  <c r="E198" i="18"/>
  <c r="D198" i="18"/>
  <c r="C198" i="18"/>
  <c r="B198" i="18"/>
  <c r="S197" i="18"/>
  <c r="R197" i="18"/>
  <c r="Q197" i="18"/>
  <c r="P197" i="18"/>
  <c r="O197" i="18"/>
  <c r="N197" i="18"/>
  <c r="M197" i="18"/>
  <c r="L197" i="18"/>
  <c r="K197" i="18"/>
  <c r="J197" i="18"/>
  <c r="I197" i="18"/>
  <c r="H197" i="18"/>
  <c r="G197" i="18"/>
  <c r="F197" i="18"/>
  <c r="E197" i="18"/>
  <c r="D197" i="18"/>
  <c r="C197" i="18"/>
  <c r="B197" i="18"/>
  <c r="S196" i="18"/>
  <c r="R196" i="18"/>
  <c r="Q196" i="18"/>
  <c r="P196" i="18"/>
  <c r="O196" i="18"/>
  <c r="N196" i="18"/>
  <c r="M196" i="18"/>
  <c r="L196" i="18"/>
  <c r="K196" i="18"/>
  <c r="J196" i="18"/>
  <c r="I196" i="18"/>
  <c r="H196" i="18"/>
  <c r="G196" i="18"/>
  <c r="F196" i="18"/>
  <c r="E196" i="18"/>
  <c r="D196" i="18"/>
  <c r="C196" i="18"/>
  <c r="B196" i="18"/>
  <c r="S195" i="18"/>
  <c r="R195" i="18"/>
  <c r="Q195" i="18"/>
  <c r="P195" i="18"/>
  <c r="O195" i="18"/>
  <c r="N195" i="18"/>
  <c r="M195" i="18"/>
  <c r="L195" i="18"/>
  <c r="K195" i="18"/>
  <c r="J195" i="18"/>
  <c r="I195" i="18"/>
  <c r="H195" i="18"/>
  <c r="G195" i="18"/>
  <c r="F195" i="18"/>
  <c r="E195" i="18"/>
  <c r="D195" i="18"/>
  <c r="C195" i="18"/>
  <c r="B195" i="18"/>
  <c r="S194" i="18"/>
  <c r="R194" i="18"/>
  <c r="Q194" i="18"/>
  <c r="P194" i="18"/>
  <c r="O194" i="18"/>
  <c r="N194" i="18"/>
  <c r="M194" i="18"/>
  <c r="L194" i="18"/>
  <c r="K194" i="18"/>
  <c r="J194" i="18"/>
  <c r="I194" i="18"/>
  <c r="H194" i="18"/>
  <c r="G194" i="18"/>
  <c r="F194" i="18"/>
  <c r="E194" i="18"/>
  <c r="D194" i="18"/>
  <c r="C194" i="18"/>
  <c r="B194" i="18"/>
  <c r="S193" i="18"/>
  <c r="R193" i="18"/>
  <c r="Q193" i="18"/>
  <c r="P193" i="18"/>
  <c r="O193" i="18"/>
  <c r="N193" i="18"/>
  <c r="M193" i="18"/>
  <c r="L193" i="18"/>
  <c r="K193" i="18"/>
  <c r="J193" i="18"/>
  <c r="I193" i="18"/>
  <c r="H193" i="18"/>
  <c r="G193" i="18"/>
  <c r="F193" i="18"/>
  <c r="E193" i="18"/>
  <c r="D193" i="18"/>
  <c r="C193" i="18"/>
  <c r="B193" i="18"/>
  <c r="S192" i="18"/>
  <c r="R192" i="18"/>
  <c r="Q192" i="18"/>
  <c r="P192" i="18"/>
  <c r="O192" i="18"/>
  <c r="N192" i="18"/>
  <c r="M192" i="18"/>
  <c r="L192" i="18"/>
  <c r="K192" i="18"/>
  <c r="J192" i="18"/>
  <c r="I192" i="18"/>
  <c r="H192" i="18"/>
  <c r="G192" i="18"/>
  <c r="F192" i="18"/>
  <c r="E192" i="18"/>
  <c r="D192" i="18"/>
  <c r="C192" i="18"/>
  <c r="B192" i="18"/>
  <c r="S191" i="18"/>
  <c r="R191" i="18"/>
  <c r="Q191" i="18"/>
  <c r="P191" i="18"/>
  <c r="O191" i="18"/>
  <c r="N191" i="18"/>
  <c r="M191" i="18"/>
  <c r="L191" i="18"/>
  <c r="K191" i="18"/>
  <c r="J191" i="18"/>
  <c r="I191" i="18"/>
  <c r="H191" i="18"/>
  <c r="G191" i="18"/>
  <c r="F191" i="18"/>
  <c r="E191" i="18"/>
  <c r="D191" i="18"/>
  <c r="C191" i="18"/>
  <c r="B191" i="18"/>
  <c r="S190" i="18"/>
  <c r="R190" i="18"/>
  <c r="Q190" i="18"/>
  <c r="P190" i="18"/>
  <c r="O190" i="18"/>
  <c r="N190" i="18"/>
  <c r="M190" i="18"/>
  <c r="L190" i="18"/>
  <c r="K190" i="18"/>
  <c r="J190" i="18"/>
  <c r="I190" i="18"/>
  <c r="H190" i="18"/>
  <c r="G190" i="18"/>
  <c r="F190" i="18"/>
  <c r="E190" i="18"/>
  <c r="D190" i="18"/>
  <c r="C190" i="18"/>
  <c r="B190" i="18"/>
  <c r="S189" i="18"/>
  <c r="R189" i="18"/>
  <c r="Q189" i="18"/>
  <c r="P189" i="18"/>
  <c r="O189" i="18"/>
  <c r="N189" i="18"/>
  <c r="M189" i="18"/>
  <c r="L189" i="18"/>
  <c r="K189" i="18"/>
  <c r="J189" i="18"/>
  <c r="I189" i="18"/>
  <c r="H189" i="18"/>
  <c r="G189" i="18"/>
  <c r="F189" i="18"/>
  <c r="E189" i="18"/>
  <c r="D189" i="18"/>
  <c r="C189" i="18"/>
  <c r="B189" i="18"/>
  <c r="S188" i="18"/>
  <c r="R188" i="18"/>
  <c r="Q188" i="18"/>
  <c r="P188" i="18"/>
  <c r="O188" i="18"/>
  <c r="N188" i="18"/>
  <c r="M188" i="18"/>
  <c r="L188" i="18"/>
  <c r="K188" i="18"/>
  <c r="J188" i="18"/>
  <c r="I188" i="18"/>
  <c r="H188" i="18"/>
  <c r="G188" i="18"/>
  <c r="F188" i="18"/>
  <c r="E188" i="18"/>
  <c r="D188" i="18"/>
  <c r="C188" i="18"/>
  <c r="B188" i="18"/>
  <c r="S187" i="18"/>
  <c r="R187" i="18"/>
  <c r="Q187" i="18"/>
  <c r="P187" i="18"/>
  <c r="O187" i="18"/>
  <c r="N187" i="18"/>
  <c r="M187" i="18"/>
  <c r="L187" i="18"/>
  <c r="K187" i="18"/>
  <c r="J187" i="18"/>
  <c r="I187" i="18"/>
  <c r="H187" i="18"/>
  <c r="G187" i="18"/>
  <c r="F187" i="18"/>
  <c r="E187" i="18"/>
  <c r="D187" i="18"/>
  <c r="C187" i="18"/>
  <c r="B187" i="18"/>
  <c r="S186" i="18"/>
  <c r="R186" i="18"/>
  <c r="Q186" i="18"/>
  <c r="P186" i="18"/>
  <c r="O186" i="18"/>
  <c r="N186" i="18"/>
  <c r="M186" i="18"/>
  <c r="L186" i="18"/>
  <c r="K186" i="18"/>
  <c r="J186" i="18"/>
  <c r="I186" i="18"/>
  <c r="H186" i="18"/>
  <c r="G186" i="18"/>
  <c r="F186" i="18"/>
  <c r="E186" i="18"/>
  <c r="D186" i="18"/>
  <c r="C186" i="18"/>
  <c r="B186" i="18"/>
  <c r="S185" i="18"/>
  <c r="R185" i="18"/>
  <c r="Q185" i="18"/>
  <c r="P185" i="18"/>
  <c r="O185" i="18"/>
  <c r="N185" i="18"/>
  <c r="M185" i="18"/>
  <c r="L185" i="18"/>
  <c r="K185" i="18"/>
  <c r="J185" i="18"/>
  <c r="I185" i="18"/>
  <c r="H185" i="18"/>
  <c r="G185" i="18"/>
  <c r="F185" i="18"/>
  <c r="E185" i="18"/>
  <c r="D185" i="18"/>
  <c r="C185" i="18"/>
  <c r="B185" i="18"/>
  <c r="S184" i="18"/>
  <c r="R184" i="18"/>
  <c r="Q184" i="18"/>
  <c r="P184" i="18"/>
  <c r="O184" i="18"/>
  <c r="N184" i="18"/>
  <c r="M184" i="18"/>
  <c r="L184" i="18"/>
  <c r="K184" i="18"/>
  <c r="J184" i="18"/>
  <c r="I184" i="18"/>
  <c r="H184" i="18"/>
  <c r="G184" i="18"/>
  <c r="F184" i="18"/>
  <c r="E184" i="18"/>
  <c r="D184" i="18"/>
  <c r="C184" i="18"/>
  <c r="B184" i="18"/>
  <c r="S183" i="18"/>
  <c r="R183" i="18"/>
  <c r="Q183" i="18"/>
  <c r="P183" i="18"/>
  <c r="O183" i="18"/>
  <c r="N183" i="18"/>
  <c r="M183" i="18"/>
  <c r="L183" i="18"/>
  <c r="K183" i="18"/>
  <c r="J183" i="18"/>
  <c r="I183" i="18"/>
  <c r="H183" i="18"/>
  <c r="G183" i="18"/>
  <c r="F183" i="18"/>
  <c r="E183" i="18"/>
  <c r="D183" i="18"/>
  <c r="C183" i="18"/>
  <c r="B183" i="18"/>
  <c r="S182" i="18"/>
  <c r="R182" i="18"/>
  <c r="Q182" i="18"/>
  <c r="P182" i="18"/>
  <c r="O182" i="18"/>
  <c r="N182" i="18"/>
  <c r="M182" i="18"/>
  <c r="L182" i="18"/>
  <c r="K182" i="18"/>
  <c r="J182" i="18"/>
  <c r="I182" i="18"/>
  <c r="H182" i="18"/>
  <c r="G182" i="18"/>
  <c r="F182" i="18"/>
  <c r="E182" i="18"/>
  <c r="D182" i="18"/>
  <c r="C182" i="18"/>
  <c r="B182" i="18"/>
  <c r="S181" i="18"/>
  <c r="R181" i="18"/>
  <c r="Q181" i="18"/>
  <c r="P181" i="18"/>
  <c r="O181" i="18"/>
  <c r="N181" i="18"/>
  <c r="M181" i="18"/>
  <c r="L181" i="18"/>
  <c r="K181" i="18"/>
  <c r="J181" i="18"/>
  <c r="I181" i="18"/>
  <c r="H181" i="18"/>
  <c r="G181" i="18"/>
  <c r="F181" i="18"/>
  <c r="E181" i="18"/>
  <c r="D181" i="18"/>
  <c r="C181" i="18"/>
  <c r="B181" i="18"/>
  <c r="S180" i="18"/>
  <c r="R180" i="18"/>
  <c r="Q180" i="18"/>
  <c r="P180" i="18"/>
  <c r="O180" i="18"/>
  <c r="N180" i="18"/>
  <c r="M180" i="18"/>
  <c r="L180" i="18"/>
  <c r="K180" i="18"/>
  <c r="J180" i="18"/>
  <c r="I180" i="18"/>
  <c r="H180" i="18"/>
  <c r="G180" i="18"/>
  <c r="F180" i="18"/>
  <c r="E180" i="18"/>
  <c r="D180" i="18"/>
  <c r="C180" i="18"/>
  <c r="B180" i="18"/>
  <c r="S179" i="18"/>
  <c r="R179" i="18"/>
  <c r="Q179" i="18"/>
  <c r="P179" i="18"/>
  <c r="O179" i="18"/>
  <c r="N179" i="18"/>
  <c r="M179" i="18"/>
  <c r="L179" i="18"/>
  <c r="K179" i="18"/>
  <c r="J179" i="18"/>
  <c r="I179" i="18"/>
  <c r="H179" i="18"/>
  <c r="G179" i="18"/>
  <c r="F179" i="18"/>
  <c r="E179" i="18"/>
  <c r="D179" i="18"/>
  <c r="C179" i="18"/>
  <c r="B179" i="18"/>
  <c r="S178" i="18"/>
  <c r="R178" i="18"/>
  <c r="Q178" i="18"/>
  <c r="P178" i="18"/>
  <c r="O178" i="18"/>
  <c r="N178" i="18"/>
  <c r="M178" i="18"/>
  <c r="L178" i="18"/>
  <c r="K178" i="18"/>
  <c r="J178" i="18"/>
  <c r="I178" i="18"/>
  <c r="H178" i="18"/>
  <c r="G178" i="18"/>
  <c r="F178" i="18"/>
  <c r="E178" i="18"/>
  <c r="D178" i="18"/>
  <c r="C178" i="18"/>
  <c r="B178" i="18"/>
  <c r="S177" i="18"/>
  <c r="R177" i="18"/>
  <c r="Q177" i="18"/>
  <c r="P177" i="18"/>
  <c r="O177" i="18"/>
  <c r="N177" i="18"/>
  <c r="M177" i="18"/>
  <c r="L177" i="18"/>
  <c r="K177" i="18"/>
  <c r="J177" i="18"/>
  <c r="I177" i="18"/>
  <c r="H177" i="18"/>
  <c r="G177" i="18"/>
  <c r="F177" i="18"/>
  <c r="E177" i="18"/>
  <c r="D177" i="18"/>
  <c r="C177" i="18"/>
  <c r="B177" i="18"/>
  <c r="S176" i="18"/>
  <c r="R176" i="18"/>
  <c r="Q176" i="18"/>
  <c r="P176" i="18"/>
  <c r="O176" i="18"/>
  <c r="N176" i="18"/>
  <c r="M176" i="18"/>
  <c r="L176" i="18"/>
  <c r="K176" i="18"/>
  <c r="J176" i="18"/>
  <c r="I176" i="18"/>
  <c r="H176" i="18"/>
  <c r="G176" i="18"/>
  <c r="F176" i="18"/>
  <c r="E176" i="18"/>
  <c r="D176" i="18"/>
  <c r="C176" i="18"/>
  <c r="B176" i="18"/>
  <c r="S175" i="18"/>
  <c r="R175" i="18"/>
  <c r="Q175" i="18"/>
  <c r="P175" i="18"/>
  <c r="O175" i="18"/>
  <c r="N175" i="18"/>
  <c r="M175" i="18"/>
  <c r="L175" i="18"/>
  <c r="K175" i="18"/>
  <c r="J175" i="18"/>
  <c r="I175" i="18"/>
  <c r="H175" i="18"/>
  <c r="G175" i="18"/>
  <c r="F175" i="18"/>
  <c r="E175" i="18"/>
  <c r="D175" i="18"/>
  <c r="C175" i="18"/>
  <c r="B175" i="18"/>
  <c r="S174" i="18"/>
  <c r="R174" i="18"/>
  <c r="Q174" i="18"/>
  <c r="P174" i="18"/>
  <c r="O174" i="18"/>
  <c r="N174" i="18"/>
  <c r="M174" i="18"/>
  <c r="L174" i="18"/>
  <c r="K174" i="18"/>
  <c r="J174" i="18"/>
  <c r="I174" i="18"/>
  <c r="H174" i="18"/>
  <c r="G174" i="18"/>
  <c r="F174" i="18"/>
  <c r="E174" i="18"/>
  <c r="D174" i="18"/>
  <c r="C174" i="18"/>
  <c r="B174" i="18"/>
  <c r="S173" i="18"/>
  <c r="R173" i="18"/>
  <c r="Q173" i="18"/>
  <c r="P173" i="18"/>
  <c r="O173" i="18"/>
  <c r="N173" i="18"/>
  <c r="M173" i="18"/>
  <c r="L173" i="18"/>
  <c r="K173" i="18"/>
  <c r="J173" i="18"/>
  <c r="I173" i="18"/>
  <c r="H173" i="18"/>
  <c r="G173" i="18"/>
  <c r="F173" i="18"/>
  <c r="E173" i="18"/>
  <c r="D173" i="18"/>
  <c r="C173" i="18"/>
  <c r="B173" i="18"/>
  <c r="S172" i="18"/>
  <c r="R172" i="18"/>
  <c r="Q172" i="18"/>
  <c r="P172" i="18"/>
  <c r="O172" i="18"/>
  <c r="N172" i="18"/>
  <c r="M172" i="18"/>
  <c r="L172" i="18"/>
  <c r="K172" i="18"/>
  <c r="J172" i="18"/>
  <c r="I172" i="18"/>
  <c r="H172" i="18"/>
  <c r="G172" i="18"/>
  <c r="F172" i="18"/>
  <c r="E172" i="18"/>
  <c r="D172" i="18"/>
  <c r="C172" i="18"/>
  <c r="B172" i="18"/>
  <c r="S171" i="18"/>
  <c r="R171" i="18"/>
  <c r="Q171" i="18"/>
  <c r="P171" i="18"/>
  <c r="O171" i="18"/>
  <c r="N171" i="18"/>
  <c r="M171" i="18"/>
  <c r="L171" i="18"/>
  <c r="K171" i="18"/>
  <c r="J171" i="18"/>
  <c r="I171" i="18"/>
  <c r="H171" i="18"/>
  <c r="G171" i="18"/>
  <c r="F171" i="18"/>
  <c r="E171" i="18"/>
  <c r="D171" i="18"/>
  <c r="C171" i="18"/>
  <c r="B171" i="18"/>
  <c r="S170" i="18"/>
  <c r="R170" i="18"/>
  <c r="Q170" i="18"/>
  <c r="P170" i="18"/>
  <c r="O170" i="18"/>
  <c r="N170" i="18"/>
  <c r="M170" i="18"/>
  <c r="L170" i="18"/>
  <c r="K170" i="18"/>
  <c r="J170" i="18"/>
  <c r="I170" i="18"/>
  <c r="H170" i="18"/>
  <c r="G170" i="18"/>
  <c r="F170" i="18"/>
  <c r="E170" i="18"/>
  <c r="D170" i="18"/>
  <c r="C170" i="18"/>
  <c r="B170" i="18"/>
  <c r="S169" i="18"/>
  <c r="R169" i="18"/>
  <c r="Q169" i="18"/>
  <c r="P169" i="18"/>
  <c r="O169" i="18"/>
  <c r="N169" i="18"/>
  <c r="M169" i="18"/>
  <c r="L169" i="18"/>
  <c r="K169" i="18"/>
  <c r="J169" i="18"/>
  <c r="I169" i="18"/>
  <c r="H169" i="18"/>
  <c r="G169" i="18"/>
  <c r="F169" i="18"/>
  <c r="E169" i="18"/>
  <c r="D169" i="18"/>
  <c r="C169" i="18"/>
  <c r="B169" i="18"/>
  <c r="S168" i="18"/>
  <c r="R168" i="18"/>
  <c r="Q168" i="18"/>
  <c r="P168" i="18"/>
  <c r="O168" i="18"/>
  <c r="N168" i="18"/>
  <c r="M168" i="18"/>
  <c r="L168" i="18"/>
  <c r="K168" i="18"/>
  <c r="J168" i="18"/>
  <c r="I168" i="18"/>
  <c r="H168" i="18"/>
  <c r="G168" i="18"/>
  <c r="F168" i="18"/>
  <c r="E168" i="18"/>
  <c r="D168" i="18"/>
  <c r="C168" i="18"/>
  <c r="B168" i="18"/>
  <c r="S167" i="18"/>
  <c r="R167" i="18"/>
  <c r="Q167" i="18"/>
  <c r="P167" i="18"/>
  <c r="O167" i="18"/>
  <c r="N167" i="18"/>
  <c r="M167" i="18"/>
  <c r="L167" i="18"/>
  <c r="K167" i="18"/>
  <c r="J167" i="18"/>
  <c r="I167" i="18"/>
  <c r="H167" i="18"/>
  <c r="G167" i="18"/>
  <c r="F167" i="18"/>
  <c r="E167" i="18"/>
  <c r="D167" i="18"/>
  <c r="C167" i="18"/>
  <c r="B167" i="18"/>
  <c r="S166" i="18"/>
  <c r="R166" i="18"/>
  <c r="Q166" i="18"/>
  <c r="P166" i="18"/>
  <c r="O166" i="18"/>
  <c r="N166" i="18"/>
  <c r="M166" i="18"/>
  <c r="L166" i="18"/>
  <c r="K166" i="18"/>
  <c r="J166" i="18"/>
  <c r="I166" i="18"/>
  <c r="H166" i="18"/>
  <c r="G166" i="18"/>
  <c r="F166" i="18"/>
  <c r="E166" i="18"/>
  <c r="D166" i="18"/>
  <c r="C166" i="18"/>
  <c r="B166" i="18"/>
  <c r="S165" i="18"/>
  <c r="R165" i="18"/>
  <c r="Q165" i="18"/>
  <c r="P165" i="18"/>
  <c r="O165" i="18"/>
  <c r="N165" i="18"/>
  <c r="M165" i="18"/>
  <c r="L165" i="18"/>
  <c r="K165" i="18"/>
  <c r="J165" i="18"/>
  <c r="I165" i="18"/>
  <c r="H165" i="18"/>
  <c r="G165" i="18"/>
  <c r="F165" i="18"/>
  <c r="E165" i="18"/>
  <c r="D165" i="18"/>
  <c r="C165" i="18"/>
  <c r="B165" i="18"/>
  <c r="S164" i="18"/>
  <c r="R164" i="18"/>
  <c r="Q164" i="18"/>
  <c r="P164" i="18"/>
  <c r="O164" i="18"/>
  <c r="N164" i="18"/>
  <c r="M164" i="18"/>
  <c r="L164" i="18"/>
  <c r="K164" i="18"/>
  <c r="J164" i="18"/>
  <c r="I164" i="18"/>
  <c r="H164" i="18"/>
  <c r="G164" i="18"/>
  <c r="F164" i="18"/>
  <c r="E164" i="18"/>
  <c r="D164" i="18"/>
  <c r="C164" i="18"/>
  <c r="B164" i="18"/>
  <c r="S163" i="18"/>
  <c r="R163" i="18"/>
  <c r="Q163" i="18"/>
  <c r="P163" i="18"/>
  <c r="O163" i="18"/>
  <c r="N163" i="18"/>
  <c r="M163" i="18"/>
  <c r="L163" i="18"/>
  <c r="K163" i="18"/>
  <c r="J163" i="18"/>
  <c r="I163" i="18"/>
  <c r="H163" i="18"/>
  <c r="G163" i="18"/>
  <c r="F163" i="18"/>
  <c r="E163" i="18"/>
  <c r="D163" i="18"/>
  <c r="C163" i="18"/>
  <c r="B163" i="18"/>
  <c r="S162" i="18"/>
  <c r="R162" i="18"/>
  <c r="Q162" i="18"/>
  <c r="P162" i="18"/>
  <c r="O162" i="18"/>
  <c r="N162" i="18"/>
  <c r="M162" i="18"/>
  <c r="L162" i="18"/>
  <c r="K162" i="18"/>
  <c r="J162" i="18"/>
  <c r="I162" i="18"/>
  <c r="H162" i="18"/>
  <c r="G162" i="18"/>
  <c r="F162" i="18"/>
  <c r="E162" i="18"/>
  <c r="D162" i="18"/>
  <c r="C162" i="18"/>
  <c r="B162" i="18"/>
  <c r="S161" i="18"/>
  <c r="R161" i="18"/>
  <c r="Q161" i="18"/>
  <c r="P161" i="18"/>
  <c r="O161" i="18"/>
  <c r="N161" i="18"/>
  <c r="M161" i="18"/>
  <c r="L161" i="18"/>
  <c r="K161" i="18"/>
  <c r="J161" i="18"/>
  <c r="I161" i="18"/>
  <c r="H161" i="18"/>
  <c r="G161" i="18"/>
  <c r="F161" i="18"/>
  <c r="E161" i="18"/>
  <c r="D161" i="18"/>
  <c r="C161" i="18"/>
  <c r="B161" i="18"/>
  <c r="S160" i="18"/>
  <c r="R160" i="18"/>
  <c r="Q160" i="18"/>
  <c r="P160" i="18"/>
  <c r="O160" i="18"/>
  <c r="N160" i="18"/>
  <c r="M160" i="18"/>
  <c r="L160" i="18"/>
  <c r="K160" i="18"/>
  <c r="J160" i="18"/>
  <c r="I160" i="18"/>
  <c r="H160" i="18"/>
  <c r="G160" i="18"/>
  <c r="F160" i="18"/>
  <c r="E160" i="18"/>
  <c r="D160" i="18"/>
  <c r="C160" i="18"/>
  <c r="B160" i="18"/>
  <c r="S159" i="18"/>
  <c r="R159" i="18"/>
  <c r="Q159" i="18"/>
  <c r="P159" i="18"/>
  <c r="O159" i="18"/>
  <c r="N159" i="18"/>
  <c r="M159" i="18"/>
  <c r="L159" i="18"/>
  <c r="K159" i="18"/>
  <c r="J159" i="18"/>
  <c r="I159" i="18"/>
  <c r="H159" i="18"/>
  <c r="G159" i="18"/>
  <c r="F159" i="18"/>
  <c r="E159" i="18"/>
  <c r="D159" i="18"/>
  <c r="C159" i="18"/>
  <c r="B159" i="18"/>
  <c r="S158" i="18"/>
  <c r="R158" i="18"/>
  <c r="Q158" i="18"/>
  <c r="P158" i="18"/>
  <c r="O158" i="18"/>
  <c r="N158" i="18"/>
  <c r="M158" i="18"/>
  <c r="L158" i="18"/>
  <c r="K158" i="18"/>
  <c r="J158" i="18"/>
  <c r="I158" i="18"/>
  <c r="H158" i="18"/>
  <c r="G158" i="18"/>
  <c r="F158" i="18"/>
  <c r="E158" i="18"/>
  <c r="D158" i="18"/>
  <c r="C158" i="18"/>
  <c r="B158" i="18"/>
  <c r="S157" i="18"/>
  <c r="R157" i="18"/>
  <c r="Q157" i="18"/>
  <c r="P157" i="18"/>
  <c r="O157" i="18"/>
  <c r="N157" i="18"/>
  <c r="M157" i="18"/>
  <c r="L157" i="18"/>
  <c r="K157" i="18"/>
  <c r="J157" i="18"/>
  <c r="I157" i="18"/>
  <c r="H157" i="18"/>
  <c r="G157" i="18"/>
  <c r="F157" i="18"/>
  <c r="E157" i="18"/>
  <c r="D157" i="18"/>
  <c r="C157" i="18"/>
  <c r="B157" i="18"/>
  <c r="S156" i="18"/>
  <c r="R156" i="18"/>
  <c r="Q156" i="18"/>
  <c r="P156" i="18"/>
  <c r="O156" i="18"/>
  <c r="N156" i="18"/>
  <c r="M156" i="18"/>
  <c r="L156" i="18"/>
  <c r="K156" i="18"/>
  <c r="J156" i="18"/>
  <c r="I156" i="18"/>
  <c r="H156" i="18"/>
  <c r="G156" i="18"/>
  <c r="F156" i="18"/>
  <c r="E156" i="18"/>
  <c r="D156" i="18"/>
  <c r="C156" i="18"/>
  <c r="B156" i="18"/>
  <c r="S155" i="18"/>
  <c r="R155" i="18"/>
  <c r="Q155" i="18"/>
  <c r="P155" i="18"/>
  <c r="O155" i="18"/>
  <c r="N155" i="18"/>
  <c r="M155" i="18"/>
  <c r="L155" i="18"/>
  <c r="K155" i="18"/>
  <c r="J155" i="18"/>
  <c r="I155" i="18"/>
  <c r="H155" i="18"/>
  <c r="G155" i="18"/>
  <c r="F155" i="18"/>
  <c r="E155" i="18"/>
  <c r="D155" i="18"/>
  <c r="C155" i="18"/>
  <c r="B155" i="18"/>
  <c r="S154" i="18"/>
  <c r="R154" i="18"/>
  <c r="Q154" i="18"/>
  <c r="P154" i="18"/>
  <c r="O154" i="18"/>
  <c r="N154" i="18"/>
  <c r="M154" i="18"/>
  <c r="L154" i="18"/>
  <c r="K154" i="18"/>
  <c r="J154" i="18"/>
  <c r="I154" i="18"/>
  <c r="H154" i="18"/>
  <c r="G154" i="18"/>
  <c r="F154" i="18"/>
  <c r="E154" i="18"/>
  <c r="D154" i="18"/>
  <c r="C154" i="18"/>
  <c r="B154" i="18"/>
  <c r="S153" i="18"/>
  <c r="R153" i="18"/>
  <c r="Q153" i="18"/>
  <c r="P153" i="18"/>
  <c r="O153" i="18"/>
  <c r="N153" i="18"/>
  <c r="M153" i="18"/>
  <c r="L153" i="18"/>
  <c r="K153" i="18"/>
  <c r="J153" i="18"/>
  <c r="I153" i="18"/>
  <c r="H153" i="18"/>
  <c r="G153" i="18"/>
  <c r="F153" i="18"/>
  <c r="E153" i="18"/>
  <c r="D153" i="18"/>
  <c r="C153" i="18"/>
  <c r="B153" i="18"/>
  <c r="S152" i="18"/>
  <c r="R152" i="18"/>
  <c r="Q152" i="18"/>
  <c r="P152" i="18"/>
  <c r="O152" i="18"/>
  <c r="N152" i="18"/>
  <c r="M152" i="18"/>
  <c r="L152" i="18"/>
  <c r="K152" i="18"/>
  <c r="J152" i="18"/>
  <c r="I152" i="18"/>
  <c r="H152" i="18"/>
  <c r="G152" i="18"/>
  <c r="F152" i="18"/>
  <c r="E152" i="18"/>
  <c r="D152" i="18"/>
  <c r="C152" i="18"/>
  <c r="B152" i="18"/>
  <c r="S151" i="18"/>
  <c r="R151" i="18"/>
  <c r="Q151" i="18"/>
  <c r="P151" i="18"/>
  <c r="O151" i="18"/>
  <c r="N151" i="18"/>
  <c r="M151" i="18"/>
  <c r="L151" i="18"/>
  <c r="K151" i="18"/>
  <c r="J151" i="18"/>
  <c r="I151" i="18"/>
  <c r="H151" i="18"/>
  <c r="G151" i="18"/>
  <c r="F151" i="18"/>
  <c r="E151" i="18"/>
  <c r="D151" i="18"/>
  <c r="C151" i="18"/>
  <c r="B151" i="18"/>
  <c r="S150" i="18"/>
  <c r="R150" i="18"/>
  <c r="Q150" i="18"/>
  <c r="P150" i="18"/>
  <c r="O150" i="18"/>
  <c r="N150" i="18"/>
  <c r="M150" i="18"/>
  <c r="L150" i="18"/>
  <c r="K150" i="18"/>
  <c r="J150" i="18"/>
  <c r="I150" i="18"/>
  <c r="H150" i="18"/>
  <c r="G150" i="18"/>
  <c r="F150" i="18"/>
  <c r="E150" i="18"/>
  <c r="D150" i="18"/>
  <c r="C150" i="18"/>
  <c r="B150" i="18"/>
  <c r="S149" i="18"/>
  <c r="R149" i="18"/>
  <c r="Q149" i="18"/>
  <c r="P149" i="18"/>
  <c r="O149" i="18"/>
  <c r="N149" i="18"/>
  <c r="M149" i="18"/>
  <c r="L149" i="18"/>
  <c r="K149" i="18"/>
  <c r="J149" i="18"/>
  <c r="I149" i="18"/>
  <c r="H149" i="18"/>
  <c r="G149" i="18"/>
  <c r="F149" i="18"/>
  <c r="E149" i="18"/>
  <c r="D149" i="18"/>
  <c r="C149" i="18"/>
  <c r="B149" i="18"/>
  <c r="S148" i="18"/>
  <c r="R148" i="18"/>
  <c r="Q148" i="18"/>
  <c r="P148" i="18"/>
  <c r="O148" i="18"/>
  <c r="N148" i="18"/>
  <c r="M148" i="18"/>
  <c r="L148" i="18"/>
  <c r="K148" i="18"/>
  <c r="J148" i="18"/>
  <c r="I148" i="18"/>
  <c r="H148" i="18"/>
  <c r="G148" i="18"/>
  <c r="F148" i="18"/>
  <c r="E148" i="18"/>
  <c r="D148" i="18"/>
  <c r="C148" i="18"/>
  <c r="B148" i="18"/>
  <c r="S147" i="18"/>
  <c r="R147" i="18"/>
  <c r="Q147" i="18"/>
  <c r="P147" i="18"/>
  <c r="O147" i="18"/>
  <c r="N147" i="18"/>
  <c r="M147" i="18"/>
  <c r="L147" i="18"/>
  <c r="K147" i="18"/>
  <c r="J147" i="18"/>
  <c r="I147" i="18"/>
  <c r="H147" i="18"/>
  <c r="G147" i="18"/>
  <c r="F147" i="18"/>
  <c r="E147" i="18"/>
  <c r="D147" i="18"/>
  <c r="C147" i="18"/>
  <c r="B147" i="18"/>
  <c r="S146" i="18"/>
  <c r="R146" i="18"/>
  <c r="Q146" i="18"/>
  <c r="P146" i="18"/>
  <c r="O146" i="18"/>
  <c r="N146" i="18"/>
  <c r="M146" i="18"/>
  <c r="L146" i="18"/>
  <c r="K146" i="18"/>
  <c r="J146" i="18"/>
  <c r="I146" i="18"/>
  <c r="H146" i="18"/>
  <c r="G146" i="18"/>
  <c r="F146" i="18"/>
  <c r="E146" i="18"/>
  <c r="D146" i="18"/>
  <c r="C146" i="18"/>
  <c r="B146" i="18"/>
  <c r="S145" i="18"/>
  <c r="R145" i="18"/>
  <c r="Q145" i="18"/>
  <c r="P145" i="18"/>
  <c r="O145" i="18"/>
  <c r="N145" i="18"/>
  <c r="M145" i="18"/>
  <c r="L145" i="18"/>
  <c r="K145" i="18"/>
  <c r="J145" i="18"/>
  <c r="I145" i="18"/>
  <c r="H145" i="18"/>
  <c r="G145" i="18"/>
  <c r="F145" i="18"/>
  <c r="E145" i="18"/>
  <c r="D145" i="18"/>
  <c r="C145" i="18"/>
  <c r="B145" i="18"/>
  <c r="S144" i="18"/>
  <c r="R144" i="18"/>
  <c r="Q144" i="18"/>
  <c r="P144" i="18"/>
  <c r="O144" i="18"/>
  <c r="N144" i="18"/>
  <c r="M144" i="18"/>
  <c r="L144" i="18"/>
  <c r="K144" i="18"/>
  <c r="J144" i="18"/>
  <c r="I144" i="18"/>
  <c r="H144" i="18"/>
  <c r="G144" i="18"/>
  <c r="F144" i="18"/>
  <c r="E144" i="18"/>
  <c r="D144" i="18"/>
  <c r="C144" i="18"/>
  <c r="B144" i="18"/>
  <c r="S143" i="18"/>
  <c r="R143" i="18"/>
  <c r="Q143" i="18"/>
  <c r="P143" i="18"/>
  <c r="O143" i="18"/>
  <c r="N143" i="18"/>
  <c r="M143" i="18"/>
  <c r="L143" i="18"/>
  <c r="K143" i="18"/>
  <c r="J143" i="18"/>
  <c r="I143" i="18"/>
  <c r="H143" i="18"/>
  <c r="G143" i="18"/>
  <c r="F143" i="18"/>
  <c r="E143" i="18"/>
  <c r="D143" i="18"/>
  <c r="C143" i="18"/>
  <c r="B143" i="18"/>
  <c r="S142" i="18"/>
  <c r="R142" i="18"/>
  <c r="Q142" i="18"/>
  <c r="P142" i="18"/>
  <c r="O142" i="18"/>
  <c r="N142" i="18"/>
  <c r="M142" i="18"/>
  <c r="L142" i="18"/>
  <c r="K142" i="18"/>
  <c r="J142" i="18"/>
  <c r="I142" i="18"/>
  <c r="H142" i="18"/>
  <c r="G142" i="18"/>
  <c r="F142" i="18"/>
  <c r="E142" i="18"/>
  <c r="D142" i="18"/>
  <c r="C142" i="18"/>
  <c r="B142" i="18"/>
  <c r="S141" i="18"/>
  <c r="R141" i="18"/>
  <c r="Q141" i="18"/>
  <c r="P141" i="18"/>
  <c r="O141" i="18"/>
  <c r="N141" i="18"/>
  <c r="M141" i="18"/>
  <c r="L141" i="18"/>
  <c r="K141" i="18"/>
  <c r="J141" i="18"/>
  <c r="I141" i="18"/>
  <c r="H141" i="18"/>
  <c r="G141" i="18"/>
  <c r="F141" i="18"/>
  <c r="E141" i="18"/>
  <c r="D141" i="18"/>
  <c r="C141" i="18"/>
  <c r="B141" i="18"/>
  <c r="S140" i="18"/>
  <c r="R140" i="18"/>
  <c r="Q140" i="18"/>
  <c r="P140" i="18"/>
  <c r="O140" i="18"/>
  <c r="N140" i="18"/>
  <c r="M140" i="18"/>
  <c r="L140" i="18"/>
  <c r="K140" i="18"/>
  <c r="J140" i="18"/>
  <c r="I140" i="18"/>
  <c r="H140" i="18"/>
  <c r="G140" i="18"/>
  <c r="F140" i="18"/>
  <c r="E140" i="18"/>
  <c r="D140" i="18"/>
  <c r="C140" i="18"/>
  <c r="B140" i="18"/>
  <c r="S139" i="18"/>
  <c r="R139" i="18"/>
  <c r="Q139" i="18"/>
  <c r="P139" i="18"/>
  <c r="O139" i="18"/>
  <c r="N139" i="18"/>
  <c r="M139" i="18"/>
  <c r="L139" i="18"/>
  <c r="K139" i="18"/>
  <c r="J139" i="18"/>
  <c r="I139" i="18"/>
  <c r="H139" i="18"/>
  <c r="G139" i="18"/>
  <c r="F139" i="18"/>
  <c r="E139" i="18"/>
  <c r="D139" i="18"/>
  <c r="C139" i="18"/>
  <c r="B139" i="18"/>
  <c r="S138" i="18"/>
  <c r="R138" i="18"/>
  <c r="Q138" i="18"/>
  <c r="P138" i="18"/>
  <c r="O138" i="18"/>
  <c r="N138" i="18"/>
  <c r="M138" i="18"/>
  <c r="L138" i="18"/>
  <c r="K138" i="18"/>
  <c r="J138" i="18"/>
  <c r="I138" i="18"/>
  <c r="H138" i="18"/>
  <c r="G138" i="18"/>
  <c r="F138" i="18"/>
  <c r="E138" i="18"/>
  <c r="D138" i="18"/>
  <c r="C138" i="18"/>
  <c r="B138" i="18"/>
  <c r="S137" i="18"/>
  <c r="R137" i="18"/>
  <c r="Q137" i="18"/>
  <c r="P137" i="18"/>
  <c r="O137" i="18"/>
  <c r="N137" i="18"/>
  <c r="M137" i="18"/>
  <c r="L137" i="18"/>
  <c r="K137" i="18"/>
  <c r="J137" i="18"/>
  <c r="I137" i="18"/>
  <c r="H137" i="18"/>
  <c r="G137" i="18"/>
  <c r="F137" i="18"/>
  <c r="E137" i="18"/>
  <c r="D137" i="18"/>
  <c r="C137" i="18"/>
  <c r="B137" i="18"/>
  <c r="S136" i="18"/>
  <c r="R136" i="18"/>
  <c r="Q136" i="18"/>
  <c r="P136" i="18"/>
  <c r="O136" i="18"/>
  <c r="N136" i="18"/>
  <c r="M136" i="18"/>
  <c r="L136" i="18"/>
  <c r="K136" i="18"/>
  <c r="J136" i="18"/>
  <c r="I136" i="18"/>
  <c r="H136" i="18"/>
  <c r="G136" i="18"/>
  <c r="F136" i="18"/>
  <c r="E136" i="18"/>
  <c r="D136" i="18"/>
  <c r="C136" i="18"/>
  <c r="B136" i="18"/>
  <c r="S135" i="18"/>
  <c r="R135" i="18"/>
  <c r="Q135" i="18"/>
  <c r="P135" i="18"/>
  <c r="O135" i="18"/>
  <c r="N135" i="18"/>
  <c r="M135" i="18"/>
  <c r="L135" i="18"/>
  <c r="K135" i="18"/>
  <c r="J135" i="18"/>
  <c r="I135" i="18"/>
  <c r="H135" i="18"/>
  <c r="G135" i="18"/>
  <c r="F135" i="18"/>
  <c r="E135" i="18"/>
  <c r="D135" i="18"/>
  <c r="C135" i="18"/>
  <c r="B135" i="18"/>
  <c r="S134" i="18"/>
  <c r="R134" i="18"/>
  <c r="Q134" i="18"/>
  <c r="P134" i="18"/>
  <c r="O134" i="18"/>
  <c r="N134" i="18"/>
  <c r="M134" i="18"/>
  <c r="L134" i="18"/>
  <c r="K134" i="18"/>
  <c r="J134" i="18"/>
  <c r="I134" i="18"/>
  <c r="H134" i="18"/>
  <c r="G134" i="18"/>
  <c r="F134" i="18"/>
  <c r="E134" i="18"/>
  <c r="D134" i="18"/>
  <c r="C134" i="18"/>
  <c r="B134" i="18"/>
  <c r="S133" i="18"/>
  <c r="R133" i="18"/>
  <c r="Q133" i="18"/>
  <c r="P133" i="18"/>
  <c r="O133" i="18"/>
  <c r="N133" i="18"/>
  <c r="M133" i="18"/>
  <c r="L133" i="18"/>
  <c r="K133" i="18"/>
  <c r="J133" i="18"/>
  <c r="I133" i="18"/>
  <c r="H133" i="18"/>
  <c r="G133" i="18"/>
  <c r="F133" i="18"/>
  <c r="E133" i="18"/>
  <c r="D133" i="18"/>
  <c r="C133" i="18"/>
  <c r="B133" i="18"/>
  <c r="S132" i="18"/>
  <c r="R132" i="18"/>
  <c r="Q132" i="18"/>
  <c r="P132" i="18"/>
  <c r="O132" i="18"/>
  <c r="N132" i="18"/>
  <c r="M132" i="18"/>
  <c r="L132" i="18"/>
  <c r="K132" i="18"/>
  <c r="J132" i="18"/>
  <c r="I132" i="18"/>
  <c r="H132" i="18"/>
  <c r="G132" i="18"/>
  <c r="F132" i="18"/>
  <c r="E132" i="18"/>
  <c r="D132" i="18"/>
  <c r="C132" i="18"/>
  <c r="B132" i="18"/>
  <c r="S131" i="18"/>
  <c r="R131" i="18"/>
  <c r="Q131" i="18"/>
  <c r="P131" i="18"/>
  <c r="O131" i="18"/>
  <c r="N131" i="18"/>
  <c r="M131" i="18"/>
  <c r="L131" i="18"/>
  <c r="K131" i="18"/>
  <c r="J131" i="18"/>
  <c r="I131" i="18"/>
  <c r="H131" i="18"/>
  <c r="G131" i="18"/>
  <c r="F131" i="18"/>
  <c r="E131" i="18"/>
  <c r="D131" i="18"/>
  <c r="C131" i="18"/>
  <c r="B131" i="18"/>
  <c r="S130" i="18"/>
  <c r="R130" i="18"/>
  <c r="Q130" i="18"/>
  <c r="P130" i="18"/>
  <c r="O130" i="18"/>
  <c r="N130" i="18"/>
  <c r="M130" i="18"/>
  <c r="L130" i="18"/>
  <c r="K130" i="18"/>
  <c r="J130" i="18"/>
  <c r="I130" i="18"/>
  <c r="H130" i="18"/>
  <c r="G130" i="18"/>
  <c r="F130" i="18"/>
  <c r="E130" i="18"/>
  <c r="D130" i="18"/>
  <c r="C130" i="18"/>
  <c r="B130" i="18"/>
  <c r="S129" i="18"/>
  <c r="R129" i="18"/>
  <c r="Q129" i="18"/>
  <c r="P129" i="18"/>
  <c r="O129" i="18"/>
  <c r="N129" i="18"/>
  <c r="M129" i="18"/>
  <c r="L129" i="18"/>
  <c r="K129" i="18"/>
  <c r="J129" i="18"/>
  <c r="I129" i="18"/>
  <c r="H129" i="18"/>
  <c r="G129" i="18"/>
  <c r="F129" i="18"/>
  <c r="E129" i="18"/>
  <c r="D129" i="18"/>
  <c r="C129" i="18"/>
  <c r="B129" i="18"/>
  <c r="S128" i="18"/>
  <c r="R128" i="18"/>
  <c r="Q128" i="18"/>
  <c r="P128" i="18"/>
  <c r="O128" i="18"/>
  <c r="N128" i="18"/>
  <c r="M128" i="18"/>
  <c r="L128" i="18"/>
  <c r="K128" i="18"/>
  <c r="J128" i="18"/>
  <c r="I128" i="18"/>
  <c r="H128" i="18"/>
  <c r="G128" i="18"/>
  <c r="F128" i="18"/>
  <c r="E128" i="18"/>
  <c r="D128" i="18"/>
  <c r="C128" i="18"/>
  <c r="B128" i="18"/>
  <c r="S127" i="18"/>
  <c r="R127" i="18"/>
  <c r="Q127" i="18"/>
  <c r="P127" i="18"/>
  <c r="O127" i="18"/>
  <c r="N127" i="18"/>
  <c r="M127" i="18"/>
  <c r="L127" i="18"/>
  <c r="K127" i="18"/>
  <c r="J127" i="18"/>
  <c r="I127" i="18"/>
  <c r="H127" i="18"/>
  <c r="G127" i="18"/>
  <c r="F127" i="18"/>
  <c r="E127" i="18"/>
  <c r="D127" i="18"/>
  <c r="C127" i="18"/>
  <c r="B127" i="18"/>
  <c r="S126" i="18"/>
  <c r="R126" i="18"/>
  <c r="Q126" i="18"/>
  <c r="P126" i="18"/>
  <c r="O126" i="18"/>
  <c r="N126" i="18"/>
  <c r="M126" i="18"/>
  <c r="L126" i="18"/>
  <c r="K126" i="18"/>
  <c r="J126" i="18"/>
  <c r="I126" i="18"/>
  <c r="H126" i="18"/>
  <c r="G126" i="18"/>
  <c r="F126" i="18"/>
  <c r="E126" i="18"/>
  <c r="D126" i="18"/>
  <c r="C126" i="18"/>
  <c r="B126" i="18"/>
  <c r="S125" i="18"/>
  <c r="R125" i="18"/>
  <c r="Q125" i="18"/>
  <c r="P125" i="18"/>
  <c r="O125" i="18"/>
  <c r="N125" i="18"/>
  <c r="M125" i="18"/>
  <c r="L125" i="18"/>
  <c r="K125" i="18"/>
  <c r="J125" i="18"/>
  <c r="I125" i="18"/>
  <c r="H125" i="18"/>
  <c r="G125" i="18"/>
  <c r="F125" i="18"/>
  <c r="E125" i="18"/>
  <c r="D125" i="18"/>
  <c r="C125" i="18"/>
  <c r="B125" i="18"/>
  <c r="S124" i="18"/>
  <c r="R124" i="18"/>
  <c r="Q124" i="18"/>
  <c r="P124" i="18"/>
  <c r="O124" i="18"/>
  <c r="N124" i="18"/>
  <c r="M124" i="18"/>
  <c r="L124" i="18"/>
  <c r="K124" i="18"/>
  <c r="J124" i="18"/>
  <c r="I124" i="18"/>
  <c r="H124" i="18"/>
  <c r="G124" i="18"/>
  <c r="F124" i="18"/>
  <c r="E124" i="18"/>
  <c r="D124" i="18"/>
  <c r="C124" i="18"/>
  <c r="B124" i="18"/>
  <c r="S123" i="18"/>
  <c r="R123" i="18"/>
  <c r="Q123" i="18"/>
  <c r="P123" i="18"/>
  <c r="O123" i="18"/>
  <c r="N123" i="18"/>
  <c r="M123" i="18"/>
  <c r="L123" i="18"/>
  <c r="K123" i="18"/>
  <c r="J123" i="18"/>
  <c r="I123" i="18"/>
  <c r="H123" i="18"/>
  <c r="G123" i="18"/>
  <c r="F123" i="18"/>
  <c r="E123" i="18"/>
  <c r="D123" i="18"/>
  <c r="C123" i="18"/>
  <c r="B123" i="18"/>
  <c r="S122" i="18"/>
  <c r="R122" i="18"/>
  <c r="Q122" i="18"/>
  <c r="P122" i="18"/>
  <c r="O122" i="18"/>
  <c r="N122" i="18"/>
  <c r="M122" i="18"/>
  <c r="L122" i="18"/>
  <c r="K122" i="18"/>
  <c r="J122" i="18"/>
  <c r="I122" i="18"/>
  <c r="H122" i="18"/>
  <c r="G122" i="18"/>
  <c r="F122" i="18"/>
  <c r="E122" i="18"/>
  <c r="D122" i="18"/>
  <c r="C122" i="18"/>
  <c r="B122" i="18"/>
  <c r="S121" i="18"/>
  <c r="R121" i="18"/>
  <c r="Q121" i="18"/>
  <c r="P121" i="18"/>
  <c r="O121" i="18"/>
  <c r="N121" i="18"/>
  <c r="M121" i="18"/>
  <c r="L121" i="18"/>
  <c r="K121" i="18"/>
  <c r="J121" i="18"/>
  <c r="I121" i="18"/>
  <c r="H121" i="18"/>
  <c r="G121" i="18"/>
  <c r="F121" i="18"/>
  <c r="E121" i="18"/>
  <c r="D121" i="18"/>
  <c r="C121" i="18"/>
  <c r="B121" i="18"/>
  <c r="S120" i="18"/>
  <c r="R120" i="18"/>
  <c r="Q120" i="18"/>
  <c r="P120" i="18"/>
  <c r="O120" i="18"/>
  <c r="N120" i="18"/>
  <c r="M120" i="18"/>
  <c r="L120" i="18"/>
  <c r="K120" i="18"/>
  <c r="J120" i="18"/>
  <c r="I120" i="18"/>
  <c r="H120" i="18"/>
  <c r="G120" i="18"/>
  <c r="F120" i="18"/>
  <c r="E120" i="18"/>
  <c r="D120" i="18"/>
  <c r="C120" i="18"/>
  <c r="B120" i="18"/>
  <c r="S119" i="18"/>
  <c r="R119" i="18"/>
  <c r="Q119" i="18"/>
  <c r="P119" i="18"/>
  <c r="O119" i="18"/>
  <c r="N119" i="18"/>
  <c r="M119" i="18"/>
  <c r="L119" i="18"/>
  <c r="K119" i="18"/>
  <c r="J119" i="18"/>
  <c r="I119" i="18"/>
  <c r="H119" i="18"/>
  <c r="G119" i="18"/>
  <c r="F119" i="18"/>
  <c r="E119" i="18"/>
  <c r="D119" i="18"/>
  <c r="C119" i="18"/>
  <c r="B119" i="18"/>
  <c r="S118" i="18"/>
  <c r="R118" i="18"/>
  <c r="Q118" i="18"/>
  <c r="P118" i="18"/>
  <c r="O118" i="18"/>
  <c r="N118" i="18"/>
  <c r="M118" i="18"/>
  <c r="L118" i="18"/>
  <c r="K118" i="18"/>
  <c r="J118" i="18"/>
  <c r="I118" i="18"/>
  <c r="H118" i="18"/>
  <c r="G118" i="18"/>
  <c r="F118" i="18"/>
  <c r="E118" i="18"/>
  <c r="D118" i="18"/>
  <c r="C118" i="18"/>
  <c r="B118" i="18"/>
  <c r="S117" i="18"/>
  <c r="R117" i="18"/>
  <c r="Q117" i="18"/>
  <c r="P117" i="18"/>
  <c r="O117" i="18"/>
  <c r="N117" i="18"/>
  <c r="M117" i="18"/>
  <c r="L117" i="18"/>
  <c r="K117" i="18"/>
  <c r="J117" i="18"/>
  <c r="I117" i="18"/>
  <c r="H117" i="18"/>
  <c r="G117" i="18"/>
  <c r="F117" i="18"/>
  <c r="E117" i="18"/>
  <c r="D117" i="18"/>
  <c r="C117" i="18"/>
  <c r="B117" i="18"/>
  <c r="S116" i="18"/>
  <c r="R116" i="18"/>
  <c r="Q116" i="18"/>
  <c r="P116" i="18"/>
  <c r="O116" i="18"/>
  <c r="N116" i="18"/>
  <c r="M116" i="18"/>
  <c r="L116" i="18"/>
  <c r="K116" i="18"/>
  <c r="J116" i="18"/>
  <c r="I116" i="18"/>
  <c r="H116" i="18"/>
  <c r="G116" i="18"/>
  <c r="F116" i="18"/>
  <c r="E116" i="18"/>
  <c r="D116" i="18"/>
  <c r="C116" i="18"/>
  <c r="B116" i="18"/>
  <c r="S115" i="18"/>
  <c r="R115" i="18"/>
  <c r="Q115" i="18"/>
  <c r="P115" i="18"/>
  <c r="O115" i="18"/>
  <c r="N115" i="18"/>
  <c r="M115" i="18"/>
  <c r="L115" i="18"/>
  <c r="K115" i="18"/>
  <c r="J115" i="18"/>
  <c r="I115" i="18"/>
  <c r="H115" i="18"/>
  <c r="G115" i="18"/>
  <c r="F115" i="18"/>
  <c r="E115" i="18"/>
  <c r="D115" i="18"/>
  <c r="C115" i="18"/>
  <c r="B115" i="18"/>
  <c r="S114" i="18"/>
  <c r="R114" i="18"/>
  <c r="Q114" i="18"/>
  <c r="P114" i="18"/>
  <c r="O114" i="18"/>
  <c r="N114" i="18"/>
  <c r="M114" i="18"/>
  <c r="L114" i="18"/>
  <c r="K114" i="18"/>
  <c r="J114" i="18"/>
  <c r="I114" i="18"/>
  <c r="H114" i="18"/>
  <c r="G114" i="18"/>
  <c r="F114" i="18"/>
  <c r="E114" i="18"/>
  <c r="D114" i="18"/>
  <c r="C114" i="18"/>
  <c r="B114" i="18"/>
  <c r="S113" i="18"/>
  <c r="R113" i="18"/>
  <c r="Q113" i="18"/>
  <c r="P113" i="18"/>
  <c r="O113" i="18"/>
  <c r="N113" i="18"/>
  <c r="M113" i="18"/>
  <c r="L113" i="18"/>
  <c r="K113" i="18"/>
  <c r="J113" i="18"/>
  <c r="I113" i="18"/>
  <c r="H113" i="18"/>
  <c r="G113" i="18"/>
  <c r="F113" i="18"/>
  <c r="E113" i="18"/>
  <c r="D113" i="18"/>
  <c r="C113" i="18"/>
  <c r="B113" i="18"/>
  <c r="S112" i="18"/>
  <c r="R112" i="18"/>
  <c r="Q112" i="18"/>
  <c r="P112" i="18"/>
  <c r="O112" i="18"/>
  <c r="N112" i="18"/>
  <c r="M112" i="18"/>
  <c r="L112" i="18"/>
  <c r="K112" i="18"/>
  <c r="J112" i="18"/>
  <c r="I112" i="18"/>
  <c r="H112" i="18"/>
  <c r="G112" i="18"/>
  <c r="F112" i="18"/>
  <c r="E112" i="18"/>
  <c r="D112" i="18"/>
  <c r="C112" i="18"/>
  <c r="B112" i="18"/>
  <c r="S111" i="18"/>
  <c r="R111" i="18"/>
  <c r="Q111" i="18"/>
  <c r="P111" i="18"/>
  <c r="O111" i="18"/>
  <c r="N111" i="18"/>
  <c r="M111" i="18"/>
  <c r="L111" i="18"/>
  <c r="K111" i="18"/>
  <c r="J111" i="18"/>
  <c r="I111" i="18"/>
  <c r="H111" i="18"/>
  <c r="G111" i="18"/>
  <c r="F111" i="18"/>
  <c r="E111" i="18"/>
  <c r="D111" i="18"/>
  <c r="C111" i="18"/>
  <c r="B111" i="18"/>
  <c r="S110" i="18"/>
  <c r="R110" i="18"/>
  <c r="Q110" i="18"/>
  <c r="P110" i="18"/>
  <c r="O110" i="18"/>
  <c r="N110" i="18"/>
  <c r="M110" i="18"/>
  <c r="L110" i="18"/>
  <c r="K110" i="18"/>
  <c r="J110" i="18"/>
  <c r="I110" i="18"/>
  <c r="H110" i="18"/>
  <c r="G110" i="18"/>
  <c r="F110" i="18"/>
  <c r="E110" i="18"/>
  <c r="D110" i="18"/>
  <c r="C110" i="18"/>
  <c r="B110" i="18"/>
  <c r="S109" i="18"/>
  <c r="R109" i="18"/>
  <c r="Q109" i="18"/>
  <c r="P109" i="18"/>
  <c r="O109" i="18"/>
  <c r="N109" i="18"/>
  <c r="M109" i="18"/>
  <c r="L109" i="18"/>
  <c r="K109" i="18"/>
  <c r="J109" i="18"/>
  <c r="I109" i="18"/>
  <c r="H109" i="18"/>
  <c r="G109" i="18"/>
  <c r="F109" i="18"/>
  <c r="E109" i="18"/>
  <c r="D109" i="18"/>
  <c r="C109" i="18"/>
  <c r="B109" i="18"/>
  <c r="S108" i="18"/>
  <c r="R108" i="18"/>
  <c r="Q108" i="18"/>
  <c r="P108" i="18"/>
  <c r="O108" i="18"/>
  <c r="N108" i="18"/>
  <c r="M108" i="18"/>
  <c r="L108" i="18"/>
  <c r="K108" i="18"/>
  <c r="J108" i="18"/>
  <c r="I108" i="18"/>
  <c r="H108" i="18"/>
  <c r="G108" i="18"/>
  <c r="F108" i="18"/>
  <c r="E108" i="18"/>
  <c r="D108" i="18"/>
  <c r="C108" i="18"/>
  <c r="B108" i="18"/>
  <c r="S107" i="18"/>
  <c r="R107" i="18"/>
  <c r="Q107" i="18"/>
  <c r="P107" i="18"/>
  <c r="O107" i="18"/>
  <c r="N107" i="18"/>
  <c r="M107" i="18"/>
  <c r="L107" i="18"/>
  <c r="K107" i="18"/>
  <c r="J107" i="18"/>
  <c r="I107" i="18"/>
  <c r="H107" i="18"/>
  <c r="G107" i="18"/>
  <c r="F107" i="18"/>
  <c r="E107" i="18"/>
  <c r="D107" i="18"/>
  <c r="C107" i="18"/>
  <c r="B107" i="18"/>
  <c r="S106" i="18"/>
  <c r="R106" i="18"/>
  <c r="Q106" i="18"/>
  <c r="P106" i="18"/>
  <c r="O106" i="18"/>
  <c r="N106" i="18"/>
  <c r="M106" i="18"/>
  <c r="L106" i="18"/>
  <c r="K106" i="18"/>
  <c r="J106" i="18"/>
  <c r="I106" i="18"/>
  <c r="H106" i="18"/>
  <c r="G106" i="18"/>
  <c r="F106" i="18"/>
  <c r="E106" i="18"/>
  <c r="D106" i="18"/>
  <c r="C106" i="18"/>
  <c r="B106" i="18"/>
  <c r="S105" i="18"/>
  <c r="R105" i="18"/>
  <c r="Q105" i="18"/>
  <c r="P105" i="18"/>
  <c r="O105" i="18"/>
  <c r="N105" i="18"/>
  <c r="M105" i="18"/>
  <c r="L105" i="18"/>
  <c r="K105" i="18"/>
  <c r="J105" i="18"/>
  <c r="I105" i="18"/>
  <c r="H105" i="18"/>
  <c r="G105" i="18"/>
  <c r="F105" i="18"/>
  <c r="E105" i="18"/>
  <c r="D105" i="18"/>
  <c r="C105" i="18"/>
  <c r="B105" i="18"/>
  <c r="S104" i="18"/>
  <c r="R104" i="18"/>
  <c r="Q104" i="18"/>
  <c r="P104" i="18"/>
  <c r="O104" i="18"/>
  <c r="N104" i="18"/>
  <c r="M104" i="18"/>
  <c r="L104" i="18"/>
  <c r="K104" i="18"/>
  <c r="J104" i="18"/>
  <c r="I104" i="18"/>
  <c r="H104" i="18"/>
  <c r="G104" i="18"/>
  <c r="F104" i="18"/>
  <c r="E104" i="18"/>
  <c r="D104" i="18"/>
  <c r="C104" i="18"/>
  <c r="B104" i="18"/>
  <c r="S103" i="18"/>
  <c r="R103" i="18"/>
  <c r="Q103" i="18"/>
  <c r="P103" i="18"/>
  <c r="O103" i="18"/>
  <c r="N103" i="18"/>
  <c r="M103" i="18"/>
  <c r="L103" i="18"/>
  <c r="K103" i="18"/>
  <c r="J103" i="18"/>
  <c r="I103" i="18"/>
  <c r="H103" i="18"/>
  <c r="G103" i="18"/>
  <c r="F103" i="18"/>
  <c r="E103" i="18"/>
  <c r="D103" i="18"/>
  <c r="C103" i="18"/>
  <c r="B103" i="18"/>
  <c r="S102" i="18"/>
  <c r="R102" i="18"/>
  <c r="Q102" i="18"/>
  <c r="P102" i="18"/>
  <c r="O102" i="18"/>
  <c r="N102" i="18"/>
  <c r="M102" i="18"/>
  <c r="L102" i="18"/>
  <c r="K102" i="18"/>
  <c r="J102" i="18"/>
  <c r="I102" i="18"/>
  <c r="H102" i="18"/>
  <c r="G102" i="18"/>
  <c r="F102" i="18"/>
  <c r="E102" i="18"/>
  <c r="D102" i="18"/>
  <c r="C102" i="18"/>
  <c r="B102" i="18"/>
  <c r="S101" i="18"/>
  <c r="R101" i="18"/>
  <c r="Q101" i="18"/>
  <c r="P101" i="18"/>
  <c r="O101" i="18"/>
  <c r="N101" i="18"/>
  <c r="M101" i="18"/>
  <c r="L101" i="18"/>
  <c r="K101" i="18"/>
  <c r="J101" i="18"/>
  <c r="I101" i="18"/>
  <c r="H101" i="18"/>
  <c r="G101" i="18"/>
  <c r="F101" i="18"/>
  <c r="E101" i="18"/>
  <c r="D101" i="18"/>
  <c r="C101" i="18"/>
  <c r="B101" i="18"/>
  <c r="S100" i="18"/>
  <c r="R100" i="18"/>
  <c r="Q100" i="18"/>
  <c r="P100" i="18"/>
  <c r="O100" i="18"/>
  <c r="N100" i="18"/>
  <c r="M100" i="18"/>
  <c r="L100" i="18"/>
  <c r="K100" i="18"/>
  <c r="J100" i="18"/>
  <c r="I100" i="18"/>
  <c r="H100" i="18"/>
  <c r="G100" i="18"/>
  <c r="F100" i="18"/>
  <c r="E100" i="18"/>
  <c r="D100" i="18"/>
  <c r="C100" i="18"/>
  <c r="B100" i="18"/>
  <c r="S99" i="18"/>
  <c r="R99" i="18"/>
  <c r="Q99" i="18"/>
  <c r="P99" i="18"/>
  <c r="O99" i="18"/>
  <c r="N99" i="18"/>
  <c r="M99" i="18"/>
  <c r="L99" i="18"/>
  <c r="K99" i="18"/>
  <c r="J99" i="18"/>
  <c r="I99" i="18"/>
  <c r="H99" i="18"/>
  <c r="G99" i="18"/>
  <c r="F99" i="18"/>
  <c r="E99" i="18"/>
  <c r="D99" i="18"/>
  <c r="C99" i="18"/>
  <c r="B99" i="18"/>
  <c r="S98" i="18"/>
  <c r="R98" i="18"/>
  <c r="Q98" i="18"/>
  <c r="P98" i="18"/>
  <c r="O98" i="18"/>
  <c r="N98" i="18"/>
  <c r="M98" i="18"/>
  <c r="L98" i="18"/>
  <c r="K98" i="18"/>
  <c r="J98" i="18"/>
  <c r="I98" i="18"/>
  <c r="H98" i="18"/>
  <c r="G98" i="18"/>
  <c r="F98" i="18"/>
  <c r="E98" i="18"/>
  <c r="D98" i="18"/>
  <c r="C98" i="18"/>
  <c r="B98" i="18"/>
  <c r="S97" i="18"/>
  <c r="R97" i="18"/>
  <c r="Q97" i="18"/>
  <c r="P97" i="18"/>
  <c r="O97" i="18"/>
  <c r="N97" i="18"/>
  <c r="M97" i="18"/>
  <c r="L97" i="18"/>
  <c r="K97" i="18"/>
  <c r="J97" i="18"/>
  <c r="I97" i="18"/>
  <c r="H97" i="18"/>
  <c r="G97" i="18"/>
  <c r="F97" i="18"/>
  <c r="E97" i="18"/>
  <c r="D97" i="18"/>
  <c r="C97" i="18"/>
  <c r="B97" i="18"/>
  <c r="S96" i="18"/>
  <c r="R96" i="18"/>
  <c r="Q96" i="18"/>
  <c r="P96" i="18"/>
  <c r="O96" i="18"/>
  <c r="N96" i="18"/>
  <c r="M96" i="18"/>
  <c r="L96" i="18"/>
  <c r="K96" i="18"/>
  <c r="J96" i="18"/>
  <c r="I96" i="18"/>
  <c r="H96" i="18"/>
  <c r="G96" i="18"/>
  <c r="F96" i="18"/>
  <c r="E96" i="18"/>
  <c r="D96" i="18"/>
  <c r="C96" i="18"/>
  <c r="B96" i="18"/>
  <c r="S95" i="18"/>
  <c r="R95" i="18"/>
  <c r="Q95" i="18"/>
  <c r="P95" i="18"/>
  <c r="O95" i="18"/>
  <c r="N95" i="18"/>
  <c r="M95" i="18"/>
  <c r="L95" i="18"/>
  <c r="K95" i="18"/>
  <c r="J95" i="18"/>
  <c r="I95" i="18"/>
  <c r="H95" i="18"/>
  <c r="G95" i="18"/>
  <c r="F95" i="18"/>
  <c r="E95" i="18"/>
  <c r="D95" i="18"/>
  <c r="C95" i="18"/>
  <c r="B95" i="18"/>
  <c r="S94" i="18"/>
  <c r="R94" i="18"/>
  <c r="Q94" i="18"/>
  <c r="P94" i="18"/>
  <c r="O94" i="18"/>
  <c r="N94" i="18"/>
  <c r="M94" i="18"/>
  <c r="L94" i="18"/>
  <c r="K94" i="18"/>
  <c r="J94" i="18"/>
  <c r="I94" i="18"/>
  <c r="H94" i="18"/>
  <c r="G94" i="18"/>
  <c r="F94" i="18"/>
  <c r="E94" i="18"/>
  <c r="D94" i="18"/>
  <c r="C94" i="18"/>
  <c r="B94" i="18"/>
  <c r="S93" i="18"/>
  <c r="R93" i="18"/>
  <c r="Q93" i="18"/>
  <c r="P93" i="18"/>
  <c r="O93" i="18"/>
  <c r="N93" i="18"/>
  <c r="M93" i="18"/>
  <c r="L93" i="18"/>
  <c r="K93" i="18"/>
  <c r="J93" i="18"/>
  <c r="I93" i="18"/>
  <c r="H93" i="18"/>
  <c r="G93" i="18"/>
  <c r="F93" i="18"/>
  <c r="E93" i="18"/>
  <c r="D93" i="18"/>
  <c r="C93" i="18"/>
  <c r="B93" i="18"/>
  <c r="S92" i="18"/>
  <c r="R92" i="18"/>
  <c r="Q92" i="18"/>
  <c r="P92" i="18"/>
  <c r="O92" i="18"/>
  <c r="N92" i="18"/>
  <c r="M92" i="18"/>
  <c r="L92" i="18"/>
  <c r="K92" i="18"/>
  <c r="J92" i="18"/>
  <c r="I92" i="18"/>
  <c r="H92" i="18"/>
  <c r="G92" i="18"/>
  <c r="F92" i="18"/>
  <c r="E92" i="18"/>
  <c r="D92" i="18"/>
  <c r="C92" i="18"/>
  <c r="B92" i="18"/>
  <c r="S91" i="18"/>
  <c r="R91" i="18"/>
  <c r="Q91" i="18"/>
  <c r="P91" i="18"/>
  <c r="O91" i="18"/>
  <c r="N91" i="18"/>
  <c r="M91" i="18"/>
  <c r="L91" i="18"/>
  <c r="K91" i="18"/>
  <c r="J91" i="18"/>
  <c r="I91" i="18"/>
  <c r="H91" i="18"/>
  <c r="G91" i="18"/>
  <c r="F91" i="18"/>
  <c r="E91" i="18"/>
  <c r="D91" i="18"/>
  <c r="C91" i="18"/>
  <c r="B91" i="18"/>
  <c r="S90" i="18"/>
  <c r="R90" i="18"/>
  <c r="Q90" i="18"/>
  <c r="P90" i="18"/>
  <c r="O90" i="18"/>
  <c r="N90" i="18"/>
  <c r="M90" i="18"/>
  <c r="L90" i="18"/>
  <c r="K90" i="18"/>
  <c r="J90" i="18"/>
  <c r="I90" i="18"/>
  <c r="H90" i="18"/>
  <c r="G90" i="18"/>
  <c r="F90" i="18"/>
  <c r="E90" i="18"/>
  <c r="D90" i="18"/>
  <c r="C90" i="18"/>
  <c r="B90" i="18"/>
  <c r="S89" i="18"/>
  <c r="R89" i="18"/>
  <c r="Q89" i="18"/>
  <c r="P89" i="18"/>
  <c r="O89" i="18"/>
  <c r="N89" i="18"/>
  <c r="M89" i="18"/>
  <c r="L89" i="18"/>
  <c r="K89" i="18"/>
  <c r="J89" i="18"/>
  <c r="I89" i="18"/>
  <c r="H89" i="18"/>
  <c r="G89" i="18"/>
  <c r="F89" i="18"/>
  <c r="E89" i="18"/>
  <c r="D89" i="18"/>
  <c r="C89" i="18"/>
  <c r="B89" i="18"/>
  <c r="S88" i="18"/>
  <c r="R88" i="18"/>
  <c r="Q88" i="18"/>
  <c r="P88" i="18"/>
  <c r="O88" i="18"/>
  <c r="N88" i="18"/>
  <c r="M88" i="18"/>
  <c r="L88" i="18"/>
  <c r="K88" i="18"/>
  <c r="J88" i="18"/>
  <c r="I88" i="18"/>
  <c r="H88" i="18"/>
  <c r="G88" i="18"/>
  <c r="F88" i="18"/>
  <c r="E88" i="18"/>
  <c r="D88" i="18"/>
  <c r="C88" i="18"/>
  <c r="B88" i="18"/>
  <c r="S87" i="18"/>
  <c r="R87" i="18"/>
  <c r="Q87" i="18"/>
  <c r="P87" i="18"/>
  <c r="O87" i="18"/>
  <c r="N87" i="18"/>
  <c r="M87" i="18"/>
  <c r="L87" i="18"/>
  <c r="K87" i="18"/>
  <c r="J87" i="18"/>
  <c r="I87" i="18"/>
  <c r="H87" i="18"/>
  <c r="G87" i="18"/>
  <c r="F87" i="18"/>
  <c r="E87" i="18"/>
  <c r="D87" i="18"/>
  <c r="C87" i="18"/>
  <c r="B87" i="18"/>
  <c r="S86" i="18"/>
  <c r="R86" i="18"/>
  <c r="Q86" i="18"/>
  <c r="P86" i="18"/>
  <c r="O86" i="18"/>
  <c r="N86" i="18"/>
  <c r="M86" i="18"/>
  <c r="L86" i="18"/>
  <c r="K86" i="18"/>
  <c r="J86" i="18"/>
  <c r="I86" i="18"/>
  <c r="H86" i="18"/>
  <c r="G86" i="18"/>
  <c r="F86" i="18"/>
  <c r="E86" i="18"/>
  <c r="D86" i="18"/>
  <c r="C86" i="18"/>
  <c r="B86" i="18"/>
  <c r="S85" i="18"/>
  <c r="R85" i="18"/>
  <c r="Q85" i="18"/>
  <c r="P85" i="18"/>
  <c r="O85" i="18"/>
  <c r="N85" i="18"/>
  <c r="M85" i="18"/>
  <c r="L85" i="18"/>
  <c r="K85" i="18"/>
  <c r="J85" i="18"/>
  <c r="I85" i="18"/>
  <c r="H85" i="18"/>
  <c r="G85" i="18"/>
  <c r="F85" i="18"/>
  <c r="E85" i="18"/>
  <c r="D85" i="18"/>
  <c r="C85" i="18"/>
  <c r="B85" i="18"/>
  <c r="S84" i="18"/>
  <c r="R84" i="18"/>
  <c r="Q84" i="18"/>
  <c r="P84" i="18"/>
  <c r="O84" i="18"/>
  <c r="N84" i="18"/>
  <c r="M84" i="18"/>
  <c r="L84" i="18"/>
  <c r="K84" i="18"/>
  <c r="J84" i="18"/>
  <c r="I84" i="18"/>
  <c r="H84" i="18"/>
  <c r="G84" i="18"/>
  <c r="F84" i="18"/>
  <c r="E84" i="18"/>
  <c r="D84" i="18"/>
  <c r="C84" i="18"/>
  <c r="B84" i="18"/>
  <c r="S83" i="18"/>
  <c r="R83" i="18"/>
  <c r="Q83" i="18"/>
  <c r="P83" i="18"/>
  <c r="O83" i="18"/>
  <c r="N83" i="18"/>
  <c r="M83" i="18"/>
  <c r="L83" i="18"/>
  <c r="K83" i="18"/>
  <c r="J83" i="18"/>
  <c r="I83" i="18"/>
  <c r="H83" i="18"/>
  <c r="G83" i="18"/>
  <c r="F83" i="18"/>
  <c r="E83" i="18"/>
  <c r="D83" i="18"/>
  <c r="C83" i="18"/>
  <c r="B83" i="18"/>
  <c r="S82" i="18"/>
  <c r="R82" i="18"/>
  <c r="Q82" i="18"/>
  <c r="P82" i="18"/>
  <c r="O82" i="18"/>
  <c r="N82" i="18"/>
  <c r="M82" i="18"/>
  <c r="L82" i="18"/>
  <c r="K82" i="18"/>
  <c r="J82" i="18"/>
  <c r="I82" i="18"/>
  <c r="H82" i="18"/>
  <c r="G82" i="18"/>
  <c r="F82" i="18"/>
  <c r="E82" i="18"/>
  <c r="D82" i="18"/>
  <c r="C82" i="18"/>
  <c r="B82" i="18"/>
  <c r="S81" i="18"/>
  <c r="R81" i="18"/>
  <c r="Q81" i="18"/>
  <c r="P81" i="18"/>
  <c r="O81" i="18"/>
  <c r="N81" i="18"/>
  <c r="M81" i="18"/>
  <c r="L81" i="18"/>
  <c r="K81" i="18"/>
  <c r="J81" i="18"/>
  <c r="I81" i="18"/>
  <c r="H81" i="18"/>
  <c r="G81" i="18"/>
  <c r="F81" i="18"/>
  <c r="E81" i="18"/>
  <c r="D81" i="18"/>
  <c r="C81" i="18"/>
  <c r="B81" i="18"/>
  <c r="S80" i="18"/>
  <c r="R80" i="18"/>
  <c r="Q80" i="18"/>
  <c r="P80" i="18"/>
  <c r="O80" i="18"/>
  <c r="N80" i="18"/>
  <c r="M80" i="18"/>
  <c r="L80" i="18"/>
  <c r="K80" i="18"/>
  <c r="J80" i="18"/>
  <c r="I80" i="18"/>
  <c r="H80" i="18"/>
  <c r="G80" i="18"/>
  <c r="F80" i="18"/>
  <c r="E80" i="18"/>
  <c r="D80" i="18"/>
  <c r="C80" i="18"/>
  <c r="B80" i="18"/>
  <c r="S79" i="18"/>
  <c r="R79" i="18"/>
  <c r="Q79" i="18"/>
  <c r="P79" i="18"/>
  <c r="O79" i="18"/>
  <c r="N79" i="18"/>
  <c r="M79" i="18"/>
  <c r="L79" i="18"/>
  <c r="K79" i="18"/>
  <c r="J79" i="18"/>
  <c r="I79" i="18"/>
  <c r="H79" i="18"/>
  <c r="G79" i="18"/>
  <c r="F79" i="18"/>
  <c r="E79" i="18"/>
  <c r="D79" i="18"/>
  <c r="C79" i="18"/>
  <c r="B79" i="18"/>
  <c r="S78" i="18"/>
  <c r="R78" i="18"/>
  <c r="Q78" i="18"/>
  <c r="P78" i="18"/>
  <c r="O78" i="18"/>
  <c r="N78" i="18"/>
  <c r="M78" i="18"/>
  <c r="L78" i="18"/>
  <c r="K78" i="18"/>
  <c r="J78" i="18"/>
  <c r="I78" i="18"/>
  <c r="H78" i="18"/>
  <c r="G78" i="18"/>
  <c r="F78" i="18"/>
  <c r="E78" i="18"/>
  <c r="D78" i="18"/>
  <c r="C78" i="18"/>
  <c r="B78" i="18"/>
  <c r="S77" i="18"/>
  <c r="R77" i="18"/>
  <c r="Q77" i="18"/>
  <c r="P77" i="18"/>
  <c r="O77" i="18"/>
  <c r="N77" i="18"/>
  <c r="M77" i="18"/>
  <c r="L77" i="18"/>
  <c r="K77" i="18"/>
  <c r="J77" i="18"/>
  <c r="I77" i="18"/>
  <c r="H77" i="18"/>
  <c r="G77" i="18"/>
  <c r="F77" i="18"/>
  <c r="E77" i="18"/>
  <c r="D77" i="18"/>
  <c r="C77" i="18"/>
  <c r="B77" i="18"/>
  <c r="S76" i="18"/>
  <c r="R76" i="18"/>
  <c r="Q76" i="18"/>
  <c r="P76" i="18"/>
  <c r="O76" i="18"/>
  <c r="N76" i="18"/>
  <c r="M76" i="18"/>
  <c r="L76" i="18"/>
  <c r="K76" i="18"/>
  <c r="J76" i="18"/>
  <c r="I76" i="18"/>
  <c r="H76" i="18"/>
  <c r="G76" i="18"/>
  <c r="F76" i="18"/>
  <c r="E76" i="18"/>
  <c r="D76" i="18"/>
  <c r="C76" i="18"/>
  <c r="B76" i="18"/>
  <c r="S75" i="18"/>
  <c r="R75" i="18"/>
  <c r="Q75" i="18"/>
  <c r="P75" i="18"/>
  <c r="O75" i="18"/>
  <c r="N75" i="18"/>
  <c r="M75" i="18"/>
  <c r="L75" i="18"/>
  <c r="K75" i="18"/>
  <c r="J75" i="18"/>
  <c r="I75" i="18"/>
  <c r="H75" i="18"/>
  <c r="G75" i="18"/>
  <c r="F75" i="18"/>
  <c r="E75" i="18"/>
  <c r="D75" i="18"/>
  <c r="C75" i="18"/>
  <c r="B75" i="18"/>
  <c r="S74" i="18"/>
  <c r="R74" i="18"/>
  <c r="Q74" i="18"/>
  <c r="P74" i="18"/>
  <c r="O74" i="18"/>
  <c r="N74" i="18"/>
  <c r="M74" i="18"/>
  <c r="L74" i="18"/>
  <c r="K74" i="18"/>
  <c r="J74" i="18"/>
  <c r="I74" i="18"/>
  <c r="H74" i="18"/>
  <c r="G74" i="18"/>
  <c r="F74" i="18"/>
  <c r="E74" i="18"/>
  <c r="D74" i="18"/>
  <c r="C74" i="18"/>
  <c r="B74" i="18"/>
  <c r="S73" i="18"/>
  <c r="R73" i="18"/>
  <c r="Q73" i="18"/>
  <c r="P73" i="18"/>
  <c r="O73" i="18"/>
  <c r="N73" i="18"/>
  <c r="M73" i="18"/>
  <c r="L73" i="18"/>
  <c r="K73" i="18"/>
  <c r="J73" i="18"/>
  <c r="I73" i="18"/>
  <c r="H73" i="18"/>
  <c r="G73" i="18"/>
  <c r="F73" i="18"/>
  <c r="E73" i="18"/>
  <c r="D73" i="18"/>
  <c r="C73" i="18"/>
  <c r="B73" i="18"/>
  <c r="S72" i="18"/>
  <c r="R72" i="18"/>
  <c r="Q72" i="18"/>
  <c r="P72" i="18"/>
  <c r="O72" i="18"/>
  <c r="N72" i="18"/>
  <c r="M72" i="18"/>
  <c r="L72" i="18"/>
  <c r="K72" i="18"/>
  <c r="J72" i="18"/>
  <c r="I72" i="18"/>
  <c r="H72" i="18"/>
  <c r="G72" i="18"/>
  <c r="F72" i="18"/>
  <c r="E72" i="18"/>
  <c r="D72" i="18"/>
  <c r="C72" i="18"/>
  <c r="B72" i="18"/>
  <c r="S71" i="18"/>
  <c r="R71" i="18"/>
  <c r="Q71" i="18"/>
  <c r="P71" i="18"/>
  <c r="O71" i="18"/>
  <c r="N71" i="18"/>
  <c r="M71" i="18"/>
  <c r="L71" i="18"/>
  <c r="K71" i="18"/>
  <c r="J71" i="18"/>
  <c r="I71" i="18"/>
  <c r="H71" i="18"/>
  <c r="G71" i="18"/>
  <c r="F71" i="18"/>
  <c r="E71" i="18"/>
  <c r="D71" i="18"/>
  <c r="C71" i="18"/>
  <c r="B71" i="18"/>
  <c r="S70" i="18"/>
  <c r="R70" i="18"/>
  <c r="Q70" i="18"/>
  <c r="P70" i="18"/>
  <c r="O70" i="18"/>
  <c r="N70" i="18"/>
  <c r="M70" i="18"/>
  <c r="L70" i="18"/>
  <c r="K70" i="18"/>
  <c r="J70" i="18"/>
  <c r="I70" i="18"/>
  <c r="H70" i="18"/>
  <c r="G70" i="18"/>
  <c r="F70" i="18"/>
  <c r="E70" i="18"/>
  <c r="D70" i="18"/>
  <c r="C70" i="18"/>
  <c r="B70" i="18"/>
  <c r="S69" i="18"/>
  <c r="R69" i="18"/>
  <c r="Q69" i="18"/>
  <c r="P69" i="18"/>
  <c r="O69" i="18"/>
  <c r="N69" i="18"/>
  <c r="M69" i="18"/>
  <c r="L69" i="18"/>
  <c r="K69" i="18"/>
  <c r="J69" i="18"/>
  <c r="I69" i="18"/>
  <c r="H69" i="18"/>
  <c r="G69" i="18"/>
  <c r="F69" i="18"/>
  <c r="E69" i="18"/>
  <c r="D69" i="18"/>
  <c r="C69" i="18"/>
  <c r="B69" i="18"/>
  <c r="S68" i="18"/>
  <c r="R68" i="18"/>
  <c r="Q68" i="18"/>
  <c r="P68" i="18"/>
  <c r="O68" i="18"/>
  <c r="N68" i="18"/>
  <c r="M68" i="18"/>
  <c r="L68" i="18"/>
  <c r="K68" i="18"/>
  <c r="J68" i="18"/>
  <c r="I68" i="18"/>
  <c r="H68" i="18"/>
  <c r="G68" i="18"/>
  <c r="F68" i="18"/>
  <c r="E68" i="18"/>
  <c r="D68" i="18"/>
  <c r="C68" i="18"/>
  <c r="B68" i="18"/>
  <c r="S67" i="18"/>
  <c r="R67" i="18"/>
  <c r="Q67" i="18"/>
  <c r="P67" i="18"/>
  <c r="O67" i="18"/>
  <c r="N67" i="18"/>
  <c r="M67" i="18"/>
  <c r="L67" i="18"/>
  <c r="K67" i="18"/>
  <c r="J67" i="18"/>
  <c r="I67" i="18"/>
  <c r="H67" i="18"/>
  <c r="G67" i="18"/>
  <c r="F67" i="18"/>
  <c r="E67" i="18"/>
  <c r="D67" i="18"/>
  <c r="C67" i="18"/>
  <c r="B67" i="18"/>
  <c r="S66" i="18"/>
  <c r="R66" i="18"/>
  <c r="Q66" i="18"/>
  <c r="P66" i="18"/>
  <c r="O66" i="18"/>
  <c r="N66" i="18"/>
  <c r="M66" i="18"/>
  <c r="L66" i="18"/>
  <c r="K66" i="18"/>
  <c r="J66" i="18"/>
  <c r="I66" i="18"/>
  <c r="H66" i="18"/>
  <c r="G66" i="18"/>
  <c r="F66" i="18"/>
  <c r="E66" i="18"/>
  <c r="D66" i="18"/>
  <c r="C66" i="18"/>
  <c r="B66" i="18"/>
  <c r="S65" i="18"/>
  <c r="R65" i="18"/>
  <c r="Q65" i="18"/>
  <c r="P65" i="18"/>
  <c r="O65" i="18"/>
  <c r="N65" i="18"/>
  <c r="M65" i="18"/>
  <c r="L65" i="18"/>
  <c r="K65" i="18"/>
  <c r="J65" i="18"/>
  <c r="I65" i="18"/>
  <c r="H65" i="18"/>
  <c r="G65" i="18"/>
  <c r="F65" i="18"/>
  <c r="E65" i="18"/>
  <c r="D65" i="18"/>
  <c r="C65" i="18"/>
  <c r="B65" i="18"/>
  <c r="S64" i="18"/>
  <c r="R64" i="18"/>
  <c r="Q64" i="18"/>
  <c r="P64" i="18"/>
  <c r="O64" i="18"/>
  <c r="N64" i="18"/>
  <c r="M64" i="18"/>
  <c r="L64" i="18"/>
  <c r="K64" i="18"/>
  <c r="J64" i="18"/>
  <c r="I64" i="18"/>
  <c r="H64" i="18"/>
  <c r="G64" i="18"/>
  <c r="F64" i="18"/>
  <c r="E64" i="18"/>
  <c r="D64" i="18"/>
  <c r="C64" i="18"/>
  <c r="B64" i="18"/>
  <c r="S63" i="18"/>
  <c r="R63" i="18"/>
  <c r="Q63" i="18"/>
  <c r="P63" i="18"/>
  <c r="O63" i="18"/>
  <c r="N63" i="18"/>
  <c r="M63" i="18"/>
  <c r="L63" i="18"/>
  <c r="K63" i="18"/>
  <c r="J63" i="18"/>
  <c r="I63" i="18"/>
  <c r="H63" i="18"/>
  <c r="G63" i="18"/>
  <c r="F63" i="18"/>
  <c r="E63" i="18"/>
  <c r="D63" i="18"/>
  <c r="C63" i="18"/>
  <c r="B63" i="18"/>
  <c r="S62" i="18"/>
  <c r="R62" i="18"/>
  <c r="Q62" i="18"/>
  <c r="P62" i="18"/>
  <c r="O62" i="18"/>
  <c r="N62" i="18"/>
  <c r="M62" i="18"/>
  <c r="L62" i="18"/>
  <c r="K62" i="18"/>
  <c r="J62" i="18"/>
  <c r="I62" i="18"/>
  <c r="H62" i="18"/>
  <c r="G62" i="18"/>
  <c r="F62" i="18"/>
  <c r="E62" i="18"/>
  <c r="D62" i="18"/>
  <c r="C62" i="18"/>
  <c r="B62" i="18"/>
  <c r="S61" i="18"/>
  <c r="R61" i="18"/>
  <c r="Q61" i="18"/>
  <c r="P61" i="18"/>
  <c r="O61" i="18"/>
  <c r="N61" i="18"/>
  <c r="M61" i="18"/>
  <c r="L61" i="18"/>
  <c r="K61" i="18"/>
  <c r="J61" i="18"/>
  <c r="I61" i="18"/>
  <c r="H61" i="18"/>
  <c r="G61" i="18"/>
  <c r="F61" i="18"/>
  <c r="E61" i="18"/>
  <c r="D61" i="18"/>
  <c r="C61" i="18"/>
  <c r="B61" i="18"/>
  <c r="S60" i="18"/>
  <c r="R60" i="18"/>
  <c r="Q60" i="18"/>
  <c r="P60" i="18"/>
  <c r="O60" i="18"/>
  <c r="N60" i="18"/>
  <c r="M60" i="18"/>
  <c r="L60" i="18"/>
  <c r="K60" i="18"/>
  <c r="J60" i="18"/>
  <c r="I60" i="18"/>
  <c r="H60" i="18"/>
  <c r="G60" i="18"/>
  <c r="F60" i="18"/>
  <c r="E60" i="18"/>
  <c r="D60" i="18"/>
  <c r="C60" i="18"/>
  <c r="B60" i="18"/>
  <c r="S59" i="18"/>
  <c r="R59" i="18"/>
  <c r="Q59" i="18"/>
  <c r="P59" i="18"/>
  <c r="O59" i="18"/>
  <c r="N59" i="18"/>
  <c r="M59" i="18"/>
  <c r="L59" i="18"/>
  <c r="K59" i="18"/>
  <c r="J59" i="18"/>
  <c r="I59" i="18"/>
  <c r="H59" i="18"/>
  <c r="G59" i="18"/>
  <c r="F59" i="18"/>
  <c r="E59" i="18"/>
  <c r="D59" i="18"/>
  <c r="C59" i="18"/>
  <c r="B59" i="18"/>
  <c r="S58" i="18"/>
  <c r="R58" i="18"/>
  <c r="Q58" i="18"/>
  <c r="P58" i="18"/>
  <c r="O58" i="18"/>
  <c r="N58" i="18"/>
  <c r="M58" i="18"/>
  <c r="L58" i="18"/>
  <c r="K58" i="18"/>
  <c r="J58" i="18"/>
  <c r="I58" i="18"/>
  <c r="H58" i="18"/>
  <c r="G58" i="18"/>
  <c r="F58" i="18"/>
  <c r="E58" i="18"/>
  <c r="D58" i="18"/>
  <c r="C58" i="18"/>
  <c r="B58" i="18"/>
  <c r="S57" i="18"/>
  <c r="R57" i="18"/>
  <c r="Q57" i="18"/>
  <c r="P57" i="18"/>
  <c r="O57" i="18"/>
  <c r="N57" i="18"/>
  <c r="M57" i="18"/>
  <c r="L57" i="18"/>
  <c r="K57" i="18"/>
  <c r="J57" i="18"/>
  <c r="I57" i="18"/>
  <c r="H57" i="18"/>
  <c r="G57" i="18"/>
  <c r="F57" i="18"/>
  <c r="E57" i="18"/>
  <c r="D57" i="18"/>
  <c r="C57" i="18"/>
  <c r="B57" i="18"/>
  <c r="S56" i="18"/>
  <c r="R56" i="18"/>
  <c r="Q56" i="18"/>
  <c r="P56" i="18"/>
  <c r="O56" i="18"/>
  <c r="N56" i="18"/>
  <c r="M56" i="18"/>
  <c r="L56" i="18"/>
  <c r="K56" i="18"/>
  <c r="J56" i="18"/>
  <c r="I56" i="18"/>
  <c r="H56" i="18"/>
  <c r="G56" i="18"/>
  <c r="F56" i="18"/>
  <c r="E56" i="18"/>
  <c r="D56" i="18"/>
  <c r="C56" i="18"/>
  <c r="B56" i="18"/>
  <c r="S55" i="18"/>
  <c r="R55" i="18"/>
  <c r="Q55" i="18"/>
  <c r="P55" i="18"/>
  <c r="O55" i="18"/>
  <c r="N55" i="18"/>
  <c r="M55" i="18"/>
  <c r="L55" i="18"/>
  <c r="K55" i="18"/>
  <c r="J55" i="18"/>
  <c r="I55" i="18"/>
  <c r="H55" i="18"/>
  <c r="G55" i="18"/>
  <c r="F55" i="18"/>
  <c r="E55" i="18"/>
  <c r="D55" i="18"/>
  <c r="C55" i="18"/>
  <c r="B55" i="18"/>
  <c r="S54" i="18"/>
  <c r="R54" i="18"/>
  <c r="Q54" i="18"/>
  <c r="P54" i="18"/>
  <c r="O54" i="18"/>
  <c r="N54" i="18"/>
  <c r="M54" i="18"/>
  <c r="L54" i="18"/>
  <c r="K54" i="18"/>
  <c r="J54" i="18"/>
  <c r="I54" i="18"/>
  <c r="H54" i="18"/>
  <c r="G54" i="18"/>
  <c r="F54" i="18"/>
  <c r="E54" i="18"/>
  <c r="D54" i="18"/>
  <c r="C54" i="18"/>
  <c r="B54" i="18"/>
  <c r="S53" i="18"/>
  <c r="R53" i="18"/>
  <c r="Q53" i="18"/>
  <c r="P53" i="18"/>
  <c r="O53" i="18"/>
  <c r="N53" i="18"/>
  <c r="M53" i="18"/>
  <c r="L53" i="18"/>
  <c r="K53" i="18"/>
  <c r="J53" i="18"/>
  <c r="I53" i="18"/>
  <c r="H53" i="18"/>
  <c r="G53" i="18"/>
  <c r="F53" i="18"/>
  <c r="E53" i="18"/>
  <c r="D53" i="18"/>
  <c r="C53" i="18"/>
  <c r="B53" i="18"/>
  <c r="S52" i="18"/>
  <c r="R52" i="18"/>
  <c r="Q52" i="18"/>
  <c r="P52" i="18"/>
  <c r="O52" i="18"/>
  <c r="N52" i="18"/>
  <c r="M52" i="18"/>
  <c r="L52" i="18"/>
  <c r="K52" i="18"/>
  <c r="J52" i="18"/>
  <c r="I52" i="18"/>
  <c r="H52" i="18"/>
  <c r="G52" i="18"/>
  <c r="F52" i="18"/>
  <c r="E52" i="18"/>
  <c r="D52" i="18"/>
  <c r="C52" i="18"/>
  <c r="B52" i="18"/>
  <c r="S51" i="18"/>
  <c r="R51" i="18"/>
  <c r="Q51" i="18"/>
  <c r="P51" i="18"/>
  <c r="O51" i="18"/>
  <c r="N51" i="18"/>
  <c r="M51" i="18"/>
  <c r="L51" i="18"/>
  <c r="K51" i="18"/>
  <c r="J51" i="18"/>
  <c r="I51" i="18"/>
  <c r="H51" i="18"/>
  <c r="G51" i="18"/>
  <c r="F51" i="18"/>
  <c r="E51" i="18"/>
  <c r="D51" i="18"/>
  <c r="C51" i="18"/>
  <c r="B51" i="18"/>
  <c r="S50" i="18"/>
  <c r="R50" i="18"/>
  <c r="Q50" i="18"/>
  <c r="P50" i="18"/>
  <c r="O50" i="18"/>
  <c r="N50" i="18"/>
  <c r="M50" i="18"/>
  <c r="L50" i="18"/>
  <c r="K50" i="18"/>
  <c r="J50" i="18"/>
  <c r="I50" i="18"/>
  <c r="H50" i="18"/>
  <c r="G50" i="18"/>
  <c r="F50" i="18"/>
  <c r="E50" i="18"/>
  <c r="D50" i="18"/>
  <c r="C50" i="18"/>
  <c r="B50" i="18"/>
  <c r="S49" i="18"/>
  <c r="R49" i="18"/>
  <c r="Q49" i="18"/>
  <c r="P49" i="18"/>
  <c r="O49" i="18"/>
  <c r="N49" i="18"/>
  <c r="M49" i="18"/>
  <c r="L49" i="18"/>
  <c r="K49" i="18"/>
  <c r="J49" i="18"/>
  <c r="I49" i="18"/>
  <c r="H49" i="18"/>
  <c r="G49" i="18"/>
  <c r="F49" i="18"/>
  <c r="E49" i="18"/>
  <c r="D49" i="18"/>
  <c r="C49" i="18"/>
  <c r="B49" i="18"/>
  <c r="S48" i="18"/>
  <c r="R48" i="18"/>
  <c r="Q48" i="18"/>
  <c r="P48" i="18"/>
  <c r="O48" i="18"/>
  <c r="N48" i="18"/>
  <c r="M48" i="18"/>
  <c r="L48" i="18"/>
  <c r="K48" i="18"/>
  <c r="J48" i="18"/>
  <c r="I48" i="18"/>
  <c r="H48" i="18"/>
  <c r="G48" i="18"/>
  <c r="F48" i="18"/>
  <c r="E48" i="18"/>
  <c r="D48" i="18"/>
  <c r="C48" i="18"/>
  <c r="B48" i="18"/>
  <c r="S47" i="18"/>
  <c r="R47" i="18"/>
  <c r="Q47" i="18"/>
  <c r="P47" i="18"/>
  <c r="O47" i="18"/>
  <c r="N47" i="18"/>
  <c r="M47" i="18"/>
  <c r="L47" i="18"/>
  <c r="K47" i="18"/>
  <c r="J47" i="18"/>
  <c r="I47" i="18"/>
  <c r="H47" i="18"/>
  <c r="G47" i="18"/>
  <c r="F47" i="18"/>
  <c r="E47" i="18"/>
  <c r="D47" i="18"/>
  <c r="C47" i="18"/>
  <c r="B47" i="18"/>
  <c r="S46" i="18"/>
  <c r="R46" i="18"/>
  <c r="Q46" i="18"/>
  <c r="P46" i="18"/>
  <c r="O46" i="18"/>
  <c r="N46" i="18"/>
  <c r="M46" i="18"/>
  <c r="L46" i="18"/>
  <c r="K46" i="18"/>
  <c r="J46" i="18"/>
  <c r="I46" i="18"/>
  <c r="H46" i="18"/>
  <c r="G46" i="18"/>
  <c r="F46" i="18"/>
  <c r="E46" i="18"/>
  <c r="D46" i="18"/>
  <c r="C46" i="18"/>
  <c r="B46" i="18"/>
  <c r="S45" i="18"/>
  <c r="R45" i="18"/>
  <c r="Q45" i="18"/>
  <c r="P45" i="18"/>
  <c r="O45" i="18"/>
  <c r="N45" i="18"/>
  <c r="M45" i="18"/>
  <c r="L45" i="18"/>
  <c r="K45" i="18"/>
  <c r="J45" i="18"/>
  <c r="I45" i="18"/>
  <c r="H45" i="18"/>
  <c r="G45" i="18"/>
  <c r="F45" i="18"/>
  <c r="E45" i="18"/>
  <c r="D45" i="18"/>
  <c r="C45" i="18"/>
  <c r="B45" i="18"/>
  <c r="S44" i="18"/>
  <c r="R44" i="18"/>
  <c r="Q44" i="18"/>
  <c r="P44" i="18"/>
  <c r="O44" i="18"/>
  <c r="N44" i="18"/>
  <c r="M44" i="18"/>
  <c r="L44" i="18"/>
  <c r="K44" i="18"/>
  <c r="J44" i="18"/>
  <c r="I44" i="18"/>
  <c r="H44" i="18"/>
  <c r="G44" i="18"/>
  <c r="F44" i="18"/>
  <c r="E44" i="18"/>
  <c r="D44" i="18"/>
  <c r="C44" i="18"/>
  <c r="B44" i="18"/>
  <c r="S43" i="18"/>
  <c r="R43" i="18"/>
  <c r="Q43" i="18"/>
  <c r="P43" i="18"/>
  <c r="O43" i="18"/>
  <c r="N43" i="18"/>
  <c r="M43" i="18"/>
  <c r="L43" i="18"/>
  <c r="K43" i="18"/>
  <c r="J43" i="18"/>
  <c r="I43" i="18"/>
  <c r="H43" i="18"/>
  <c r="G43" i="18"/>
  <c r="F43" i="18"/>
  <c r="E43" i="18"/>
  <c r="D43" i="18"/>
  <c r="C43" i="18"/>
  <c r="B43" i="18"/>
  <c r="S42" i="18"/>
  <c r="R42" i="18"/>
  <c r="Q42" i="18"/>
  <c r="P42" i="18"/>
  <c r="O42" i="18"/>
  <c r="N42" i="18"/>
  <c r="M42" i="18"/>
  <c r="L42" i="18"/>
  <c r="K42" i="18"/>
  <c r="J42" i="18"/>
  <c r="I42" i="18"/>
  <c r="H42" i="18"/>
  <c r="G42" i="18"/>
  <c r="F42" i="18"/>
  <c r="E42" i="18"/>
  <c r="D42" i="18"/>
  <c r="C42" i="18"/>
  <c r="B42" i="18"/>
  <c r="S41" i="18"/>
  <c r="R41" i="18"/>
  <c r="Q41" i="18"/>
  <c r="P41" i="18"/>
  <c r="O41" i="18"/>
  <c r="N41" i="18"/>
  <c r="M41" i="18"/>
  <c r="L41" i="18"/>
  <c r="K41" i="18"/>
  <c r="J41" i="18"/>
  <c r="I41" i="18"/>
  <c r="H41" i="18"/>
  <c r="G41" i="18"/>
  <c r="F41" i="18"/>
  <c r="E41" i="18"/>
  <c r="D41" i="18"/>
  <c r="C41" i="18"/>
  <c r="B41" i="18"/>
  <c r="S40" i="18"/>
  <c r="R40" i="18"/>
  <c r="Q40" i="18"/>
  <c r="P40" i="18"/>
  <c r="O40" i="18"/>
  <c r="N40" i="18"/>
  <c r="M40" i="18"/>
  <c r="L40" i="18"/>
  <c r="K40" i="18"/>
  <c r="J40" i="18"/>
  <c r="I40" i="18"/>
  <c r="H40" i="18"/>
  <c r="G40" i="18"/>
  <c r="F40" i="18"/>
  <c r="E40" i="18"/>
  <c r="D40" i="18"/>
  <c r="C40" i="18"/>
  <c r="B40" i="18"/>
  <c r="S39" i="18"/>
  <c r="R39" i="18"/>
  <c r="Q39" i="18"/>
  <c r="P39" i="18"/>
  <c r="O39" i="18"/>
  <c r="N39" i="18"/>
  <c r="M39" i="18"/>
  <c r="L39" i="18"/>
  <c r="K39" i="18"/>
  <c r="J39" i="18"/>
  <c r="I39" i="18"/>
  <c r="H39" i="18"/>
  <c r="G39" i="18"/>
  <c r="F39" i="18"/>
  <c r="E39" i="18"/>
  <c r="D39" i="18"/>
  <c r="C39" i="18"/>
  <c r="B39" i="18"/>
  <c r="S38" i="18"/>
  <c r="R38" i="18"/>
  <c r="Q38" i="18"/>
  <c r="P38" i="18"/>
  <c r="O38" i="18"/>
  <c r="N38" i="18"/>
  <c r="M38" i="18"/>
  <c r="L38" i="18"/>
  <c r="K38" i="18"/>
  <c r="J38" i="18"/>
  <c r="I38" i="18"/>
  <c r="H38" i="18"/>
  <c r="G38" i="18"/>
  <c r="F38" i="18"/>
  <c r="E38" i="18"/>
  <c r="D38" i="18"/>
  <c r="C38" i="18"/>
  <c r="B38" i="18"/>
  <c r="S37" i="18"/>
  <c r="R37" i="18"/>
  <c r="Q37" i="18"/>
  <c r="P37" i="18"/>
  <c r="O37" i="18"/>
  <c r="N37" i="18"/>
  <c r="M37" i="18"/>
  <c r="L37" i="18"/>
  <c r="K37" i="18"/>
  <c r="J37" i="18"/>
  <c r="I37" i="18"/>
  <c r="H37" i="18"/>
  <c r="G37" i="18"/>
  <c r="F37" i="18"/>
  <c r="E37" i="18"/>
  <c r="D37" i="18"/>
  <c r="C37" i="18"/>
  <c r="B37" i="18"/>
  <c r="S36" i="18"/>
  <c r="R36" i="18"/>
  <c r="Q36" i="18"/>
  <c r="P36" i="18"/>
  <c r="O36" i="18"/>
  <c r="N36" i="18"/>
  <c r="M36" i="18"/>
  <c r="L36" i="18"/>
  <c r="K36" i="18"/>
  <c r="J36" i="18"/>
  <c r="I36" i="18"/>
  <c r="H36" i="18"/>
  <c r="G36" i="18"/>
  <c r="F36" i="18"/>
  <c r="E36" i="18"/>
  <c r="D36" i="18"/>
  <c r="C36" i="18"/>
  <c r="B36" i="18"/>
  <c r="S35" i="18"/>
  <c r="R35" i="18"/>
  <c r="Q35" i="18"/>
  <c r="P35" i="18"/>
  <c r="O35" i="18"/>
  <c r="N35" i="18"/>
  <c r="M35" i="18"/>
  <c r="L35" i="18"/>
  <c r="K35" i="18"/>
  <c r="J35" i="18"/>
  <c r="I35" i="18"/>
  <c r="H35" i="18"/>
  <c r="G35" i="18"/>
  <c r="F35" i="18"/>
  <c r="E35" i="18"/>
  <c r="D35" i="18"/>
  <c r="C35" i="18"/>
  <c r="B35" i="18"/>
  <c r="S34" i="18"/>
  <c r="R34" i="18"/>
  <c r="Q34" i="18"/>
  <c r="P34" i="18"/>
  <c r="O34" i="18"/>
  <c r="N34" i="18"/>
  <c r="M34" i="18"/>
  <c r="L34" i="18"/>
  <c r="K34" i="18"/>
  <c r="J34" i="18"/>
  <c r="I34" i="18"/>
  <c r="H34" i="18"/>
  <c r="G34" i="18"/>
  <c r="F34" i="18"/>
  <c r="E34" i="18"/>
  <c r="D34" i="18"/>
  <c r="C34" i="18"/>
  <c r="B34" i="18"/>
  <c r="S33" i="18"/>
  <c r="R33" i="18"/>
  <c r="Q33" i="18"/>
  <c r="P33" i="18"/>
  <c r="O33" i="18"/>
  <c r="N33" i="18"/>
  <c r="M33" i="18"/>
  <c r="L33" i="18"/>
  <c r="K33" i="18"/>
  <c r="J33" i="18"/>
  <c r="I33" i="18"/>
  <c r="H33" i="18"/>
  <c r="G33" i="18"/>
  <c r="F33" i="18"/>
  <c r="E33" i="18"/>
  <c r="D33" i="18"/>
  <c r="C33" i="18"/>
  <c r="B33" i="18"/>
  <c r="S32" i="18"/>
  <c r="R32" i="18"/>
  <c r="Q32" i="18"/>
  <c r="P32" i="18"/>
  <c r="O32" i="18"/>
  <c r="N32" i="18"/>
  <c r="M32" i="18"/>
  <c r="L32" i="18"/>
  <c r="K32" i="18"/>
  <c r="J32" i="18"/>
  <c r="I32" i="18"/>
  <c r="H32" i="18"/>
  <c r="G32" i="18"/>
  <c r="F32" i="18"/>
  <c r="E32" i="18"/>
  <c r="D32" i="18"/>
  <c r="C32" i="18"/>
  <c r="B32" i="18"/>
  <c r="S31" i="18"/>
  <c r="R31" i="18"/>
  <c r="Q31" i="18"/>
  <c r="P31" i="18"/>
  <c r="O31" i="18"/>
  <c r="N31" i="18"/>
  <c r="M31" i="18"/>
  <c r="L31" i="18"/>
  <c r="K31" i="18"/>
  <c r="J31" i="18"/>
  <c r="I31" i="18"/>
  <c r="H31" i="18"/>
  <c r="G31" i="18"/>
  <c r="F31" i="18"/>
  <c r="E31" i="18"/>
  <c r="D31" i="18"/>
  <c r="C31" i="18"/>
  <c r="B31" i="18"/>
  <c r="S30" i="18"/>
  <c r="R30" i="18"/>
  <c r="Q30" i="18"/>
  <c r="P30" i="18"/>
  <c r="O30" i="18"/>
  <c r="N30" i="18"/>
  <c r="M30" i="18"/>
  <c r="L30" i="18"/>
  <c r="K30" i="18"/>
  <c r="J30" i="18"/>
  <c r="I30" i="18"/>
  <c r="H30" i="18"/>
  <c r="G30" i="18"/>
  <c r="F30" i="18"/>
  <c r="E30" i="18"/>
  <c r="D30" i="18"/>
  <c r="C30" i="18"/>
  <c r="B30" i="18"/>
  <c r="S29" i="18"/>
  <c r="R29" i="18"/>
  <c r="Q29" i="18"/>
  <c r="P29" i="18"/>
  <c r="O29" i="18"/>
  <c r="N29" i="18"/>
  <c r="M29" i="18"/>
  <c r="L29" i="18"/>
  <c r="K29" i="18"/>
  <c r="J29" i="18"/>
  <c r="I29" i="18"/>
  <c r="H29" i="18"/>
  <c r="G29" i="18"/>
  <c r="F29" i="18"/>
  <c r="E29" i="18"/>
  <c r="D29" i="18"/>
  <c r="C29" i="18"/>
  <c r="B29" i="18"/>
  <c r="S28" i="18"/>
  <c r="R28" i="18"/>
  <c r="Q28" i="18"/>
  <c r="P28" i="18"/>
  <c r="O28" i="18"/>
  <c r="N28" i="18"/>
  <c r="M28" i="18"/>
  <c r="L28" i="18"/>
  <c r="K28" i="18"/>
  <c r="J28" i="18"/>
  <c r="I28" i="18"/>
  <c r="H28" i="18"/>
  <c r="G28" i="18"/>
  <c r="F28" i="18"/>
  <c r="E28" i="18"/>
  <c r="D28" i="18"/>
  <c r="C28" i="18"/>
  <c r="B28" i="18"/>
  <c r="S27" i="18"/>
  <c r="R27" i="18"/>
  <c r="Q27" i="18"/>
  <c r="P27" i="18"/>
  <c r="O27" i="18"/>
  <c r="N27" i="18"/>
  <c r="M27" i="18"/>
  <c r="L27" i="18"/>
  <c r="K27" i="18"/>
  <c r="J27" i="18"/>
  <c r="I27" i="18"/>
  <c r="H27" i="18"/>
  <c r="G27" i="18"/>
  <c r="F27" i="18"/>
  <c r="E27" i="18"/>
  <c r="D27" i="18"/>
  <c r="C27" i="18"/>
  <c r="B27" i="18"/>
  <c r="S26" i="18"/>
  <c r="R26" i="18"/>
  <c r="Q26" i="18"/>
  <c r="P26" i="18"/>
  <c r="O26" i="18"/>
  <c r="N26" i="18"/>
  <c r="M26" i="18"/>
  <c r="L26" i="18"/>
  <c r="K26" i="18"/>
  <c r="J26" i="18"/>
  <c r="I26" i="18"/>
  <c r="H26" i="18"/>
  <c r="G26" i="18"/>
  <c r="F26" i="18"/>
  <c r="E26" i="18"/>
  <c r="D26" i="18"/>
  <c r="C26" i="18"/>
  <c r="B26" i="18"/>
  <c r="S25" i="18"/>
  <c r="R25" i="18"/>
  <c r="Q25" i="18"/>
  <c r="P25" i="18"/>
  <c r="O25" i="18"/>
  <c r="N25" i="18"/>
  <c r="M25" i="18"/>
  <c r="L25" i="18"/>
  <c r="K25" i="18"/>
  <c r="J25" i="18"/>
  <c r="I25" i="18"/>
  <c r="H25" i="18"/>
  <c r="G25" i="18"/>
  <c r="F25" i="18"/>
  <c r="E25" i="18"/>
  <c r="D25" i="18"/>
  <c r="C25" i="18"/>
  <c r="B25" i="18"/>
  <c r="S24" i="18"/>
  <c r="R24" i="18"/>
  <c r="Q24" i="18"/>
  <c r="P24" i="18"/>
  <c r="O24" i="18"/>
  <c r="N24" i="18"/>
  <c r="M24" i="18"/>
  <c r="L24" i="18"/>
  <c r="K24" i="18"/>
  <c r="J24" i="18"/>
  <c r="I24" i="18"/>
  <c r="H24" i="18"/>
  <c r="G24" i="18"/>
  <c r="F24" i="18"/>
  <c r="E24" i="18"/>
  <c r="D24" i="18"/>
  <c r="C24" i="18"/>
  <c r="B24" i="18"/>
  <c r="S23" i="18"/>
  <c r="R23" i="18"/>
  <c r="Q23" i="18"/>
  <c r="P23" i="18"/>
  <c r="O23" i="18"/>
  <c r="N23" i="18"/>
  <c r="M23" i="18"/>
  <c r="L23" i="18"/>
  <c r="K23" i="18"/>
  <c r="J23" i="18"/>
  <c r="I23" i="18"/>
  <c r="H23" i="18"/>
  <c r="G23" i="18"/>
  <c r="F23" i="18"/>
  <c r="E23" i="18"/>
  <c r="D23" i="18"/>
  <c r="C23" i="18"/>
  <c r="B23" i="18"/>
  <c r="S22" i="18"/>
  <c r="R22" i="18"/>
  <c r="Q22" i="18"/>
  <c r="P22" i="18"/>
  <c r="O22" i="18"/>
  <c r="N22" i="18"/>
  <c r="M22" i="18"/>
  <c r="L22" i="18"/>
  <c r="K22" i="18"/>
  <c r="J22" i="18"/>
  <c r="I22" i="18"/>
  <c r="H22" i="18"/>
  <c r="G22" i="18"/>
  <c r="F22" i="18"/>
  <c r="E22" i="18"/>
  <c r="D22" i="18"/>
  <c r="C22" i="18"/>
  <c r="B22" i="18"/>
  <c r="S21" i="18"/>
  <c r="R21" i="18"/>
  <c r="Q21" i="18"/>
  <c r="P21" i="18"/>
  <c r="O21" i="18"/>
  <c r="N21" i="18"/>
  <c r="M21" i="18"/>
  <c r="L21" i="18"/>
  <c r="K21" i="18"/>
  <c r="J21" i="18"/>
  <c r="I21" i="18"/>
  <c r="H21" i="18"/>
  <c r="G21" i="18"/>
  <c r="F21" i="18"/>
  <c r="E21" i="18"/>
  <c r="D21" i="18"/>
  <c r="C21" i="18"/>
  <c r="B21" i="18"/>
  <c r="S20" i="18"/>
  <c r="R20" i="18"/>
  <c r="Q20" i="18"/>
  <c r="P20" i="18"/>
  <c r="O20" i="18"/>
  <c r="N20" i="18"/>
  <c r="M20" i="18"/>
  <c r="L20" i="18"/>
  <c r="K20" i="18"/>
  <c r="J20" i="18"/>
  <c r="I20" i="18"/>
  <c r="H20" i="18"/>
  <c r="G20" i="18"/>
  <c r="F20" i="18"/>
  <c r="E20" i="18"/>
  <c r="D20" i="18"/>
  <c r="C20" i="18"/>
  <c r="B20" i="18"/>
  <c r="S19" i="18"/>
  <c r="R19" i="18"/>
  <c r="Q19" i="18"/>
  <c r="P19" i="18"/>
  <c r="O19" i="18"/>
  <c r="N19" i="18"/>
  <c r="M19" i="18"/>
  <c r="L19" i="18"/>
  <c r="K19" i="18"/>
  <c r="J19" i="18"/>
  <c r="I19" i="18"/>
  <c r="H19" i="18"/>
  <c r="G19" i="18"/>
  <c r="F19" i="18"/>
  <c r="E19" i="18"/>
  <c r="D19" i="18"/>
  <c r="C19" i="18"/>
  <c r="B19" i="18"/>
  <c r="S18" i="18"/>
  <c r="R18" i="18"/>
  <c r="Q18" i="18"/>
  <c r="P18" i="18"/>
  <c r="O18" i="18"/>
  <c r="N18" i="18"/>
  <c r="M18" i="18"/>
  <c r="L18" i="18"/>
  <c r="K18" i="18"/>
  <c r="J18" i="18"/>
  <c r="I18" i="18"/>
  <c r="H18" i="18"/>
  <c r="G18" i="18"/>
  <c r="F18" i="18"/>
  <c r="E18" i="18"/>
  <c r="D18" i="18"/>
  <c r="C18" i="18"/>
  <c r="B18" i="18"/>
  <c r="S17" i="18"/>
  <c r="R17" i="18"/>
  <c r="Q17" i="18"/>
  <c r="P17" i="18"/>
  <c r="O17" i="18"/>
  <c r="N17" i="18"/>
  <c r="M17" i="18"/>
  <c r="L17" i="18"/>
  <c r="K17" i="18"/>
  <c r="J17" i="18"/>
  <c r="I17" i="18"/>
  <c r="H17" i="18"/>
  <c r="G17" i="18"/>
  <c r="F17" i="18"/>
  <c r="E17" i="18"/>
  <c r="D17" i="18"/>
  <c r="C17" i="18"/>
  <c r="B17" i="18"/>
  <c r="S16" i="18"/>
  <c r="R16" i="18"/>
  <c r="Q16" i="18"/>
  <c r="P16" i="18"/>
  <c r="O16" i="18"/>
  <c r="N16" i="18"/>
  <c r="M16" i="18"/>
  <c r="L16" i="18"/>
  <c r="K16" i="18"/>
  <c r="J16" i="18"/>
  <c r="I16" i="18"/>
  <c r="H16" i="18"/>
  <c r="G16" i="18"/>
  <c r="F16" i="18"/>
  <c r="E16" i="18"/>
  <c r="D16" i="18"/>
  <c r="C16" i="18"/>
  <c r="B16" i="18"/>
  <c r="S15" i="18"/>
  <c r="R15" i="18"/>
  <c r="Q15" i="18"/>
  <c r="P15" i="18"/>
  <c r="O15" i="18"/>
  <c r="N15" i="18"/>
  <c r="M15" i="18"/>
  <c r="L15" i="18"/>
  <c r="K15" i="18"/>
  <c r="J15" i="18"/>
  <c r="I15" i="18"/>
  <c r="H15" i="18"/>
  <c r="G15" i="18"/>
  <c r="F15" i="18"/>
  <c r="E15" i="18"/>
  <c r="D15" i="18"/>
  <c r="C15" i="18"/>
  <c r="B15" i="18"/>
  <c r="S14" i="18"/>
  <c r="R14" i="18"/>
  <c r="Q14" i="18"/>
  <c r="P14" i="18"/>
  <c r="O14" i="18"/>
  <c r="N14" i="18"/>
  <c r="M14" i="18"/>
  <c r="L14" i="18"/>
  <c r="K14" i="18"/>
  <c r="J14" i="18"/>
  <c r="I14" i="18"/>
  <c r="H14" i="18"/>
  <c r="G14" i="18"/>
  <c r="F14" i="18"/>
  <c r="E14" i="18"/>
  <c r="D14" i="18"/>
  <c r="C14" i="18"/>
  <c r="B14" i="18"/>
  <c r="S13" i="18"/>
  <c r="R13" i="18"/>
  <c r="Q13" i="18"/>
  <c r="P13" i="18"/>
  <c r="O13" i="18"/>
  <c r="N13" i="18"/>
  <c r="M13" i="18"/>
  <c r="L13" i="18"/>
  <c r="K13" i="18"/>
  <c r="J13" i="18"/>
  <c r="I13" i="18"/>
  <c r="H13" i="18"/>
  <c r="G13" i="18"/>
  <c r="F13" i="18"/>
  <c r="E13" i="18"/>
  <c r="D13" i="18"/>
  <c r="C13" i="18"/>
  <c r="B13" i="18"/>
  <c r="S12" i="18"/>
  <c r="R12" i="18"/>
  <c r="Q12" i="18"/>
  <c r="P12" i="18"/>
  <c r="O12" i="18"/>
  <c r="N12" i="18"/>
  <c r="M12" i="18"/>
  <c r="L12" i="18"/>
  <c r="K12" i="18"/>
  <c r="J12" i="18"/>
  <c r="I12" i="18"/>
  <c r="H12" i="18"/>
  <c r="G12" i="18"/>
  <c r="F12" i="18"/>
  <c r="E12" i="18"/>
  <c r="D12" i="18"/>
  <c r="C12" i="18"/>
  <c r="B12" i="18"/>
  <c r="K214" i="11" l="1"/>
  <c r="J214" i="11"/>
  <c r="K212" i="11"/>
  <c r="J212" i="11"/>
  <c r="K210" i="11"/>
  <c r="J210" i="11"/>
  <c r="K209" i="11"/>
  <c r="J209" i="11"/>
  <c r="K208" i="11"/>
  <c r="J208" i="11"/>
  <c r="K207" i="11"/>
  <c r="J207" i="11"/>
  <c r="K204" i="11"/>
  <c r="J204" i="11"/>
  <c r="K203" i="11"/>
  <c r="J203" i="11"/>
  <c r="K202" i="11"/>
  <c r="J202" i="11"/>
  <c r="K201" i="11"/>
  <c r="J201" i="11"/>
  <c r="K199" i="11"/>
  <c r="J199" i="11"/>
  <c r="K197" i="11"/>
  <c r="J197" i="11"/>
  <c r="K196" i="11"/>
  <c r="J196" i="11"/>
  <c r="K195" i="11"/>
  <c r="J195" i="11"/>
  <c r="K193" i="11"/>
  <c r="J193" i="11"/>
  <c r="K191" i="11"/>
  <c r="J191" i="11"/>
  <c r="K189" i="11"/>
  <c r="J189" i="11"/>
  <c r="K188" i="11"/>
  <c r="J188" i="11"/>
  <c r="K187" i="11"/>
  <c r="J187" i="11"/>
  <c r="K186" i="11"/>
  <c r="J186" i="11"/>
  <c r="K184" i="11"/>
  <c r="J184" i="11"/>
  <c r="K183" i="11"/>
  <c r="J183" i="11"/>
  <c r="K182" i="11"/>
  <c r="J182" i="11"/>
  <c r="K181" i="11"/>
  <c r="J181" i="11"/>
  <c r="K178" i="11"/>
  <c r="J178" i="11"/>
  <c r="K176" i="11"/>
  <c r="J176" i="11"/>
  <c r="K174" i="11"/>
  <c r="J174" i="11"/>
  <c r="K173" i="11"/>
  <c r="J173" i="11"/>
  <c r="K171" i="11"/>
  <c r="J171" i="11"/>
  <c r="K170" i="11"/>
  <c r="J170" i="11"/>
  <c r="K168" i="11"/>
  <c r="J168" i="11"/>
  <c r="K167" i="11"/>
  <c r="J167" i="11"/>
  <c r="K166" i="11"/>
  <c r="J166" i="11"/>
  <c r="K165" i="11"/>
  <c r="J165" i="11"/>
  <c r="K163" i="11"/>
  <c r="J163" i="11"/>
  <c r="K161" i="11"/>
  <c r="J161" i="11"/>
  <c r="K160" i="11"/>
  <c r="J160" i="11"/>
  <c r="K159" i="11"/>
  <c r="J159" i="11"/>
  <c r="K158" i="11"/>
  <c r="J158" i="11"/>
  <c r="K156" i="11"/>
  <c r="J156" i="11"/>
  <c r="K154" i="11"/>
  <c r="J154" i="11"/>
  <c r="K152" i="11"/>
  <c r="J152" i="11"/>
  <c r="K151" i="11"/>
  <c r="J151" i="11"/>
  <c r="K150" i="11"/>
  <c r="J150" i="11"/>
  <c r="K149" i="11"/>
  <c r="J149" i="11"/>
  <c r="K148" i="11"/>
  <c r="J148" i="11"/>
  <c r="K146" i="11"/>
  <c r="J146" i="11"/>
  <c r="K145" i="11"/>
  <c r="J145" i="11"/>
  <c r="K144" i="11"/>
  <c r="J144" i="11"/>
  <c r="K143" i="11"/>
  <c r="J143" i="11"/>
  <c r="K142" i="11"/>
  <c r="J142" i="11"/>
  <c r="K138" i="11"/>
  <c r="J138" i="11"/>
  <c r="K136" i="11"/>
  <c r="J136" i="11"/>
  <c r="K134" i="11"/>
  <c r="J134" i="11"/>
  <c r="K133" i="11"/>
  <c r="J133" i="11"/>
  <c r="K132" i="11"/>
  <c r="J132" i="11"/>
  <c r="K131" i="11"/>
  <c r="J131" i="11"/>
  <c r="K129" i="11"/>
  <c r="J129" i="11"/>
  <c r="K128" i="11"/>
  <c r="J128" i="11"/>
  <c r="K127" i="11"/>
  <c r="J127" i="11"/>
  <c r="K126" i="11"/>
  <c r="J126" i="11"/>
  <c r="K124" i="11"/>
  <c r="J124" i="11"/>
  <c r="K122" i="11"/>
  <c r="J122" i="11"/>
  <c r="K120" i="11"/>
  <c r="J120" i="11"/>
  <c r="K119" i="11"/>
  <c r="J119" i="11"/>
  <c r="K118" i="11"/>
  <c r="J118" i="11"/>
  <c r="K116" i="11"/>
  <c r="J116" i="11"/>
  <c r="K114" i="11"/>
  <c r="J114" i="11"/>
  <c r="K112" i="11"/>
  <c r="J112" i="11"/>
  <c r="K111" i="11"/>
  <c r="J111" i="11"/>
  <c r="K110" i="11"/>
  <c r="J110" i="11"/>
  <c r="K109" i="11"/>
  <c r="J109" i="11"/>
  <c r="K108" i="11"/>
  <c r="J108" i="11"/>
  <c r="K105" i="11"/>
  <c r="J105" i="11"/>
  <c r="K104" i="11"/>
  <c r="J104" i="11"/>
  <c r="K103" i="11"/>
  <c r="J103" i="11"/>
  <c r="K102" i="11"/>
  <c r="J102" i="11"/>
  <c r="K101" i="11"/>
  <c r="J101" i="11"/>
  <c r="K100" i="11"/>
  <c r="J100" i="11"/>
  <c r="K99" i="11"/>
  <c r="J99" i="11"/>
  <c r="K96" i="11"/>
  <c r="J96" i="11"/>
  <c r="K94" i="11"/>
  <c r="J94" i="11"/>
  <c r="K92" i="11"/>
  <c r="J92" i="11"/>
  <c r="K91" i="11"/>
  <c r="J91" i="11"/>
  <c r="K90" i="11"/>
  <c r="J90" i="11"/>
  <c r="K89" i="11"/>
  <c r="J89" i="11"/>
  <c r="K87" i="11"/>
  <c r="J87" i="11"/>
  <c r="K86" i="11"/>
  <c r="J86" i="11"/>
  <c r="K85" i="11"/>
  <c r="J85" i="11"/>
  <c r="K84" i="11"/>
  <c r="J84" i="11"/>
  <c r="K82" i="11"/>
  <c r="J82" i="11"/>
  <c r="K80" i="11"/>
  <c r="J80" i="11"/>
  <c r="K79" i="11"/>
  <c r="J79" i="11"/>
  <c r="K78" i="11"/>
  <c r="J78" i="11"/>
  <c r="K77" i="11"/>
  <c r="J77" i="11"/>
  <c r="K76" i="11"/>
  <c r="J76" i="11"/>
  <c r="K74" i="11"/>
  <c r="J74" i="11"/>
  <c r="K71" i="11"/>
  <c r="J71" i="11"/>
  <c r="K69" i="11"/>
  <c r="J69" i="11"/>
  <c r="K68" i="11"/>
  <c r="J68" i="11"/>
  <c r="K67" i="11"/>
  <c r="J67" i="11"/>
  <c r="K66" i="11"/>
  <c r="J66" i="11"/>
  <c r="K65" i="11"/>
  <c r="J65" i="11"/>
  <c r="K64" i="11"/>
  <c r="J64" i="11"/>
  <c r="K62" i="11"/>
  <c r="J62" i="11"/>
  <c r="K61" i="11"/>
  <c r="J61" i="11"/>
  <c r="K60" i="11"/>
  <c r="J60" i="11"/>
  <c r="K59" i="11"/>
  <c r="J59" i="11"/>
  <c r="K58" i="11"/>
  <c r="J58" i="11"/>
  <c r="K57" i="11"/>
  <c r="J57" i="11"/>
  <c r="K56" i="11"/>
  <c r="J56" i="11"/>
  <c r="K55" i="11"/>
  <c r="J55" i="11"/>
  <c r="K52" i="11"/>
  <c r="J52" i="11"/>
  <c r="K50" i="11"/>
  <c r="J50" i="11"/>
  <c r="K48" i="11"/>
  <c r="J48" i="11"/>
  <c r="K47" i="11"/>
  <c r="J47" i="11"/>
  <c r="K46" i="11"/>
  <c r="J46" i="11"/>
  <c r="K45" i="11"/>
  <c r="J45" i="11"/>
  <c r="K43" i="11"/>
  <c r="J43" i="11"/>
  <c r="K42" i="11"/>
  <c r="J42" i="11"/>
  <c r="K41" i="11"/>
  <c r="J41" i="11"/>
  <c r="K39" i="11"/>
  <c r="J39" i="11"/>
  <c r="K37" i="11"/>
  <c r="J37" i="11"/>
  <c r="K35" i="11"/>
  <c r="J35" i="11"/>
  <c r="K33" i="11"/>
  <c r="J33" i="11"/>
  <c r="K32" i="11"/>
  <c r="J32" i="11"/>
  <c r="K31" i="11"/>
  <c r="J31" i="11"/>
  <c r="K30" i="11"/>
  <c r="J30" i="11"/>
  <c r="K29" i="11"/>
  <c r="J29" i="11"/>
  <c r="K27" i="11"/>
  <c r="J27" i="11"/>
  <c r="K25" i="11"/>
  <c r="J25" i="11"/>
  <c r="K23" i="11"/>
  <c r="J23" i="11"/>
  <c r="K22" i="11"/>
  <c r="J22" i="11"/>
  <c r="K21" i="11"/>
  <c r="J21" i="11"/>
  <c r="K20" i="11"/>
  <c r="J20" i="11"/>
  <c r="K19" i="11"/>
  <c r="J19" i="11"/>
  <c r="K18" i="11"/>
  <c r="J18" i="11"/>
  <c r="K16" i="11"/>
  <c r="J16" i="11"/>
  <c r="K15" i="11"/>
  <c r="J15" i="11"/>
  <c r="K14" i="11"/>
  <c r="J14" i="11"/>
  <c r="K13" i="11"/>
  <c r="J13" i="11"/>
  <c r="K12" i="11"/>
  <c r="J12" i="11"/>
  <c r="K11" i="11"/>
  <c r="J11" i="11"/>
  <c r="K10" i="11"/>
  <c r="J10" i="11"/>
  <c r="K9" i="11"/>
  <c r="J9" i="11"/>
  <c r="I3" i="7" l="1"/>
  <c r="U53" i="7"/>
  <c r="U49" i="7"/>
  <c r="U48" i="7"/>
  <c r="U46" i="7"/>
  <c r="U44" i="7"/>
  <c r="U40" i="7"/>
  <c r="U38" i="7"/>
  <c r="U34" i="7"/>
  <c r="U27" i="7"/>
  <c r="U26" i="7"/>
  <c r="U22" i="7"/>
  <c r="U21" i="7"/>
  <c r="S54" i="7"/>
  <c r="R54" i="7"/>
  <c r="Q54" i="7"/>
  <c r="P54" i="7"/>
  <c r="O54" i="7"/>
  <c r="N54" i="7"/>
  <c r="M54" i="7"/>
  <c r="L54" i="7"/>
  <c r="K54" i="7"/>
  <c r="J54" i="7"/>
  <c r="I54" i="7"/>
  <c r="H54" i="7"/>
  <c r="G54" i="7"/>
  <c r="F54" i="7"/>
  <c r="E54" i="7"/>
  <c r="D54" i="7"/>
  <c r="C54" i="7"/>
  <c r="B54" i="7"/>
  <c r="S52" i="7"/>
  <c r="R52" i="7"/>
  <c r="Q52" i="7"/>
  <c r="P52" i="7"/>
  <c r="O52" i="7"/>
  <c r="N52" i="7"/>
  <c r="M52" i="7"/>
  <c r="L52" i="7"/>
  <c r="K52" i="7"/>
  <c r="J52" i="7"/>
  <c r="I52" i="7"/>
  <c r="H52" i="7"/>
  <c r="G52" i="7"/>
  <c r="F52" i="7"/>
  <c r="E52" i="7"/>
  <c r="D52" i="7"/>
  <c r="C52" i="7"/>
  <c r="B52" i="7"/>
  <c r="S51" i="7"/>
  <c r="R51" i="7"/>
  <c r="Q51" i="7"/>
  <c r="P51" i="7"/>
  <c r="O51" i="7"/>
  <c r="N51" i="7"/>
  <c r="M51" i="7"/>
  <c r="L51" i="7"/>
  <c r="K51" i="7"/>
  <c r="J51" i="7"/>
  <c r="I51" i="7"/>
  <c r="H51" i="7"/>
  <c r="G51" i="7"/>
  <c r="F51" i="7"/>
  <c r="E51" i="7"/>
  <c r="D51" i="7"/>
  <c r="C51" i="7"/>
  <c r="B51" i="7"/>
  <c r="S50" i="7"/>
  <c r="R50" i="7"/>
  <c r="Q50" i="7"/>
  <c r="P50" i="7"/>
  <c r="O50" i="7"/>
  <c r="N50" i="7"/>
  <c r="M50" i="7"/>
  <c r="L50" i="7"/>
  <c r="K50" i="7"/>
  <c r="J50" i="7"/>
  <c r="I50" i="7"/>
  <c r="H50" i="7"/>
  <c r="G50" i="7"/>
  <c r="F50" i="7"/>
  <c r="E50" i="7"/>
  <c r="D50" i="7"/>
  <c r="C50" i="7"/>
  <c r="B50" i="7"/>
  <c r="S47" i="7"/>
  <c r="R47" i="7"/>
  <c r="Q47" i="7"/>
  <c r="P47" i="7"/>
  <c r="O47" i="7"/>
  <c r="N47" i="7"/>
  <c r="M47" i="7"/>
  <c r="L47" i="7"/>
  <c r="K47" i="7"/>
  <c r="J47" i="7"/>
  <c r="I47" i="7"/>
  <c r="H47" i="7"/>
  <c r="G47" i="7"/>
  <c r="F47" i="7"/>
  <c r="E47" i="7"/>
  <c r="D47" i="7"/>
  <c r="C47" i="7"/>
  <c r="B47" i="7"/>
  <c r="S45" i="7"/>
  <c r="R45" i="7"/>
  <c r="Q45" i="7"/>
  <c r="P45" i="7"/>
  <c r="O45" i="7"/>
  <c r="N45" i="7"/>
  <c r="M45" i="7"/>
  <c r="L45" i="7"/>
  <c r="K45" i="7"/>
  <c r="J45" i="7"/>
  <c r="I45" i="7"/>
  <c r="H45" i="7"/>
  <c r="G45" i="7"/>
  <c r="F45" i="7"/>
  <c r="E45" i="7"/>
  <c r="D45" i="7"/>
  <c r="C45" i="7"/>
  <c r="B45" i="7"/>
  <c r="S43" i="7"/>
  <c r="R43" i="7"/>
  <c r="Q43" i="7"/>
  <c r="P43" i="7"/>
  <c r="O43" i="7"/>
  <c r="N43" i="7"/>
  <c r="M43" i="7"/>
  <c r="L43" i="7"/>
  <c r="K43" i="7"/>
  <c r="J43" i="7"/>
  <c r="I43" i="7"/>
  <c r="H43" i="7"/>
  <c r="G43" i="7"/>
  <c r="F43" i="7"/>
  <c r="E43" i="7"/>
  <c r="D43" i="7"/>
  <c r="C43" i="7"/>
  <c r="B43" i="7"/>
  <c r="S42" i="7"/>
  <c r="R42" i="7"/>
  <c r="Q42" i="7"/>
  <c r="P42" i="7"/>
  <c r="O42" i="7"/>
  <c r="N42" i="7"/>
  <c r="M42" i="7"/>
  <c r="L42" i="7"/>
  <c r="K42" i="7"/>
  <c r="J42" i="7"/>
  <c r="I42" i="7"/>
  <c r="H42" i="7"/>
  <c r="G42" i="7"/>
  <c r="F42" i="7"/>
  <c r="E42" i="7"/>
  <c r="D42" i="7"/>
  <c r="C42" i="7"/>
  <c r="B42" i="7"/>
  <c r="S41" i="7"/>
  <c r="R41" i="7"/>
  <c r="Q41" i="7"/>
  <c r="P41" i="7"/>
  <c r="O41" i="7"/>
  <c r="N41" i="7"/>
  <c r="M41" i="7"/>
  <c r="L41" i="7"/>
  <c r="K41" i="7"/>
  <c r="J41" i="7"/>
  <c r="I41" i="7"/>
  <c r="H41" i="7"/>
  <c r="G41" i="7"/>
  <c r="F41" i="7"/>
  <c r="E41" i="7"/>
  <c r="D41" i="7"/>
  <c r="C41" i="7"/>
  <c r="B41" i="7"/>
  <c r="S39" i="7"/>
  <c r="R39" i="7"/>
  <c r="Q39" i="7"/>
  <c r="P39" i="7"/>
  <c r="O39" i="7"/>
  <c r="N39" i="7"/>
  <c r="M39" i="7"/>
  <c r="L39" i="7"/>
  <c r="K39" i="7"/>
  <c r="J39" i="7"/>
  <c r="I39" i="7"/>
  <c r="H39" i="7"/>
  <c r="G39" i="7"/>
  <c r="F39" i="7"/>
  <c r="E39" i="7"/>
  <c r="D39" i="7"/>
  <c r="C39" i="7"/>
  <c r="B39" i="7"/>
  <c r="S37" i="7"/>
  <c r="R37" i="7"/>
  <c r="Q37" i="7"/>
  <c r="P37" i="7"/>
  <c r="O37" i="7"/>
  <c r="N37" i="7"/>
  <c r="M37" i="7"/>
  <c r="L37" i="7"/>
  <c r="K37" i="7"/>
  <c r="J37" i="7"/>
  <c r="I37" i="7"/>
  <c r="H37" i="7"/>
  <c r="G37" i="7"/>
  <c r="F37" i="7"/>
  <c r="E37" i="7"/>
  <c r="D37" i="7"/>
  <c r="C37" i="7"/>
  <c r="B37" i="7"/>
  <c r="S36" i="7"/>
  <c r="R36" i="7"/>
  <c r="Q36" i="7"/>
  <c r="P36" i="7"/>
  <c r="O36" i="7"/>
  <c r="N36" i="7"/>
  <c r="M36" i="7"/>
  <c r="L36" i="7"/>
  <c r="K36" i="7"/>
  <c r="J36" i="7"/>
  <c r="I36" i="7"/>
  <c r="H36" i="7"/>
  <c r="G36" i="7"/>
  <c r="F36" i="7"/>
  <c r="E36" i="7"/>
  <c r="D36" i="7"/>
  <c r="C36" i="7"/>
  <c r="B36" i="7"/>
  <c r="S35" i="7"/>
  <c r="R35" i="7"/>
  <c r="Q35" i="7"/>
  <c r="P35" i="7"/>
  <c r="O35" i="7"/>
  <c r="N35" i="7"/>
  <c r="M35" i="7"/>
  <c r="L35" i="7"/>
  <c r="K35" i="7"/>
  <c r="J35" i="7"/>
  <c r="I35" i="7"/>
  <c r="H35" i="7"/>
  <c r="G35" i="7"/>
  <c r="F35" i="7"/>
  <c r="E35" i="7"/>
  <c r="D35" i="7"/>
  <c r="C35" i="7"/>
  <c r="B35" i="7"/>
  <c r="S33" i="7"/>
  <c r="R33" i="7"/>
  <c r="Q33" i="7"/>
  <c r="P33" i="7"/>
  <c r="O33" i="7"/>
  <c r="N33" i="7"/>
  <c r="M33" i="7"/>
  <c r="L33" i="7"/>
  <c r="K33" i="7"/>
  <c r="J33" i="7"/>
  <c r="I33" i="7"/>
  <c r="H33" i="7"/>
  <c r="G33" i="7"/>
  <c r="F33" i="7"/>
  <c r="E33" i="7"/>
  <c r="D33" i="7"/>
  <c r="C33" i="7"/>
  <c r="B33" i="7"/>
  <c r="S32" i="7"/>
  <c r="R32" i="7"/>
  <c r="Q32" i="7"/>
  <c r="P32" i="7"/>
  <c r="O32" i="7"/>
  <c r="N32" i="7"/>
  <c r="M32" i="7"/>
  <c r="L32" i="7"/>
  <c r="K32" i="7"/>
  <c r="J32" i="7"/>
  <c r="I32" i="7"/>
  <c r="H32" i="7"/>
  <c r="G32" i="7"/>
  <c r="F32" i="7"/>
  <c r="E32" i="7"/>
  <c r="D32" i="7"/>
  <c r="C32" i="7"/>
  <c r="B32" i="7"/>
  <c r="S31" i="7"/>
  <c r="R31" i="7"/>
  <c r="Q31" i="7"/>
  <c r="P31" i="7"/>
  <c r="O31" i="7"/>
  <c r="N31" i="7"/>
  <c r="M31" i="7"/>
  <c r="L31" i="7"/>
  <c r="K31" i="7"/>
  <c r="J31" i="7"/>
  <c r="I31" i="7"/>
  <c r="H31" i="7"/>
  <c r="G31" i="7"/>
  <c r="F31" i="7"/>
  <c r="E31" i="7"/>
  <c r="D31" i="7"/>
  <c r="C31" i="7"/>
  <c r="B31" i="7"/>
  <c r="S30" i="7"/>
  <c r="R30" i="7"/>
  <c r="Q30" i="7"/>
  <c r="P30" i="7"/>
  <c r="O30" i="7"/>
  <c r="N30" i="7"/>
  <c r="M30" i="7"/>
  <c r="L30" i="7"/>
  <c r="K30" i="7"/>
  <c r="J30" i="7"/>
  <c r="I30" i="7"/>
  <c r="H30" i="7"/>
  <c r="G30" i="7"/>
  <c r="F30" i="7"/>
  <c r="E30" i="7"/>
  <c r="D30" i="7"/>
  <c r="C30" i="7"/>
  <c r="B30" i="7"/>
  <c r="S29" i="7"/>
  <c r="R29" i="7"/>
  <c r="Q29" i="7"/>
  <c r="P29" i="7"/>
  <c r="O29" i="7"/>
  <c r="N29" i="7"/>
  <c r="M29" i="7"/>
  <c r="L29" i="7"/>
  <c r="K29" i="7"/>
  <c r="J29" i="7"/>
  <c r="I29" i="7"/>
  <c r="H29" i="7"/>
  <c r="G29" i="7"/>
  <c r="F29" i="7"/>
  <c r="E29" i="7"/>
  <c r="D29" i="7"/>
  <c r="C29" i="7"/>
  <c r="B29" i="7"/>
  <c r="S28" i="7"/>
  <c r="R28" i="7"/>
  <c r="Q28" i="7"/>
  <c r="P28" i="7"/>
  <c r="O28" i="7"/>
  <c r="N28" i="7"/>
  <c r="M28" i="7"/>
  <c r="L28" i="7"/>
  <c r="K28" i="7"/>
  <c r="J28" i="7"/>
  <c r="I28" i="7"/>
  <c r="H28" i="7"/>
  <c r="G28" i="7"/>
  <c r="F28" i="7"/>
  <c r="E28" i="7"/>
  <c r="D28" i="7"/>
  <c r="C28" i="7"/>
  <c r="B28" i="7"/>
  <c r="S25" i="7"/>
  <c r="R25" i="7"/>
  <c r="Q25" i="7"/>
  <c r="P25" i="7"/>
  <c r="O25" i="7"/>
  <c r="N25" i="7"/>
  <c r="M25" i="7"/>
  <c r="L25" i="7"/>
  <c r="K25" i="7"/>
  <c r="J25" i="7"/>
  <c r="I25" i="7"/>
  <c r="H25" i="7"/>
  <c r="G25" i="7"/>
  <c r="F25" i="7"/>
  <c r="E25" i="7"/>
  <c r="D25" i="7"/>
  <c r="C25" i="7"/>
  <c r="B25" i="7"/>
  <c r="S24" i="7"/>
  <c r="R24" i="7"/>
  <c r="Q24" i="7"/>
  <c r="P24" i="7"/>
  <c r="O24" i="7"/>
  <c r="N24" i="7"/>
  <c r="M24" i="7"/>
  <c r="L24" i="7"/>
  <c r="K24" i="7"/>
  <c r="J24" i="7"/>
  <c r="I24" i="7"/>
  <c r="H24" i="7"/>
  <c r="G24" i="7"/>
  <c r="F24" i="7"/>
  <c r="E24" i="7"/>
  <c r="D24" i="7"/>
  <c r="C24" i="7"/>
  <c r="B24" i="7"/>
  <c r="S23" i="7"/>
  <c r="R23" i="7"/>
  <c r="Q23" i="7"/>
  <c r="P23" i="7"/>
  <c r="O23" i="7"/>
  <c r="N23" i="7"/>
  <c r="M23" i="7"/>
  <c r="L23" i="7"/>
  <c r="K23" i="7"/>
  <c r="J23" i="7"/>
  <c r="I23" i="7"/>
  <c r="H23" i="7"/>
  <c r="G23" i="7"/>
  <c r="F23" i="7"/>
  <c r="E23" i="7"/>
  <c r="D23" i="7"/>
  <c r="C23" i="7"/>
  <c r="B23" i="7"/>
  <c r="S20" i="7"/>
  <c r="R20" i="7"/>
  <c r="Q20" i="7"/>
  <c r="P20" i="7"/>
  <c r="O20" i="7"/>
  <c r="N20" i="7"/>
  <c r="M20" i="7"/>
  <c r="L20" i="7"/>
  <c r="K20" i="7"/>
  <c r="J20" i="7"/>
  <c r="I20" i="7"/>
  <c r="H20" i="7"/>
  <c r="G20" i="7"/>
  <c r="F20" i="7"/>
  <c r="E20" i="7"/>
  <c r="D20" i="7"/>
  <c r="C20" i="7"/>
  <c r="B20" i="7"/>
  <c r="S19" i="7"/>
  <c r="R19" i="7"/>
  <c r="Q19" i="7"/>
  <c r="P19" i="7"/>
  <c r="O19" i="7"/>
  <c r="N19" i="7"/>
  <c r="M19" i="7"/>
  <c r="L19" i="7"/>
  <c r="K19" i="7"/>
  <c r="J19" i="7"/>
  <c r="I19" i="7"/>
  <c r="H19" i="7"/>
  <c r="G19" i="7"/>
  <c r="F19" i="7"/>
  <c r="E19" i="7"/>
  <c r="D19" i="7"/>
  <c r="C19" i="7"/>
  <c r="B19" i="7"/>
  <c r="S18" i="7"/>
  <c r="R18" i="7"/>
  <c r="Q18" i="7"/>
  <c r="P18" i="7"/>
  <c r="O18" i="7"/>
  <c r="N18" i="7"/>
  <c r="M18" i="7"/>
  <c r="L18" i="7"/>
  <c r="K18" i="7"/>
  <c r="J18" i="7"/>
  <c r="I18" i="7"/>
  <c r="H18" i="7"/>
  <c r="G18" i="7"/>
  <c r="F18" i="7"/>
  <c r="E18" i="7"/>
  <c r="D18" i="7"/>
  <c r="C18" i="7"/>
  <c r="B18" i="7"/>
  <c r="S17" i="7"/>
  <c r="R17" i="7"/>
  <c r="Q17" i="7"/>
  <c r="P17" i="7"/>
  <c r="O17" i="7"/>
  <c r="N17" i="7"/>
  <c r="M17" i="7"/>
  <c r="L17" i="7"/>
  <c r="K17" i="7"/>
  <c r="J17" i="7"/>
  <c r="I17" i="7"/>
  <c r="H17" i="7"/>
  <c r="G17" i="7"/>
  <c r="F17" i="7"/>
  <c r="E17" i="7"/>
  <c r="D17" i="7"/>
  <c r="C17" i="7"/>
  <c r="B17" i="7"/>
  <c r="S16" i="7"/>
  <c r="R16" i="7"/>
  <c r="Q16" i="7"/>
  <c r="P16" i="7"/>
  <c r="O16" i="7"/>
  <c r="N16" i="7"/>
  <c r="M16" i="7"/>
  <c r="L16" i="7"/>
  <c r="K16" i="7"/>
  <c r="J16" i="7"/>
  <c r="I16" i="7"/>
  <c r="H16" i="7"/>
  <c r="G16" i="7"/>
  <c r="F16" i="7"/>
  <c r="E16" i="7"/>
  <c r="D16" i="7"/>
  <c r="C16" i="7"/>
  <c r="B16" i="7"/>
  <c r="S15" i="7"/>
  <c r="R15" i="7"/>
  <c r="Q15" i="7"/>
  <c r="P15" i="7"/>
  <c r="O15" i="7"/>
  <c r="N15" i="7"/>
  <c r="M15" i="7"/>
  <c r="L15" i="7"/>
  <c r="K15" i="7"/>
  <c r="J15" i="7"/>
  <c r="I15" i="7"/>
  <c r="H15" i="7"/>
  <c r="G15" i="7"/>
  <c r="F15" i="7"/>
  <c r="E15" i="7"/>
  <c r="D15" i="7"/>
  <c r="C15" i="7"/>
  <c r="B15" i="7"/>
  <c r="S14" i="7"/>
  <c r="R14" i="7"/>
  <c r="Q14" i="7"/>
  <c r="P14" i="7"/>
  <c r="O14" i="7"/>
  <c r="N14" i="7"/>
  <c r="M14" i="7"/>
  <c r="L14" i="7"/>
  <c r="K14" i="7"/>
  <c r="J14" i="7"/>
  <c r="I14" i="7"/>
  <c r="H14" i="7"/>
  <c r="G14" i="7"/>
  <c r="F14" i="7"/>
  <c r="E14" i="7"/>
  <c r="D14" i="7"/>
  <c r="C14" i="7"/>
  <c r="B14" i="7"/>
  <c r="S13" i="7"/>
  <c r="R13" i="7"/>
  <c r="Q13" i="7"/>
  <c r="P13" i="7"/>
  <c r="O13" i="7"/>
  <c r="N13" i="7"/>
  <c r="M13" i="7"/>
  <c r="L13" i="7"/>
  <c r="K13" i="7"/>
  <c r="J13" i="7"/>
  <c r="I13" i="7"/>
  <c r="H13" i="7"/>
  <c r="G13" i="7"/>
  <c r="F13" i="7"/>
  <c r="E13" i="7"/>
  <c r="D13" i="7"/>
  <c r="C13" i="7"/>
  <c r="B13" i="7"/>
  <c r="S12" i="7"/>
  <c r="R12" i="7"/>
  <c r="Q12" i="7"/>
  <c r="P12" i="7"/>
  <c r="O12" i="7"/>
  <c r="N12" i="7"/>
  <c r="M12" i="7"/>
  <c r="L12" i="7"/>
  <c r="K12" i="7"/>
  <c r="J12" i="7"/>
  <c r="I12" i="7"/>
  <c r="H12" i="7"/>
  <c r="G12" i="7"/>
  <c r="F12" i="7"/>
  <c r="E12" i="7"/>
  <c r="D12" i="7"/>
  <c r="C12" i="7"/>
  <c r="B12" i="7"/>
  <c r="S11" i="7"/>
  <c r="R11" i="7"/>
  <c r="Q11" i="7"/>
  <c r="P11" i="7"/>
  <c r="O11" i="7"/>
  <c r="N11" i="7"/>
  <c r="M11" i="7"/>
  <c r="L11" i="7"/>
  <c r="K11" i="7"/>
  <c r="J11" i="7"/>
  <c r="I11" i="7"/>
  <c r="H11" i="7"/>
  <c r="G11" i="7"/>
  <c r="F11" i="7"/>
  <c r="E11" i="7"/>
  <c r="D11" i="7"/>
  <c r="C11" i="7"/>
  <c r="B11" i="7"/>
  <c r="S10" i="7"/>
  <c r="R10" i="7"/>
  <c r="Q10" i="7"/>
  <c r="P10" i="7"/>
  <c r="O10" i="7"/>
  <c r="N10" i="7"/>
  <c r="M10" i="7"/>
  <c r="L10" i="7"/>
  <c r="K10" i="7"/>
  <c r="J10" i="7"/>
  <c r="I10" i="7"/>
  <c r="H10" i="7"/>
  <c r="G10" i="7"/>
  <c r="F10" i="7"/>
  <c r="E10" i="7"/>
  <c r="D10" i="7"/>
  <c r="C10" i="7"/>
  <c r="B10" i="7"/>
  <c r="U10" i="7" l="1"/>
  <c r="U12" i="7"/>
  <c r="U14" i="7"/>
  <c r="U16" i="7"/>
  <c r="U18" i="7"/>
  <c r="U20" i="7"/>
  <c r="U24" i="7"/>
  <c r="U28" i="7"/>
  <c r="U30" i="7"/>
  <c r="U32" i="7"/>
  <c r="U35" i="7"/>
  <c r="U43" i="7"/>
  <c r="U47" i="7"/>
  <c r="U51" i="7"/>
  <c r="U54" i="7"/>
  <c r="U50" i="7"/>
  <c r="U13" i="7"/>
  <c r="U17" i="7"/>
  <c r="U25" i="7"/>
  <c r="U29" i="7"/>
  <c r="U33" i="7"/>
  <c r="U37" i="7"/>
  <c r="U41" i="7"/>
  <c r="U45" i="7"/>
  <c r="U11" i="7"/>
  <c r="U15" i="7"/>
  <c r="U19" i="7"/>
  <c r="U23" i="7"/>
  <c r="U31" i="7"/>
  <c r="U36" i="7"/>
  <c r="U39" i="7"/>
  <c r="U42" i="7"/>
  <c r="U52" i="7"/>
  <c r="U7" i="7" l="1"/>
</calcChain>
</file>

<file path=xl/sharedStrings.xml><?xml version="1.0" encoding="utf-8"?>
<sst xmlns="http://schemas.openxmlformats.org/spreadsheetml/2006/main" count="3789" uniqueCount="516">
  <si>
    <t>MFR E-1 - COST OF SERVICE STUDY</t>
  </si>
  <si>
    <t>($000 WHERE APPLICABLE)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</si>
  <si>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</si>
  <si>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</si>
  <si>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</si>
  <si>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</si>
  <si>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</si>
  <si>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</si>
  <si>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</si>
  <si>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</si>
  <si>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</si>
  <si>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</si>
  <si>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</si>
  <si>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</si>
  <si>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Line No.</t>
  </si>
  <si>
    <t>Methodology: 12CP and 25%</t>
  </si>
  <si>
    <t>TOTAL RETAIL</t>
  </si>
  <si>
    <t>CILC-1D</t>
  </si>
  <si>
    <t>CILC-1G</t>
  </si>
  <si>
    <t>CILC-1T</t>
  </si>
  <si>
    <t>GS(T)-1</t>
  </si>
  <si>
    <t>GSCU-1</t>
  </si>
  <si>
    <t>GSD(T)-1</t>
  </si>
  <si>
    <t>GSLD(T)-1</t>
  </si>
  <si>
    <t>GSLD(T)-2</t>
  </si>
  <si>
    <t>GSLD(T)-3</t>
  </si>
  <si>
    <t>MET</t>
  </si>
  <si>
    <t>OL-1</t>
  </si>
  <si>
    <t>OS-2</t>
  </si>
  <si>
    <t>RS(T)-1</t>
  </si>
  <si>
    <t>SL-1</t>
  </si>
  <si>
    <t>SL-2</t>
  </si>
  <si>
    <t>SST-DST</t>
  </si>
  <si>
    <t>SST-TST</t>
  </si>
  <si>
    <t>1</t>
  </si>
  <si>
    <t>RATE BASE -</t>
  </si>
  <si>
    <t>2</t>
  </si>
  <si>
    <t>Electric Plant In Service</t>
  </si>
  <si>
    <t>3</t>
  </si>
  <si>
    <t>Accum Depreciation &amp; Amortization</t>
  </si>
  <si>
    <t>4</t>
  </si>
  <si>
    <t>Net Plant In Service</t>
  </si>
  <si>
    <t>5</t>
  </si>
  <si>
    <t>Plant Held For Future Use</t>
  </si>
  <si>
    <t>6</t>
  </si>
  <si>
    <t>Construction Work in Progress</t>
  </si>
  <si>
    <t>7</t>
  </si>
  <si>
    <t>Net Nuclear Fuel</t>
  </si>
  <si>
    <t>8</t>
  </si>
  <si>
    <t>Total Utility Plant</t>
  </si>
  <si>
    <t>9</t>
  </si>
  <si>
    <t>Working Capital - Assets</t>
  </si>
  <si>
    <t>10</t>
  </si>
  <si>
    <t>Working Capital - Liabilities</t>
  </si>
  <si>
    <t>11</t>
  </si>
  <si>
    <t>Working Capital - Net</t>
  </si>
  <si>
    <t>12</t>
  </si>
  <si>
    <t>Total Rate Base</t>
  </si>
  <si>
    <t>13</t>
  </si>
  <si>
    <t>14</t>
  </si>
  <si>
    <t>15</t>
  </si>
  <si>
    <t>16</t>
  </si>
  <si>
    <t>Other Operating Revenues</t>
  </si>
  <si>
    <t>17</t>
  </si>
  <si>
    <t>18</t>
  </si>
  <si>
    <t>19</t>
  </si>
  <si>
    <t>EXPENSES -</t>
  </si>
  <si>
    <t>20</t>
  </si>
  <si>
    <t>Operating &amp; Maintenance Expense</t>
  </si>
  <si>
    <t>21</t>
  </si>
  <si>
    <t>Depreciation Expense</t>
  </si>
  <si>
    <t>22</t>
  </si>
  <si>
    <t>Taxes Other Than Income Tax</t>
  </si>
  <si>
    <t>23</t>
  </si>
  <si>
    <t>Amortization of Property Losses</t>
  </si>
  <si>
    <t>24</t>
  </si>
  <si>
    <t>Gain or Loss on Sale of Plant</t>
  </si>
  <si>
    <t>25</t>
  </si>
  <si>
    <t>Total Operating Expenses</t>
  </si>
  <si>
    <t>26</t>
  </si>
  <si>
    <t>27</t>
  </si>
  <si>
    <t>Net Operating Income Before Taxes</t>
  </si>
  <si>
    <t>28</t>
  </si>
  <si>
    <t>Income Taxes</t>
  </si>
  <si>
    <t>29</t>
  </si>
  <si>
    <t>NOI Before Curtailment Adjustment</t>
  </si>
  <si>
    <t>30</t>
  </si>
  <si>
    <t>31</t>
  </si>
  <si>
    <t>Curtailment Credit Revenue</t>
  </si>
  <si>
    <t>32</t>
  </si>
  <si>
    <t>Reassign Curtailment Credit Revenue</t>
  </si>
  <si>
    <t>33</t>
  </si>
  <si>
    <t>Net Curtailment Credit Revenue</t>
  </si>
  <si>
    <t>34</t>
  </si>
  <si>
    <t>Net Curtailment NOI Adjustment</t>
  </si>
  <si>
    <t>Net Operating Income (NOI)</t>
  </si>
  <si>
    <t>Equalized Base Revenue Requirements</t>
  </si>
  <si>
    <t/>
  </si>
  <si>
    <t>Note: Totals may not add due to rounding.</t>
  </si>
  <si>
    <t>2017 EQUALIZED AT PROPOSED RETAIL ROR</t>
  </si>
  <si>
    <t>TARGET REVENUE REQUIREMENTS (EQUALIZED) -</t>
  </si>
  <si>
    <t>Total Target Revenue Requirements</t>
  </si>
  <si>
    <t>Equalized Rate of Return (ROR)</t>
  </si>
  <si>
    <r>
      <t>TARGET REVENUE REQUIREMENTS DEFICIENCY -</t>
    </r>
    <r>
      <rPr>
        <vertAlign val="superscript"/>
        <sz val="12"/>
        <rFont val="Blue Highway"/>
      </rPr>
      <t xml:space="preserve"> (1)</t>
    </r>
  </si>
  <si>
    <t>Base Revenue Requirements</t>
  </si>
  <si>
    <t>Other Operating Revenues - Misc Service Charges</t>
  </si>
  <si>
    <t>Target Revenue Requirements Deficiency</t>
  </si>
  <si>
    <r>
      <t>TARGET REVENUE REQUIREMENTS INDEX</t>
    </r>
    <r>
      <rPr>
        <vertAlign val="superscript"/>
        <sz val="12"/>
        <rFont val="Blue Highway"/>
      </rPr>
      <t xml:space="preserve"> (2)</t>
    </r>
  </si>
  <si>
    <r>
      <rPr>
        <vertAlign val="superscript"/>
        <sz val="12"/>
        <rFont val="Blue Highway"/>
      </rPr>
      <t xml:space="preserve">(1) </t>
    </r>
    <r>
      <rPr>
        <sz val="12"/>
        <rFont val="Blue Highway"/>
      </rPr>
      <t>Target Revenue Requirements at proposed ROR less</t>
    </r>
  </si>
  <si>
    <t xml:space="preserve">    Total Revenues at present rates from Attachment #1.</t>
  </si>
  <si>
    <r>
      <rPr>
        <vertAlign val="superscript"/>
        <sz val="12"/>
        <rFont val="Blue Highway"/>
      </rPr>
      <t xml:space="preserve">(2) </t>
    </r>
    <r>
      <rPr>
        <sz val="12"/>
        <rFont val="Blue Highway"/>
      </rPr>
      <t>Total Revenues at present rates from Attachment #1</t>
    </r>
  </si>
  <si>
    <t xml:space="preserve">    divided by Target Revenue Requirements.</t>
  </si>
  <si>
    <t>EQUALIZED AT PROPOSED RETAIL ROR - December 2017</t>
  </si>
  <si>
    <t xml:space="preserve">   Total Revenues at present rates from Attachment # 1.</t>
  </si>
  <si>
    <t xml:space="preserve">   divided by Target Revenue Requirements.</t>
  </si>
  <si>
    <r>
      <t>TARGET REVENUE REQUIREMENTS DEFICIENCY -</t>
    </r>
    <r>
      <rPr>
        <vertAlign val="superscript"/>
        <sz val="10"/>
        <rFont val="Arial"/>
        <family val="2"/>
      </rPr>
      <t xml:space="preserve"> (1)</t>
    </r>
  </si>
  <si>
    <r>
      <t>TARGET REVENUE REQUIREMENTS INDEX</t>
    </r>
    <r>
      <rPr>
        <vertAlign val="superscript"/>
        <sz val="10"/>
        <rFont val="Arial"/>
        <family val="2"/>
      </rPr>
      <t xml:space="preserve"> (2)</t>
    </r>
  </si>
  <si>
    <r>
      <rPr>
        <vertAlign val="superscript"/>
        <sz val="10"/>
        <rFont val="Arial"/>
        <family val="2"/>
      </rPr>
      <t xml:space="preserve">(1) </t>
    </r>
    <r>
      <rPr>
        <sz val="10"/>
        <rFont val="Arial"/>
        <family val="2"/>
      </rPr>
      <t>Target Revenue Requirements at proposed ROR less</t>
    </r>
  </si>
  <si>
    <r>
      <rPr>
        <vertAlign val="superscript"/>
        <sz val="10"/>
        <rFont val="Arial"/>
        <family val="2"/>
      </rPr>
      <t xml:space="preserve">(2) </t>
    </r>
    <r>
      <rPr>
        <sz val="10"/>
        <rFont val="Arial"/>
        <family val="2"/>
      </rPr>
      <t xml:space="preserve">Total Revenues at present rates from Attachment # 1 </t>
    </r>
  </si>
  <si>
    <t>CHECKER</t>
  </si>
  <si>
    <t>FLORIDA PUBLIC SERVICE COMMISSION</t>
  </si>
  <si>
    <t>EXPLANATION: For each cost of service study filed, provide the allocation</t>
  </si>
  <si>
    <t>Type of Data Shown:</t>
  </si>
  <si>
    <t>EXPLANATION: For each cost of service study filed, provide the allocation</t>
  </si>
  <si>
    <t>Type of Data Shown:</t>
  </si>
  <si>
    <t>   of rate base components as listed below to rate schedules.</t>
  </si>
  <si>
    <t>X Projected Test Year Ended 12/31/17 </t>
  </si>
  <si>
    <t>COMPANY: FLORIDA POWER &amp; LIGHT COMPANY</t>
  </si>
  <si>
    <t>_ Prior Year Ended __/__/__</t>
  </si>
  <si>
    <t>_ Prior Year Ended __/__/__</t>
  </si>
  <si>
    <t>         AND SUBSIDIARIES</t>
  </si>
  <si>
    <t>_ Historical Test Year Ended __/__/__</t>
  </si>
  <si>
    <t>($000 WHERE APPLICABLE)</t>
  </si>
  <si>
    <t>_ Historical Test Year Ended __/__/__</t>
  </si>
  <si>
    <t>Witness: Renae B. Deaton</t>
  </si>
  <si>
    <t>Witness: Renae B. Deaton</t>
  </si>
  <si>
    <t>DOCKET NO.: 160021-EI</t>
  </si>
  <si>
    <t>Allocation Methodology: 12CP and 1/13th
Rate Base Component</t>
  </si>
  <si>
    <t>AMOUNT</t>
  </si>
  <si>
    <t>Percent</t>
  </si>
  <si>
    <t>Total Retail</t>
  </si>
  <si>
    <t>Plant In Service - Steam</t>
  </si>
  <si>
    <t>Plant In Service - Nuclear</t>
  </si>
  <si>
    <t>Plant In Service - Other Production</t>
  </si>
  <si>
    <t>Plant In Service - Transmission</t>
  </si>
  <si>
    <t>Plant In Service - Distribution</t>
  </si>
  <si>
    <t>Plant In Service - General</t>
  </si>
  <si>
    <t>Plant In Service - Intangible</t>
  </si>
  <si>
    <t>Accum Depreciation - Production</t>
  </si>
  <si>
    <t>Accum Depreciation - Transmission</t>
  </si>
  <si>
    <t>Accum Depreciation - Distribution</t>
  </si>
  <si>
    <t>Accum Depreciation - General Plant</t>
  </si>
  <si>
    <t>Accum Depreciation - Intangible</t>
  </si>
  <si>
    <t>CWIP - Production</t>
  </si>
  <si>
    <t>CWIP - Transmission</t>
  </si>
  <si>
    <t>CWIP - Distribution</t>
  </si>
  <si>
    <t>CWIP - General &amp; Intangible</t>
  </si>
  <si>
    <t>Working Capital - Current &amp; Accrued Assets</t>
  </si>
  <si>
    <t>Working Capital - Other Non-Current Assets</t>
  </si>
  <si>
    <t>Working Capital - Deferred Debits</t>
  </si>
  <si>
    <t>Working Capital - Other Non-Current Liabilities</t>
  </si>
  <si>
    <t>Working Capital - Current &amp; Accrued Liabilities</t>
  </si>
  <si>
    <t>Working Capital - Deferred Credits</t>
  </si>
  <si>
    <t>Demand</t>
  </si>
  <si>
    <t>Energy</t>
  </si>
  <si>
    <t>Customer</t>
  </si>
  <si>
    <t>Lighting</t>
  </si>
  <si>
    <t>E3a</t>
  </si>
  <si>
    <t>MDS</t>
  </si>
  <si>
    <t>Total</t>
  </si>
  <si>
    <t>RS</t>
  </si>
  <si>
    <t>Methodology: 12CP and 25%
Rate Base Component</t>
  </si>
  <si>
    <t>Amount</t>
  </si>
  <si>
    <t>Delta</t>
  </si>
  <si>
    <t>MFR E-6b - COST OF SERVICE STUDY - UNIT COSTS</t>
  </si>
  <si>
    <t>PROPOSED RATES - EQUALIZED - DETAIL - December 2017</t>
  </si>
  <si>
    <t>Revenue Requirements</t>
  </si>
  <si>
    <t>Production - Steam</t>
  </si>
  <si>
    <t>Production - Nuclear</t>
  </si>
  <si>
    <t>Production - Other Production</t>
  </si>
  <si>
    <t>Production - Other Power Supply</t>
  </si>
  <si>
    <t>Production - Curtailment Credit</t>
  </si>
  <si>
    <t>Transmission</t>
  </si>
  <si>
    <t>Distribution - Land &amp; Land Rights</t>
  </si>
  <si>
    <t>Distribution - Structures &amp; Improvements</t>
  </si>
  <si>
    <t>Distribution - Station Equipment</t>
  </si>
  <si>
    <t>Distribution - Poles, Towers &amp; Fixtures</t>
  </si>
  <si>
    <t>Distribution - Overhead Conductors &amp; Devices</t>
  </si>
  <si>
    <t>Distribution - Underground Conduit</t>
  </si>
  <si>
    <t>Distribution - Underground Conductors &amp; Devices</t>
  </si>
  <si>
    <t>Distribution - Primary Capacitors and Regulators</t>
  </si>
  <si>
    <t>Distribution - Secondary Transformers</t>
  </si>
  <si>
    <t>Sub-Total Revenue Requirements</t>
  </si>
  <si>
    <t>Billing Units (Annual)</t>
  </si>
  <si>
    <t>KW for Demand Classes</t>
  </si>
  <si>
    <t>KWH for All Other Classes</t>
  </si>
  <si>
    <t>Sub-Total Billing Units (Annual)</t>
  </si>
  <si>
    <t>Unit Costs ($/Unit)</t>
  </si>
  <si>
    <t>Sub-Total Unit Costs ($/Unit)</t>
  </si>
  <si>
    <t>Customer - Uncollectible Accounts</t>
  </si>
  <si>
    <t>KWH for All Rate Classes</t>
  </si>
  <si>
    <t>Transmission Pull-Offs</t>
  </si>
  <si>
    <t>Distribution - Meters</t>
  </si>
  <si>
    <t>Distribution - Installation on Customer's Premises</t>
  </si>
  <si>
    <t>Distribution - Services</t>
  </si>
  <si>
    <t>Customer - Meter Reading</t>
  </si>
  <si>
    <t>Customer - Collections, Service and Sales</t>
  </si>
  <si>
    <t>Customer - Field Collection - Late Pay Charges</t>
  </si>
  <si>
    <t>Customer - Initial Connection Charges</t>
  </si>
  <si>
    <t>Customer - Connection of Existing Acct Charges</t>
  </si>
  <si>
    <t>Customer - Reconnection Charges</t>
  </si>
  <si>
    <t>Customer - Returned Check Charges</t>
  </si>
  <si>
    <t>Customer - Current Diversion Charges</t>
  </si>
  <si>
    <t>Customer - Other Billings (Charges)</t>
  </si>
  <si>
    <t>Customer - Reimbursements - Other Charges</t>
  </si>
  <si>
    <t># of Bills for Metered Classes</t>
  </si>
  <si>
    <t>KWH for Lighting Classes</t>
  </si>
  <si>
    <t>Lighting - Street Lights &amp; Traffic Signals</t>
  </si>
  <si>
    <t>Lighting - Outdoor</t>
  </si>
  <si>
    <t>Fixtures</t>
  </si>
  <si>
    <t>2017 PROPOSED RATES - EQUALIZED - DETAIL</t>
  </si>
  <si>
    <t xml:space="preserve">   of rate base components as listed below to rate schedules.</t>
  </si>
  <si>
    <t xml:space="preserve">X Projected Test Year Ended 12/31/17 </t>
  </si>
  <si>
    <t>COST OF SERVICE STUDY - NOI</t>
  </si>
  <si>
    <t>December 2017 - ACTUALS</t>
  </si>
  <si>
    <t>COS - Rate Base</t>
  </si>
  <si>
    <t>RATE_BASE - Rate Base</t>
  </si>
  <si>
    <t>PLANT_IN_SERVICE</t>
  </si>
  <si>
    <t>INTANGIBLE</t>
  </si>
  <si>
    <t>BAL001000 - PLT IN SERV - INTANGIBLE</t>
  </si>
  <si>
    <t>Sub-Total INTANGIBLE</t>
  </si>
  <si>
    <t>STEAM_PRODUCTION</t>
  </si>
  <si>
    <t>BAL001100 - PLT IN SERV - STEAM</t>
  </si>
  <si>
    <t>BAL001800 - PLT IN SERV - ACQ ADJ SCHERER 4</t>
  </si>
  <si>
    <t>Sub-Total STEAM_PRODUCTION</t>
  </si>
  <si>
    <t>NUCLEAR_PRODUCTION</t>
  </si>
  <si>
    <t>BAL001200 - PLT IN SERV - NUCLEAR - TURKEY PT</t>
  </si>
  <si>
    <t>BAL001220 - PLT IN SERV - NUCLEAR - ST LUCIE 1</t>
  </si>
  <si>
    <t>BAL001250 - PLT IN SERV - NUCLEAR - ST LUCIE COM</t>
  </si>
  <si>
    <t>BAL001270 - PLT IN SERV - NUCLEAR - ST LUCIE 2</t>
  </si>
  <si>
    <t>Sub-Total NUCLEAR_PRODUCTION</t>
  </si>
  <si>
    <t>OTHER_PRODUCTION</t>
  </si>
  <si>
    <t>BAL001300 - PLT IN SERV - OTH PRODUCTION</t>
  </si>
  <si>
    <t>Sub-Total OTHER_PRODUCTION</t>
  </si>
  <si>
    <t>TRANSMISSION</t>
  </si>
  <si>
    <t>BAL001400 - PLT IN SERV - TRANSMISSION</t>
  </si>
  <si>
    <t>BAL001401 - PLT IN SERV - TRANSMISSION - GSU</t>
  </si>
  <si>
    <t>BAL001402 - PLT IN SERV - TRANSMISSION - OTHER</t>
  </si>
  <si>
    <t>BAL001590 - ELECTRIC PLANT PURCHASED OR SOLD</t>
  </si>
  <si>
    <t>Sub-Total TRANSMISSION</t>
  </si>
  <si>
    <t>DISTRIBUTION_EXCL_ECCR</t>
  </si>
  <si>
    <t>BAL001510 - PLT IN SERV - DIST 360 - LAND</t>
  </si>
  <si>
    <t>BAL001511 - PLT IN SERV - DIST 361 - STRUCTURES</t>
  </si>
  <si>
    <t>BAL001512 - PLT IN SERV - DIST 362 - STATION EQ</t>
  </si>
  <si>
    <t>BAL001514 - PLT IN SERV - DIST 364 - POL, TWR &amp; FIX</t>
  </si>
  <si>
    <t xml:space="preserve">BAL001515 - PLT IN SERV - DIST 365 - OH COND &amp; DEV </t>
  </si>
  <si>
    <t xml:space="preserve">BAL001516 - PLT IN SERV - DIST 366 - UG CONDUIT </t>
  </si>
  <si>
    <t xml:space="preserve">BAL001517 - PLT IN SERV - DIST 367 - UG COND &amp; DEV </t>
  </si>
  <si>
    <t>BAL001518 - PLT IN SERV - DIST 368 - TRANSF</t>
  </si>
  <si>
    <t xml:space="preserve">BAL001519 - PLT IN SERV - DIST 369 - SERVICES </t>
  </si>
  <si>
    <t>BAL001520 - PLT IN SERV - DIST 370 - METERS</t>
  </si>
  <si>
    <t>BAL001521 - PLT IN SERV - DIST 371 - INSTAL ON CP</t>
  </si>
  <si>
    <t xml:space="preserve">BAL001523 - PLT IN SERV - DIST 373 - S LGT &amp; TFC SIG </t>
  </si>
  <si>
    <t>Sub-Total DISTRIBUTION_EXCL_ECCR</t>
  </si>
  <si>
    <t>GENERAL_PLANT</t>
  </si>
  <si>
    <t>BAL001600 - PLT IN SERV - GEN PLT - TRANSPORT</t>
  </si>
  <si>
    <t>BAL001710 - PLT IN SERV - GEN PLT - STRUCTURES</t>
  </si>
  <si>
    <t>BAL001720 - PLT IN SERV - GEN PLT - OTHER</t>
  </si>
  <si>
    <t>Sub-Total GENERAL_PLANT</t>
  </si>
  <si>
    <t>Sub-Total PLANT_IN_SERVICE</t>
  </si>
  <si>
    <t>FUTURE_USE_PROPERTY</t>
  </si>
  <si>
    <t>FUTURE_USE_PLANT</t>
  </si>
  <si>
    <t>BAL005300 - PLT FUTURE USE - OTH PRODUCTION</t>
  </si>
  <si>
    <t>BAL005400 - PLT FUTURE USE - TRANSMISSION</t>
  </si>
  <si>
    <t>BAL005500 - PLT FUTURE USE - DISTRIBUTION</t>
  </si>
  <si>
    <t>BAL005700 - PLT FUTURE USE - GENERAL</t>
  </si>
  <si>
    <t>Sub-Total FUTURE_USE_PLANT</t>
  </si>
  <si>
    <t>Sub-Total FUTURE_USE_PROPERTY</t>
  </si>
  <si>
    <t>CWIP</t>
  </si>
  <si>
    <t>CONSTRUCTION_WORK_IN_PROGRESS</t>
  </si>
  <si>
    <t>BAL007000 - CWIP - INTANGIBLE PLANT</t>
  </si>
  <si>
    <t>BAL007100 - CWIP - STEAM</t>
  </si>
  <si>
    <t>BAL007200 - CWIP - NUCL - TURKEY POINT</t>
  </si>
  <si>
    <t>BAL007300 - CWIP - OTHER PRODUCTION - GT</t>
  </si>
  <si>
    <t>BAL007400 - CWIP - TRANSMISSION</t>
  </si>
  <si>
    <t>BAL007500 - CWIP - DISTRIBUTION</t>
  </si>
  <si>
    <t xml:space="preserve">BAL007600 - CWIP - GENERAL - TRANSPORT EQ </t>
  </si>
  <si>
    <t>Sub-Total CONSTRUCTION_WORK_IN_PROGRESS</t>
  </si>
  <si>
    <t>Sub-Total CWIP</t>
  </si>
  <si>
    <t>ACCUM_DEPR_&amp;_AMORT</t>
  </si>
  <si>
    <t>ACCUM_PROV_DEPREC</t>
  </si>
  <si>
    <t>ACCUM_DEPR_INTANGIBLE</t>
  </si>
  <si>
    <t>BAL008000 - ACC PRV DEPR - INTANGIBLE</t>
  </si>
  <si>
    <t>BAL008075 - ACC PRV DEPR - ITC INTEREST SYNCHRONIZATION</t>
  </si>
  <si>
    <t>Sub-Total ACCUM_DEPR_INTANGIBLE</t>
  </si>
  <si>
    <t>ACCUM_DEPR_STEAM_PRODUCTION</t>
  </si>
  <si>
    <t>BAL008100 - ACC PRV DEPR - STEAM</t>
  </si>
  <si>
    <t>BAL008155 - ACC PRV DEPR - FOSSIL DECOM</t>
  </si>
  <si>
    <t>BAL008175 - ACC PROV DEPR - SURPLUS DISMANTLEMENT DEPR</t>
  </si>
  <si>
    <t>BAL009180 - ACC PRV DEPR - AMORT ELECT PLANT</t>
  </si>
  <si>
    <t>Sub-Total ACCUM_DEPR_STEAM_PRODUCTION</t>
  </si>
  <si>
    <t>ACCUM_DEPR_NUCLEAR_PRODUCTION</t>
  </si>
  <si>
    <t>BAL008200 - ACC PRV DEPR - TURKEY POINT</t>
  </si>
  <si>
    <t>BAL008220 - ACC PRV DEPR - ST LUCIE 1</t>
  </si>
  <si>
    <t>BAL008250 - ACC PRV DEPR - ST LUCIE COM</t>
  </si>
  <si>
    <t>BAL008270 - ACC PRV DEPR - ST LUCIE 2</t>
  </si>
  <si>
    <t>Sub-Total ACCUM_DEPR_NUCLEAR_PRODUCTION</t>
  </si>
  <si>
    <t>ACCUM_DEPR_OTHER_PRODUCTION</t>
  </si>
  <si>
    <t>BAL008300 - ACC PRV DEPR - OTH PRODUCTION</t>
  </si>
  <si>
    <t>BAL008350 - ACC PRV DEPR - DISMANTLEMENT - OTHER</t>
  </si>
  <si>
    <t>Sub-Total ACCUM_DEPR_OTHER_PRODUCTION</t>
  </si>
  <si>
    <t>ACCUM_DEPR_TRANSMISSION</t>
  </si>
  <si>
    <t>BAL008400 - ACC PRV DEPR - TRANSMISSION</t>
  </si>
  <si>
    <t>BAL008401 - ACC PRV DEPR - TRANSMISSION - GSU</t>
  </si>
  <si>
    <t>BAL008402 - ACC PRV DEPR - TRANSMISSION - OTHER</t>
  </si>
  <si>
    <t>Sub-Total ACCUM_DEPR_TRANSMISSION</t>
  </si>
  <si>
    <t>ACCUM_DEPR_DISTRIB_EXCL_ECCR</t>
  </si>
  <si>
    <t xml:space="preserve">BAL008510 - ACC PRV DEPR - DIST 360 - LAND </t>
  </si>
  <si>
    <t>BAL008511 - ACC PRV DEPR - DIST 361 - STRUCTURES</t>
  </si>
  <si>
    <t>BAL008512 - ACC PRV DEPR - DIST 362 - STATION EQ</t>
  </si>
  <si>
    <t>BAL008514 - ACC PRV DEPR - DIST 364 - POL, TWR &amp; FIX</t>
  </si>
  <si>
    <t>BAL008515 - ACC PRV DEPR - DIST 365 - OH COND &amp; DEV</t>
  </si>
  <si>
    <t xml:space="preserve">BAL008516 - ACC PRV DEPR - DIST 366 - UG CONDUIT </t>
  </si>
  <si>
    <t>BAL008517 - ACC PRV DEPR - DIST 367 - UG COND &amp; DEV</t>
  </si>
  <si>
    <t>BAL008518 - ACC PRV DEPR - DIST 368 - TRANSF</t>
  </si>
  <si>
    <t>BAL008519 - ACC PRV DEPR - DIST 369 - SERVICES</t>
  </si>
  <si>
    <t>BAL008520 - ACC PRV DEPR - DIST 370 - METERS</t>
  </si>
  <si>
    <t>BAL008521 - ACC PRV DEPR - DIST 371 - INSTAL ON CP</t>
  </si>
  <si>
    <t>BAL008523 - ACC PRV DEPR - DIST 373 - S LGT &amp; TFC SIG</t>
  </si>
  <si>
    <t>Sub-Total ACCUM_DEPR_DISTRIB_EXCL_ECCR</t>
  </si>
  <si>
    <t>ACCUM_DEPR_GENERAL_PLANT</t>
  </si>
  <si>
    <t>BAL008600 - ACC PRV DEPR - GEN PLT - TRANSP EQ</t>
  </si>
  <si>
    <t>BAL008710 - ACC PRV DEPR - GEN PLT - STRUCTURES</t>
  </si>
  <si>
    <t>BAL008720 - ACC PRV DEPR - GEN PLT - OTHER</t>
  </si>
  <si>
    <t>Sub-Total ACCUM_DEPR_GENERAL_PLANT</t>
  </si>
  <si>
    <t>Sub-Total ACCUM_PROV_DEPREC</t>
  </si>
  <si>
    <t>Sub-Total ACCUM_DEPR_&amp;_AMORT</t>
  </si>
  <si>
    <t>NUCLEAR_FUEL</t>
  </si>
  <si>
    <t>BAL020100 - NUCLEAR FUEL IN PROCESS</t>
  </si>
  <si>
    <t>BAL020300 - NUCLEAR FUEL ASSEMBLIES IN REACTOR</t>
  </si>
  <si>
    <t>BAL020400 - SPENT NUCLEAR FUEL</t>
  </si>
  <si>
    <t>BAL020500 - ACCUM PRV FOR AMORT OF NUCLEAR FUEL ASSEMBLIES</t>
  </si>
  <si>
    <t>Sub-Total NUCLEAR_FUEL</t>
  </si>
  <si>
    <t>WORKING_CAPITAL</t>
  </si>
  <si>
    <t>CURRENT_ASSETS</t>
  </si>
  <si>
    <t>CASH</t>
  </si>
  <si>
    <t>BAL231000 - CASH</t>
  </si>
  <si>
    <t>Sub-Total CASH</t>
  </si>
  <si>
    <t>SPECIAL_DEPOSITS</t>
  </si>
  <si>
    <t xml:space="preserve">BAL234000 - OTHER SPECIAL DEPOSITS </t>
  </si>
  <si>
    <t>Sub-Total SPECIAL_DEPOSITS</t>
  </si>
  <si>
    <t>WORKING_FUNDS</t>
  </si>
  <si>
    <t>BAL235000 - WORKING FUNDS</t>
  </si>
  <si>
    <t>Sub-Total WORKING_FUNDS</t>
  </si>
  <si>
    <t>ACCOUNTS_RECEIVABLE</t>
  </si>
  <si>
    <t>BAL242000 - CUSTOMER ACCOUNTS RECEIVABLE</t>
  </si>
  <si>
    <t>Sub-Total ACCOUNTS_RECEIVABLE</t>
  </si>
  <si>
    <t>OTHER_ACCTS_RECEIVABLE</t>
  </si>
  <si>
    <t>BAL243100 - OTH ACCTS REC - MISC</t>
  </si>
  <si>
    <t>Sub-Total OTHER_ACCTS_RECEIVABLE</t>
  </si>
  <si>
    <t>ACCUM_PROV_FR_UNCOLLECT_ACCTS</t>
  </si>
  <si>
    <t>BAL244000 - ACCUM PRV FR UNCOLLECTIBLE ACCTS</t>
  </si>
  <si>
    <t>Sub-Total ACCUM_PROV_FR_UNCOLLECT_ACCTS</t>
  </si>
  <si>
    <t>FUEL_STOCK</t>
  </si>
  <si>
    <t>BAL251000 - FUEL STOCK</t>
  </si>
  <si>
    <t>Sub-Total FUEL_STOCK</t>
  </si>
  <si>
    <t>PLT_MAT_&amp;_OPER_SUPPLIES</t>
  </si>
  <si>
    <t>BAL254100 - PLANT MATERIALS &amp; OPERATING SUPPLIES</t>
  </si>
  <si>
    <t>Sub-Total PLT_MAT_&amp;_OPER_SUPPLIES</t>
  </si>
  <si>
    <t>STORES_EXPENSE</t>
  </si>
  <si>
    <t>BAL263000 - STORES EXPENSE</t>
  </si>
  <si>
    <t>Sub-Total STORES_EXPENSE</t>
  </si>
  <si>
    <t>PREPAYMENTS</t>
  </si>
  <si>
    <t>BAL265100 - PREPAYMENTS - GENERAL</t>
  </si>
  <si>
    <t>BAL265210 - PREPAYMENTS - FRANCHISE TAXES</t>
  </si>
  <si>
    <t>Sub-Total PREPAYMENTS</t>
  </si>
  <si>
    <t>RENTS_RECEIVABLE</t>
  </si>
  <si>
    <t>BAL272000 - RENTS RECEIVABLE</t>
  </si>
  <si>
    <t>Sub-Total RENTS_RECEIVABLE</t>
  </si>
  <si>
    <t>ACCRUED_REVENUES</t>
  </si>
  <si>
    <t>BAL273200 - ACCRUED UTILITY REVENUES - FPSC</t>
  </si>
  <si>
    <t>Sub-Total ACCRUED_REVENUES</t>
  </si>
  <si>
    <t>MISC_CUR_&amp;_ACCR_ASSETS</t>
  </si>
  <si>
    <t>BAL275000 - MISC CUR &amp; ACC ASSTS - DERIVATIVES</t>
  </si>
  <si>
    <t>Sub-Total MISC_CUR_&amp;_ACCR_ASSETS</t>
  </si>
  <si>
    <t>Sub-Total CURRENT_ASSETS</t>
  </si>
  <si>
    <t>OTHER_REG_ASSETS</t>
  </si>
  <si>
    <t>BAL382301 - OTH REG ASSETS - OTHER</t>
  </si>
  <si>
    <t>BAL382304 - OTH REG ASSETS - CEDAR BAY - BASE</t>
  </si>
  <si>
    <t>BAL382314 - OTH REG ASSETS - INT EXP - FIN 48</t>
  </si>
  <si>
    <t>BAL382315 - OTH REG ASSETS - NUCLEAR COST RECOVERY</t>
  </si>
  <si>
    <t>BAL382321 - OTH REG ASSETS - DERIVATIVES</t>
  </si>
  <si>
    <t>BAL382360 - OTH REG ASSETS - UNDERREC ECCR</t>
  </si>
  <si>
    <t>BAL382361 - OTH REG ASSETS - UNDERREC FUEL - FPSC</t>
  </si>
  <si>
    <t>BAL382362 - OTH REG ASSETS - UNDERREC ECCR</t>
  </si>
  <si>
    <t>BAL382373 - OTH REG ASSETS - CONVERT ITC DEP LSS</t>
  </si>
  <si>
    <t>Sub-Total OTHER_REG_ASSETS</t>
  </si>
  <si>
    <t>OTHER_DEF_DEBITS</t>
  </si>
  <si>
    <t>STUDIES_&amp;_ANALYSIS</t>
  </si>
  <si>
    <t>BAL383000 - PRELIM SURVEY &amp; INVEST CHARG &amp; R/W</t>
  </si>
  <si>
    <t>Sub-Total STUDIES_&amp;_ANALYSIS</t>
  </si>
  <si>
    <t>CLEARING_ACCOUNTS</t>
  </si>
  <si>
    <t>BAL384000 - CLEARING ACCOUNTS - OTHER</t>
  </si>
  <si>
    <t>Sub-Total CLEARING_ACCOUNTS</t>
  </si>
  <si>
    <t>MISC_DEFERRED_DEBITS</t>
  </si>
  <si>
    <t>BAL386100 - MISC DEF DEB - OTHER</t>
  </si>
  <si>
    <t>BAL386102 - MISC DEF DEB - FIN 48 - INTEREST REC</t>
  </si>
  <si>
    <t>BAL386180 - MISC DEF DEB - STORM MAINTENANCE</t>
  </si>
  <si>
    <t>BAL386181 - MISC DEF DEB - STORM MAINT - OFFSET</t>
  </si>
  <si>
    <t>BAL386190 - MISC DEF DEB - DEF PENSION DEBIT</t>
  </si>
  <si>
    <t>BAL386415 - MISC DEF DEB - SJRPP</t>
  </si>
  <si>
    <t>Sub-Total MISC_DEFERRED_DEBITS</t>
  </si>
  <si>
    <t>Sub-Total OTHER_DEF_DEBITS</t>
  </si>
  <si>
    <t>NON_CURRENT_LIAB</t>
  </si>
  <si>
    <t>ACCUM_PROVISION_LIABILITY</t>
  </si>
  <si>
    <t>BAL628200 - ACCUM PRV INJURIES &amp; DAMAGES - WORKERS COMPENSATION</t>
  </si>
  <si>
    <t>BAL628370 - ACC PRV PEN/BENFS-POST RETIREMENT BENEFITS</t>
  </si>
  <si>
    <t>BAL628410 - ACC MISC OPER PRV - MISC OPER RESERV</t>
  </si>
  <si>
    <t>BAL628411 - ACC MISC OPER PRV - NUCL MAINT RSV</t>
  </si>
  <si>
    <t>BAL628430 - ACC MISC OPER PRV - DEF COMPENSAT</t>
  </si>
  <si>
    <t>BAL730200 - OTHER NON CURRENT LIABILITY - OTHER</t>
  </si>
  <si>
    <t>Sub-Total ACCUM_PROVISION_LIABILITY</t>
  </si>
  <si>
    <t>Sub-Total NON_CURRENT_LIAB</t>
  </si>
  <si>
    <t>CURRENT_LIABILITIES</t>
  </si>
  <si>
    <t>ACCOUNTS_PAYABLE</t>
  </si>
  <si>
    <t xml:space="preserve">BAL732100 - ACCTS PAY - GENERAL  </t>
  </si>
  <si>
    <t>Sub-Total ACCOUNTS_PAYABLE</t>
  </si>
  <si>
    <t>ACCTS_PAYABLE_ASSOC_COMP</t>
  </si>
  <si>
    <t xml:space="preserve">BAL734100 - ACCTS PAYABLE - ASSOC COMPANIES </t>
  </si>
  <si>
    <t>BAL735600 - CUSTOMER DEPOSITS - NON-ELECTRIC</t>
  </si>
  <si>
    <t>Sub-Total ACCTS_PAYABLE_ASSOC_COMP</t>
  </si>
  <si>
    <t>TAXES_ACCRUED</t>
  </si>
  <si>
    <t>BAL736100 - TAXES ACCRUED - FEDERAL INCOME TAXES</t>
  </si>
  <si>
    <t xml:space="preserve">BAL736110 - TAXES ACCRUED - STATE INCOME TAXES </t>
  </si>
  <si>
    <t xml:space="preserve">BAL736205 - TAXES ACCRUED - PERSONAL PROPERTY </t>
  </si>
  <si>
    <t>BAL736210 - TAXES ACCRUED - REVENUE TAXES</t>
  </si>
  <si>
    <t>BAL736245 - TAXES ACCRUED - OTHER</t>
  </si>
  <si>
    <t>Sub-Total TAXES_ACCRUED</t>
  </si>
  <si>
    <t>INTEREST_ACCRUED</t>
  </si>
  <si>
    <t>BAL737000 - INTEREST ACCR ON LONG - TERM DEBT</t>
  </si>
  <si>
    <t>BAL737151 - INTEREST ACCR ON LTD - STORM SECUR</t>
  </si>
  <si>
    <t>BAL737200 - INTEREST ACCR ON CUST DEPOSITS</t>
  </si>
  <si>
    <t>Sub-Total INTEREST_ACCRUED</t>
  </si>
  <si>
    <t>TAX_COLLECTIONS_PAYABLE</t>
  </si>
  <si>
    <t>BAL741100 - TAX COLLECTIONS PAYABLE</t>
  </si>
  <si>
    <t>Sub-Total TAX_COLLECTIONS_PAYABLE</t>
  </si>
  <si>
    <t>MISC_CURR_&amp;_ACC_LIABILITIES</t>
  </si>
  <si>
    <t>BAL742100 - MISC CURR &amp; ACC LIAB - OTHER</t>
  </si>
  <si>
    <t>BAL742101 - MISC CURR &amp; ACC LIAB - STORM LIABILITIES</t>
  </si>
  <si>
    <t>BAL742800 - MISC CURR &amp; ACC LIAB - POLE ATTACH RNT</t>
  </si>
  <si>
    <t>BAL744000 - MISC CURRENT LIAB - DERIVATIVES</t>
  </si>
  <si>
    <t>Sub-Total MISC_CURR_&amp;_ACC_LIABILITIES</t>
  </si>
  <si>
    <t>Sub-Total CURRENT_LIABILITIES</t>
  </si>
  <si>
    <t>OTHER_DEF_CREDITS</t>
  </si>
  <si>
    <t>CUSTOMER_ADVANCES_CONSTRUCTION</t>
  </si>
  <si>
    <t>BAL852000 - CUSTOMER ADVANCES FOR CONSTRUCT</t>
  </si>
  <si>
    <t>Sub-Total CUSTOMER_ADVANCES_CONSTRUCTION</t>
  </si>
  <si>
    <t>OTHER_DEFERRED_CREDITS</t>
  </si>
  <si>
    <t>BAL853113 - OTH DEF CREDITS - INC TAX PAY - FIN48</t>
  </si>
  <si>
    <t>BAL853182 - OTH DEF CREDITS - STORM LIABILITIES</t>
  </si>
  <si>
    <t>BAL853200 - OTH DEF CREDITS - OTHER</t>
  </si>
  <si>
    <t>BAL853250 - OTH DEF CREDITS - DEF SJRPP INT</t>
  </si>
  <si>
    <t>Sub-Total OTHER_DEFERRED_CREDITS</t>
  </si>
  <si>
    <t>Sub-Total OTHER_DEF_CREDITS</t>
  </si>
  <si>
    <t>OTHER_REG_LIABILITIES</t>
  </si>
  <si>
    <t>OTHER_REGULATORY_LIABILITY</t>
  </si>
  <si>
    <t>BAL854303 - OTHER REG LIAB - OTHER</t>
  </si>
  <si>
    <t>BAL854304 - OTHER REG LIAB - TAX AUDIT REFUND INT</t>
  </si>
  <si>
    <t>BAL854306 - OTH REG LIAB - DEF GAIN LAND SALES</t>
  </si>
  <si>
    <t>BAL854314 - OTHER REG LIAB - INTEREST INCOME - FIN 48</t>
  </si>
  <si>
    <t>BAL854325 - OTHER REG LIAB - NUCLEAR COST RECOVERY</t>
  </si>
  <si>
    <t>BAL854401 - OTHER REG LIAB - NUCLEAR AMORT</t>
  </si>
  <si>
    <t>BAL854404 - OTH REG LIAB - CONVERT ITC GROSS-UP</t>
  </si>
  <si>
    <t>BAL854600 - OTHER REG LIAB - OVERRECOV ECCR REVS</t>
  </si>
  <si>
    <t>BAL854610 - OTHER REG LIAB - OVERRECOV FUEL REVS FPSC</t>
  </si>
  <si>
    <t>BAL854620 - OTHER REG LIAB - OVERRECOV CAPACITY REVS</t>
  </si>
  <si>
    <t>Sub-Total OTHER_REGULATORY_LIABILITY</t>
  </si>
  <si>
    <t>Sub-Total OTHER_REG_LIABILITIES</t>
  </si>
  <si>
    <t>DEFERRED_GAINS_PROP</t>
  </si>
  <si>
    <t>DEFERRED_GAINS_PROPERTY</t>
  </si>
  <si>
    <t>BAL856100 - DEF GAINS FUTURE USE</t>
  </si>
  <si>
    <t>Sub-Total DEFERRED_GAINS_PROPERTY</t>
  </si>
  <si>
    <t>Sub-Total DEFERRED_GAINS_PROP</t>
  </si>
  <si>
    <t>Sub-Total WORKING_CAPITAL</t>
  </si>
  <si>
    <t>Sub-Total RATE_BASE - Rate Base</t>
  </si>
  <si>
    <t>BAL001515 - PLT IN SERV - DIST 365 - OH COND &amp; DEV</t>
  </si>
  <si>
    <t>BAL001516 - PLT IN SERV - DIST 366 - UG CONDUIT</t>
  </si>
  <si>
    <t>BAL001517 - PLT IN SERV - DIST 367 - UG COND &amp; DEV</t>
  </si>
  <si>
    <t>BAL001519 - PLT IN SERV - DIST 369 - SERVICES</t>
  </si>
  <si>
    <t>BAL001523 - PLT IN SERV - DIST 373 - S LGT &amp; TFC SIG</t>
  </si>
  <si>
    <t>BAL007600 - CWIP - GENERAL - TRANSPORT EQ</t>
  </si>
  <si>
    <t>BAL008510 - ACC PRV DEPR - DIST 360 - LAND</t>
  </si>
  <si>
    <t>BAL008516 - ACC PRV DEPR - DIST 366 - UG CONDUIT</t>
  </si>
  <si>
    <t>BAL234000 - OTHER SPECIAL DEPOSITS</t>
  </si>
  <si>
    <t>BAL732100 - ACCTS PAY - GENERAL</t>
  </si>
  <si>
    <t>BAL734100 - ACCTS PAYABLE - ASSOC COMPANIES</t>
  </si>
  <si>
    <t>BAL736110 - TAXES ACCRUED - STATE INCOME TAXES</t>
  </si>
  <si>
    <t>BAL736205 - TAXES ACCRUED - PERSONAL PROPERTY</t>
  </si>
  <si>
    <t>\\goxsf27\reg$\RT\RATES\COS &amp; LR\RETAIL RATE CASES\2016 RATE CASE\(14) Rebuttal Testimony\As Filed\Distribution - MDS As Proposed by Baron\VARIANCE 2017 MFR E-1_AS-FILED vs MDS_7-14-2016 v2.xlsx</t>
  </si>
  <si>
    <r>
      <t>TARGET REVENUE REQUIREMENTS DEFICIENCY -</t>
    </r>
    <r>
      <rPr>
        <vertAlign val="superscript"/>
        <sz val="10"/>
        <rFont val="Arial"/>
        <family val="2"/>
      </rPr>
      <t xml:space="preserve"> (1)</t>
    </r>
  </si>
  <si>
    <r>
      <t>TARGET REVENUE REQUIREMENTS INDEX</t>
    </r>
    <r>
      <rPr>
        <vertAlign val="superscript"/>
        <sz val="10"/>
        <rFont val="Arial"/>
        <family val="2"/>
      </rPr>
      <t xml:space="preserve"> (2)</t>
    </r>
  </si>
  <si>
    <r>
      <rPr>
        <vertAlign val="superscript"/>
        <sz val="10"/>
        <rFont val="Arial"/>
        <family val="2"/>
      </rPr>
      <t xml:space="preserve">(1) </t>
    </r>
    <r>
      <rPr>
        <sz val="10"/>
        <rFont val="Arial"/>
        <family val="2"/>
      </rPr>
      <t>Target Revenue Requirements at proposed ROR less</t>
    </r>
  </si>
  <si>
    <r>
      <rPr>
        <vertAlign val="superscript"/>
        <sz val="10"/>
        <rFont val="Arial"/>
        <family val="2"/>
      </rPr>
      <t xml:space="preserve">(2) </t>
    </r>
    <r>
      <rPr>
        <sz val="10"/>
        <rFont val="Arial"/>
        <family val="2"/>
      </rPr>
      <t xml:space="preserve">Total Revenues at present rates from Attachment # 1 </t>
    </r>
  </si>
  <si>
    <t>SFHHA 010482</t>
  </si>
  <si>
    <t>FPL RC-16</t>
  </si>
  <si>
    <t>SFHHA 010483</t>
  </si>
  <si>
    <t>SFHHA 010484</t>
  </si>
  <si>
    <t>SFHHA 010485</t>
  </si>
  <si>
    <t>SFHHA 010486</t>
  </si>
  <si>
    <t>SFHHA 010487</t>
  </si>
  <si>
    <t>SFHHA 010488</t>
  </si>
  <si>
    <t>SFHHA 010489</t>
  </si>
  <si>
    <t>SFHHA 010490</t>
  </si>
  <si>
    <t>SFHHA 010491</t>
  </si>
  <si>
    <t>SFHHA 010492</t>
  </si>
  <si>
    <t>SFHHA 010493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</si>
</sst>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(* #,##0.00_);_(* \(#,##0.00\);_(* &quot;-&quot;??_);_(@_)"/>
    <numFmt numFmtId="164" formatCode="#,##0_)"/>
    <numFmt numFmtId="165" formatCode="#,##0.00%_);[Red]\(#,##0.00%\);&quot; &quot;"/>
    <numFmt numFmtId="166" formatCode="#,##0.0%_);[Red]\(#,##0.0%\);&quot; &quot;"/>
    <numFmt numFmtId="167" formatCode="#,##0_);[Red]\(#,##0\);&quot; &quot;"/>
    <numFmt numFmtId="168" formatCode="#,##0.000000_);[Red]\(#,##0.000000\);&quot; &quot;"/>
    <numFmt numFmtId="169" formatCode="#,##0.000000_);\(#,##0.000000\)"/>
    <numFmt numFmtId="170" formatCode="#,##0.000%_);\(#,##0.000%\)"/>
    <numFmt numFmtId="171" formatCode="_(* #,##0_);_(* \(#,##0\);_(* &quot;-&quot;??_);_(@_)"/>
  </numFmts>
  <fonts count="2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vertAlign val="superscript"/>
      <sz val="10"/>
      <name val="Arial"/>
      <family val="2"/>
    </font>
    <font>
      <vertAlign val="superscript"/>
      <sz val="12"/>
      <name val="Blue Highway"/>
    </font>
    <font>
      <sz val="12"/>
      <name val="Blue Highway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1"/>
      <color indexed="8"/>
      <name val="Calibri"/>
      <family val="2"/>
      <scheme val="minor"/>
    </font>
    <font>
      <b/>
      <u/>
      <sz val="11"/>
      <color rgb="FF0070C0"/>
      <name val="Calibri"/>
      <family val="2"/>
      <scheme val="minor"/>
    </font>
    <font>
      <b/>
      <u/>
      <sz val="12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b/>
      <u/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double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</borders>
  <cellStyleXfs count="22">
    <xf numFmtId="0" fontId="0" fillId="0" borderId="0"/>
    <xf numFmtId="0" fontId="1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55">
    <xf numFmtId="0" fontId="0" fillId="0" borderId="0" xfId="0"/>
    <xf numFmtId="0" fontId="1" fillId="0" borderId="1" xfId="1" applyBorder="1"/>
    <xf numFmtId="0" fontId="1" fillId="0" borderId="0" xfId="1"/>
    <xf numFmtId="0" fontId="2" fillId="0" borderId="0" xfId="1" applyFont="1"/>
    <xf numFmtId="0" fontId="2" fillId="0" borderId="0" xfId="1" applyFont="1" applyAlignment="1">
      <alignment horizontal="center"/>
    </xf>
    <xf numFmtId="0" fontId="2" fillId="0" borderId="2" xfId="1" applyFont="1" applyBorder="1" applyAlignment="1">
      <alignment horizontal="center" vertical="center" wrapText="1"/>
    </xf>
    <xf numFmtId="0" fontId="3" fillId="0" borderId="0" xfId="1" applyFont="1" applyAlignment="1">
      <alignment horizontal="left"/>
    </xf>
    <xf numFmtId="37" fontId="2" fillId="0" borderId="0" xfId="1" applyNumberFormat="1" applyFont="1" applyAlignment="1">
      <alignment horizontal="right"/>
    </xf>
    <xf numFmtId="0" fontId="2" fillId="0" borderId="0" xfId="1" applyFont="1" applyAlignment="1">
      <alignment horizontal="left" indent="1"/>
    </xf>
    <xf numFmtId="0" fontId="2" fillId="0" borderId="0" xfId="1" applyFont="1" applyAlignment="1">
      <alignment horizontal="left" indent="2"/>
    </xf>
    <xf numFmtId="37" fontId="2" fillId="0" borderId="3" xfId="1" applyNumberFormat="1" applyFont="1" applyBorder="1" applyAlignment="1">
      <alignment horizontal="right"/>
    </xf>
    <xf numFmtId="0" fontId="3" fillId="0" borderId="0" xfId="1" applyFont="1" applyAlignment="1">
      <alignment horizontal="left" indent="1"/>
    </xf>
    <xf numFmtId="0" fontId="3" fillId="0" borderId="0" xfId="1" applyFont="1" applyAlignment="1">
      <alignment horizontal="left" indent="2"/>
    </xf>
    <xf numFmtId="37" fontId="2" fillId="0" borderId="4" xfId="1" applyNumberFormat="1" applyFont="1" applyBorder="1" applyAlignment="1">
      <alignment horizontal="right"/>
    </xf>
    <xf numFmtId="165" fontId="2" fillId="0" borderId="0" xfId="1" applyNumberFormat="1" applyFont="1" applyAlignment="1">
      <alignment horizontal="right"/>
    </xf>
    <xf numFmtId="164" fontId="2" fillId="0" borderId="4" xfId="1" applyNumberFormat="1" applyFont="1" applyBorder="1" applyAlignment="1">
      <alignment horizontal="right"/>
    </xf>
    <xf numFmtId="166" fontId="2" fillId="0" borderId="0" xfId="1" applyNumberFormat="1" applyFont="1" applyAlignment="1">
      <alignment horizontal="right"/>
    </xf>
    <xf numFmtId="164" fontId="2" fillId="0" borderId="3" xfId="1" applyNumberFormat="1" applyFont="1" applyBorder="1" applyAlignment="1">
      <alignment horizontal="right"/>
    </xf>
    <xf numFmtId="0" fontId="6" fillId="0" borderId="0" xfId="1" applyFont="1"/>
    <xf numFmtId="0" fontId="3" fillId="0" borderId="2" xfId="1" applyFont="1" applyBorder="1" applyAlignment="1">
      <alignment horizontal="center" vertical="center" wrapText="1"/>
    </xf>
    <xf numFmtId="43" fontId="2" fillId="0" borderId="3" xfId="2" applyFont="1" applyBorder="1" applyAlignment="1">
      <alignment horizontal="right"/>
    </xf>
    <xf numFmtId="0" fontId="1" fillId="0" borderId="0" xfId="1"/>
    <xf numFmtId="0" fontId="1" fillId="0" borderId="1" xfId="1" applyBorder="1"/>
    <xf numFmtId="0" fontId="9" fillId="0" borderId="0" xfId="1" applyFont="1" applyAlignment="1">
      <alignment horizontal="left"/>
    </xf>
    <xf numFmtId="37" fontId="10" fillId="0" borderId="0" xfId="1" applyNumberFormat="1" applyFont="1" applyAlignment="1">
      <alignment horizontal="right"/>
    </xf>
    <xf numFmtId="0" fontId="10" fillId="0" borderId="0" xfId="1" applyFont="1" applyAlignment="1">
      <alignment horizontal="left" indent="1"/>
    </xf>
    <xf numFmtId="0" fontId="10" fillId="0" borderId="0" xfId="1" applyFont="1" applyAlignment="1">
      <alignment horizontal="left" indent="2"/>
    </xf>
    <xf numFmtId="37" fontId="10" fillId="0" borderId="3" xfId="1" applyNumberFormat="1" applyFont="1" applyBorder="1" applyAlignment="1">
      <alignment horizontal="right"/>
    </xf>
    <xf numFmtId="0" fontId="9" fillId="0" borderId="0" xfId="1" applyFont="1" applyAlignment="1">
      <alignment horizontal="left" indent="1"/>
    </xf>
    <xf numFmtId="0" fontId="9" fillId="0" borderId="0" xfId="1" applyFont="1" applyAlignment="1">
      <alignment horizontal="left" indent="2"/>
    </xf>
    <xf numFmtId="37" fontId="10" fillId="0" borderId="4" xfId="1" applyNumberFormat="1" applyFont="1" applyBorder="1" applyAlignment="1">
      <alignment horizontal="right"/>
    </xf>
    <xf numFmtId="165" fontId="10" fillId="0" borderId="0" xfId="1" applyNumberFormat="1" applyFont="1" applyAlignment="1">
      <alignment horizontal="right"/>
    </xf>
    <xf numFmtId="0" fontId="10" fillId="0" borderId="0" xfId="1" applyFont="1"/>
    <xf numFmtId="0" fontId="10" fillId="0" borderId="0" xfId="1" applyFont="1" applyAlignment="1">
      <alignment horizontal="center"/>
    </xf>
    <xf numFmtId="43" fontId="2" fillId="0" borderId="0" xfId="2" applyFont="1" applyAlignment="1">
      <alignment horizontal="right"/>
    </xf>
    <xf numFmtId="10" fontId="10" fillId="0" borderId="0" xfId="3" applyNumberFormat="1" applyFont="1" applyAlignment="1">
      <alignment horizontal="right"/>
    </xf>
    <xf numFmtId="0" fontId="11" fillId="0" borderId="0" xfId="1" applyFont="1"/>
    <xf numFmtId="37" fontId="1" fillId="0" borderId="0" xfId="1" applyNumberFormat="1"/>
    <xf numFmtId="43" fontId="11" fillId="0" borderId="1" xfId="2" applyFont="1" applyBorder="1"/>
    <xf numFmtId="0" fontId="12" fillId="0" borderId="1" xfId="1" applyFont="1" applyBorder="1"/>
    <xf numFmtId="0" fontId="8" fillId="0" borderId="0" xfId="0" applyFont="1"/>
    <xf numFmtId="0" fontId="1" fillId="0" borderId="0" xfId="1"/>
    <xf numFmtId="0" fontId="1" fillId="0" borderId="1" xfId="1" applyBorder="1"/>
    <xf numFmtId="0" fontId="1" fillId="0" borderId="1" xfId="4" applyBorder="1"/>
    <xf numFmtId="0" fontId="1" fillId="0" borderId="0" xfId="4"/>
    <xf numFmtId="37" fontId="10" fillId="0" borderId="0" xfId="4" applyNumberFormat="1" applyFont="1" applyAlignment="1">
      <alignment horizontal="right"/>
    </xf>
    <xf numFmtId="0" fontId="2" fillId="0" borderId="0" xfId="4" applyFont="1"/>
    <xf numFmtId="0" fontId="2" fillId="0" borderId="0" xfId="4" applyFont="1" applyAlignment="1">
      <alignment horizontal="center"/>
    </xf>
    <xf numFmtId="0" fontId="2" fillId="0" borderId="2" xfId="4" applyFont="1" applyBorder="1" applyAlignment="1">
      <alignment horizontal="center" vertical="center" wrapText="1"/>
    </xf>
    <xf numFmtId="0" fontId="14" fillId="0" borderId="0" xfId="4" applyFont="1" applyAlignment="1">
      <alignment horizontal="left"/>
    </xf>
    <xf numFmtId="37" fontId="2" fillId="0" borderId="0" xfId="4" applyNumberFormat="1" applyFont="1" applyAlignment="1">
      <alignment horizontal="right"/>
    </xf>
    <xf numFmtId="0" fontId="2" fillId="0" borderId="0" xfId="4" applyFont="1" applyAlignment="1">
      <alignment horizontal="left" indent="1"/>
    </xf>
    <xf numFmtId="0" fontId="3" fillId="0" borderId="0" xfId="4" applyFont="1" applyAlignment="1">
      <alignment horizontal="left" indent="2"/>
    </xf>
    <xf numFmtId="0" fontId="3" fillId="0" borderId="0" xfId="4" applyFont="1" applyAlignment="1">
      <alignment horizontal="left" indent="3"/>
    </xf>
    <xf numFmtId="0" fontId="3" fillId="0" borderId="0" xfId="4" applyFont="1" applyAlignment="1">
      <alignment horizontal="left" indent="4"/>
    </xf>
    <xf numFmtId="0" fontId="1" fillId="0" borderId="0" xfId="4" applyBorder="1"/>
    <xf numFmtId="0" fontId="12" fillId="0" borderId="0" xfId="4" applyFont="1"/>
    <xf numFmtId="0" fontId="11" fillId="0" borderId="1" xfId="4" applyFont="1" applyBorder="1" applyAlignment="1">
      <alignment horizontal="center"/>
    </xf>
    <xf numFmtId="0" fontId="2" fillId="0" borderId="0" xfId="4" applyFont="1" applyBorder="1" applyAlignment="1">
      <alignment horizontal="center" vertical="center" wrapText="1"/>
    </xf>
    <xf numFmtId="0" fontId="2" fillId="0" borderId="2" xfId="5" applyFont="1" applyBorder="1" applyAlignment="1">
      <alignment horizontal="center" vertical="center" wrapText="1"/>
    </xf>
    <xf numFmtId="0" fontId="1" fillId="0" borderId="0" xfId="4" applyAlignment="1">
      <alignment horizontal="center"/>
    </xf>
    <xf numFmtId="0" fontId="1" fillId="4" borderId="0" xfId="4" applyFill="1"/>
    <xf numFmtId="37" fontId="1" fillId="4" borderId="0" xfId="4" applyNumberFormat="1" applyFill="1"/>
    <xf numFmtId="37" fontId="1" fillId="5" borderId="0" xfId="4" applyNumberFormat="1" applyFill="1"/>
    <xf numFmtId="0" fontId="1" fillId="6" borderId="0" xfId="4" applyFill="1"/>
    <xf numFmtId="37" fontId="1" fillId="6" borderId="0" xfId="4" applyNumberFormat="1" applyFill="1"/>
    <xf numFmtId="0" fontId="1" fillId="4" borderId="0" xfId="1" applyFill="1"/>
    <xf numFmtId="0" fontId="0" fillId="0" borderId="1" xfId="0" applyBorder="1"/>
    <xf numFmtId="0" fontId="10" fillId="0" borderId="0" xfId="0" applyFont="1"/>
    <xf numFmtId="0" fontId="10" fillId="0" borderId="0" xfId="0" applyFont="1" applyAlignment="1">
      <alignment horizontal="center"/>
    </xf>
    <xf numFmtId="0" fontId="10" fillId="0" borderId="2" xfId="0" applyFont="1" applyBorder="1" applyAlignment="1">
      <alignment horizontal="center" vertical="center" wrapText="1"/>
    </xf>
    <xf numFmtId="0" fontId="13" fillId="0" borderId="0" xfId="0" applyFont="1" applyAlignment="1">
      <alignment horizontal="left"/>
    </xf>
    <xf numFmtId="37" fontId="10" fillId="0" borderId="0" xfId="0" applyNumberFormat="1" applyFont="1" applyAlignment="1">
      <alignment horizontal="right"/>
    </xf>
    <xf numFmtId="0" fontId="10" fillId="0" borderId="0" xfId="0" applyFont="1" applyAlignment="1">
      <alignment horizontal="left" indent="1"/>
    </xf>
    <xf numFmtId="167" fontId="10" fillId="0" borderId="0" xfId="0" applyNumberFormat="1" applyFont="1" applyAlignment="1">
      <alignment horizontal="right"/>
    </xf>
    <xf numFmtId="0" fontId="10" fillId="0" borderId="0" xfId="0" applyFont="1" applyAlignment="1">
      <alignment horizontal="left" indent="2"/>
    </xf>
    <xf numFmtId="0" fontId="9" fillId="0" borderId="0" xfId="0" applyFont="1" applyAlignment="1">
      <alignment horizontal="left" indent="1"/>
    </xf>
    <xf numFmtId="37" fontId="10" fillId="0" borderId="3" xfId="0" applyNumberFormat="1" applyFont="1" applyBorder="1" applyAlignment="1">
      <alignment horizontal="right"/>
    </xf>
    <xf numFmtId="169" fontId="10" fillId="0" borderId="0" xfId="0" applyNumberFormat="1" applyFont="1" applyAlignment="1">
      <alignment horizontal="right"/>
    </xf>
    <xf numFmtId="169" fontId="10" fillId="0" borderId="3" xfId="0" applyNumberFormat="1" applyFont="1" applyBorder="1" applyAlignment="1">
      <alignment horizontal="right"/>
    </xf>
    <xf numFmtId="169" fontId="10" fillId="0" borderId="0" xfId="0" applyNumberFormat="1" applyFont="1" applyBorder="1" applyAlignment="1">
      <alignment horizontal="right"/>
    </xf>
    <xf numFmtId="0" fontId="1" fillId="0" borderId="0" xfId="6"/>
    <xf numFmtId="0" fontId="1" fillId="0" borderId="1" xfId="6" applyBorder="1"/>
    <xf numFmtId="0" fontId="3" fillId="0" borderId="0" xfId="6" applyFont="1"/>
    <xf numFmtId="0" fontId="3" fillId="0" borderId="2" xfId="6" applyFont="1" applyBorder="1" applyAlignment="1">
      <alignment horizontal="center" vertical="center" wrapText="1"/>
    </xf>
    <xf numFmtId="0" fontId="2" fillId="0" borderId="0" xfId="6" applyFont="1" applyAlignment="1">
      <alignment horizontal="left"/>
    </xf>
    <xf numFmtId="167" fontId="2" fillId="0" borderId="0" xfId="6" applyNumberFormat="1" applyFont="1" applyAlignment="1">
      <alignment horizontal="right"/>
    </xf>
    <xf numFmtId="0" fontId="2" fillId="0" borderId="0" xfId="6" applyFont="1" applyAlignment="1">
      <alignment horizontal="left" indent="1"/>
    </xf>
    <xf numFmtId="0" fontId="2" fillId="0" borderId="0" xfId="6" applyFont="1" applyAlignment="1">
      <alignment horizontal="left" indent="2"/>
    </xf>
    <xf numFmtId="0" fontId="2" fillId="0" borderId="0" xfId="6" applyFont="1" applyAlignment="1">
      <alignment horizontal="left" indent="3"/>
    </xf>
    <xf numFmtId="0" fontId="2" fillId="0" borderId="0" xfId="6" applyFont="1" applyAlignment="1">
      <alignment horizontal="left" indent="4"/>
    </xf>
    <xf numFmtId="0" fontId="1" fillId="0" borderId="0" xfId="6"/>
    <xf numFmtId="0" fontId="1" fillId="0" borderId="1" xfId="6" applyBorder="1"/>
    <xf numFmtId="0" fontId="3" fillId="0" borderId="0" xfId="6" applyFont="1"/>
    <xf numFmtId="0" fontId="3" fillId="0" borderId="2" xfId="6" applyFont="1" applyBorder="1" applyAlignment="1">
      <alignment horizontal="center" vertical="center" wrapText="1"/>
    </xf>
    <xf numFmtId="0" fontId="2" fillId="0" borderId="0" xfId="6" applyFont="1" applyAlignment="1">
      <alignment horizontal="left"/>
    </xf>
    <xf numFmtId="167" fontId="2" fillId="0" borderId="0" xfId="6" applyNumberFormat="1" applyFont="1" applyAlignment="1">
      <alignment horizontal="right"/>
    </xf>
    <xf numFmtId="0" fontId="2" fillId="0" borderId="0" xfId="6" applyFont="1" applyAlignment="1">
      <alignment horizontal="left" indent="1"/>
    </xf>
    <xf numFmtId="0" fontId="2" fillId="0" borderId="0" xfId="6" applyFont="1" applyAlignment="1">
      <alignment horizontal="left" indent="2"/>
    </xf>
    <xf numFmtId="0" fontId="2" fillId="0" borderId="0" xfId="6" applyFont="1" applyAlignment="1">
      <alignment horizontal="left" indent="3"/>
    </xf>
    <xf numFmtId="0" fontId="2" fillId="0" borderId="0" xfId="6" applyFont="1" applyAlignment="1">
      <alignment horizontal="left" indent="4"/>
    </xf>
    <xf numFmtId="171" fontId="2" fillId="0" borderId="0" xfId="2" applyNumberFormat="1" applyFont="1" applyAlignment="1">
      <alignment horizontal="right"/>
    </xf>
    <xf numFmtId="171" fontId="0" fillId="0" borderId="0" xfId="2" applyNumberFormat="1" applyFont="1"/>
    <xf numFmtId="0" fontId="1" fillId="0" borderId="0" xfId="6"/>
    <xf numFmtId="0" fontId="1" fillId="0" borderId="1" xfId="6" applyBorder="1"/>
    <xf numFmtId="0" fontId="16" fillId="0" borderId="0" xfId="6" applyFont="1" applyAlignment="1">
      <alignment horizontal="left" indent="1"/>
    </xf>
    <xf numFmtId="0" fontId="16" fillId="0" borderId="0" xfId="6" applyFont="1"/>
    <xf numFmtId="37" fontId="16" fillId="0" borderId="0" xfId="6" applyNumberFormat="1" applyFont="1" applyAlignment="1">
      <alignment horizontal="right"/>
    </xf>
    <xf numFmtId="0" fontId="15" fillId="0" borderId="0" xfId="6" applyFont="1" applyAlignment="1">
      <alignment horizontal="left" indent="2"/>
    </xf>
    <xf numFmtId="0" fontId="16" fillId="0" borderId="0" xfId="6" applyFont="1" applyAlignment="1">
      <alignment horizontal="center"/>
    </xf>
    <xf numFmtId="0" fontId="17" fillId="0" borderId="0" xfId="6" applyFont="1" applyAlignment="1">
      <alignment horizontal="left"/>
    </xf>
    <xf numFmtId="0" fontId="15" fillId="0" borderId="0" xfId="6" applyFont="1" applyAlignment="1">
      <alignment horizontal="left" indent="3"/>
    </xf>
    <xf numFmtId="0" fontId="15" fillId="0" borderId="0" xfId="6" applyFont="1" applyAlignment="1">
      <alignment horizontal="left" indent="4"/>
    </xf>
    <xf numFmtId="0" fontId="18" fillId="0" borderId="0" xfId="0" applyFont="1"/>
    <xf numFmtId="0" fontId="18" fillId="0" borderId="2" xfId="0" applyFont="1" applyBorder="1" applyAlignment="1">
      <alignment horizontal="center" vertical="center" wrapText="1"/>
    </xf>
    <xf numFmtId="0" fontId="19" fillId="0" borderId="0" xfId="0" applyFont="1" applyAlignment="1">
      <alignment horizontal="left"/>
    </xf>
    <xf numFmtId="167" fontId="19" fillId="0" borderId="0" xfId="0" applyNumberFormat="1" applyFont="1" applyAlignment="1">
      <alignment horizontal="right"/>
    </xf>
    <xf numFmtId="0" fontId="19" fillId="0" borderId="0" xfId="0" applyFont="1" applyAlignment="1">
      <alignment horizontal="left" indent="1"/>
    </xf>
    <xf numFmtId="0" fontId="19" fillId="0" borderId="0" xfId="0" applyFont="1" applyAlignment="1">
      <alignment horizontal="left" indent="2"/>
    </xf>
    <xf numFmtId="0" fontId="19" fillId="0" borderId="0" xfId="0" applyFont="1" applyAlignment="1">
      <alignment horizontal="left" indent="3"/>
    </xf>
    <xf numFmtId="0" fontId="19" fillId="0" borderId="0" xfId="0" applyFont="1" applyAlignment="1">
      <alignment horizontal="left" indent="4"/>
    </xf>
    <xf numFmtId="0" fontId="19" fillId="0" borderId="0" xfId="0" applyFont="1"/>
    <xf numFmtId="0" fontId="19" fillId="0" borderId="0" xfId="0" applyFont="1" applyAlignment="1">
      <alignment horizontal="center"/>
    </xf>
    <xf numFmtId="0" fontId="19" fillId="0" borderId="2" xfId="0" applyFont="1" applyBorder="1" applyAlignment="1">
      <alignment horizontal="center" vertical="center" wrapText="1"/>
    </xf>
    <xf numFmtId="0" fontId="20" fillId="0" borderId="0" xfId="0" applyFont="1" applyAlignment="1">
      <alignment horizontal="left"/>
    </xf>
    <xf numFmtId="37" fontId="19" fillId="0" borderId="0" xfId="0" applyNumberFormat="1" applyFont="1" applyAlignment="1">
      <alignment horizontal="right"/>
    </xf>
    <xf numFmtId="170" fontId="19" fillId="0" borderId="0" xfId="0" applyNumberFormat="1" applyFont="1" applyAlignment="1">
      <alignment horizontal="right"/>
    </xf>
    <xf numFmtId="0" fontId="18" fillId="0" borderId="0" xfId="0" applyFont="1" applyAlignment="1">
      <alignment horizontal="left" indent="2"/>
    </xf>
    <xf numFmtId="37" fontId="19" fillId="0" borderId="3" xfId="0" applyNumberFormat="1" applyFont="1" applyBorder="1" applyAlignment="1">
      <alignment horizontal="right"/>
    </xf>
    <xf numFmtId="170" fontId="19" fillId="0" borderId="3" xfId="0" applyNumberFormat="1" applyFont="1" applyBorder="1" applyAlignment="1">
      <alignment horizontal="right"/>
    </xf>
    <xf numFmtId="0" fontId="18" fillId="0" borderId="0" xfId="0" applyFont="1" applyAlignment="1">
      <alignment horizontal="left" indent="3"/>
    </xf>
    <xf numFmtId="0" fontId="18" fillId="0" borderId="0" xfId="0" applyFont="1" applyAlignment="1">
      <alignment horizontal="left" indent="4"/>
    </xf>
    <xf numFmtId="37" fontId="19" fillId="0" borderId="5" xfId="0" applyNumberFormat="1" applyFont="1" applyBorder="1" applyAlignment="1">
      <alignment horizontal="right"/>
    </xf>
    <xf numFmtId="170" fontId="19" fillId="0" borderId="5" xfId="0" applyNumberFormat="1" applyFont="1" applyBorder="1" applyAlignment="1">
      <alignment horizontal="right"/>
    </xf>
    <xf numFmtId="0" fontId="21" fillId="0" borderId="0" xfId="0" applyFont="1" applyAlignment="1">
      <alignment horizontal="left"/>
    </xf>
    <xf numFmtId="0" fontId="18" fillId="0" borderId="0" xfId="0" applyFont="1" applyAlignment="1">
      <alignment horizontal="left"/>
    </xf>
    <xf numFmtId="0" fontId="19" fillId="0" borderId="0" xfId="0" applyFont="1" applyAlignment="1">
      <alignment horizontal="left" wrapText="1" indent="1"/>
    </xf>
    <xf numFmtId="167" fontId="19" fillId="0" borderId="3" xfId="0" applyNumberFormat="1" applyFont="1" applyBorder="1" applyAlignment="1">
      <alignment horizontal="right"/>
    </xf>
    <xf numFmtId="168" fontId="19" fillId="0" borderId="0" xfId="0" applyNumberFormat="1" applyFont="1" applyAlignment="1">
      <alignment horizontal="right"/>
    </xf>
    <xf numFmtId="169" fontId="19" fillId="0" borderId="0" xfId="0" applyNumberFormat="1" applyFont="1" applyAlignment="1">
      <alignment horizontal="right"/>
    </xf>
    <xf numFmtId="169" fontId="19" fillId="0" borderId="3" xfId="0" applyNumberFormat="1" applyFont="1" applyBorder="1" applyAlignment="1">
      <alignment horizontal="right"/>
    </xf>
    <xf numFmtId="0" fontId="18" fillId="0" borderId="0" xfId="0" applyFont="1" applyAlignment="1">
      <alignment horizontal="left" indent="1"/>
    </xf>
    <xf numFmtId="37" fontId="19" fillId="0" borderId="4" xfId="0" applyNumberFormat="1" applyFont="1" applyBorder="1" applyAlignment="1">
      <alignment horizontal="right"/>
    </xf>
    <xf numFmtId="165" fontId="19" fillId="0" borderId="0" xfId="0" applyNumberFormat="1" applyFont="1" applyAlignment="1">
      <alignment horizontal="right"/>
    </xf>
    <xf numFmtId="166" fontId="19" fillId="0" borderId="0" xfId="0" applyNumberFormat="1" applyFont="1" applyAlignment="1">
      <alignment horizontal="right"/>
    </xf>
    <xf numFmtId="0" fontId="19" fillId="0" borderId="2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1" fillId="0" borderId="0" xfId="4" applyFont="1"/>
    <xf numFmtId="0" fontId="19" fillId="0" borderId="2" xfId="0" applyFont="1" applyBorder="1" applyAlignment="1">
      <alignment horizontal="center" vertical="center" wrapText="1"/>
    </xf>
    <xf numFmtId="0" fontId="2" fillId="0" borderId="6" xfId="4" applyFont="1" applyBorder="1" applyAlignment="1">
      <alignment horizontal="center" vertical="center" wrapText="1"/>
    </xf>
    <xf numFmtId="0" fontId="2" fillId="0" borderId="7" xfId="4" applyFont="1" applyBorder="1" applyAlignment="1">
      <alignment horizontal="center" vertical="center" wrapText="1"/>
    </xf>
    <xf numFmtId="0" fontId="3" fillId="2" borderId="6" xfId="4" applyFont="1" applyFill="1" applyBorder="1" applyAlignment="1">
      <alignment horizontal="center" vertical="center" wrapText="1"/>
    </xf>
    <xf numFmtId="0" fontId="3" fillId="2" borderId="7" xfId="4" applyFont="1" applyFill="1" applyBorder="1" applyAlignment="1">
      <alignment horizontal="center" vertical="center" wrapText="1"/>
    </xf>
    <xf numFmtId="0" fontId="2" fillId="0" borderId="2" xfId="4" applyFont="1" applyBorder="1" applyAlignment="1">
      <alignment horizontal="center" vertical="center" wrapText="1"/>
    </xf>
    <xf numFmtId="0" fontId="2" fillId="3" borderId="2" xfId="1" applyFont="1" applyFill="1" applyBorder="1" applyAlignment="1">
      <alignment horizontal="center" vertical="center" wrapText="1"/>
    </xf>
  </cellXfs>
  <cellStyles count="22">
    <cellStyle name="Comma" xfId="2" builtinId="3"/>
    <cellStyle name="Normal" xfId="0" builtinId="0"/>
    <cellStyle name="Normal 10" xfId="6"/>
    <cellStyle name="Normal 11" xfId="7"/>
    <cellStyle name="Normal 12" xfId="8"/>
    <cellStyle name="Normal 13" xfId="9"/>
    <cellStyle name="Normal 14" xfId="10"/>
    <cellStyle name="Normal 15" xfId="11"/>
    <cellStyle name="Normal 16" xfId="12"/>
    <cellStyle name="Normal 17" xfId="4"/>
    <cellStyle name="Normal 18" xfId="13"/>
    <cellStyle name="Normal 19" xfId="14"/>
    <cellStyle name="Normal 2" xfId="1"/>
    <cellStyle name="Normal 20" xfId="15"/>
    <cellStyle name="Normal 3" xfId="16"/>
    <cellStyle name="Normal 4" xfId="17"/>
    <cellStyle name="Normal 5" xfId="18"/>
    <cellStyle name="Normal 6" xfId="19"/>
    <cellStyle name="Normal 7" xfId="5"/>
    <cellStyle name="Normal 8" xfId="20"/>
    <cellStyle name="Normal 9" xfId="21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W72"/>
  <sheetViews>
    <sheetView tabSelected="1" zoomScale="80" zoomScaleNormal="80" workbookViewId="0">
      <pane xSplit="1" ySplit="8" topLeftCell="B9" activePane="bottomRight" state="frozen"/>
      <selection sqref="A1:A2"/>
      <selection pane="topRight" sqref="A1:A2"/>
      <selection pane="bottomLeft" sqref="A1:A2"/>
      <selection pane="bottomRight" sqref="A1:A2"/>
    </sheetView>
  </sheetViews>
  <sheetFormatPr defaultRowHeight="15" x14ac:dyDescent="0.25"/>
  <cols>
    <col min="1" max="1" width="45.7109375" customWidth="1"/>
    <col min="2" max="23" width="11.28515625" customWidth="1"/>
  </cols>
  <sheetData>
    <row r="1" spans="1:23" x14ac:dyDescent="0.25">
      <c r="A1" s="40" t="s">
        <v>503</v>
      </c>
    </row>
    <row r="2" spans="1:23" x14ac:dyDescent="0.25">
      <c r="A2" s="40" t="s">
        <v>504</v>
      </c>
    </row>
    <row r="3" spans="1:23" ht="15.75" thickBot="1" x14ac:dyDescent="0.3">
      <c r="A3" s="67"/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</row>
    <row r="4" spans="1:23" ht="15" customHeight="1" x14ac:dyDescent="0.25">
      <c r="A4" s="121" t="s">
        <v>0</v>
      </c>
    </row>
    <row r="5" spans="1:23" ht="15" customHeight="1" x14ac:dyDescent="0.25">
      <c r="A5" s="121" t="s">
        <v>112</v>
      </c>
    </row>
    <row r="6" spans="1:23" ht="15" customHeight="1" x14ac:dyDescent="0.25">
      <c r="A6" s="121" t="s">
        <v>1</v>
      </c>
    </row>
    <row r="7" spans="1:23" ht="15.75" thickBot="1" x14ac:dyDescent="0.3">
      <c r="A7" s="67"/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</row>
    <row r="8" spans="1:23" ht="26.25" thickBot="1" x14ac:dyDescent="0.3">
      <c r="A8" s="146" t="s">
        <v>97</v>
      </c>
      <c r="B8" s="146" t="s">
        <v>16</v>
      </c>
      <c r="C8" s="146" t="s">
        <v>17</v>
      </c>
      <c r="D8" s="146" t="s">
        <v>18</v>
      </c>
      <c r="E8" s="146" t="s">
        <v>19</v>
      </c>
      <c r="F8" s="146" t="s">
        <v>20</v>
      </c>
      <c r="G8" s="146" t="s">
        <v>21</v>
      </c>
      <c r="H8" s="146" t="s">
        <v>22</v>
      </c>
      <c r="I8" s="146" t="s">
        <v>23</v>
      </c>
      <c r="J8" s="146" t="s">
        <v>24</v>
      </c>
      <c r="K8" s="146" t="s">
        <v>25</v>
      </c>
      <c r="L8" s="146" t="s">
        <v>26</v>
      </c>
      <c r="M8" s="146" t="s">
        <v>27</v>
      </c>
      <c r="N8" s="146" t="s">
        <v>28</v>
      </c>
      <c r="O8" s="146" t="s">
        <v>29</v>
      </c>
      <c r="P8" s="146" t="s">
        <v>30</v>
      </c>
      <c r="Q8" s="146" t="s">
        <v>31</v>
      </c>
      <c r="R8" s="146" t="s">
        <v>32</v>
      </c>
      <c r="S8" s="146" t="s">
        <v>33</v>
      </c>
    </row>
    <row r="9" spans="1:23" x14ac:dyDescent="0.25">
      <c r="A9" s="135" t="s">
        <v>35</v>
      </c>
      <c r="B9" s="125">
        <v>0</v>
      </c>
      <c r="C9" s="125">
        <v>0</v>
      </c>
      <c r="D9" s="125">
        <v>0</v>
      </c>
      <c r="E9" s="125">
        <v>0</v>
      </c>
      <c r="F9" s="125">
        <v>0</v>
      </c>
      <c r="G9" s="125">
        <v>0</v>
      </c>
      <c r="H9" s="125">
        <v>0</v>
      </c>
      <c r="I9" s="125">
        <v>0</v>
      </c>
      <c r="J9" s="125">
        <v>0</v>
      </c>
      <c r="K9" s="125">
        <v>0</v>
      </c>
      <c r="L9" s="125">
        <v>0</v>
      </c>
      <c r="M9" s="125">
        <v>0</v>
      </c>
      <c r="N9" s="125">
        <v>0</v>
      </c>
      <c r="O9" s="125">
        <v>0</v>
      </c>
      <c r="P9" s="125">
        <v>0</v>
      </c>
      <c r="Q9" s="125">
        <v>0</v>
      </c>
      <c r="R9" s="125">
        <v>0</v>
      </c>
      <c r="S9" s="125">
        <v>0</v>
      </c>
    </row>
    <row r="10" spans="1:23" x14ac:dyDescent="0.25">
      <c r="A10" s="117" t="s">
        <v>37</v>
      </c>
      <c r="B10" s="125">
        <v>43122297.366667435</v>
      </c>
      <c r="C10" s="125">
        <v>674854.59896882053</v>
      </c>
      <c r="D10" s="125">
        <v>27345.873563812769</v>
      </c>
      <c r="E10" s="125">
        <v>276137.09220324375</v>
      </c>
      <c r="F10" s="125">
        <v>2574990.007219017</v>
      </c>
      <c r="G10" s="125">
        <v>26639.730180836606</v>
      </c>
      <c r="H10" s="125">
        <v>8251630.1389819663</v>
      </c>
      <c r="I10" s="125">
        <v>3274310.2081991388</v>
      </c>
      <c r="J10" s="125">
        <v>640602.69658160466</v>
      </c>
      <c r="K10" s="125">
        <v>34845.279396908292</v>
      </c>
      <c r="L10" s="125">
        <v>27265.215674338848</v>
      </c>
      <c r="M10" s="125">
        <v>118240.05550302922</v>
      </c>
      <c r="N10" s="125">
        <v>8102.1149622403873</v>
      </c>
      <c r="O10" s="125">
        <v>26549803.856959485</v>
      </c>
      <c r="P10" s="125">
        <v>605939.14046356897</v>
      </c>
      <c r="Q10" s="125">
        <v>8042.9663873754162</v>
      </c>
      <c r="R10" s="125">
        <v>5294.9906348151917</v>
      </c>
      <c r="S10" s="125">
        <v>18253.400787235816</v>
      </c>
    </row>
    <row r="11" spans="1:23" ht="15.75" thickBot="1" x14ac:dyDescent="0.3">
      <c r="A11" s="117" t="s">
        <v>39</v>
      </c>
      <c r="B11" s="125">
        <v>-13074538.029894495</v>
      </c>
      <c r="C11" s="125">
        <v>-197859.97992263918</v>
      </c>
      <c r="D11" s="125">
        <v>-8062.6750445596708</v>
      </c>
      <c r="E11" s="125">
        <v>-79560.808458355474</v>
      </c>
      <c r="F11" s="125">
        <v>-783331.30858421815</v>
      </c>
      <c r="G11" s="125">
        <v>-8323.8747113924983</v>
      </c>
      <c r="H11" s="125">
        <v>-2439702.5059329802</v>
      </c>
      <c r="I11" s="125">
        <v>-964125.38531953678</v>
      </c>
      <c r="J11" s="125">
        <v>-188103.79537012713</v>
      </c>
      <c r="K11" s="125">
        <v>-10127.106566639175</v>
      </c>
      <c r="L11" s="125">
        <v>-7986.4834929451727</v>
      </c>
      <c r="M11" s="125">
        <v>-45880.693830965312</v>
      </c>
      <c r="N11" s="125">
        <v>-2517.2222041041218</v>
      </c>
      <c r="O11" s="125">
        <v>-8107284.8960074084</v>
      </c>
      <c r="P11" s="125">
        <v>-222206.25431309649</v>
      </c>
      <c r="Q11" s="125">
        <v>-2382.5656425673851</v>
      </c>
      <c r="R11" s="125">
        <v>-1581.3707855152009</v>
      </c>
      <c r="S11" s="125">
        <v>-5501.1037074479818</v>
      </c>
    </row>
    <row r="12" spans="1:23" x14ac:dyDescent="0.25">
      <c r="A12" s="118" t="s">
        <v>41</v>
      </c>
      <c r="B12" s="128">
        <v>30047759.336772937</v>
      </c>
      <c r="C12" s="128">
        <v>476994.61904618138</v>
      </c>
      <c r="D12" s="128">
        <v>19283.198519253099</v>
      </c>
      <c r="E12" s="128">
        <v>196576.28374488823</v>
      </c>
      <c r="F12" s="128">
        <v>1791658.6986347991</v>
      </c>
      <c r="G12" s="128">
        <v>18315.855469444108</v>
      </c>
      <c r="H12" s="128">
        <v>5811927.6330489861</v>
      </c>
      <c r="I12" s="128">
        <v>2310184.8228796017</v>
      </c>
      <c r="J12" s="128">
        <v>452498.90121147747</v>
      </c>
      <c r="K12" s="128">
        <v>24718.172830269112</v>
      </c>
      <c r="L12" s="128">
        <v>19278.732181393676</v>
      </c>
      <c r="M12" s="128">
        <v>72359.361672063897</v>
      </c>
      <c r="N12" s="128">
        <v>5584.8927581362659</v>
      </c>
      <c r="O12" s="128">
        <v>18442518.960952077</v>
      </c>
      <c r="P12" s="128">
        <v>383732.88615047239</v>
      </c>
      <c r="Q12" s="128">
        <v>5660.400744808031</v>
      </c>
      <c r="R12" s="128">
        <v>3713.6198492999911</v>
      </c>
      <c r="S12" s="128">
        <v>12752.297079787833</v>
      </c>
    </row>
    <row r="13" spans="1:23" x14ac:dyDescent="0.25">
      <c r="A13" s="117" t="s">
        <v>43</v>
      </c>
      <c r="B13" s="125">
        <v>233315.26429952591</v>
      </c>
      <c r="C13" s="125">
        <v>4249.9781380177374</v>
      </c>
      <c r="D13" s="125">
        <v>166.33986159387268</v>
      </c>
      <c r="E13" s="125">
        <v>1861.2210335963985</v>
      </c>
      <c r="F13" s="125">
        <v>13452.906342858476</v>
      </c>
      <c r="G13" s="125">
        <v>116.91392884058541</v>
      </c>
      <c r="H13" s="125">
        <v>49581.546549949264</v>
      </c>
      <c r="I13" s="125">
        <v>20022.059830723476</v>
      </c>
      <c r="J13" s="125">
        <v>4015.7584188610003</v>
      </c>
      <c r="K13" s="125">
        <v>244.55417544988546</v>
      </c>
      <c r="L13" s="125">
        <v>172.81677014878704</v>
      </c>
      <c r="M13" s="125">
        <v>126.83023409086265</v>
      </c>
      <c r="N13" s="125">
        <v>40.750546700970183</v>
      </c>
      <c r="O13" s="125">
        <v>137971.63098343957</v>
      </c>
      <c r="P13" s="125">
        <v>1057.7207210362656</v>
      </c>
      <c r="Q13" s="125">
        <v>49.289450720565746</v>
      </c>
      <c r="R13" s="125">
        <v>34.114180757061845</v>
      </c>
      <c r="S13" s="125">
        <v>150.83313274110901</v>
      </c>
    </row>
    <row r="14" spans="1:23" x14ac:dyDescent="0.25">
      <c r="A14" s="117" t="s">
        <v>45</v>
      </c>
      <c r="B14" s="125">
        <v>747986.5834566378</v>
      </c>
      <c r="C14" s="125">
        <v>12491.811715643398</v>
      </c>
      <c r="D14" s="125">
        <v>497.0289888300469</v>
      </c>
      <c r="E14" s="125">
        <v>5755.2199711981402</v>
      </c>
      <c r="F14" s="125">
        <v>44236.368015356456</v>
      </c>
      <c r="G14" s="125">
        <v>457.87614461524396</v>
      </c>
      <c r="H14" s="125">
        <v>147814.27761268674</v>
      </c>
      <c r="I14" s="125">
        <v>59006.426413883339</v>
      </c>
      <c r="J14" s="125">
        <v>11809.344647581696</v>
      </c>
      <c r="K14" s="125">
        <v>750.16479176066571</v>
      </c>
      <c r="L14" s="125">
        <v>490.69199748542832</v>
      </c>
      <c r="M14" s="125">
        <v>1396.5245662090483</v>
      </c>
      <c r="N14" s="125">
        <v>111.82697693870803</v>
      </c>
      <c r="O14" s="125">
        <v>453579.45660777314</v>
      </c>
      <c r="P14" s="125">
        <v>8895.4397909135841</v>
      </c>
      <c r="Q14" s="125">
        <v>151.69920524523866</v>
      </c>
      <c r="R14" s="125">
        <v>84.9976475405945</v>
      </c>
      <c r="S14" s="125">
        <v>457.42836297632937</v>
      </c>
    </row>
    <row r="15" spans="1:23" ht="15.75" thickBot="1" x14ac:dyDescent="0.3">
      <c r="A15" s="117" t="s">
        <v>47</v>
      </c>
      <c r="B15" s="125">
        <v>630074.74349233333</v>
      </c>
      <c r="C15" s="125">
        <v>15677.725575451423</v>
      </c>
      <c r="D15" s="125">
        <v>597.45862763857087</v>
      </c>
      <c r="E15" s="125">
        <v>8602.7027959556672</v>
      </c>
      <c r="F15" s="125">
        <v>35101.216330779149</v>
      </c>
      <c r="G15" s="125">
        <v>413.07741980115429</v>
      </c>
      <c r="H15" s="125">
        <v>151864.72395493634</v>
      </c>
      <c r="I15" s="125">
        <v>61742.728883992881</v>
      </c>
      <c r="J15" s="125">
        <v>14687.198951017011</v>
      </c>
      <c r="K15" s="125">
        <v>986.65130025636324</v>
      </c>
      <c r="L15" s="125">
        <v>525.1561161814833</v>
      </c>
      <c r="M15" s="125">
        <v>575.72930115923668</v>
      </c>
      <c r="N15" s="125">
        <v>62.145381334732015</v>
      </c>
      <c r="O15" s="125">
        <v>335167.88621057721</v>
      </c>
      <c r="P15" s="125">
        <v>3297.9882613114355</v>
      </c>
      <c r="Q15" s="125">
        <v>192.67014151015019</v>
      </c>
      <c r="R15" s="125">
        <v>68.269417159281758</v>
      </c>
      <c r="S15" s="125">
        <v>511.41482327109719</v>
      </c>
    </row>
    <row r="16" spans="1:23" x14ac:dyDescent="0.25">
      <c r="A16" s="118" t="s">
        <v>49</v>
      </c>
      <c r="B16" s="128">
        <v>31659135.928021435</v>
      </c>
      <c r="C16" s="128">
        <v>509414.13447529392</v>
      </c>
      <c r="D16" s="128">
        <v>20544.025997315588</v>
      </c>
      <c r="E16" s="128">
        <v>212795.42754563843</v>
      </c>
      <c r="F16" s="128">
        <v>1884449.1893237932</v>
      </c>
      <c r="G16" s="128">
        <v>19303.722962701089</v>
      </c>
      <c r="H16" s="128">
        <v>6161188.1811665595</v>
      </c>
      <c r="I16" s="128">
        <v>2450956.0380082014</v>
      </c>
      <c r="J16" s="128">
        <v>483011.20322893717</v>
      </c>
      <c r="K16" s="128">
        <v>26699.543097736027</v>
      </c>
      <c r="L16" s="128">
        <v>20467.397065209374</v>
      </c>
      <c r="M16" s="128">
        <v>74458.445773523054</v>
      </c>
      <c r="N16" s="128">
        <v>5799.615663110676</v>
      </c>
      <c r="O16" s="128">
        <v>19369237.934753865</v>
      </c>
      <c r="P16" s="128">
        <v>396984.03492373374</v>
      </c>
      <c r="Q16" s="128">
        <v>6054.059542283986</v>
      </c>
      <c r="R16" s="128">
        <v>3901.001094756929</v>
      </c>
      <c r="S16" s="128">
        <v>13871.973398776368</v>
      </c>
    </row>
    <row r="17" spans="1:19" x14ac:dyDescent="0.25">
      <c r="A17" s="117" t="s">
        <v>51</v>
      </c>
      <c r="B17" s="125">
        <v>3552622.4345462443</v>
      </c>
      <c r="C17" s="125">
        <v>62172.472195024769</v>
      </c>
      <c r="D17" s="125">
        <v>2462.4055554704696</v>
      </c>
      <c r="E17" s="125">
        <v>28479.212111613077</v>
      </c>
      <c r="F17" s="125">
        <v>218466.81626580359</v>
      </c>
      <c r="G17" s="125">
        <v>2618.1477060848993</v>
      </c>
      <c r="H17" s="125">
        <v>694684.1115265236</v>
      </c>
      <c r="I17" s="125">
        <v>275347.75265753345</v>
      </c>
      <c r="J17" s="125">
        <v>58675.103829671512</v>
      </c>
      <c r="K17" s="125">
        <v>3380.5467784993907</v>
      </c>
      <c r="L17" s="125">
        <v>2347.0224133857273</v>
      </c>
      <c r="M17" s="125">
        <v>5234.7897370206319</v>
      </c>
      <c r="N17" s="125">
        <v>603.51032159563704</v>
      </c>
      <c r="O17" s="125">
        <v>2142063.4037605398</v>
      </c>
      <c r="P17" s="125">
        <v>53164.464634362645</v>
      </c>
      <c r="Q17" s="125">
        <v>806.49653399185104</v>
      </c>
      <c r="R17" s="125">
        <v>418.56850552888199</v>
      </c>
      <c r="S17" s="125">
        <v>1697.610013594001</v>
      </c>
    </row>
    <row r="18" spans="1:19" ht="15.75" thickBot="1" x14ac:dyDescent="0.3">
      <c r="A18" s="117" t="s">
        <v>53</v>
      </c>
      <c r="B18" s="125">
        <v>-2675641.8641278734</v>
      </c>
      <c r="C18" s="125">
        <v>-45439.987562486625</v>
      </c>
      <c r="D18" s="125">
        <v>-1802.6676913856199</v>
      </c>
      <c r="E18" s="125">
        <v>-20265.417622245914</v>
      </c>
      <c r="F18" s="125">
        <v>-165882.72083784809</v>
      </c>
      <c r="G18" s="125">
        <v>-1982.5856072333772</v>
      </c>
      <c r="H18" s="125">
        <v>-514905.1854783945</v>
      </c>
      <c r="I18" s="125">
        <v>-203619.67343721149</v>
      </c>
      <c r="J18" s="125">
        <v>-42934.683094525848</v>
      </c>
      <c r="K18" s="125">
        <v>-2410.0871387595162</v>
      </c>
      <c r="L18" s="125">
        <v>-1729.6586390283512</v>
      </c>
      <c r="M18" s="125">
        <v>-3655.9060722349614</v>
      </c>
      <c r="N18" s="125">
        <v>-466.11054804748369</v>
      </c>
      <c r="O18" s="125">
        <v>-1627268.5542970283</v>
      </c>
      <c r="P18" s="125">
        <v>-41166.167244047821</v>
      </c>
      <c r="Q18" s="125">
        <v>-594.59096797924224</v>
      </c>
      <c r="R18" s="125">
        <v>-321.33079334166888</v>
      </c>
      <c r="S18" s="125">
        <v>-1196.5370960748007</v>
      </c>
    </row>
    <row r="19" spans="1:19" ht="15.75" thickBot="1" x14ac:dyDescent="0.3">
      <c r="A19" s="118" t="s">
        <v>55</v>
      </c>
      <c r="B19" s="128">
        <v>876980.57041837054</v>
      </c>
      <c r="C19" s="128">
        <v>16732.48463253814</v>
      </c>
      <c r="D19" s="128">
        <v>659.73786408484932</v>
      </c>
      <c r="E19" s="128">
        <v>8213.7944893671611</v>
      </c>
      <c r="F19" s="128">
        <v>52584.095427955479</v>
      </c>
      <c r="G19" s="128">
        <v>635.56209885152191</v>
      </c>
      <c r="H19" s="128">
        <v>179778.92604812907</v>
      </c>
      <c r="I19" s="128">
        <v>71728.07922032199</v>
      </c>
      <c r="J19" s="128">
        <v>15740.420735145659</v>
      </c>
      <c r="K19" s="128">
        <v>970.45963973987477</v>
      </c>
      <c r="L19" s="128">
        <v>617.3637743573762</v>
      </c>
      <c r="M19" s="128">
        <v>1578.883664785671</v>
      </c>
      <c r="N19" s="128">
        <v>137.39977354815335</v>
      </c>
      <c r="O19" s="128">
        <v>514794.84946351172</v>
      </c>
      <c r="P19" s="128">
        <v>11998.297390314825</v>
      </c>
      <c r="Q19" s="128">
        <v>211.90556601260883</v>
      </c>
      <c r="R19" s="128">
        <v>97.237712187213063</v>
      </c>
      <c r="S19" s="128">
        <v>501.07291751920036</v>
      </c>
    </row>
    <row r="20" spans="1:19" ht="15.75" thickBot="1" x14ac:dyDescent="0.3">
      <c r="A20" s="141" t="s">
        <v>57</v>
      </c>
      <c r="B20" s="142">
        <v>32536116.498439804</v>
      </c>
      <c r="C20" s="142">
        <v>526146.61910783208</v>
      </c>
      <c r="D20" s="142">
        <v>21203.763861400439</v>
      </c>
      <c r="E20" s="142">
        <v>221009.2220350056</v>
      </c>
      <c r="F20" s="142">
        <v>1937033.2847517487</v>
      </c>
      <c r="G20" s="142">
        <v>19939.285061552611</v>
      </c>
      <c r="H20" s="142">
        <v>6340967.1072146883</v>
      </c>
      <c r="I20" s="142">
        <v>2522684.1172285238</v>
      </c>
      <c r="J20" s="142">
        <v>498751.62396408286</v>
      </c>
      <c r="K20" s="142">
        <v>27670.002737475901</v>
      </c>
      <c r="L20" s="142">
        <v>21084.760839566748</v>
      </c>
      <c r="M20" s="142">
        <v>76037.32943830872</v>
      </c>
      <c r="N20" s="142">
        <v>5937.0154366588295</v>
      </c>
      <c r="O20" s="142">
        <v>19884032.784217376</v>
      </c>
      <c r="P20" s="142">
        <v>408982.33231404854</v>
      </c>
      <c r="Q20" s="142">
        <v>6265.9651082965947</v>
      </c>
      <c r="R20" s="142">
        <v>3998.2388069441422</v>
      </c>
      <c r="S20" s="142">
        <v>14373.046316295569</v>
      </c>
    </row>
    <row r="22" spans="1:19" x14ac:dyDescent="0.25">
      <c r="A22" s="135" t="s">
        <v>100</v>
      </c>
      <c r="B22" s="125">
        <v>0</v>
      </c>
      <c r="C22" s="125">
        <v>0</v>
      </c>
      <c r="D22" s="125">
        <v>0</v>
      </c>
      <c r="E22" s="125">
        <v>0</v>
      </c>
      <c r="F22" s="125">
        <v>0</v>
      </c>
      <c r="G22" s="125">
        <v>0</v>
      </c>
      <c r="H22" s="125">
        <v>0</v>
      </c>
      <c r="I22" s="125">
        <v>0</v>
      </c>
      <c r="J22" s="125">
        <v>0</v>
      </c>
      <c r="K22" s="125">
        <v>0</v>
      </c>
      <c r="L22" s="125">
        <v>0</v>
      </c>
      <c r="M22" s="125">
        <v>0</v>
      </c>
      <c r="N22" s="125">
        <v>0</v>
      </c>
      <c r="O22" s="125">
        <v>0</v>
      </c>
      <c r="P22" s="125">
        <v>0</v>
      </c>
      <c r="Q22" s="125">
        <v>0</v>
      </c>
      <c r="R22" s="125">
        <v>0</v>
      </c>
      <c r="S22" s="125">
        <v>0</v>
      </c>
    </row>
    <row r="23" spans="1:19" x14ac:dyDescent="0.25">
      <c r="A23" s="117" t="s">
        <v>96</v>
      </c>
      <c r="B23" s="125">
        <v>6598567.4228524836</v>
      </c>
      <c r="C23" s="125">
        <v>107913.38534416839</v>
      </c>
      <c r="D23" s="125">
        <v>4347.8604566655449</v>
      </c>
      <c r="E23" s="125">
        <v>45981.298458298741</v>
      </c>
      <c r="F23" s="125">
        <v>397607.96461606334</v>
      </c>
      <c r="G23" s="125">
        <v>4258.0853307872749</v>
      </c>
      <c r="H23" s="125">
        <v>1286750.3368334235</v>
      </c>
      <c r="I23" s="125">
        <v>510226.77487415139</v>
      </c>
      <c r="J23" s="125">
        <v>101936.32661008611</v>
      </c>
      <c r="K23" s="125">
        <v>5621.4617505185197</v>
      </c>
      <c r="L23" s="125">
        <v>4333.4180794861168</v>
      </c>
      <c r="M23" s="125">
        <v>14484.43914133824</v>
      </c>
      <c r="N23" s="125">
        <v>1215.8166681859047</v>
      </c>
      <c r="O23" s="125">
        <v>4014246.489061933</v>
      </c>
      <c r="P23" s="125">
        <v>94612.507909465974</v>
      </c>
      <c r="Q23" s="125">
        <v>1321.0657027477546</v>
      </c>
      <c r="R23" s="125">
        <v>808.16572494945274</v>
      </c>
      <c r="S23" s="125">
        <v>2902.0262902151162</v>
      </c>
    </row>
    <row r="24" spans="1:19" ht="15.75" thickBot="1" x14ac:dyDescent="0.3">
      <c r="A24" s="117" t="s">
        <v>62</v>
      </c>
      <c r="B24" s="125">
        <v>189991.59491404128</v>
      </c>
      <c r="C24" s="125">
        <v>1234.3084510569565</v>
      </c>
      <c r="D24" s="125">
        <v>51.330054605442172</v>
      </c>
      <c r="E24" s="125">
        <v>434.26352953825221</v>
      </c>
      <c r="F24" s="125">
        <v>12766.762811238426</v>
      </c>
      <c r="G24" s="125">
        <v>152.96045572361766</v>
      </c>
      <c r="H24" s="125">
        <v>18231.416079363051</v>
      </c>
      <c r="I24" s="125">
        <v>5966.7206793761134</v>
      </c>
      <c r="J24" s="125">
        <v>1233.4238342383494</v>
      </c>
      <c r="K24" s="125">
        <v>54.030286836214223</v>
      </c>
      <c r="L24" s="125">
        <v>45.347816883526079</v>
      </c>
      <c r="M24" s="125">
        <v>898.12455806904461</v>
      </c>
      <c r="N24" s="125">
        <v>16.889728166279223</v>
      </c>
      <c r="O24" s="125">
        <v>147750.7640700083</v>
      </c>
      <c r="P24" s="125">
        <v>1094.1651651660866</v>
      </c>
      <c r="Q24" s="125">
        <v>16.501674279989757</v>
      </c>
      <c r="R24" s="125">
        <v>12.180079519835189</v>
      </c>
      <c r="S24" s="125">
        <v>32.405639971792965</v>
      </c>
    </row>
    <row r="25" spans="1:19" ht="15.75" thickBot="1" x14ac:dyDescent="0.3">
      <c r="A25" s="127" t="s">
        <v>101</v>
      </c>
      <c r="B25" s="142">
        <v>6788559.017766525</v>
      </c>
      <c r="C25" s="142">
        <v>109147.69379522535</v>
      </c>
      <c r="D25" s="142">
        <v>4399.1905112709865</v>
      </c>
      <c r="E25" s="142">
        <v>46415.561987836991</v>
      </c>
      <c r="F25" s="142">
        <v>410374.72742730175</v>
      </c>
      <c r="G25" s="142">
        <v>4411.045786510892</v>
      </c>
      <c r="H25" s="142">
        <v>1304981.7529127866</v>
      </c>
      <c r="I25" s="142">
        <v>516193.49555352755</v>
      </c>
      <c r="J25" s="142">
        <v>103169.75044432447</v>
      </c>
      <c r="K25" s="142">
        <v>5675.4920373547338</v>
      </c>
      <c r="L25" s="142">
        <v>4378.7658963696422</v>
      </c>
      <c r="M25" s="142">
        <v>15382.563699407285</v>
      </c>
      <c r="N25" s="142">
        <v>1232.7063963521839</v>
      </c>
      <c r="O25" s="142">
        <v>4161997.2531319414</v>
      </c>
      <c r="P25" s="142">
        <v>95706.673074632054</v>
      </c>
      <c r="Q25" s="142">
        <v>1337.5673770277442</v>
      </c>
      <c r="R25" s="142">
        <v>820.34580446928794</v>
      </c>
      <c r="S25" s="142">
        <v>2934.4319301869091</v>
      </c>
    </row>
    <row r="27" spans="1:19" x14ac:dyDescent="0.25">
      <c r="A27" s="135" t="s">
        <v>66</v>
      </c>
      <c r="B27" s="125">
        <v>0</v>
      </c>
      <c r="C27" s="125">
        <v>0</v>
      </c>
      <c r="D27" s="125">
        <v>0</v>
      </c>
      <c r="E27" s="125">
        <v>0</v>
      </c>
      <c r="F27" s="125">
        <v>0</v>
      </c>
      <c r="G27" s="125">
        <v>0</v>
      </c>
      <c r="H27" s="125">
        <v>0</v>
      </c>
      <c r="I27" s="125">
        <v>0</v>
      </c>
      <c r="J27" s="125">
        <v>0</v>
      </c>
      <c r="K27" s="125">
        <v>0</v>
      </c>
      <c r="L27" s="125">
        <v>0</v>
      </c>
      <c r="M27" s="125">
        <v>0</v>
      </c>
      <c r="N27" s="125">
        <v>0</v>
      </c>
      <c r="O27" s="125">
        <v>0</v>
      </c>
      <c r="P27" s="125">
        <v>0</v>
      </c>
      <c r="Q27" s="125">
        <v>0</v>
      </c>
      <c r="R27" s="125">
        <v>0</v>
      </c>
      <c r="S27" s="125">
        <v>0</v>
      </c>
    </row>
    <row r="28" spans="1:19" x14ac:dyDescent="0.25">
      <c r="A28" s="117" t="s">
        <v>68</v>
      </c>
      <c r="B28" s="125">
        <v>-1355172.9255804825</v>
      </c>
      <c r="C28" s="125">
        <v>-21948.072265255643</v>
      </c>
      <c r="D28" s="125">
        <v>-874.65824322382286</v>
      </c>
      <c r="E28" s="125">
        <v>-9372.4948664196072</v>
      </c>
      <c r="F28" s="125">
        <v>-85465.996486933887</v>
      </c>
      <c r="G28" s="125">
        <v>-1044.7516547660794</v>
      </c>
      <c r="H28" s="125">
        <v>-252626.31385419102</v>
      </c>
      <c r="I28" s="125">
        <v>-99448.48478076786</v>
      </c>
      <c r="J28" s="125">
        <v>-20778.597238942279</v>
      </c>
      <c r="K28" s="125">
        <v>-1115.8656459713425</v>
      </c>
      <c r="L28" s="125">
        <v>-843.22733698155389</v>
      </c>
      <c r="M28" s="125">
        <v>-1828.0859984781791</v>
      </c>
      <c r="N28" s="125">
        <v>-252.27882621969579</v>
      </c>
      <c r="O28" s="125">
        <v>-835123.68340907164</v>
      </c>
      <c r="P28" s="125">
        <v>-23438.21200207662</v>
      </c>
      <c r="Q28" s="125">
        <v>-294.04778479056688</v>
      </c>
      <c r="R28" s="125">
        <v>-166.8377304012713</v>
      </c>
      <c r="S28" s="125">
        <v>-551.31745599147075</v>
      </c>
    </row>
    <row r="29" spans="1:19" x14ac:dyDescent="0.25">
      <c r="A29" s="117" t="s">
        <v>70</v>
      </c>
      <c r="B29" s="125">
        <v>-1672107.2978670404</v>
      </c>
      <c r="C29" s="125">
        <v>-26562.14985215454</v>
      </c>
      <c r="D29" s="125">
        <v>-1075.0723515573436</v>
      </c>
      <c r="E29" s="125">
        <v>-11573.75779151723</v>
      </c>
      <c r="F29" s="125">
        <v>-100533.43994742102</v>
      </c>
      <c r="G29" s="125">
        <v>-1050.1876380295901</v>
      </c>
      <c r="H29" s="125">
        <v>-320074.75868799153</v>
      </c>
      <c r="I29" s="125">
        <v>-126507.51396610403</v>
      </c>
      <c r="J29" s="125">
        <v>-25066.197855470014</v>
      </c>
      <c r="K29" s="125">
        <v>-1438.6227560279576</v>
      </c>
      <c r="L29" s="125">
        <v>-1098.4614441991803</v>
      </c>
      <c r="M29" s="125">
        <v>-4776.0399314061669</v>
      </c>
      <c r="N29" s="125">
        <v>-295.97299153157888</v>
      </c>
      <c r="O29" s="125">
        <v>-1026185.6461237596</v>
      </c>
      <c r="P29" s="125">
        <v>-24649.466989129865</v>
      </c>
      <c r="Q29" s="125">
        <v>-316.53959224860716</v>
      </c>
      <c r="R29" s="125">
        <v>-192.01066161813097</v>
      </c>
      <c r="S29" s="125">
        <v>-711.45928687395383</v>
      </c>
    </row>
    <row r="30" spans="1:19" x14ac:dyDescent="0.25">
      <c r="A30" s="117" t="s">
        <v>72</v>
      </c>
      <c r="B30" s="125">
        <v>-578814.36721006222</v>
      </c>
      <c r="C30" s="125">
        <v>-9179.4145743431764</v>
      </c>
      <c r="D30" s="125">
        <v>-370.96254286833505</v>
      </c>
      <c r="E30" s="125">
        <v>-3802.5018844713986</v>
      </c>
      <c r="F30" s="125">
        <v>-34711.240359692354</v>
      </c>
      <c r="G30" s="125">
        <v>-362.05580292471092</v>
      </c>
      <c r="H30" s="125">
        <v>-111529.38471877508</v>
      </c>
      <c r="I30" s="125">
        <v>-44270.001706252166</v>
      </c>
      <c r="J30" s="125">
        <v>-8722.075087440664</v>
      </c>
      <c r="K30" s="125">
        <v>-477.10982852541377</v>
      </c>
      <c r="L30" s="125">
        <v>-370.60750957174548</v>
      </c>
      <c r="M30" s="125">
        <v>-1349.3265418015444</v>
      </c>
      <c r="N30" s="125">
        <v>-107.54182964326061</v>
      </c>
      <c r="O30" s="125">
        <v>-355470.32088479929</v>
      </c>
      <c r="P30" s="125">
        <v>-7664.592642117982</v>
      </c>
      <c r="Q30" s="125">
        <v>-110.49950950161558</v>
      </c>
      <c r="R30" s="125">
        <v>-71.21429005920038</v>
      </c>
      <c r="S30" s="125">
        <v>-245.51749727444616</v>
      </c>
    </row>
    <row r="31" spans="1:19" x14ac:dyDescent="0.25">
      <c r="A31" s="117" t="s">
        <v>74</v>
      </c>
      <c r="B31" s="125">
        <v>6182.3416998108542</v>
      </c>
      <c r="C31" s="125">
        <v>86.264109345135978</v>
      </c>
      <c r="D31" s="125">
        <v>3.5942755271097084</v>
      </c>
      <c r="E31" s="125">
        <v>26.756096027312388</v>
      </c>
      <c r="F31" s="125">
        <v>385.50627194359379</v>
      </c>
      <c r="G31" s="125">
        <v>4.5309753722318717</v>
      </c>
      <c r="H31" s="125">
        <v>1089.2267608289469</v>
      </c>
      <c r="I31" s="125">
        <v>426.65894758123989</v>
      </c>
      <c r="J31" s="125">
        <v>82.937982121321525</v>
      </c>
      <c r="K31" s="125">
        <v>3.5258071818012189</v>
      </c>
      <c r="L31" s="125">
        <v>3.4562522464173919</v>
      </c>
      <c r="M31" s="125">
        <v>24.699143931770564</v>
      </c>
      <c r="N31" s="125">
        <v>1.6597189365050571</v>
      </c>
      <c r="O31" s="125">
        <v>3904.7590091376933</v>
      </c>
      <c r="P31" s="125">
        <v>134.44544381626085</v>
      </c>
      <c r="Q31" s="125">
        <v>1.0784173007781124</v>
      </c>
      <c r="R31" s="125">
        <v>0.9090492956820766</v>
      </c>
      <c r="S31" s="125">
        <v>2.3334392170523182</v>
      </c>
    </row>
    <row r="32" spans="1:19" ht="15.75" thickBot="1" x14ac:dyDescent="0.3">
      <c r="A32" s="117" t="s">
        <v>76</v>
      </c>
      <c r="B32" s="125">
        <v>5759.2890000000007</v>
      </c>
      <c r="C32" s="125">
        <v>96.888822799578776</v>
      </c>
      <c r="D32" s="125">
        <v>3.7851083706357582</v>
      </c>
      <c r="E32" s="125">
        <v>0</v>
      </c>
      <c r="F32" s="125">
        <v>339.72822217825569</v>
      </c>
      <c r="G32" s="125">
        <v>2.3165403005591503</v>
      </c>
      <c r="H32" s="125">
        <v>1221.7468868045094</v>
      </c>
      <c r="I32" s="125">
        <v>502.12759417536705</v>
      </c>
      <c r="J32" s="125">
        <v>95.381277578160763</v>
      </c>
      <c r="K32" s="125">
        <v>0</v>
      </c>
      <c r="L32" s="125">
        <v>4.3461730772652691</v>
      </c>
      <c r="M32" s="125">
        <v>6.8842670318266777</v>
      </c>
      <c r="N32" s="125">
        <v>3.0479739511197037</v>
      </c>
      <c r="O32" s="125">
        <v>3439.6828233469396</v>
      </c>
      <c r="P32" s="125">
        <v>40.209046744712666</v>
      </c>
      <c r="Q32" s="125">
        <v>1.0645826410850361</v>
      </c>
      <c r="R32" s="125">
        <v>2.079680999985793</v>
      </c>
      <c r="S32" s="125">
        <v>0</v>
      </c>
    </row>
    <row r="33" spans="1:23" x14ac:dyDescent="0.25">
      <c r="A33" s="127" t="s">
        <v>78</v>
      </c>
      <c r="B33" s="128">
        <v>-3594152.9599577743</v>
      </c>
      <c r="C33" s="128">
        <v>-57506.483759608644</v>
      </c>
      <c r="D33" s="128">
        <v>-2313.3137537517559</v>
      </c>
      <c r="E33" s="128">
        <v>-24721.998446380923</v>
      </c>
      <c r="F33" s="128">
        <v>-219985.44229992543</v>
      </c>
      <c r="G33" s="128">
        <v>-2450.1475800475887</v>
      </c>
      <c r="H33" s="128">
        <v>-681919.48361332412</v>
      </c>
      <c r="I33" s="128">
        <v>-269297.21391136746</v>
      </c>
      <c r="J33" s="128">
        <v>-54388.550922153481</v>
      </c>
      <c r="K33" s="128">
        <v>-3028.0724233429128</v>
      </c>
      <c r="L33" s="128">
        <v>-2304.4938654287971</v>
      </c>
      <c r="M33" s="128">
        <v>-7921.8690607222925</v>
      </c>
      <c r="N33" s="128">
        <v>-651.08595450691053</v>
      </c>
      <c r="O33" s="128">
        <v>-2209435.2085851459</v>
      </c>
      <c r="P33" s="128">
        <v>-55577.617142763498</v>
      </c>
      <c r="Q33" s="128">
        <v>-718.9438865989265</v>
      </c>
      <c r="R33" s="128">
        <v>-427.07395178293484</v>
      </c>
      <c r="S33" s="128">
        <v>-1505.9608009228182</v>
      </c>
    </row>
    <row r="34" spans="1:23" ht="15.75" thickBot="1" x14ac:dyDescent="0.3"/>
    <row r="35" spans="1:23" x14ac:dyDescent="0.25">
      <c r="A35" s="141" t="s">
        <v>81</v>
      </c>
      <c r="B35" s="128">
        <v>3194406.0578087508</v>
      </c>
      <c r="C35" s="128">
        <v>51641.210035616714</v>
      </c>
      <c r="D35" s="128">
        <v>2085.8767575192305</v>
      </c>
      <c r="E35" s="128">
        <v>21693.563541456071</v>
      </c>
      <c r="F35" s="128">
        <v>190389.28512737635</v>
      </c>
      <c r="G35" s="128">
        <v>1960.8982064633035</v>
      </c>
      <c r="H35" s="128">
        <v>623062.26929946232</v>
      </c>
      <c r="I35" s="128">
        <v>246896.28164216006</v>
      </c>
      <c r="J35" s="128">
        <v>48781.19952217098</v>
      </c>
      <c r="K35" s="128">
        <v>2647.4196140118211</v>
      </c>
      <c r="L35" s="128">
        <v>2074.2720309408455</v>
      </c>
      <c r="M35" s="128">
        <v>7460.6946386849922</v>
      </c>
      <c r="N35" s="128">
        <v>581.62044184527349</v>
      </c>
      <c r="O35" s="128">
        <v>1952562.0445467953</v>
      </c>
      <c r="P35" s="128">
        <v>40129.055931868555</v>
      </c>
      <c r="Q35" s="128">
        <v>618.62349042881772</v>
      </c>
      <c r="R35" s="128">
        <v>393.27185268635316</v>
      </c>
      <c r="S35" s="128">
        <v>1428.4711292640909</v>
      </c>
    </row>
    <row r="36" spans="1:23" ht="15.75" thickBot="1" x14ac:dyDescent="0.3">
      <c r="A36" s="117" t="s">
        <v>83</v>
      </c>
      <c r="B36" s="125">
        <v>-1044787.6789180784</v>
      </c>
      <c r="C36" s="125">
        <v>-16872.703238272832</v>
      </c>
      <c r="D36" s="125">
        <v>-684.71037583085092</v>
      </c>
      <c r="E36" s="125">
        <v>-7088.2839553495487</v>
      </c>
      <c r="F36" s="125">
        <v>-62391.851796276467</v>
      </c>
      <c r="G36" s="125">
        <v>-643.37346741023259</v>
      </c>
      <c r="H36" s="125">
        <v>-204044.84520872726</v>
      </c>
      <c r="I36" s="125">
        <v>-80432.109881534183</v>
      </c>
      <c r="J36" s="125">
        <v>-15902.570079989933</v>
      </c>
      <c r="K36" s="125">
        <v>-861.52244746224926</v>
      </c>
      <c r="L36" s="125">
        <v>-680.95745640361918</v>
      </c>
      <c r="M36" s="125">
        <v>-2436.972522109515</v>
      </c>
      <c r="N36" s="125">
        <v>-189.34462037025307</v>
      </c>
      <c r="O36" s="125">
        <v>-638638.18173656869</v>
      </c>
      <c r="P36" s="125">
        <v>-13107.920764703005</v>
      </c>
      <c r="Q36" s="125">
        <v>-204.56372093699861</v>
      </c>
      <c r="R36" s="125">
        <v>-129.08107987532637</v>
      </c>
      <c r="S36" s="125">
        <v>-478.68656625735599</v>
      </c>
    </row>
    <row r="37" spans="1:23" x14ac:dyDescent="0.25">
      <c r="A37" s="141" t="s">
        <v>85</v>
      </c>
      <c r="B37" s="128">
        <v>2149618.3788906732</v>
      </c>
      <c r="C37" s="128">
        <v>34768.506797343878</v>
      </c>
      <c r="D37" s="128">
        <v>1401.1663816883797</v>
      </c>
      <c r="E37" s="128">
        <v>14605.279586106521</v>
      </c>
      <c r="F37" s="128">
        <v>127997.43333109988</v>
      </c>
      <c r="G37" s="128">
        <v>1317.5247390530708</v>
      </c>
      <c r="H37" s="128">
        <v>419017.42409073509</v>
      </c>
      <c r="I37" s="128">
        <v>166464.17176062588</v>
      </c>
      <c r="J37" s="128">
        <v>32878.629442181053</v>
      </c>
      <c r="K37" s="128">
        <v>1785.8971665495715</v>
      </c>
      <c r="L37" s="128">
        <v>1393.3145745372265</v>
      </c>
      <c r="M37" s="128">
        <v>5023.7221165754772</v>
      </c>
      <c r="N37" s="128">
        <v>392.27582147502039</v>
      </c>
      <c r="O37" s="128">
        <v>1313923.8628102266</v>
      </c>
      <c r="P37" s="128">
        <v>27021.135167165547</v>
      </c>
      <c r="Q37" s="128">
        <v>414.05976949181911</v>
      </c>
      <c r="R37" s="128">
        <v>264.19077281102676</v>
      </c>
      <c r="S37" s="128">
        <v>949.78456300673497</v>
      </c>
    </row>
    <row r="39" spans="1:23" x14ac:dyDescent="0.25">
      <c r="A39" s="117" t="s">
        <v>88</v>
      </c>
      <c r="B39" s="125">
        <v>586.73158000000012</v>
      </c>
      <c r="C39" s="125">
        <v>0</v>
      </c>
      <c r="D39" s="125">
        <v>0</v>
      </c>
      <c r="E39" s="125">
        <v>0</v>
      </c>
      <c r="F39" s="125">
        <v>0</v>
      </c>
      <c r="G39" s="125">
        <v>0</v>
      </c>
      <c r="H39" s="125">
        <v>0</v>
      </c>
      <c r="I39" s="125">
        <v>387.61734000000007</v>
      </c>
      <c r="J39" s="125">
        <v>129.58792</v>
      </c>
      <c r="K39" s="125">
        <v>69.526319999999998</v>
      </c>
      <c r="L39" s="125">
        <v>0</v>
      </c>
      <c r="M39" s="125">
        <v>0</v>
      </c>
      <c r="N39" s="125">
        <v>0</v>
      </c>
      <c r="O39" s="125">
        <v>0</v>
      </c>
      <c r="P39" s="125">
        <v>0</v>
      </c>
      <c r="Q39" s="125">
        <v>0</v>
      </c>
      <c r="R39" s="125">
        <v>0</v>
      </c>
      <c r="S39" s="125">
        <v>0</v>
      </c>
    </row>
    <row r="40" spans="1:23" ht="15.75" thickBot="1" x14ac:dyDescent="0.3">
      <c r="A40" s="67"/>
      <c r="B40" s="67"/>
      <c r="C40" s="67"/>
      <c r="D40" s="67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</row>
    <row r="41" spans="1:23" ht="15.75" thickBot="1" x14ac:dyDescent="0.3">
      <c r="A41" s="117" t="s">
        <v>90</v>
      </c>
      <c r="B41" s="125">
        <v>-586.73157999999989</v>
      </c>
      <c r="C41" s="125">
        <v>-10.910253232827976</v>
      </c>
      <c r="D41" s="125">
        <v>-0.42650534268636053</v>
      </c>
      <c r="E41" s="125">
        <v>-5.691620527458066</v>
      </c>
      <c r="F41" s="125">
        <v>-32.922027957537182</v>
      </c>
      <c r="G41" s="125">
        <v>-0.26479649860443022</v>
      </c>
      <c r="H41" s="125">
        <v>-127.28281505477065</v>
      </c>
      <c r="I41" s="125">
        <v>-51.38588681576271</v>
      </c>
      <c r="J41" s="125">
        <v>-10.199338904394835</v>
      </c>
      <c r="K41" s="125">
        <v>-0.69184724105093631</v>
      </c>
      <c r="L41" s="125">
        <v>-0.44373017722841884</v>
      </c>
      <c r="M41" s="125">
        <v>-5.8483159381951054E-2</v>
      </c>
      <c r="N41" s="125">
        <v>-4.0802420645011835E-2</v>
      </c>
      <c r="O41" s="125">
        <v>-345.6058966940476</v>
      </c>
      <c r="P41" s="125">
        <v>-0.34390147442246249</v>
      </c>
      <c r="Q41" s="125">
        <v>-0.12341705359558111</v>
      </c>
      <c r="R41" s="125">
        <v>-5.2818280525978444E-2</v>
      </c>
      <c r="S41" s="125">
        <v>-0.28743916505969747</v>
      </c>
    </row>
    <row r="42" spans="1:23" x14ac:dyDescent="0.25">
      <c r="A42" s="118" t="s">
        <v>92</v>
      </c>
      <c r="B42" s="128">
        <v>0</v>
      </c>
      <c r="C42" s="128">
        <v>-10.910253232827976</v>
      </c>
      <c r="D42" s="128">
        <v>-0.42650534268636053</v>
      </c>
      <c r="E42" s="128">
        <v>-5.691620527458066</v>
      </c>
      <c r="F42" s="128">
        <v>-32.922027957537182</v>
      </c>
      <c r="G42" s="128">
        <v>-0.26479649860443022</v>
      </c>
      <c r="H42" s="128">
        <v>-127.28281505477065</v>
      </c>
      <c r="I42" s="128">
        <v>336.23145318423735</v>
      </c>
      <c r="J42" s="128">
        <v>119.38858109560516</v>
      </c>
      <c r="K42" s="128">
        <v>68.834472758949047</v>
      </c>
      <c r="L42" s="128">
        <v>-0.44373017722841884</v>
      </c>
      <c r="M42" s="128">
        <v>-5.8483159381951054E-2</v>
      </c>
      <c r="N42" s="128">
        <v>-4.0802420645011835E-2</v>
      </c>
      <c r="O42" s="128">
        <v>-345.6058966940476</v>
      </c>
      <c r="P42" s="128">
        <v>-0.34390147442246249</v>
      </c>
      <c r="Q42" s="128">
        <v>-0.12341705359558111</v>
      </c>
      <c r="R42" s="128">
        <v>-5.2818280525978444E-2</v>
      </c>
      <c r="S42" s="128">
        <v>-0.28743916505969747</v>
      </c>
    </row>
    <row r="43" spans="1:23" x14ac:dyDescent="0.25">
      <c r="A43" s="117" t="s">
        <v>94</v>
      </c>
      <c r="B43" s="125">
        <v>0</v>
      </c>
      <c r="C43" s="125">
        <v>-6.6924154994762288</v>
      </c>
      <c r="D43" s="125">
        <v>-0.26162096379350142</v>
      </c>
      <c r="E43" s="125">
        <v>-3.4912745490165116</v>
      </c>
      <c r="F43" s="125">
        <v>-20.194571608499849</v>
      </c>
      <c r="G43" s="125">
        <v>-0.1624277781321472</v>
      </c>
      <c r="H43" s="125">
        <v>-78.076050675564019</v>
      </c>
      <c r="I43" s="125">
        <v>206.24641249672865</v>
      </c>
      <c r="J43" s="125">
        <v>73.233679689540949</v>
      </c>
      <c r="K43" s="125">
        <v>42.223483044752186</v>
      </c>
      <c r="L43" s="125">
        <v>-0.27218678176354905</v>
      </c>
      <c r="M43" s="125">
        <v>-3.5873924642595784E-2</v>
      </c>
      <c r="N43" s="125">
        <v>-2.5028452274525822E-2</v>
      </c>
      <c r="O43" s="125">
        <v>-211.99675299801476</v>
      </c>
      <c r="P43" s="125">
        <v>-0.21095125003996362</v>
      </c>
      <c r="Q43" s="125">
        <v>-7.5704769152151394E-2</v>
      </c>
      <c r="R43" s="125">
        <v>-3.2399053597046326E-2</v>
      </c>
      <c r="S43" s="125">
        <v>-0.17631692705480909</v>
      </c>
    </row>
    <row r="44" spans="1:23" ht="15.75" thickBot="1" x14ac:dyDescent="0.3"/>
    <row r="45" spans="1:23" ht="15.75" thickBot="1" x14ac:dyDescent="0.3">
      <c r="A45" s="135" t="s">
        <v>95</v>
      </c>
      <c r="B45" s="142">
        <v>2149618.3788906727</v>
      </c>
      <c r="C45" s="142">
        <v>34761.8143818444</v>
      </c>
      <c r="D45" s="142">
        <v>1400.9047607245861</v>
      </c>
      <c r="E45" s="142">
        <v>14601.788311557504</v>
      </c>
      <c r="F45" s="142">
        <v>127977.23875949139</v>
      </c>
      <c r="G45" s="142">
        <v>1317.3623112749385</v>
      </c>
      <c r="H45" s="142">
        <v>418939.3480400595</v>
      </c>
      <c r="I45" s="142">
        <v>166670.4181731226</v>
      </c>
      <c r="J45" s="142">
        <v>32951.863121870592</v>
      </c>
      <c r="K45" s="142">
        <v>1828.1206495943238</v>
      </c>
      <c r="L45" s="142">
        <v>1393.0423877554629</v>
      </c>
      <c r="M45" s="142">
        <v>5023.6862426508351</v>
      </c>
      <c r="N45" s="142">
        <v>392.25079302274588</v>
      </c>
      <c r="O45" s="142">
        <v>1313711.8660572285</v>
      </c>
      <c r="P45" s="142">
        <v>27020.924215915507</v>
      </c>
      <c r="Q45" s="142">
        <v>413.98406472266691</v>
      </c>
      <c r="R45" s="142">
        <v>264.15837375742973</v>
      </c>
      <c r="S45" s="142">
        <v>949.60824607968016</v>
      </c>
    </row>
    <row r="47" spans="1:23" x14ac:dyDescent="0.25">
      <c r="A47" s="135" t="s">
        <v>102</v>
      </c>
      <c r="B47" s="143">
        <v>6.6068683365875971E-2</v>
      </c>
      <c r="C47" s="143">
        <v>6.606868336584347E-2</v>
      </c>
      <c r="D47" s="143">
        <v>6.6068683365919215E-2</v>
      </c>
      <c r="E47" s="143">
        <v>6.6068683365822306E-2</v>
      </c>
      <c r="F47" s="143">
        <v>6.606868336590975E-2</v>
      </c>
      <c r="G47" s="143">
        <v>6.6068683365940087E-2</v>
      </c>
      <c r="H47" s="143">
        <v>6.6068683365885075E-2</v>
      </c>
      <c r="I47" s="143">
        <v>6.606868336580736E-2</v>
      </c>
      <c r="J47" s="143">
        <v>6.6068683365818157E-2</v>
      </c>
      <c r="K47" s="143">
        <v>6.6068683365843692E-2</v>
      </c>
      <c r="L47" s="143">
        <v>6.6068683365918951E-2</v>
      </c>
      <c r="M47" s="143">
        <v>6.606868336593405E-2</v>
      </c>
      <c r="N47" s="143">
        <v>6.6068683365844941E-2</v>
      </c>
      <c r="O47" s="143">
        <v>6.6068683365879663E-2</v>
      </c>
      <c r="P47" s="143">
        <v>6.6068683365927736E-2</v>
      </c>
      <c r="Q47" s="143">
        <v>6.6068683366034359E-2</v>
      </c>
      <c r="R47" s="143">
        <v>6.6068683365945874E-2</v>
      </c>
      <c r="S47" s="143">
        <v>6.6068683366243192E-2</v>
      </c>
    </row>
    <row r="49" spans="1:19" x14ac:dyDescent="0.25">
      <c r="A49" s="135" t="s">
        <v>499</v>
      </c>
      <c r="B49" s="125">
        <v>0</v>
      </c>
      <c r="C49" s="125">
        <v>0</v>
      </c>
      <c r="D49" s="125">
        <v>0</v>
      </c>
      <c r="E49" s="125">
        <v>0</v>
      </c>
      <c r="F49" s="125">
        <v>0</v>
      </c>
      <c r="G49" s="125">
        <v>0</v>
      </c>
      <c r="H49" s="125">
        <v>0</v>
      </c>
      <c r="I49" s="125">
        <v>0</v>
      </c>
      <c r="J49" s="125">
        <v>0</v>
      </c>
      <c r="K49" s="125">
        <v>0</v>
      </c>
      <c r="L49" s="125">
        <v>0</v>
      </c>
      <c r="M49" s="125">
        <v>0</v>
      </c>
      <c r="N49" s="125">
        <v>0</v>
      </c>
      <c r="O49" s="125">
        <v>0</v>
      </c>
      <c r="P49" s="125">
        <v>0</v>
      </c>
      <c r="Q49" s="125">
        <v>0</v>
      </c>
      <c r="R49" s="125">
        <v>0</v>
      </c>
      <c r="S49" s="125">
        <v>0</v>
      </c>
    </row>
    <row r="50" spans="1:19" x14ac:dyDescent="0.25">
      <c r="A50" s="117" t="s">
        <v>104</v>
      </c>
      <c r="B50" s="125">
        <v>870238.50592215348</v>
      </c>
      <c r="C50" s="125">
        <v>20112.334288617178</v>
      </c>
      <c r="D50" s="125">
        <v>237.68643565702951</v>
      </c>
      <c r="E50" s="125">
        <v>10108.748877546021</v>
      </c>
      <c r="F50" s="125">
        <v>28233.558863052131</v>
      </c>
      <c r="G50" s="125">
        <v>72.9051727462532</v>
      </c>
      <c r="H50" s="125">
        <v>148176.48298069168</v>
      </c>
      <c r="I50" s="125">
        <v>128861.16293117261</v>
      </c>
      <c r="J50" s="125">
        <v>23551.548699812636</v>
      </c>
      <c r="K50" s="125">
        <v>1054.4412990172411</v>
      </c>
      <c r="L50" s="125">
        <v>238.26055158674299</v>
      </c>
      <c r="M50" s="125">
        <v>433.60991653839312</v>
      </c>
      <c r="N50" s="125">
        <v>223.68788823338457</v>
      </c>
      <c r="O50" s="125">
        <v>507274.62766788295</v>
      </c>
      <c r="P50" s="125">
        <v>3339.2983423698693</v>
      </c>
      <c r="Q50" s="125">
        <v>-187.30941906999425</v>
      </c>
      <c r="R50" s="125">
        <v>6.7421395378408491</v>
      </c>
      <c r="S50" s="125">
        <v>-1499.280713238109</v>
      </c>
    </row>
    <row r="51" spans="1:19" ht="15.75" thickBot="1" x14ac:dyDescent="0.3">
      <c r="A51" s="117" t="s">
        <v>105</v>
      </c>
      <c r="B51" s="125">
        <v>-3884.5502387116849</v>
      </c>
      <c r="C51" s="125">
        <v>1.9112372981326189</v>
      </c>
      <c r="D51" s="125">
        <v>0.12095190723480483</v>
      </c>
      <c r="E51" s="125">
        <v>1.0741350623429753E-3</v>
      </c>
      <c r="F51" s="125">
        <v>-28.680442597409709</v>
      </c>
      <c r="G51" s="125">
        <v>2.0734393167828675</v>
      </c>
      <c r="H51" s="125">
        <v>105.35626560753585</v>
      </c>
      <c r="I51" s="125">
        <v>15.190175938296132</v>
      </c>
      <c r="J51" s="125">
        <v>3.4397345186169259</v>
      </c>
      <c r="K51" s="125">
        <v>5.8956971514300675E-2</v>
      </c>
      <c r="L51" s="125">
        <v>1.7059792166619445E-3</v>
      </c>
      <c r="M51" s="125">
        <v>15.408115711542429</v>
      </c>
      <c r="N51" s="125">
        <v>1.2866473940488505E-2</v>
      </c>
      <c r="O51" s="125">
        <v>-4001.8502937287985</v>
      </c>
      <c r="P51" s="125">
        <v>2.0724333495928442</v>
      </c>
      <c r="Q51" s="125">
        <v>9.8010318583521439E-2</v>
      </c>
      <c r="R51" s="125">
        <v>4.4541215655770426E-2</v>
      </c>
      <c r="S51" s="125">
        <v>0.19098887282369834</v>
      </c>
    </row>
    <row r="52" spans="1:19" ht="15.75" thickBot="1" x14ac:dyDescent="0.3">
      <c r="A52" s="141" t="s">
        <v>106</v>
      </c>
      <c r="B52" s="142">
        <v>866353.95568344172</v>
      </c>
      <c r="C52" s="142">
        <v>20114.24552591531</v>
      </c>
      <c r="D52" s="142">
        <v>237.8073875642643</v>
      </c>
      <c r="E52" s="142">
        <v>10108.749951681082</v>
      </c>
      <c r="F52" s="142">
        <v>28204.878420454719</v>
      </c>
      <c r="G52" s="142">
        <v>74.978612063036067</v>
      </c>
      <c r="H52" s="142">
        <v>148281.83924629921</v>
      </c>
      <c r="I52" s="142">
        <v>128876.3531071109</v>
      </c>
      <c r="J52" s="142">
        <v>23554.988434331251</v>
      </c>
      <c r="K52" s="142">
        <v>1054.5002559887555</v>
      </c>
      <c r="L52" s="142">
        <v>238.26225756595966</v>
      </c>
      <c r="M52" s="142">
        <v>449.01803224993557</v>
      </c>
      <c r="N52" s="142">
        <v>223.70075470732507</v>
      </c>
      <c r="O52" s="142">
        <v>503272.77737415407</v>
      </c>
      <c r="P52" s="142">
        <v>3341.370775719462</v>
      </c>
      <c r="Q52" s="142">
        <v>-187.21140875141072</v>
      </c>
      <c r="R52" s="142">
        <v>6.7866807534966194</v>
      </c>
      <c r="S52" s="142">
        <v>-1499.0897243652851</v>
      </c>
    </row>
    <row r="54" spans="1:19" x14ac:dyDescent="0.25">
      <c r="A54" s="135" t="s">
        <v>500</v>
      </c>
      <c r="B54" s="144">
        <v>0.87238028668292</v>
      </c>
      <c r="C54" s="144">
        <v>0.81571534105290278</v>
      </c>
      <c r="D54" s="144">
        <v>0.94594292132723334</v>
      </c>
      <c r="E54" s="144">
        <v>0.78221205305388652</v>
      </c>
      <c r="F54" s="144">
        <v>0.93127043032772727</v>
      </c>
      <c r="G54" s="144">
        <v>0.98300207803502693</v>
      </c>
      <c r="H54" s="144">
        <v>0.88637248075283304</v>
      </c>
      <c r="I54" s="144">
        <v>0.75033324864174533</v>
      </c>
      <c r="J54" s="144">
        <v>0.77168706589977942</v>
      </c>
      <c r="K54" s="144">
        <v>0.8142010861704525</v>
      </c>
      <c r="L54" s="144">
        <v>0.94558689292718334</v>
      </c>
      <c r="M54" s="144">
        <v>0.97080993513017366</v>
      </c>
      <c r="N54" s="144">
        <v>0.81852876291605303</v>
      </c>
      <c r="O54" s="144">
        <v>0.87907902221813417</v>
      </c>
      <c r="P54" s="144">
        <v>0.96508737929784849</v>
      </c>
      <c r="Q54" s="144">
        <v>1.1399640959900055</v>
      </c>
      <c r="R54" s="144">
        <v>0.99172704886582908</v>
      </c>
      <c r="S54" s="144">
        <v>1.5108619862481527</v>
      </c>
    </row>
    <row r="55" spans="1:19" x14ac:dyDescent="0.25">
      <c r="A55" s="121" t="s">
        <v>97</v>
      </c>
    </row>
    <row r="56" spans="1:19" x14ac:dyDescent="0.25">
      <c r="A56" s="121" t="s">
        <v>501</v>
      </c>
    </row>
    <row r="57" spans="1:19" x14ac:dyDescent="0.25">
      <c r="A57" s="121" t="s">
        <v>113</v>
      </c>
    </row>
    <row r="58" spans="1:19" x14ac:dyDescent="0.25">
      <c r="A58" s="121" t="s">
        <v>502</v>
      </c>
    </row>
    <row r="59" spans="1:19" x14ac:dyDescent="0.25">
      <c r="A59" s="121" t="s">
        <v>114</v>
      </c>
    </row>
    <row r="60" spans="1:19" x14ac:dyDescent="0.25">
      <c r="A60" s="121" t="s">
        <v>97</v>
      </c>
    </row>
    <row r="61" spans="1:19" x14ac:dyDescent="0.25">
      <c r="A61" s="121" t="s">
        <v>98</v>
      </c>
    </row>
    <row r="62" spans="1:19" x14ac:dyDescent="0.25">
      <c r="A62" s="122"/>
    </row>
    <row r="63" spans="1:19" x14ac:dyDescent="0.25">
      <c r="A63" s="122"/>
    </row>
    <row r="64" spans="1:19" x14ac:dyDescent="0.25">
      <c r="A64" s="122"/>
    </row>
    <row r="65" spans="1:23" x14ac:dyDescent="0.25">
      <c r="A65" s="122"/>
    </row>
    <row r="66" spans="1:23" x14ac:dyDescent="0.25">
      <c r="A66" s="122"/>
    </row>
    <row r="67" spans="1:23" x14ac:dyDescent="0.25">
      <c r="A67" s="122"/>
    </row>
    <row r="68" spans="1:23" x14ac:dyDescent="0.25">
      <c r="A68" s="122"/>
    </row>
    <row r="69" spans="1:23" x14ac:dyDescent="0.25">
      <c r="A69" s="122"/>
    </row>
    <row r="70" spans="1:23" x14ac:dyDescent="0.25">
      <c r="A70" s="122"/>
    </row>
    <row r="71" spans="1:23" x14ac:dyDescent="0.25">
      <c r="A71" s="122"/>
    </row>
    <row r="72" spans="1:23" ht="15.75" thickBot="1" x14ac:dyDescent="0.3">
      <c r="A72" s="67"/>
      <c r="B72" s="67"/>
      <c r="C72" s="67"/>
      <c r="D72" s="67"/>
      <c r="E72" s="67"/>
      <c r="F72" s="67"/>
      <c r="G72" s="67"/>
      <c r="H72" s="67"/>
      <c r="I72" s="67"/>
      <c r="J72" s="67"/>
      <c r="K72" s="67"/>
      <c r="L72" s="67"/>
      <c r="M72" s="67"/>
      <c r="N72" s="67"/>
      <c r="O72" s="67"/>
      <c r="P72" s="67"/>
      <c r="Q72" s="67"/>
      <c r="R72" s="67"/>
      <c r="S72" s="67"/>
      <c r="T72" s="67"/>
      <c r="U72" s="67"/>
      <c r="V72" s="67"/>
      <c r="W72" s="67"/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S342"/>
  <sheetViews>
    <sheetView zoomScale="80" zoomScaleNormal="80" workbookViewId="0">
      <pane xSplit="1" ySplit="7" topLeftCell="D8" activePane="bottomRight" state="frozen"/>
      <selection sqref="A1:A2"/>
      <selection pane="topRight" sqref="A1:A2"/>
      <selection pane="bottomLeft" sqref="A1:A2"/>
      <selection pane="bottomRight" activeCell="A2" sqref="A1:A2"/>
    </sheetView>
  </sheetViews>
  <sheetFormatPr defaultRowHeight="15" x14ac:dyDescent="0.25"/>
  <cols>
    <col min="1" max="1" width="66.42578125" customWidth="1"/>
    <col min="2" max="19" width="15.7109375" customWidth="1"/>
  </cols>
  <sheetData>
    <row r="1" spans="1:19" x14ac:dyDescent="0.25">
      <c r="A1" s="40" t="s">
        <v>513</v>
      </c>
    </row>
    <row r="2" spans="1:19" x14ac:dyDescent="0.25">
      <c r="A2" s="40" t="s">
        <v>504</v>
      </c>
    </row>
    <row r="3" spans="1:19" ht="15.75" thickBot="1" x14ac:dyDescent="0.3">
      <c r="A3" s="67"/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</row>
    <row r="4" spans="1:19" ht="15" customHeight="1" x14ac:dyDescent="0.25">
      <c r="A4" s="113" t="s">
        <v>223</v>
      </c>
    </row>
    <row r="5" spans="1:19" ht="15" customHeight="1" x14ac:dyDescent="0.25">
      <c r="A5" s="113" t="s">
        <v>224</v>
      </c>
    </row>
    <row r="6" spans="1:19" ht="15.75" thickBot="1" x14ac:dyDescent="0.3">
      <c r="A6" s="67"/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</row>
    <row r="7" spans="1:19" ht="15.75" thickBot="1" x14ac:dyDescent="0.3">
      <c r="A7" s="114" t="s">
        <v>225</v>
      </c>
      <c r="B7" s="114" t="s">
        <v>169</v>
      </c>
      <c r="C7" s="114" t="s">
        <v>17</v>
      </c>
      <c r="D7" s="114" t="s">
        <v>18</v>
      </c>
      <c r="E7" s="114" t="s">
        <v>19</v>
      </c>
      <c r="F7" s="114" t="s">
        <v>20</v>
      </c>
      <c r="G7" s="114" t="s">
        <v>21</v>
      </c>
      <c r="H7" s="114" t="s">
        <v>22</v>
      </c>
      <c r="I7" s="114" t="s">
        <v>23</v>
      </c>
      <c r="J7" s="114" t="s">
        <v>24</v>
      </c>
      <c r="K7" s="114" t="s">
        <v>25</v>
      </c>
      <c r="L7" s="114" t="s">
        <v>26</v>
      </c>
      <c r="M7" s="114" t="s">
        <v>27</v>
      </c>
      <c r="N7" s="114" t="s">
        <v>28</v>
      </c>
      <c r="O7" s="114" t="s">
        <v>29</v>
      </c>
      <c r="P7" s="114" t="s">
        <v>30</v>
      </c>
      <c r="Q7" s="114" t="s">
        <v>31</v>
      </c>
      <c r="R7" s="114" t="s">
        <v>32</v>
      </c>
      <c r="S7" s="114" t="s">
        <v>33</v>
      </c>
    </row>
    <row r="8" spans="1:19" x14ac:dyDescent="0.25">
      <c r="A8" s="115" t="s">
        <v>226</v>
      </c>
      <c r="B8" s="116"/>
      <c r="C8" s="116"/>
      <c r="D8" s="116"/>
      <c r="E8" s="116"/>
      <c r="F8" s="116"/>
      <c r="G8" s="116"/>
      <c r="H8" s="116"/>
      <c r="I8" s="116"/>
      <c r="J8" s="116"/>
      <c r="K8" s="116"/>
      <c r="L8" s="116"/>
      <c r="M8" s="116"/>
      <c r="N8" s="116"/>
      <c r="O8" s="116"/>
      <c r="P8" s="116"/>
      <c r="Q8" s="116"/>
      <c r="R8" s="116"/>
      <c r="S8" s="116"/>
    </row>
    <row r="9" spans="1:19" x14ac:dyDescent="0.25">
      <c r="A9" s="117" t="s">
        <v>227</v>
      </c>
      <c r="B9" s="116"/>
      <c r="C9" s="116"/>
      <c r="D9" s="116"/>
      <c r="E9" s="116"/>
      <c r="F9" s="116"/>
      <c r="G9" s="116"/>
      <c r="H9" s="116"/>
      <c r="I9" s="116"/>
      <c r="J9" s="116"/>
      <c r="K9" s="116"/>
      <c r="L9" s="116"/>
      <c r="M9" s="116"/>
      <c r="N9" s="116"/>
      <c r="O9" s="116"/>
      <c r="P9" s="116"/>
      <c r="Q9" s="116"/>
      <c r="R9" s="116"/>
      <c r="S9" s="116"/>
    </row>
    <row r="10" spans="1:19" x14ac:dyDescent="0.25">
      <c r="A10" s="118" t="s">
        <v>227</v>
      </c>
      <c r="B10" s="116"/>
      <c r="C10" s="116"/>
      <c r="D10" s="116"/>
      <c r="E10" s="116"/>
      <c r="F10" s="116"/>
      <c r="G10" s="116"/>
      <c r="H10" s="116"/>
      <c r="I10" s="116"/>
      <c r="J10" s="116"/>
      <c r="K10" s="116"/>
      <c r="L10" s="116"/>
      <c r="M10" s="116"/>
      <c r="N10" s="116"/>
      <c r="O10" s="116"/>
      <c r="P10" s="116"/>
      <c r="Q10" s="116"/>
      <c r="R10" s="116"/>
      <c r="S10" s="116"/>
    </row>
    <row r="11" spans="1:19" x14ac:dyDescent="0.25">
      <c r="A11" s="119" t="s">
        <v>228</v>
      </c>
      <c r="B11" s="116"/>
      <c r="C11" s="116"/>
      <c r="D11" s="116"/>
      <c r="E11" s="116"/>
      <c r="F11" s="116"/>
      <c r="G11" s="116"/>
      <c r="H11" s="116"/>
      <c r="I11" s="116"/>
      <c r="J11" s="116"/>
      <c r="K11" s="116"/>
      <c r="L11" s="116"/>
      <c r="M11" s="116"/>
      <c r="N11" s="116"/>
      <c r="O11" s="116"/>
      <c r="P11" s="116"/>
      <c r="Q11" s="116"/>
      <c r="R11" s="116"/>
      <c r="S11" s="116"/>
    </row>
    <row r="12" spans="1:19" x14ac:dyDescent="0.25">
      <c r="A12" s="120" t="s">
        <v>229</v>
      </c>
      <c r="B12" s="116">
        <v>940645365.12827456</v>
      </c>
      <c r="C12" s="116">
        <v>15120033.75115674</v>
      </c>
      <c r="D12" s="116">
        <v>605798.44466809568</v>
      </c>
      <c r="E12" s="116">
        <v>6639452.8955006525</v>
      </c>
      <c r="F12" s="116">
        <v>59888049.157512523</v>
      </c>
      <c r="G12" s="116">
        <v>752773.98773315223</v>
      </c>
      <c r="H12" s="116">
        <v>173131151.27966553</v>
      </c>
      <c r="I12" s="116">
        <v>67839072.795658544</v>
      </c>
      <c r="J12" s="116">
        <v>14280667.981286414</v>
      </c>
      <c r="K12" s="116">
        <v>789561.19416690082</v>
      </c>
      <c r="L12" s="116">
        <v>585673.69381163234</v>
      </c>
      <c r="M12" s="116">
        <v>1392953.7468541176</v>
      </c>
      <c r="N12" s="116">
        <v>174070.27208003943</v>
      </c>
      <c r="O12" s="116">
        <v>581469470.44380546</v>
      </c>
      <c r="P12" s="116">
        <v>17270355.378886696</v>
      </c>
      <c r="Q12" s="116">
        <v>204512.91564466985</v>
      </c>
      <c r="R12" s="116">
        <v>109683.91216514667</v>
      </c>
      <c r="S12" s="116">
        <v>392083.27767816227</v>
      </c>
    </row>
    <row r="13" spans="1:19" x14ac:dyDescent="0.25">
      <c r="A13" s="119" t="s">
        <v>230</v>
      </c>
      <c r="B13" s="116">
        <v>940645365.12827456</v>
      </c>
      <c r="C13" s="116">
        <v>15120033.75115674</v>
      </c>
      <c r="D13" s="116">
        <v>605798.44466809568</v>
      </c>
      <c r="E13" s="116">
        <v>6639452.8955006525</v>
      </c>
      <c r="F13" s="116">
        <v>59888049.157512523</v>
      </c>
      <c r="G13" s="116">
        <v>752773.98773315223</v>
      </c>
      <c r="H13" s="116">
        <v>173131151.27966553</v>
      </c>
      <c r="I13" s="116">
        <v>67839072.795658544</v>
      </c>
      <c r="J13" s="116">
        <v>14280667.981286414</v>
      </c>
      <c r="K13" s="116">
        <v>789561.19416690082</v>
      </c>
      <c r="L13" s="116">
        <v>585673.69381163234</v>
      </c>
      <c r="M13" s="116">
        <v>1392953.7468541176</v>
      </c>
      <c r="N13" s="116">
        <v>174070.27208003943</v>
      </c>
      <c r="O13" s="116">
        <v>581469470.44380546</v>
      </c>
      <c r="P13" s="116">
        <v>17270355.378886696</v>
      </c>
      <c r="Q13" s="116">
        <v>204512.91564466985</v>
      </c>
      <c r="R13" s="116">
        <v>109683.91216514667</v>
      </c>
      <c r="S13" s="116">
        <v>392083.27767816227</v>
      </c>
    </row>
    <row r="15" spans="1:19" x14ac:dyDescent="0.25">
      <c r="A15" s="119" t="s">
        <v>231</v>
      </c>
      <c r="B15" s="116"/>
      <c r="C15" s="116"/>
      <c r="D15" s="116"/>
      <c r="E15" s="116"/>
      <c r="F15" s="116"/>
      <c r="G15" s="116"/>
      <c r="H15" s="116"/>
      <c r="I15" s="116"/>
      <c r="J15" s="116"/>
      <c r="K15" s="116"/>
      <c r="L15" s="116"/>
      <c r="M15" s="116"/>
      <c r="N15" s="116"/>
      <c r="O15" s="116"/>
      <c r="P15" s="116"/>
      <c r="Q15" s="116"/>
      <c r="R15" s="116"/>
      <c r="S15" s="116"/>
    </row>
    <row r="16" spans="1:19" x14ac:dyDescent="0.25">
      <c r="A16" s="120" t="s">
        <v>232</v>
      </c>
      <c r="B16" s="116">
        <v>2204716367.4317164</v>
      </c>
      <c r="C16" s="116">
        <v>42062919.906172827</v>
      </c>
      <c r="D16" s="116">
        <v>1640180.4706620981</v>
      </c>
      <c r="E16" s="116">
        <v>22057355.333500002</v>
      </c>
      <c r="F16" s="116">
        <v>123640531.50065514</v>
      </c>
      <c r="G16" s="116">
        <v>1029652.3101736782</v>
      </c>
      <c r="H16" s="116">
        <v>482366605.13322532</v>
      </c>
      <c r="I16" s="116">
        <v>194854762.03124443</v>
      </c>
      <c r="J16" s="116">
        <v>39330445.552778281</v>
      </c>
      <c r="K16" s="116">
        <v>2665295.6221367433</v>
      </c>
      <c r="L16" s="116">
        <v>1680464.8623165626</v>
      </c>
      <c r="M16" s="116">
        <v>357818.97451812681</v>
      </c>
      <c r="N16" s="116">
        <v>158253.58988163853</v>
      </c>
      <c r="O16" s="116">
        <v>1288975353.3471451</v>
      </c>
      <c r="P16" s="116">
        <v>2080548.6235076552</v>
      </c>
      <c r="Q16" s="116">
        <v>479941.27726422658</v>
      </c>
      <c r="R16" s="116">
        <v>201579.8786566249</v>
      </c>
      <c r="S16" s="116">
        <v>1134659.0178784172</v>
      </c>
    </row>
    <row r="17" spans="1:19" x14ac:dyDescent="0.25">
      <c r="A17" s="120" t="s">
        <v>233</v>
      </c>
      <c r="B17" s="116">
        <v>102077638.5183572</v>
      </c>
      <c r="C17" s="116">
        <v>1947499.277746394</v>
      </c>
      <c r="D17" s="116">
        <v>75939.813239627561</v>
      </c>
      <c r="E17" s="116">
        <v>1021248.255632459</v>
      </c>
      <c r="F17" s="116">
        <v>5724515.7096754415</v>
      </c>
      <c r="G17" s="116">
        <v>47672.561364406611</v>
      </c>
      <c r="H17" s="116">
        <v>22333414.2565808</v>
      </c>
      <c r="I17" s="116">
        <v>9021711.0264284015</v>
      </c>
      <c r="J17" s="116">
        <v>1820986.6190539699</v>
      </c>
      <c r="K17" s="116">
        <v>123402.30565710663</v>
      </c>
      <c r="L17" s="116">
        <v>77804.967247635679</v>
      </c>
      <c r="M17" s="116">
        <v>16566.900157964134</v>
      </c>
      <c r="N17" s="116">
        <v>7327.0888631304033</v>
      </c>
      <c r="O17" s="116">
        <v>59679132.482385725</v>
      </c>
      <c r="P17" s="116">
        <v>96328.713047873607</v>
      </c>
      <c r="Q17" s="116">
        <v>22221.122378515523</v>
      </c>
      <c r="R17" s="116">
        <v>9333.0817015955963</v>
      </c>
      <c r="S17" s="116">
        <v>52534.337196176552</v>
      </c>
    </row>
    <row r="18" spans="1:19" x14ac:dyDescent="0.25">
      <c r="A18" s="119" t="s">
        <v>234</v>
      </c>
      <c r="B18" s="116">
        <v>2306794005.9500737</v>
      </c>
      <c r="C18" s="116">
        <v>44010419.183919221</v>
      </c>
      <c r="D18" s="116">
        <v>1716120.2839017257</v>
      </c>
      <c r="E18" s="116">
        <v>23078603.589132462</v>
      </c>
      <c r="F18" s="116">
        <v>129365047.21033059</v>
      </c>
      <c r="G18" s="116">
        <v>1077324.8715380849</v>
      </c>
      <c r="H18" s="116">
        <v>504700019.38980615</v>
      </c>
      <c r="I18" s="116">
        <v>203876473.05767283</v>
      </c>
      <c r="J18" s="116">
        <v>41151432.171832249</v>
      </c>
      <c r="K18" s="116">
        <v>2788697.9277938497</v>
      </c>
      <c r="L18" s="116">
        <v>1758269.8295641982</v>
      </c>
      <c r="M18" s="116">
        <v>374385.87467609096</v>
      </c>
      <c r="N18" s="116">
        <v>165580.67874476893</v>
      </c>
      <c r="O18" s="116">
        <v>1348654485.8295307</v>
      </c>
      <c r="P18" s="116">
        <v>2176877.3365555289</v>
      </c>
      <c r="Q18" s="116">
        <v>502162.39964274212</v>
      </c>
      <c r="R18" s="116">
        <v>210912.9603582205</v>
      </c>
      <c r="S18" s="116">
        <v>1187193.3550745938</v>
      </c>
    </row>
    <row r="20" spans="1:19" x14ac:dyDescent="0.25">
      <c r="A20" s="119" t="s">
        <v>235</v>
      </c>
      <c r="B20" s="116"/>
      <c r="C20" s="116"/>
      <c r="D20" s="116"/>
      <c r="E20" s="116"/>
      <c r="F20" s="116"/>
      <c r="G20" s="116"/>
      <c r="H20" s="116"/>
      <c r="I20" s="116"/>
      <c r="J20" s="116"/>
      <c r="K20" s="116"/>
      <c r="L20" s="116"/>
      <c r="M20" s="116"/>
      <c r="N20" s="116"/>
      <c r="O20" s="116"/>
      <c r="P20" s="116"/>
      <c r="Q20" s="116"/>
      <c r="R20" s="116"/>
      <c r="S20" s="116"/>
    </row>
    <row r="21" spans="1:19" x14ac:dyDescent="0.25">
      <c r="A21" s="120" t="s">
        <v>236</v>
      </c>
      <c r="B21" s="116">
        <v>3524167798.801311</v>
      </c>
      <c r="C21" s="116">
        <v>67236216.887877762</v>
      </c>
      <c r="D21" s="116">
        <v>2621775.4284936008</v>
      </c>
      <c r="E21" s="116">
        <v>35257969.025553845</v>
      </c>
      <c r="F21" s="116">
        <v>197635390.28327334</v>
      </c>
      <c r="G21" s="116">
        <v>1645865.9123134762</v>
      </c>
      <c r="H21" s="116">
        <v>771047415.50401235</v>
      </c>
      <c r="I21" s="116">
        <v>311469034.26563877</v>
      </c>
      <c r="J21" s="116">
        <v>62868445.019562043</v>
      </c>
      <c r="K21" s="116">
        <v>4260388.8393872185</v>
      </c>
      <c r="L21" s="116">
        <v>2686168.725500029</v>
      </c>
      <c r="M21" s="116">
        <v>571962.05662765121</v>
      </c>
      <c r="N21" s="116">
        <v>252963.2444990013</v>
      </c>
      <c r="O21" s="116">
        <v>2060385408.6710494</v>
      </c>
      <c r="P21" s="116">
        <v>3325689.6765126223</v>
      </c>
      <c r="Q21" s="116">
        <v>767170.6073559341</v>
      </c>
      <c r="R21" s="116">
        <v>322218.91565829964</v>
      </c>
      <c r="S21" s="116">
        <v>1813715.7379952571</v>
      </c>
    </row>
    <row r="22" spans="1:19" x14ac:dyDescent="0.25">
      <c r="A22" s="120" t="s">
        <v>237</v>
      </c>
      <c r="B22" s="116">
        <v>1495786831.026638</v>
      </c>
      <c r="C22" s="116">
        <v>28537530.994734712</v>
      </c>
      <c r="D22" s="116">
        <v>1112778.2170825761</v>
      </c>
      <c r="E22" s="116">
        <v>14964782.827624347</v>
      </c>
      <c r="F22" s="116">
        <v>83883751.003876939</v>
      </c>
      <c r="G22" s="116">
        <v>698566.21416026365</v>
      </c>
      <c r="H22" s="116">
        <v>327260969.412498</v>
      </c>
      <c r="I22" s="116">
        <v>132198949.17761652</v>
      </c>
      <c r="J22" s="116">
        <v>26683687.473499019</v>
      </c>
      <c r="K22" s="116">
        <v>1808266.2020735261</v>
      </c>
      <c r="L22" s="116">
        <v>1140109.1079957057</v>
      </c>
      <c r="M22" s="116">
        <v>242761.79824398513</v>
      </c>
      <c r="N22" s="116">
        <v>107366.93354501377</v>
      </c>
      <c r="O22" s="116">
        <v>874503581.29310751</v>
      </c>
      <c r="P22" s="116">
        <v>1411545.3934687292</v>
      </c>
      <c r="Q22" s="116">
        <v>325615.50900726859</v>
      </c>
      <c r="R22" s="116">
        <v>136761.59543631898</v>
      </c>
      <c r="S22" s="116">
        <v>769807.87266764836</v>
      </c>
    </row>
    <row r="23" spans="1:19" x14ac:dyDescent="0.25">
      <c r="A23" s="120" t="s">
        <v>238</v>
      </c>
      <c r="B23" s="116">
        <v>507298749.99974185</v>
      </c>
      <c r="C23" s="116">
        <v>9678554.1237660423</v>
      </c>
      <c r="D23" s="116">
        <v>377400.70098456362</v>
      </c>
      <c r="E23" s="116">
        <v>5075332.5707921255</v>
      </c>
      <c r="F23" s="116">
        <v>28449322.555105798</v>
      </c>
      <c r="G23" s="116">
        <v>236919.96739423266</v>
      </c>
      <c r="H23" s="116">
        <v>110991136.74688275</v>
      </c>
      <c r="I23" s="116">
        <v>44835507.492103279</v>
      </c>
      <c r="J23" s="116">
        <v>9049819.8138293084</v>
      </c>
      <c r="K23" s="116">
        <v>613276.68151020375</v>
      </c>
      <c r="L23" s="116">
        <v>386670.02098993747</v>
      </c>
      <c r="M23" s="116">
        <v>82333.093354175944</v>
      </c>
      <c r="N23" s="116">
        <v>36413.685458981592</v>
      </c>
      <c r="O23" s="116">
        <v>296589436.71525776</v>
      </c>
      <c r="P23" s="116">
        <v>478728.1174170383</v>
      </c>
      <c r="Q23" s="116">
        <v>110433.07593939855</v>
      </c>
      <c r="R23" s="116">
        <v>46382.937042704485</v>
      </c>
      <c r="S23" s="116">
        <v>261081.70191351534</v>
      </c>
    </row>
    <row r="24" spans="1:19" x14ac:dyDescent="0.25">
      <c r="A24" s="120" t="s">
        <v>239</v>
      </c>
      <c r="B24" s="116">
        <v>1819082895.7120941</v>
      </c>
      <c r="C24" s="116">
        <v>34705569.965972751</v>
      </c>
      <c r="D24" s="116">
        <v>1353291.6451915631</v>
      </c>
      <c r="E24" s="116">
        <v>18199237.963001374</v>
      </c>
      <c r="F24" s="116">
        <v>102014199.82725284</v>
      </c>
      <c r="G24" s="116">
        <v>849552.77406012709</v>
      </c>
      <c r="H24" s="116">
        <v>397994433.12643528</v>
      </c>
      <c r="I24" s="116">
        <v>160772138.31001559</v>
      </c>
      <c r="J24" s="116">
        <v>32451040.797206137</v>
      </c>
      <c r="K24" s="116">
        <v>2199100.8684229017</v>
      </c>
      <c r="L24" s="116">
        <v>1386529.7745515625</v>
      </c>
      <c r="M24" s="116">
        <v>295231.79757830023</v>
      </c>
      <c r="N24" s="116">
        <v>130572.98561904064</v>
      </c>
      <c r="O24" s="116">
        <v>1063516855.4582177</v>
      </c>
      <c r="P24" s="116">
        <v>1716633.6997483799</v>
      </c>
      <c r="Q24" s="116">
        <v>395993.32654049888</v>
      </c>
      <c r="R24" s="116">
        <v>166320.94486201191</v>
      </c>
      <c r="S24" s="116">
        <v>936192.44741785945</v>
      </c>
    </row>
    <row r="25" spans="1:19" x14ac:dyDescent="0.25">
      <c r="A25" s="119" t="s">
        <v>240</v>
      </c>
      <c r="B25" s="116">
        <v>7346336275.5397854</v>
      </c>
      <c r="C25" s="116">
        <v>140157871.97235125</v>
      </c>
      <c r="D25" s="116">
        <v>5465245.9917523041</v>
      </c>
      <c r="E25" s="116">
        <v>73497322.386971682</v>
      </c>
      <c r="F25" s="116">
        <v>411982663.66950893</v>
      </c>
      <c r="G25" s="116">
        <v>3430904.8679280998</v>
      </c>
      <c r="H25" s="116">
        <v>1607293954.7898283</v>
      </c>
      <c r="I25" s="116">
        <v>649275629.2453742</v>
      </c>
      <c r="J25" s="116">
        <v>131052993.1040965</v>
      </c>
      <c r="K25" s="116">
        <v>8881032.5913938507</v>
      </c>
      <c r="L25" s="116">
        <v>5599477.6290372349</v>
      </c>
      <c r="M25" s="116">
        <v>1192288.7458041124</v>
      </c>
      <c r="N25" s="116">
        <v>527316.8491220373</v>
      </c>
      <c r="O25" s="116">
        <v>4294995282.1376324</v>
      </c>
      <c r="P25" s="116">
        <v>6932596.88714677</v>
      </c>
      <c r="Q25" s="116">
        <v>1599212.5188430999</v>
      </c>
      <c r="R25" s="116">
        <v>671684.39299933496</v>
      </c>
      <c r="S25" s="116">
        <v>3780797.7599942801</v>
      </c>
    </row>
    <row r="27" spans="1:19" x14ac:dyDescent="0.25">
      <c r="A27" s="119" t="s">
        <v>241</v>
      </c>
      <c r="B27" s="116"/>
      <c r="C27" s="116"/>
      <c r="D27" s="116"/>
      <c r="E27" s="116"/>
      <c r="F27" s="116"/>
      <c r="G27" s="116"/>
      <c r="H27" s="116"/>
      <c r="I27" s="116"/>
      <c r="J27" s="116"/>
      <c r="K27" s="116"/>
      <c r="L27" s="116"/>
      <c r="M27" s="116"/>
      <c r="N27" s="116"/>
      <c r="O27" s="116"/>
      <c r="P27" s="116"/>
      <c r="Q27" s="116"/>
      <c r="R27" s="116"/>
      <c r="S27" s="116"/>
    </row>
    <row r="28" spans="1:19" x14ac:dyDescent="0.25">
      <c r="A28" s="120" t="s">
        <v>242</v>
      </c>
      <c r="B28" s="116">
        <v>11011694372.442554</v>
      </c>
      <c r="C28" s="116">
        <v>210087803.24830183</v>
      </c>
      <c r="D28" s="116">
        <v>8192058.7724486012</v>
      </c>
      <c r="E28" s="116">
        <v>110167847.06860502</v>
      </c>
      <c r="F28" s="116">
        <v>617536008.27918661</v>
      </c>
      <c r="G28" s="116">
        <v>5142709.8365128497</v>
      </c>
      <c r="H28" s="116">
        <v>2409232184.9940944</v>
      </c>
      <c r="I28" s="116">
        <v>973223185.62119651</v>
      </c>
      <c r="J28" s="116">
        <v>196440164.52950859</v>
      </c>
      <c r="K28" s="116">
        <v>13312107.279072916</v>
      </c>
      <c r="L28" s="116">
        <v>8393263.5239674952</v>
      </c>
      <c r="M28" s="116">
        <v>1787165.5720705562</v>
      </c>
      <c r="N28" s="116">
        <v>790414.67231836251</v>
      </c>
      <c r="O28" s="116">
        <v>6437926825.5736361</v>
      </c>
      <c r="P28" s="116">
        <v>10391525.144688217</v>
      </c>
      <c r="Q28" s="116">
        <v>2397118.6226144163</v>
      </c>
      <c r="R28" s="116">
        <v>1006812.5080354846</v>
      </c>
      <c r="S28" s="116">
        <v>5667177.1962975357</v>
      </c>
    </row>
    <row r="29" spans="1:19" x14ac:dyDescent="0.25">
      <c r="A29" s="119" t="s">
        <v>243</v>
      </c>
      <c r="B29" s="116">
        <v>11011694372.442554</v>
      </c>
      <c r="C29" s="116">
        <v>210087803.24830183</v>
      </c>
      <c r="D29" s="116">
        <v>8192058.7724486012</v>
      </c>
      <c r="E29" s="116">
        <v>110167847.06860502</v>
      </c>
      <c r="F29" s="116">
        <v>617536008.27918661</v>
      </c>
      <c r="G29" s="116">
        <v>5142709.8365128497</v>
      </c>
      <c r="H29" s="116">
        <v>2409232184.9940944</v>
      </c>
      <c r="I29" s="116">
        <v>973223185.62119651</v>
      </c>
      <c r="J29" s="116">
        <v>196440164.52950859</v>
      </c>
      <c r="K29" s="116">
        <v>13312107.279072916</v>
      </c>
      <c r="L29" s="116">
        <v>8393263.5239674952</v>
      </c>
      <c r="M29" s="116">
        <v>1787165.5720705562</v>
      </c>
      <c r="N29" s="116">
        <v>790414.67231836251</v>
      </c>
      <c r="O29" s="116">
        <v>6437926825.5736361</v>
      </c>
      <c r="P29" s="116">
        <v>10391525.144688217</v>
      </c>
      <c r="Q29" s="116">
        <v>2397118.6226144163</v>
      </c>
      <c r="R29" s="116">
        <v>1006812.5080354846</v>
      </c>
      <c r="S29" s="116">
        <v>5667177.1962975357</v>
      </c>
    </row>
    <row r="31" spans="1:19" x14ac:dyDescent="0.25">
      <c r="A31" s="119" t="s">
        <v>244</v>
      </c>
      <c r="B31" s="116"/>
      <c r="C31" s="116"/>
      <c r="D31" s="116"/>
      <c r="E31" s="116"/>
      <c r="F31" s="116"/>
      <c r="G31" s="116"/>
      <c r="H31" s="116"/>
      <c r="I31" s="116"/>
      <c r="J31" s="116"/>
      <c r="K31" s="116"/>
      <c r="L31" s="116"/>
      <c r="M31" s="116"/>
      <c r="N31" s="116"/>
      <c r="O31" s="116"/>
      <c r="P31" s="116"/>
      <c r="Q31" s="116"/>
      <c r="R31" s="116"/>
      <c r="S31" s="116"/>
    </row>
    <row r="32" spans="1:19" x14ac:dyDescent="0.25">
      <c r="A32" s="120" t="s">
        <v>245</v>
      </c>
      <c r="B32" s="116">
        <v>4436534563.3139181</v>
      </c>
      <c r="C32" s="116">
        <v>84444346.234776899</v>
      </c>
      <c r="D32" s="116">
        <v>3292780.6215322623</v>
      </c>
      <c r="E32" s="116">
        <v>48937675.104200244</v>
      </c>
      <c r="F32" s="116">
        <v>248217286.72148034</v>
      </c>
      <c r="G32" s="116">
        <v>2067101.2943393905</v>
      </c>
      <c r="H32" s="116">
        <v>968385758.92555451</v>
      </c>
      <c r="I32" s="116">
        <v>391184992.08246237</v>
      </c>
      <c r="J32" s="116">
        <v>78958706.842875436</v>
      </c>
      <c r="K32" s="116">
        <v>7267926.2424614867</v>
      </c>
      <c r="L32" s="116">
        <v>3373654.4439943056</v>
      </c>
      <c r="M32" s="116">
        <v>718347.40529145394</v>
      </c>
      <c r="N32" s="116">
        <v>317705.49849299283</v>
      </c>
      <c r="O32" s="116">
        <v>2587711011.7162046</v>
      </c>
      <c r="P32" s="116">
        <v>4176851.45761804</v>
      </c>
      <c r="Q32" s="116">
        <v>963516.73825938522</v>
      </c>
      <c r="R32" s="116">
        <v>404686.14887446957</v>
      </c>
      <c r="S32" s="116">
        <v>6112215.835500407</v>
      </c>
    </row>
    <row r="33" spans="1:19" x14ac:dyDescent="0.25">
      <c r="A33" s="120" t="s">
        <v>246</v>
      </c>
      <c r="B33" s="116">
        <v>405726741.18395549</v>
      </c>
      <c r="C33" s="116">
        <v>7740701.5570413452</v>
      </c>
      <c r="D33" s="116">
        <v>301837.04677191755</v>
      </c>
      <c r="E33" s="116">
        <v>4059142.9495407264</v>
      </c>
      <c r="F33" s="116">
        <v>22753162.567777175</v>
      </c>
      <c r="G33" s="116">
        <v>189483.54651439592</v>
      </c>
      <c r="H33" s="116">
        <v>88768348.458651677</v>
      </c>
      <c r="I33" s="116">
        <v>35858484.461294532</v>
      </c>
      <c r="J33" s="116">
        <v>7237853.2400657889</v>
      </c>
      <c r="K33" s="116">
        <v>490485.63481256779</v>
      </c>
      <c r="L33" s="116">
        <v>309250.45159259468</v>
      </c>
      <c r="M33" s="116">
        <v>65848.255408082885</v>
      </c>
      <c r="N33" s="116">
        <v>29122.890477805635</v>
      </c>
      <c r="O33" s="116">
        <v>237205917.8701461</v>
      </c>
      <c r="P33" s="116">
        <v>382876.55743847933</v>
      </c>
      <c r="Q33" s="116">
        <v>88322.023304483315</v>
      </c>
      <c r="R33" s="116">
        <v>37096.085675130576</v>
      </c>
      <c r="S33" s="116">
        <v>208807.58744267622</v>
      </c>
    </row>
    <row r="34" spans="1:19" x14ac:dyDescent="0.25">
      <c r="A34" s="120" t="s">
        <v>247</v>
      </c>
      <c r="B34" s="116">
        <v>67190338.013282999</v>
      </c>
      <c r="C34" s="116">
        <v>1278891.0096053032</v>
      </c>
      <c r="D34" s="116">
        <v>49868.436683401109</v>
      </c>
      <c r="E34" s="116">
        <v>741150.3020905864</v>
      </c>
      <c r="F34" s="116">
        <v>3759196.0927040707</v>
      </c>
      <c r="G34" s="116">
        <v>31305.793450330653</v>
      </c>
      <c r="H34" s="116">
        <v>14665988.857045148</v>
      </c>
      <c r="I34" s="116">
        <v>5924410.4759348622</v>
      </c>
      <c r="J34" s="116">
        <v>1195812.2102178999</v>
      </c>
      <c r="K34" s="116">
        <v>110071.14086852291</v>
      </c>
      <c r="L34" s="116">
        <v>51093.252897521175</v>
      </c>
      <c r="M34" s="116">
        <v>10879.213107368369</v>
      </c>
      <c r="N34" s="116">
        <v>4811.5797426533682</v>
      </c>
      <c r="O34" s="116">
        <v>39190312.861674815</v>
      </c>
      <c r="P34" s="116">
        <v>63257.494619629353</v>
      </c>
      <c r="Q34" s="116">
        <v>14592.248612337304</v>
      </c>
      <c r="R34" s="116">
        <v>6128.8825194813207</v>
      </c>
      <c r="S34" s="116">
        <v>92568.161509069789</v>
      </c>
    </row>
    <row r="35" spans="1:19" x14ac:dyDescent="0.25">
      <c r="A35" s="120" t="s">
        <v>248</v>
      </c>
      <c r="B35" s="116">
        <v>135930.22190176736</v>
      </c>
      <c r="C35" s="116">
        <v>2587.275847450825</v>
      </c>
      <c r="D35" s="116">
        <v>100.88694096060162</v>
      </c>
      <c r="E35" s="116">
        <v>1499.3930378177126</v>
      </c>
      <c r="F35" s="116">
        <v>7605.0868943761343</v>
      </c>
      <c r="G35" s="116">
        <v>63.33356218081655</v>
      </c>
      <c r="H35" s="116">
        <v>29670.205251131272</v>
      </c>
      <c r="I35" s="116">
        <v>11985.449909059518</v>
      </c>
      <c r="J35" s="116">
        <v>2419.2022825607419</v>
      </c>
      <c r="K35" s="116">
        <v>222.68074615551336</v>
      </c>
      <c r="L35" s="116">
        <v>103.36482014229749</v>
      </c>
      <c r="M35" s="116">
        <v>22.009322999816561</v>
      </c>
      <c r="N35" s="116">
        <v>9.7341243020331696</v>
      </c>
      <c r="O35" s="116">
        <v>79284.434060058018</v>
      </c>
      <c r="P35" s="116">
        <v>127.9738357454936</v>
      </c>
      <c r="Q35" s="116">
        <v>29.521024161667988</v>
      </c>
      <c r="R35" s="116">
        <v>12.399109537419825</v>
      </c>
      <c r="S35" s="116">
        <v>187.27113312748889</v>
      </c>
    </row>
    <row r="36" spans="1:19" x14ac:dyDescent="0.25">
      <c r="A36" s="119" t="s">
        <v>249</v>
      </c>
      <c r="B36" s="116">
        <v>4909587572.733058</v>
      </c>
      <c r="C36" s="116">
        <v>93466526.077271</v>
      </c>
      <c r="D36" s="116">
        <v>3644586.9919285416</v>
      </c>
      <c r="E36" s="116">
        <v>53739467.748869374</v>
      </c>
      <c r="F36" s="116">
        <v>274737250.46885598</v>
      </c>
      <c r="G36" s="116">
        <v>2287953.9678662983</v>
      </c>
      <c r="H36" s="116">
        <v>1071849766.4465024</v>
      </c>
      <c r="I36" s="116">
        <v>432979872.4696008</v>
      </c>
      <c r="J36" s="116">
        <v>87394791.495441675</v>
      </c>
      <c r="K36" s="116">
        <v>7868705.6988887331</v>
      </c>
      <c r="L36" s="116">
        <v>3734101.5133045637</v>
      </c>
      <c r="M36" s="116">
        <v>795096.88312990498</v>
      </c>
      <c r="N36" s="116">
        <v>351649.70283775387</v>
      </c>
      <c r="O36" s="116">
        <v>2864186526.8820858</v>
      </c>
      <c r="P36" s="116">
        <v>4623113.4835118949</v>
      </c>
      <c r="Q36" s="116">
        <v>1066460.5312003675</v>
      </c>
      <c r="R36" s="116">
        <v>447923.51617861888</v>
      </c>
      <c r="S36" s="116">
        <v>6413778.8555852808</v>
      </c>
    </row>
    <row r="38" spans="1:19" x14ac:dyDescent="0.25">
      <c r="A38" s="119" t="s">
        <v>250</v>
      </c>
      <c r="B38" s="116"/>
      <c r="C38" s="116"/>
      <c r="D38" s="116"/>
      <c r="E38" s="116"/>
      <c r="F38" s="116"/>
      <c r="G38" s="116"/>
      <c r="H38" s="116"/>
      <c r="I38" s="116"/>
      <c r="J38" s="116"/>
      <c r="K38" s="116"/>
      <c r="L38" s="116"/>
      <c r="M38" s="116"/>
      <c r="N38" s="116"/>
      <c r="O38" s="116"/>
      <c r="P38" s="116"/>
      <c r="Q38" s="116"/>
      <c r="R38" s="116"/>
      <c r="S38" s="116"/>
    </row>
    <row r="39" spans="1:19" x14ac:dyDescent="0.25">
      <c r="A39" s="120" t="s">
        <v>251</v>
      </c>
      <c r="B39" s="116">
        <v>91271640.190000042</v>
      </c>
      <c r="C39" s="116">
        <v>1535467.6198738811</v>
      </c>
      <c r="D39" s="116">
        <v>59985.364388698705</v>
      </c>
      <c r="E39" s="116">
        <v>0</v>
      </c>
      <c r="F39" s="116">
        <v>5383920.143101369</v>
      </c>
      <c r="G39" s="116">
        <v>36711.89843021756</v>
      </c>
      <c r="H39" s="116">
        <v>19361911.210858472</v>
      </c>
      <c r="I39" s="116">
        <v>7957581.0668720491</v>
      </c>
      <c r="J39" s="116">
        <v>1511576.4546589702</v>
      </c>
      <c r="K39" s="116">
        <v>0</v>
      </c>
      <c r="L39" s="116">
        <v>68876.964728045568</v>
      </c>
      <c r="M39" s="116">
        <v>109099.98499828085</v>
      </c>
      <c r="N39" s="116">
        <v>48303.459294209802</v>
      </c>
      <c r="O39" s="116">
        <v>54511154.592215337</v>
      </c>
      <c r="P39" s="116">
        <v>637221.99856029206</v>
      </c>
      <c r="Q39" s="116">
        <v>16871.215139513464</v>
      </c>
      <c r="R39" s="116">
        <v>32958.216880709188</v>
      </c>
      <c r="S39" s="116">
        <v>0</v>
      </c>
    </row>
    <row r="40" spans="1:19" x14ac:dyDescent="0.25">
      <c r="A40" s="120" t="s">
        <v>252</v>
      </c>
      <c r="B40" s="116">
        <v>196192614.32084107</v>
      </c>
      <c r="C40" s="116">
        <v>3300558.70499259</v>
      </c>
      <c r="D40" s="116">
        <v>128941.31666647192</v>
      </c>
      <c r="E40" s="116">
        <v>0</v>
      </c>
      <c r="F40" s="116">
        <v>11572985.496599235</v>
      </c>
      <c r="G40" s="116">
        <v>78913.924574072691</v>
      </c>
      <c r="H40" s="116">
        <v>41619324.149304777</v>
      </c>
      <c r="I40" s="116">
        <v>17105188.752274729</v>
      </c>
      <c r="J40" s="116">
        <v>3249203.5397635326</v>
      </c>
      <c r="K40" s="116">
        <v>0</v>
      </c>
      <c r="L40" s="116">
        <v>148054.22306807799</v>
      </c>
      <c r="M40" s="116">
        <v>234515.4665197132</v>
      </c>
      <c r="N40" s="116">
        <v>103830.52106813843</v>
      </c>
      <c r="O40" s="116">
        <v>117174249.38163854</v>
      </c>
      <c r="P40" s="116">
        <v>1369738.1743118083</v>
      </c>
      <c r="Q40" s="116">
        <v>36265.457683241606</v>
      </c>
      <c r="R40" s="116">
        <v>70845.212376144627</v>
      </c>
      <c r="S40" s="116">
        <v>0</v>
      </c>
    </row>
    <row r="41" spans="1:19" x14ac:dyDescent="0.25">
      <c r="A41" s="120" t="s">
        <v>253</v>
      </c>
      <c r="B41" s="116">
        <v>1807479284.9806101</v>
      </c>
      <c r="C41" s="116">
        <v>30407319.402863029</v>
      </c>
      <c r="D41" s="116">
        <v>1187907.9121278408</v>
      </c>
      <c r="E41" s="116">
        <v>0</v>
      </c>
      <c r="F41" s="116">
        <v>106619362.93012682</v>
      </c>
      <c r="G41" s="116">
        <v>727016.58244332217</v>
      </c>
      <c r="H41" s="116">
        <v>383429654.14458287</v>
      </c>
      <c r="I41" s="116">
        <v>157586331.38380903</v>
      </c>
      <c r="J41" s="116">
        <v>29934195.592114069</v>
      </c>
      <c r="K41" s="116">
        <v>0</v>
      </c>
      <c r="L41" s="116">
        <v>1363990.9034079388</v>
      </c>
      <c r="M41" s="116">
        <v>2160539.2700907462</v>
      </c>
      <c r="N41" s="116">
        <v>956567.69052731409</v>
      </c>
      <c r="O41" s="116">
        <v>1079500516.4879224</v>
      </c>
      <c r="P41" s="116">
        <v>12619095.700855635</v>
      </c>
      <c r="Q41" s="116">
        <v>334105.66320098715</v>
      </c>
      <c r="R41" s="116">
        <v>652681.31653787114</v>
      </c>
      <c r="S41" s="116">
        <v>0</v>
      </c>
    </row>
    <row r="42" spans="1:19" x14ac:dyDescent="0.25">
      <c r="A42" s="120" t="s">
        <v>254</v>
      </c>
      <c r="B42" s="116">
        <v>1934495523.9763217</v>
      </c>
      <c r="C42" s="116">
        <v>10387013.380817389</v>
      </c>
      <c r="D42" s="116">
        <v>440674.2690541785</v>
      </c>
      <c r="E42" s="116">
        <v>0</v>
      </c>
      <c r="F42" s="116">
        <v>150217832.06863412</v>
      </c>
      <c r="G42" s="116">
        <v>3092209.6569191157</v>
      </c>
      <c r="H42" s="116">
        <v>165038373.79783744</v>
      </c>
      <c r="I42" s="116">
        <v>56936786.839931108</v>
      </c>
      <c r="J42" s="116">
        <v>10292681.814021714</v>
      </c>
      <c r="K42" s="116">
        <v>0</v>
      </c>
      <c r="L42" s="116">
        <v>428012.18839828396</v>
      </c>
      <c r="M42" s="116">
        <v>13771188.986190477</v>
      </c>
      <c r="N42" s="116">
        <v>376516.08060466498</v>
      </c>
      <c r="O42" s="116">
        <v>1518672722.1762624</v>
      </c>
      <c r="P42" s="116">
        <v>4518636.4512170106</v>
      </c>
      <c r="Q42" s="116">
        <v>119636.30866161425</v>
      </c>
      <c r="R42" s="116">
        <v>203239.95777234514</v>
      </c>
      <c r="S42" s="116">
        <v>0</v>
      </c>
    </row>
    <row r="43" spans="1:19" x14ac:dyDescent="0.25">
      <c r="A43" s="120" t="s">
        <v>255</v>
      </c>
      <c r="B43" s="116">
        <v>2109951830.972291</v>
      </c>
      <c r="C43" s="116">
        <v>29071506.162338316</v>
      </c>
      <c r="D43" s="116">
        <v>1232879.6838233825</v>
      </c>
      <c r="E43" s="116">
        <v>0</v>
      </c>
      <c r="F43" s="116">
        <v>131519646.26255916</v>
      </c>
      <c r="G43" s="116">
        <v>1280992.4888110897</v>
      </c>
      <c r="H43" s="116">
        <v>403054105.68853158</v>
      </c>
      <c r="I43" s="116">
        <v>162478880.11622941</v>
      </c>
      <c r="J43" s="116">
        <v>29039753.821319133</v>
      </c>
      <c r="K43" s="116">
        <v>0</v>
      </c>
      <c r="L43" s="116">
        <v>1124931.4562674074</v>
      </c>
      <c r="M43" s="116">
        <v>5017829.2354259863</v>
      </c>
      <c r="N43" s="116">
        <v>951515.76169630745</v>
      </c>
      <c r="O43" s="116">
        <v>1331192349.1080136</v>
      </c>
      <c r="P43" s="116">
        <v>13102579.98603393</v>
      </c>
      <c r="Q43" s="116">
        <v>346906.48836120823</v>
      </c>
      <c r="R43" s="116">
        <v>537954.71288060583</v>
      </c>
      <c r="S43" s="116">
        <v>0</v>
      </c>
    </row>
    <row r="44" spans="1:19" x14ac:dyDescent="0.25">
      <c r="A44" s="120" t="s">
        <v>256</v>
      </c>
      <c r="B44" s="116">
        <v>1767239767.9149151</v>
      </c>
      <c r="C44" s="116">
        <v>24467730.948631726</v>
      </c>
      <c r="D44" s="116">
        <v>1111384.6005460785</v>
      </c>
      <c r="E44" s="116">
        <v>0</v>
      </c>
      <c r="F44" s="116">
        <v>107095060.12523961</v>
      </c>
      <c r="G44" s="116">
        <v>857877.18599969812</v>
      </c>
      <c r="H44" s="116">
        <v>361613844.62386137</v>
      </c>
      <c r="I44" s="116">
        <v>146004175.82395744</v>
      </c>
      <c r="J44" s="116">
        <v>24781486.222169276</v>
      </c>
      <c r="K44" s="116">
        <v>0</v>
      </c>
      <c r="L44" s="116">
        <v>803968.14178628626</v>
      </c>
      <c r="M44" s="116">
        <v>2951690.2292078431</v>
      </c>
      <c r="N44" s="116">
        <v>819220.01940685883</v>
      </c>
      <c r="O44" s="116">
        <v>1084177763.7569532</v>
      </c>
      <c r="P44" s="116">
        <v>11857042.364293322</v>
      </c>
      <c r="Q44" s="116">
        <v>313929.38897006796</v>
      </c>
      <c r="R44" s="116">
        <v>384594.48389186873</v>
      </c>
      <c r="S44" s="116">
        <v>0</v>
      </c>
    </row>
    <row r="45" spans="1:19" x14ac:dyDescent="0.25">
      <c r="A45" s="120" t="s">
        <v>257</v>
      </c>
      <c r="B45" s="116">
        <v>2555868103.1902452</v>
      </c>
      <c r="C45" s="116">
        <v>36160285.82188911</v>
      </c>
      <c r="D45" s="116">
        <v>1602909.1240925037</v>
      </c>
      <c r="E45" s="116">
        <v>0</v>
      </c>
      <c r="F45" s="116">
        <v>154922565.56882191</v>
      </c>
      <c r="G45" s="116">
        <v>1251246.9633213212</v>
      </c>
      <c r="H45" s="116">
        <v>521331744.39290392</v>
      </c>
      <c r="I45" s="116">
        <v>210866774.54301816</v>
      </c>
      <c r="J45" s="116">
        <v>36445541.880231276</v>
      </c>
      <c r="K45" s="116">
        <v>0</v>
      </c>
      <c r="L45" s="116">
        <v>1263431.0350574534</v>
      </c>
      <c r="M45" s="116">
        <v>4332659.5406739777</v>
      </c>
      <c r="N45" s="116">
        <v>1198876.2310761455</v>
      </c>
      <c r="O45" s="116">
        <v>1568348754.0913851</v>
      </c>
      <c r="P45" s="116">
        <v>17086534.697410319</v>
      </c>
      <c r="Q45" s="116">
        <v>452386.45796924067</v>
      </c>
      <c r="R45" s="116">
        <v>604392.8423950522</v>
      </c>
      <c r="S45" s="116">
        <v>0</v>
      </c>
    </row>
    <row r="46" spans="1:19" x14ac:dyDescent="0.25">
      <c r="A46" s="120" t="s">
        <v>258</v>
      </c>
      <c r="B46" s="116">
        <v>2196472114.7493277</v>
      </c>
      <c r="C46" s="116">
        <v>13281461.605002545</v>
      </c>
      <c r="D46" s="116">
        <v>730291.7863273829</v>
      </c>
      <c r="E46" s="116">
        <v>0</v>
      </c>
      <c r="F46" s="116">
        <v>131112890.93117008</v>
      </c>
      <c r="G46" s="116">
        <v>1637143.5267015053</v>
      </c>
      <c r="H46" s="116">
        <v>263060334.06458789</v>
      </c>
      <c r="I46" s="116">
        <v>92134987.667548165</v>
      </c>
      <c r="J46" s="116">
        <v>14364741.913243916</v>
      </c>
      <c r="K46" s="116">
        <v>0</v>
      </c>
      <c r="L46" s="116">
        <v>230466.94552079815</v>
      </c>
      <c r="M46" s="116">
        <v>1580975.433366667</v>
      </c>
      <c r="N46" s="116">
        <v>507974.60831353581</v>
      </c>
      <c r="O46" s="116">
        <v>1670801691.9427931</v>
      </c>
      <c r="P46" s="116">
        <v>6740463.5671965368</v>
      </c>
      <c r="Q46" s="116">
        <v>178461.84098973055</v>
      </c>
      <c r="R46" s="116">
        <v>110228.91656593258</v>
      </c>
      <c r="S46" s="116">
        <v>0</v>
      </c>
    </row>
    <row r="47" spans="1:19" x14ac:dyDescent="0.25">
      <c r="A47" s="120" t="s">
        <v>259</v>
      </c>
      <c r="B47" s="116">
        <v>1321225140.7260451</v>
      </c>
      <c r="C47" s="116">
        <v>58830.894029429932</v>
      </c>
      <c r="D47" s="116">
        <v>16523.943548784275</v>
      </c>
      <c r="E47" s="116">
        <v>0</v>
      </c>
      <c r="F47" s="116">
        <v>116039299.46717502</v>
      </c>
      <c r="G47" s="116">
        <v>2932974.03331926</v>
      </c>
      <c r="H47" s="116">
        <v>28756900.130669739</v>
      </c>
      <c r="I47" s="116">
        <v>813713.31579001667</v>
      </c>
      <c r="J47" s="116">
        <v>31681.432609382304</v>
      </c>
      <c r="K47" s="116">
        <v>0</v>
      </c>
      <c r="L47" s="116">
        <v>0</v>
      </c>
      <c r="M47" s="116">
        <v>0</v>
      </c>
      <c r="N47" s="116">
        <v>34016.513348657463</v>
      </c>
      <c r="O47" s="116">
        <v>1172541200.9955549</v>
      </c>
      <c r="P47" s="116">
        <v>0</v>
      </c>
      <c r="Q47" s="116">
        <v>0</v>
      </c>
      <c r="R47" s="116">
        <v>0</v>
      </c>
      <c r="S47" s="116">
        <v>0</v>
      </c>
    </row>
    <row r="48" spans="1:19" x14ac:dyDescent="0.25">
      <c r="A48" s="120" t="s">
        <v>260</v>
      </c>
      <c r="B48" s="116">
        <v>883842640.22358227</v>
      </c>
      <c r="C48" s="116">
        <v>4255532.4687272226</v>
      </c>
      <c r="D48" s="116">
        <v>445856.92248077091</v>
      </c>
      <c r="E48" s="116">
        <v>633320.90388744394</v>
      </c>
      <c r="F48" s="116">
        <v>91399873.079012722</v>
      </c>
      <c r="G48" s="116">
        <v>1102738.8746709507</v>
      </c>
      <c r="H48" s="116">
        <v>79610908.567144617</v>
      </c>
      <c r="I48" s="116">
        <v>9597310.7727604751</v>
      </c>
      <c r="J48" s="116">
        <v>2605090.4782182439</v>
      </c>
      <c r="K48" s="116">
        <v>208500.16771556568</v>
      </c>
      <c r="L48" s="116">
        <v>1023393.2350200665</v>
      </c>
      <c r="M48" s="116">
        <v>0</v>
      </c>
      <c r="N48" s="116">
        <v>876530.47469356679</v>
      </c>
      <c r="O48" s="116">
        <v>691653524.24631715</v>
      </c>
      <c r="P48" s="116">
        <v>0</v>
      </c>
      <c r="Q48" s="116">
        <v>0</v>
      </c>
      <c r="R48" s="116">
        <v>112622.09389048004</v>
      </c>
      <c r="S48" s="116">
        <v>317437.93904309539</v>
      </c>
    </row>
    <row r="49" spans="1:19" x14ac:dyDescent="0.25">
      <c r="A49" s="120" t="s">
        <v>261</v>
      </c>
      <c r="B49" s="116">
        <v>80781320.832400993</v>
      </c>
      <c r="C49" s="116">
        <v>0</v>
      </c>
      <c r="D49" s="116">
        <v>0</v>
      </c>
      <c r="E49" s="116">
        <v>0</v>
      </c>
      <c r="F49" s="116">
        <v>0</v>
      </c>
      <c r="G49" s="116">
        <v>0</v>
      </c>
      <c r="H49" s="116">
        <v>0</v>
      </c>
      <c r="I49" s="116">
        <v>0</v>
      </c>
      <c r="J49" s="116">
        <v>0</v>
      </c>
      <c r="K49" s="116">
        <v>0</v>
      </c>
      <c r="L49" s="116">
        <v>0</v>
      </c>
      <c r="M49" s="116">
        <v>80781320.832400993</v>
      </c>
      <c r="N49" s="116">
        <v>0</v>
      </c>
      <c r="O49" s="116">
        <v>0</v>
      </c>
      <c r="P49" s="116">
        <v>0</v>
      </c>
      <c r="Q49" s="116">
        <v>0</v>
      </c>
      <c r="R49" s="116">
        <v>0</v>
      </c>
      <c r="S49" s="116">
        <v>0</v>
      </c>
    </row>
    <row r="50" spans="1:19" x14ac:dyDescent="0.25">
      <c r="A50" s="120" t="s">
        <v>262</v>
      </c>
      <c r="B50" s="116">
        <v>475029516.37386274</v>
      </c>
      <c r="C50" s="116">
        <v>0</v>
      </c>
      <c r="D50" s="116">
        <v>0</v>
      </c>
      <c r="E50" s="116">
        <v>0</v>
      </c>
      <c r="F50" s="116">
        <v>0</v>
      </c>
      <c r="G50" s="116">
        <v>0</v>
      </c>
      <c r="H50" s="116">
        <v>0</v>
      </c>
      <c r="I50" s="116">
        <v>0</v>
      </c>
      <c r="J50" s="116">
        <v>0</v>
      </c>
      <c r="K50" s="116">
        <v>0</v>
      </c>
      <c r="L50" s="116">
        <v>0</v>
      </c>
      <c r="M50" s="116">
        <v>0</v>
      </c>
      <c r="N50" s="116">
        <v>0</v>
      </c>
      <c r="O50" s="116">
        <v>0</v>
      </c>
      <c r="P50" s="116">
        <v>474812739.41266882</v>
      </c>
      <c r="Q50" s="116">
        <v>216776.96119394168</v>
      </c>
      <c r="R50" s="116">
        <v>0</v>
      </c>
      <c r="S50" s="116">
        <v>0</v>
      </c>
    </row>
    <row r="51" spans="1:19" x14ac:dyDescent="0.25">
      <c r="A51" s="119" t="s">
        <v>263</v>
      </c>
      <c r="B51" s="116">
        <v>15419849498.450443</v>
      </c>
      <c r="C51" s="116">
        <v>152925707.00916526</v>
      </c>
      <c r="D51" s="116">
        <v>6957354.923056093</v>
      </c>
      <c r="E51" s="116">
        <v>633320.90388744394</v>
      </c>
      <c r="F51" s="116">
        <v>1005883436.0724401</v>
      </c>
      <c r="G51" s="116">
        <v>12997825.135190556</v>
      </c>
      <c r="H51" s="116">
        <v>2266877100.7702823</v>
      </c>
      <c r="I51" s="116">
        <v>861481730.28219056</v>
      </c>
      <c r="J51" s="116">
        <v>152255953.14834955</v>
      </c>
      <c r="K51" s="116">
        <v>208500.16771556568</v>
      </c>
      <c r="L51" s="116">
        <v>6455125.0932543576</v>
      </c>
      <c r="M51" s="116">
        <v>110939818.97887468</v>
      </c>
      <c r="N51" s="116">
        <v>5873351.3600293994</v>
      </c>
      <c r="O51" s="116">
        <v>10288573926.779055</v>
      </c>
      <c r="P51" s="116">
        <v>542744052.35254765</v>
      </c>
      <c r="Q51" s="116">
        <v>2015339.7821695455</v>
      </c>
      <c r="R51" s="116">
        <v>2709517.7531910096</v>
      </c>
      <c r="S51" s="116">
        <v>317437.93904309539</v>
      </c>
    </row>
    <row r="53" spans="1:19" x14ac:dyDescent="0.25">
      <c r="A53" s="119" t="s">
        <v>264</v>
      </c>
      <c r="B53" s="116"/>
      <c r="C53" s="116"/>
      <c r="D53" s="116"/>
      <c r="E53" s="116"/>
      <c r="F53" s="116"/>
      <c r="G53" s="116"/>
      <c r="H53" s="116"/>
      <c r="I53" s="116"/>
      <c r="J53" s="116"/>
      <c r="K53" s="116"/>
      <c r="L53" s="116"/>
      <c r="M53" s="116"/>
      <c r="N53" s="116"/>
      <c r="O53" s="116"/>
      <c r="P53" s="116"/>
      <c r="Q53" s="116"/>
      <c r="R53" s="116"/>
      <c r="S53" s="116"/>
    </row>
    <row r="54" spans="1:19" x14ac:dyDescent="0.25">
      <c r="A54" s="120" t="s">
        <v>265</v>
      </c>
      <c r="B54" s="116">
        <v>325164591.09817356</v>
      </c>
      <c r="C54" s="116">
        <v>5226730.2581297513</v>
      </c>
      <c r="D54" s="116">
        <v>209413.88843344635</v>
      </c>
      <c r="E54" s="116">
        <v>2295142.320279913</v>
      </c>
      <c r="F54" s="116">
        <v>20702247.348355666</v>
      </c>
      <c r="G54" s="116">
        <v>260220.7537345514</v>
      </c>
      <c r="H54" s="116">
        <v>59848399.938197143</v>
      </c>
      <c r="I54" s="116">
        <v>23450776.651699536</v>
      </c>
      <c r="J54" s="116">
        <v>4936576.2452999912</v>
      </c>
      <c r="K54" s="116">
        <v>272937.44525414746</v>
      </c>
      <c r="L54" s="116">
        <v>202457.11532235765</v>
      </c>
      <c r="M54" s="116">
        <v>481519.65906164981</v>
      </c>
      <c r="N54" s="116">
        <v>60173.037514021213</v>
      </c>
      <c r="O54" s="116">
        <v>201003789.10297176</v>
      </c>
      <c r="P54" s="116">
        <v>5970058.6991464403</v>
      </c>
      <c r="Q54" s="116">
        <v>70696.525019103006</v>
      </c>
      <c r="R54" s="116">
        <v>37915.803097976532</v>
      </c>
      <c r="S54" s="116">
        <v>135536.30665608539</v>
      </c>
    </row>
    <row r="55" spans="1:19" x14ac:dyDescent="0.25">
      <c r="A55" s="120" t="s">
        <v>266</v>
      </c>
      <c r="B55" s="116">
        <v>475305555.78606278</v>
      </c>
      <c r="C55" s="116">
        <v>7640112.1102824444</v>
      </c>
      <c r="D55" s="116">
        <v>306108.31362363201</v>
      </c>
      <c r="E55" s="116">
        <v>3354897.568841977</v>
      </c>
      <c r="F55" s="116">
        <v>30261269.065917086</v>
      </c>
      <c r="G55" s="116">
        <v>380374.65753313346</v>
      </c>
      <c r="H55" s="116">
        <v>87482701.91246891</v>
      </c>
      <c r="I55" s="116">
        <v>34278899.779360041</v>
      </c>
      <c r="J55" s="116">
        <v>7215982.859720936</v>
      </c>
      <c r="K55" s="116">
        <v>398963.13332647883</v>
      </c>
      <c r="L55" s="116">
        <v>295939.33151252253</v>
      </c>
      <c r="M55" s="116">
        <v>703855.75624718925</v>
      </c>
      <c r="N55" s="116">
        <v>87957.237109813082</v>
      </c>
      <c r="O55" s="116">
        <v>293814948.82955354</v>
      </c>
      <c r="P55" s="116">
        <v>8726663.8058277648</v>
      </c>
      <c r="Q55" s="116">
        <v>103339.82246610244</v>
      </c>
      <c r="R55" s="116">
        <v>55422.983799357135</v>
      </c>
      <c r="S55" s="116">
        <v>198118.61847193228</v>
      </c>
    </row>
    <row r="56" spans="1:19" x14ac:dyDescent="0.25">
      <c r="A56" s="120" t="s">
        <v>267</v>
      </c>
      <c r="B56" s="116">
        <v>386920129.53897941</v>
      </c>
      <c r="C56" s="116">
        <v>6219395.3582427036</v>
      </c>
      <c r="D56" s="116">
        <v>249185.95400034476</v>
      </c>
      <c r="E56" s="116">
        <v>2731037.7211551359</v>
      </c>
      <c r="F56" s="116">
        <v>24634035.946907137</v>
      </c>
      <c r="G56" s="116">
        <v>309642.10279988579</v>
      </c>
      <c r="H56" s="116">
        <v>71214859.461116642</v>
      </c>
      <c r="I56" s="116">
        <v>27904568.296385523</v>
      </c>
      <c r="J56" s="116">
        <v>5874135.0460691312</v>
      </c>
      <c r="K56" s="116">
        <v>324773.9592958588</v>
      </c>
      <c r="L56" s="116">
        <v>240907.94456449262</v>
      </c>
      <c r="M56" s="116">
        <v>572970.28631093539</v>
      </c>
      <c r="N56" s="116">
        <v>71601.152484187929</v>
      </c>
      <c r="O56" s="116">
        <v>239178601.38118941</v>
      </c>
      <c r="P56" s="116">
        <v>7103897.3752576755</v>
      </c>
      <c r="Q56" s="116">
        <v>84123.269775362278</v>
      </c>
      <c r="R56" s="116">
        <v>45116.804990043449</v>
      </c>
      <c r="S56" s="116">
        <v>161277.47843483434</v>
      </c>
    </row>
    <row r="57" spans="1:19" x14ac:dyDescent="0.25">
      <c r="A57" s="119" t="s">
        <v>268</v>
      </c>
      <c r="B57" s="116">
        <v>1187390276.4232159</v>
      </c>
      <c r="C57" s="116">
        <v>19086237.726654902</v>
      </c>
      <c r="D57" s="116">
        <v>764708.1560574231</v>
      </c>
      <c r="E57" s="116">
        <v>8381077.610277026</v>
      </c>
      <c r="F57" s="116">
        <v>75597552.361179888</v>
      </c>
      <c r="G57" s="116">
        <v>950237.51406757068</v>
      </c>
      <c r="H57" s="116">
        <v>218545961.31178269</v>
      </c>
      <c r="I57" s="116">
        <v>85634244.727445096</v>
      </c>
      <c r="J57" s="116">
        <v>18026694.151090059</v>
      </c>
      <c r="K57" s="116">
        <v>996674.53787648515</v>
      </c>
      <c r="L57" s="116">
        <v>739304.39139937283</v>
      </c>
      <c r="M57" s="116">
        <v>1758345.7016197746</v>
      </c>
      <c r="N57" s="116">
        <v>219731.42710802221</v>
      </c>
      <c r="O57" s="116">
        <v>733997339.31371474</v>
      </c>
      <c r="P57" s="116">
        <v>21800619.88023188</v>
      </c>
      <c r="Q57" s="116">
        <v>258159.61726056773</v>
      </c>
      <c r="R57" s="116">
        <v>138455.59188737712</v>
      </c>
      <c r="S57" s="116">
        <v>494932.40356285201</v>
      </c>
    </row>
    <row r="59" spans="1:19" x14ac:dyDescent="0.25">
      <c r="A59" s="118" t="s">
        <v>269</v>
      </c>
      <c r="B59" s="116">
        <v>43122297366.667404</v>
      </c>
      <c r="C59" s="116">
        <v>674854598.96882021</v>
      </c>
      <c r="D59" s="116">
        <v>27345873.563812785</v>
      </c>
      <c r="E59" s="116">
        <v>276137092.20324361</v>
      </c>
      <c r="F59" s="116">
        <v>2574990007.2190146</v>
      </c>
      <c r="G59" s="116">
        <v>26639730.180836614</v>
      </c>
      <c r="H59" s="116">
        <v>8251630138.9819622</v>
      </c>
      <c r="I59" s="116">
        <v>3274310208.1991382</v>
      </c>
      <c r="J59" s="116">
        <v>640602696.58160496</v>
      </c>
      <c r="K59" s="116">
        <v>34845279.396908306</v>
      </c>
      <c r="L59" s="116">
        <v>27265215.674338855</v>
      </c>
      <c r="M59" s="116">
        <v>118240055.50302924</v>
      </c>
      <c r="N59" s="116">
        <v>8102114.962240384</v>
      </c>
      <c r="O59" s="116">
        <v>26549803856.959457</v>
      </c>
      <c r="P59" s="116">
        <v>605939140.46356857</v>
      </c>
      <c r="Q59" s="116">
        <v>8042966.3873754088</v>
      </c>
      <c r="R59" s="116">
        <v>5294990.6348151919</v>
      </c>
      <c r="S59" s="116">
        <v>18253400.7872358</v>
      </c>
    </row>
    <row r="61" spans="1:19" x14ac:dyDescent="0.25">
      <c r="A61" s="117" t="s">
        <v>269</v>
      </c>
      <c r="B61" s="116">
        <v>43122297366.667404</v>
      </c>
      <c r="C61" s="116">
        <v>674854598.96882021</v>
      </c>
      <c r="D61" s="116">
        <v>27345873.563812785</v>
      </c>
      <c r="E61" s="116">
        <v>276137092.20324361</v>
      </c>
      <c r="F61" s="116">
        <v>2574990007.2190146</v>
      </c>
      <c r="G61" s="116">
        <v>26639730.180836614</v>
      </c>
      <c r="H61" s="116">
        <v>8251630138.9819622</v>
      </c>
      <c r="I61" s="116">
        <v>3274310208.1991382</v>
      </c>
      <c r="J61" s="116">
        <v>640602696.58160496</v>
      </c>
      <c r="K61" s="116">
        <v>34845279.396908306</v>
      </c>
      <c r="L61" s="116">
        <v>27265215.674338855</v>
      </c>
      <c r="M61" s="116">
        <v>118240055.50302924</v>
      </c>
      <c r="N61" s="116">
        <v>8102114.962240384</v>
      </c>
      <c r="O61" s="116">
        <v>26549803856.959457</v>
      </c>
      <c r="P61" s="116">
        <v>605939140.46356857</v>
      </c>
      <c r="Q61" s="116">
        <v>8042966.3873754088</v>
      </c>
      <c r="R61" s="116">
        <v>5294990.6348151919</v>
      </c>
      <c r="S61" s="116">
        <v>18253400.7872358</v>
      </c>
    </row>
    <row r="63" spans="1:19" x14ac:dyDescent="0.25">
      <c r="A63" s="117" t="s">
        <v>270</v>
      </c>
      <c r="B63" s="116"/>
      <c r="C63" s="116"/>
      <c r="D63" s="116"/>
      <c r="E63" s="116"/>
      <c r="F63" s="116"/>
      <c r="G63" s="116"/>
      <c r="H63" s="116"/>
      <c r="I63" s="116"/>
      <c r="J63" s="116"/>
      <c r="K63" s="116"/>
      <c r="L63" s="116"/>
      <c r="M63" s="116"/>
      <c r="N63" s="116"/>
      <c r="O63" s="116"/>
      <c r="P63" s="116"/>
      <c r="Q63" s="116"/>
      <c r="R63" s="116"/>
      <c r="S63" s="116"/>
    </row>
    <row r="64" spans="1:19" x14ac:dyDescent="0.25">
      <c r="A64" s="118" t="s">
        <v>271</v>
      </c>
      <c r="B64" s="116"/>
      <c r="C64" s="116"/>
      <c r="D64" s="116"/>
      <c r="E64" s="116"/>
      <c r="F64" s="116"/>
      <c r="G64" s="116"/>
      <c r="H64" s="116"/>
      <c r="I64" s="116"/>
      <c r="J64" s="116"/>
      <c r="K64" s="116"/>
      <c r="L64" s="116"/>
      <c r="M64" s="116"/>
      <c r="N64" s="116"/>
      <c r="O64" s="116"/>
      <c r="P64" s="116"/>
      <c r="Q64" s="116"/>
      <c r="R64" s="116"/>
      <c r="S64" s="116"/>
    </row>
    <row r="65" spans="1:19" x14ac:dyDescent="0.25">
      <c r="A65" s="119" t="s">
        <v>271</v>
      </c>
      <c r="B65" s="116"/>
      <c r="C65" s="116"/>
      <c r="D65" s="116"/>
      <c r="E65" s="116"/>
      <c r="F65" s="116"/>
      <c r="G65" s="116"/>
      <c r="H65" s="116"/>
      <c r="I65" s="116"/>
      <c r="J65" s="116"/>
      <c r="K65" s="116"/>
      <c r="L65" s="116"/>
      <c r="M65" s="116"/>
      <c r="N65" s="116"/>
      <c r="O65" s="116"/>
      <c r="P65" s="116"/>
      <c r="Q65" s="116"/>
      <c r="R65" s="116"/>
      <c r="S65" s="116"/>
    </row>
    <row r="66" spans="1:19" x14ac:dyDescent="0.25">
      <c r="A66" s="120" t="s">
        <v>272</v>
      </c>
      <c r="B66" s="116">
        <v>90391476.921732694</v>
      </c>
      <c r="C66" s="116">
        <v>1724543.5785414106</v>
      </c>
      <c r="D66" s="116">
        <v>67245.990165182331</v>
      </c>
      <c r="E66" s="116">
        <v>904332.61848783994</v>
      </c>
      <c r="F66" s="116">
        <v>5069155.567956917</v>
      </c>
      <c r="G66" s="116">
        <v>42214.86010959882</v>
      </c>
      <c r="H66" s="116">
        <v>19776616.393747937</v>
      </c>
      <c r="I66" s="116">
        <v>7988877.8372678617</v>
      </c>
      <c r="J66" s="116">
        <v>1612514.4776091159</v>
      </c>
      <c r="K66" s="116">
        <v>109274.83066614023</v>
      </c>
      <c r="L66" s="116">
        <v>68897.615613394708</v>
      </c>
      <c r="M66" s="116">
        <v>14670.270541416958</v>
      </c>
      <c r="N66" s="116">
        <v>6488.2612243819704</v>
      </c>
      <c r="O66" s="116">
        <v>52846882.086917356</v>
      </c>
      <c r="P66" s="116">
        <v>85300.706097361312</v>
      </c>
      <c r="Q66" s="116">
        <v>19677.180034796413</v>
      </c>
      <c r="R66" s="116">
        <v>8264.6018411437781</v>
      </c>
      <c r="S66" s="116">
        <v>46520.044910842422</v>
      </c>
    </row>
    <row r="67" spans="1:19" x14ac:dyDescent="0.25">
      <c r="A67" s="120" t="s">
        <v>273</v>
      </c>
      <c r="B67" s="116">
        <v>65820146.274853222</v>
      </c>
      <c r="C67" s="116">
        <v>1252810.9816202247</v>
      </c>
      <c r="D67" s="116">
        <v>48851.48511011841</v>
      </c>
      <c r="E67" s="116">
        <v>726036.25368888758</v>
      </c>
      <c r="F67" s="116">
        <v>3682535.9718941064</v>
      </c>
      <c r="G67" s="116">
        <v>30667.38410727671</v>
      </c>
      <c r="H67" s="116">
        <v>14366909.891794909</v>
      </c>
      <c r="I67" s="116">
        <v>5803595.8092846069</v>
      </c>
      <c r="J67" s="116">
        <v>1171426.3824396546</v>
      </c>
      <c r="K67" s="116">
        <v>107826.49420775191</v>
      </c>
      <c r="L67" s="116">
        <v>50051.324026798015</v>
      </c>
      <c r="M67" s="116">
        <v>10657.356686324823</v>
      </c>
      <c r="N67" s="116">
        <v>4713.4586882411049</v>
      </c>
      <c r="O67" s="116">
        <v>38391116.957958281</v>
      </c>
      <c r="P67" s="116">
        <v>61967.504137598327</v>
      </c>
      <c r="Q67" s="116">
        <v>14294.673409042669</v>
      </c>
      <c r="R67" s="116">
        <v>6003.8981178201811</v>
      </c>
      <c r="S67" s="116">
        <v>90680.447681580408</v>
      </c>
    </row>
    <row r="68" spans="1:19" x14ac:dyDescent="0.25">
      <c r="A68" s="120" t="s">
        <v>274</v>
      </c>
      <c r="B68" s="116">
        <v>44397630.670000002</v>
      </c>
      <c r="C68" s="116">
        <v>746903.68389340665</v>
      </c>
      <c r="D68" s="116">
        <v>29178.921822713164</v>
      </c>
      <c r="E68" s="116">
        <v>0</v>
      </c>
      <c r="F68" s="116">
        <v>2618921.9079726506</v>
      </c>
      <c r="G68" s="116">
        <v>17857.916262996343</v>
      </c>
      <c r="H68" s="116">
        <v>9418292.2670782655</v>
      </c>
      <c r="I68" s="116">
        <v>3870838.1321745776</v>
      </c>
      <c r="J68" s="116">
        <v>735282.20840244927</v>
      </c>
      <c r="K68" s="116">
        <v>0</v>
      </c>
      <c r="L68" s="116">
        <v>33504.098702517069</v>
      </c>
      <c r="M68" s="116">
        <v>53069.944069953424</v>
      </c>
      <c r="N68" s="116">
        <v>23496.445789331501</v>
      </c>
      <c r="O68" s="116">
        <v>26516079.955859181</v>
      </c>
      <c r="P68" s="116">
        <v>309966.45713811525</v>
      </c>
      <c r="Q68" s="116">
        <v>8206.7329693971951</v>
      </c>
      <c r="R68" s="116">
        <v>16031.9978644561</v>
      </c>
      <c r="S68" s="116">
        <v>0</v>
      </c>
    </row>
    <row r="69" spans="1:19" x14ac:dyDescent="0.25">
      <c r="A69" s="120" t="s">
        <v>275</v>
      </c>
      <c r="B69" s="116">
        <v>32706010.43293995</v>
      </c>
      <c r="C69" s="116">
        <v>525719.89396269445</v>
      </c>
      <c r="D69" s="116">
        <v>21063.464495858781</v>
      </c>
      <c r="E69" s="116">
        <v>230852.1614196708</v>
      </c>
      <c r="F69" s="116">
        <v>2082292.8950348038</v>
      </c>
      <c r="G69" s="116">
        <v>26173.768360713555</v>
      </c>
      <c r="H69" s="116">
        <v>6019727.9973281631</v>
      </c>
      <c r="I69" s="116">
        <v>2358748.051996422</v>
      </c>
      <c r="J69" s="116">
        <v>496535.35040978185</v>
      </c>
      <c r="K69" s="116">
        <v>27452.850575993296</v>
      </c>
      <c r="L69" s="116">
        <v>20363.731806077179</v>
      </c>
      <c r="M69" s="116">
        <v>48432.662793167416</v>
      </c>
      <c r="N69" s="116">
        <v>6052.3809990156042</v>
      </c>
      <c r="O69" s="116">
        <v>20217551.98270474</v>
      </c>
      <c r="P69" s="116">
        <v>600486.05366319069</v>
      </c>
      <c r="Q69" s="116">
        <v>7110.8643073294643</v>
      </c>
      <c r="R69" s="116">
        <v>3813.6829336417954</v>
      </c>
      <c r="S69" s="116">
        <v>13632.640148686154</v>
      </c>
    </row>
    <row r="70" spans="1:19" x14ac:dyDescent="0.25">
      <c r="A70" s="119" t="s">
        <v>276</v>
      </c>
      <c r="B70" s="116">
        <v>233315264.29952586</v>
      </c>
      <c r="C70" s="116">
        <v>4249978.1380177364</v>
      </c>
      <c r="D70" s="116">
        <v>166339.86159387269</v>
      </c>
      <c r="E70" s="116">
        <v>1861221.0335963983</v>
      </c>
      <c r="F70" s="116">
        <v>13452906.342858477</v>
      </c>
      <c r="G70" s="116">
        <v>116913.92884058542</v>
      </c>
      <c r="H70" s="116">
        <v>49581546.549949273</v>
      </c>
      <c r="I70" s="116">
        <v>20022059.830723468</v>
      </c>
      <c r="J70" s="116">
        <v>4015758.4188610017</v>
      </c>
      <c r="K70" s="116">
        <v>244554.17544988543</v>
      </c>
      <c r="L70" s="116">
        <v>172816.77014878698</v>
      </c>
      <c r="M70" s="116">
        <v>126830.23409086262</v>
      </c>
      <c r="N70" s="116">
        <v>40750.546700970182</v>
      </c>
      <c r="O70" s="116">
        <v>137971630.98343956</v>
      </c>
      <c r="P70" s="116">
        <v>1057720.7210362656</v>
      </c>
      <c r="Q70" s="116">
        <v>49289.450720565743</v>
      </c>
      <c r="R70" s="116">
        <v>34114.180757061855</v>
      </c>
      <c r="S70" s="116">
        <v>150833.13274110897</v>
      </c>
    </row>
    <row r="72" spans="1:19" x14ac:dyDescent="0.25">
      <c r="A72" s="118" t="s">
        <v>276</v>
      </c>
      <c r="B72" s="116">
        <v>233315264.29952586</v>
      </c>
      <c r="C72" s="116">
        <v>4249978.1380177364</v>
      </c>
      <c r="D72" s="116">
        <v>166339.86159387269</v>
      </c>
      <c r="E72" s="116">
        <v>1861221.0335963983</v>
      </c>
      <c r="F72" s="116">
        <v>13452906.342858477</v>
      </c>
      <c r="G72" s="116">
        <v>116913.92884058542</v>
      </c>
      <c r="H72" s="116">
        <v>49581546.549949273</v>
      </c>
      <c r="I72" s="116">
        <v>20022059.830723468</v>
      </c>
      <c r="J72" s="116">
        <v>4015758.4188610017</v>
      </c>
      <c r="K72" s="116">
        <v>244554.17544988543</v>
      </c>
      <c r="L72" s="116">
        <v>172816.77014878698</v>
      </c>
      <c r="M72" s="116">
        <v>126830.23409086262</v>
      </c>
      <c r="N72" s="116">
        <v>40750.546700970182</v>
      </c>
      <c r="O72" s="116">
        <v>137971630.98343956</v>
      </c>
      <c r="P72" s="116">
        <v>1057720.7210362656</v>
      </c>
      <c r="Q72" s="116">
        <v>49289.450720565743</v>
      </c>
      <c r="R72" s="116">
        <v>34114.180757061855</v>
      </c>
      <c r="S72" s="116">
        <v>150833.13274110897</v>
      </c>
    </row>
    <row r="74" spans="1:19" x14ac:dyDescent="0.25">
      <c r="A74" s="117" t="s">
        <v>277</v>
      </c>
      <c r="B74" s="116">
        <v>233315264.29952586</v>
      </c>
      <c r="C74" s="116">
        <v>4249978.1380177364</v>
      </c>
      <c r="D74" s="116">
        <v>166339.86159387269</v>
      </c>
      <c r="E74" s="116">
        <v>1861221.0335963983</v>
      </c>
      <c r="F74" s="116">
        <v>13452906.342858477</v>
      </c>
      <c r="G74" s="116">
        <v>116913.92884058542</v>
      </c>
      <c r="H74" s="116">
        <v>49581546.549949273</v>
      </c>
      <c r="I74" s="116">
        <v>20022059.830723468</v>
      </c>
      <c r="J74" s="116">
        <v>4015758.4188610017</v>
      </c>
      <c r="K74" s="116">
        <v>244554.17544988543</v>
      </c>
      <c r="L74" s="116">
        <v>172816.77014878698</v>
      </c>
      <c r="M74" s="116">
        <v>126830.23409086262</v>
      </c>
      <c r="N74" s="116">
        <v>40750.546700970182</v>
      </c>
      <c r="O74" s="116">
        <v>137971630.98343956</v>
      </c>
      <c r="P74" s="116">
        <v>1057720.7210362656</v>
      </c>
      <c r="Q74" s="116">
        <v>49289.450720565743</v>
      </c>
      <c r="R74" s="116">
        <v>34114.180757061855</v>
      </c>
      <c r="S74" s="116">
        <v>150833.13274110897</v>
      </c>
    </row>
    <row r="76" spans="1:19" x14ac:dyDescent="0.25">
      <c r="A76" s="117" t="s">
        <v>278</v>
      </c>
      <c r="B76" s="116"/>
      <c r="C76" s="116"/>
      <c r="D76" s="116"/>
      <c r="E76" s="116"/>
      <c r="F76" s="116"/>
      <c r="G76" s="116"/>
      <c r="H76" s="116"/>
      <c r="I76" s="116"/>
      <c r="J76" s="116"/>
      <c r="K76" s="116"/>
      <c r="L76" s="116"/>
      <c r="M76" s="116"/>
      <c r="N76" s="116"/>
      <c r="O76" s="116"/>
      <c r="P76" s="116"/>
      <c r="Q76" s="116"/>
      <c r="R76" s="116"/>
      <c r="S76" s="116"/>
    </row>
    <row r="77" spans="1:19" x14ac:dyDescent="0.25">
      <c r="A77" s="118" t="s">
        <v>278</v>
      </c>
      <c r="B77" s="116"/>
      <c r="C77" s="116"/>
      <c r="D77" s="116"/>
      <c r="E77" s="116"/>
      <c r="F77" s="116"/>
      <c r="G77" s="116"/>
      <c r="H77" s="116"/>
      <c r="I77" s="116"/>
      <c r="J77" s="116"/>
      <c r="K77" s="116"/>
      <c r="L77" s="116"/>
      <c r="M77" s="116"/>
      <c r="N77" s="116"/>
      <c r="O77" s="116"/>
      <c r="P77" s="116"/>
      <c r="Q77" s="116"/>
      <c r="R77" s="116"/>
      <c r="S77" s="116"/>
    </row>
    <row r="78" spans="1:19" x14ac:dyDescent="0.25">
      <c r="A78" s="119" t="s">
        <v>279</v>
      </c>
      <c r="B78" s="116"/>
      <c r="C78" s="116"/>
      <c r="D78" s="116"/>
      <c r="E78" s="116"/>
      <c r="F78" s="116"/>
      <c r="G78" s="116"/>
      <c r="H78" s="116"/>
      <c r="I78" s="116"/>
      <c r="J78" s="116"/>
      <c r="K78" s="116"/>
      <c r="L78" s="116"/>
      <c r="M78" s="116"/>
      <c r="N78" s="116"/>
      <c r="O78" s="116"/>
      <c r="P78" s="116"/>
      <c r="Q78" s="116"/>
      <c r="R78" s="116"/>
      <c r="S78" s="116"/>
    </row>
    <row r="79" spans="1:19" x14ac:dyDescent="0.25">
      <c r="A79" s="120" t="s">
        <v>280</v>
      </c>
      <c r="B79" s="116">
        <v>113172522.06029217</v>
      </c>
      <c r="C79" s="116">
        <v>1819147.1692647927</v>
      </c>
      <c r="D79" s="116">
        <v>72885.850911455142</v>
      </c>
      <c r="E79" s="116">
        <v>798817.12826156348</v>
      </c>
      <c r="F79" s="116">
        <v>7205352.6394638447</v>
      </c>
      <c r="G79" s="116">
        <v>90569.02196241256</v>
      </c>
      <c r="H79" s="116">
        <v>20830048.98966334</v>
      </c>
      <c r="I79" s="116">
        <v>8161969.6935087303</v>
      </c>
      <c r="J79" s="116">
        <v>1718159.969806951</v>
      </c>
      <c r="K79" s="116">
        <v>94995.02679484179</v>
      </c>
      <c r="L79" s="116">
        <v>70464.567721535452</v>
      </c>
      <c r="M79" s="116">
        <v>167591.41594591978</v>
      </c>
      <c r="N79" s="116">
        <v>20943.038085700719</v>
      </c>
      <c r="O79" s="116">
        <v>69958742.062386155</v>
      </c>
      <c r="P79" s="116">
        <v>2077860.3154437519</v>
      </c>
      <c r="Q79" s="116">
        <v>24605.705099343995</v>
      </c>
      <c r="R79" s="116">
        <v>13196.477045816766</v>
      </c>
      <c r="S79" s="116">
        <v>47172.988926015038</v>
      </c>
    </row>
    <row r="80" spans="1:19" x14ac:dyDescent="0.25">
      <c r="A80" s="120" t="s">
        <v>281</v>
      </c>
      <c r="B80" s="116">
        <v>19783648.292731989</v>
      </c>
      <c r="C80" s="116">
        <v>377444.47579824639</v>
      </c>
      <c r="D80" s="116">
        <v>14717.881196657625</v>
      </c>
      <c r="E80" s="116">
        <v>197927.93605198074</v>
      </c>
      <c r="F80" s="116">
        <v>1109467.3337889889</v>
      </c>
      <c r="G80" s="116">
        <v>9239.4103246960785</v>
      </c>
      <c r="H80" s="116">
        <v>4328434.8976061279</v>
      </c>
      <c r="I80" s="116">
        <v>1748496.1499518238</v>
      </c>
      <c r="J80" s="116">
        <v>352925.08075268741</v>
      </c>
      <c r="K80" s="116">
        <v>23916.578097497491</v>
      </c>
      <c r="L80" s="116">
        <v>15079.366350916715</v>
      </c>
      <c r="M80" s="116">
        <v>3210.8278638031634</v>
      </c>
      <c r="N80" s="116">
        <v>1420.0617410609179</v>
      </c>
      <c r="O80" s="116">
        <v>11566401.658425409</v>
      </c>
      <c r="P80" s="116">
        <v>18669.450107703215</v>
      </c>
      <c r="Q80" s="116">
        <v>4306.6716294308544</v>
      </c>
      <c r="R80" s="116">
        <v>1808.8428430727708</v>
      </c>
      <c r="S80" s="116">
        <v>10181.670201883027</v>
      </c>
    </row>
    <row r="81" spans="1:19" x14ac:dyDescent="0.25">
      <c r="A81" s="120" t="s">
        <v>282</v>
      </c>
      <c r="B81" s="116">
        <v>110525321.48635937</v>
      </c>
      <c r="C81" s="116">
        <v>2108669.3118264447</v>
      </c>
      <c r="D81" s="116">
        <v>82224.396976175281</v>
      </c>
      <c r="E81" s="116">
        <v>1105764.1360978633</v>
      </c>
      <c r="F81" s="116">
        <v>6198261.9146485245</v>
      </c>
      <c r="G81" s="116">
        <v>51617.819998174004</v>
      </c>
      <c r="H81" s="116">
        <v>24181670.211274788</v>
      </c>
      <c r="I81" s="116">
        <v>9768324.6402071975</v>
      </c>
      <c r="J81" s="116">
        <v>1971686.7907078783</v>
      </c>
      <c r="K81" s="116">
        <v>133614.76326136698</v>
      </c>
      <c r="L81" s="116">
        <v>84243.906335412641</v>
      </c>
      <c r="M81" s="116">
        <v>17937.934228975264</v>
      </c>
      <c r="N81" s="116">
        <v>7933.4599027873764</v>
      </c>
      <c r="O81" s="116">
        <v>64618024.078373514</v>
      </c>
      <c r="P81" s="116">
        <v>104300.62972184473</v>
      </c>
      <c r="Q81" s="116">
        <v>24060.085346032833</v>
      </c>
      <c r="R81" s="116">
        <v>10105.463552057026</v>
      </c>
      <c r="S81" s="116">
        <v>56881.943900338432</v>
      </c>
    </row>
    <row r="82" spans="1:19" x14ac:dyDescent="0.25">
      <c r="A82" s="120" t="s">
        <v>283</v>
      </c>
      <c r="B82" s="116">
        <v>111626081.87751105</v>
      </c>
      <c r="C82" s="116">
        <v>2129670.2881211126</v>
      </c>
      <c r="D82" s="116">
        <v>83043.29854696941</v>
      </c>
      <c r="E82" s="116">
        <v>1116776.8284529159</v>
      </c>
      <c r="F82" s="116">
        <v>6259992.576164593</v>
      </c>
      <c r="G82" s="116">
        <v>52131.899948066741</v>
      </c>
      <c r="H82" s="116">
        <v>24422503.935189791</v>
      </c>
      <c r="I82" s="116">
        <v>9865610.8069176748</v>
      </c>
      <c r="J82" s="116">
        <v>1991323.5100929111</v>
      </c>
      <c r="K82" s="116">
        <v>134945.47949085446</v>
      </c>
      <c r="L82" s="116">
        <v>85082.92090730292</v>
      </c>
      <c r="M82" s="116">
        <v>18116.584399205953</v>
      </c>
      <c r="N82" s="116">
        <v>8012.4720088671229</v>
      </c>
      <c r="O82" s="116">
        <v>65261577.61437238</v>
      </c>
      <c r="P82" s="116">
        <v>105339.39622734775</v>
      </c>
      <c r="Q82" s="116">
        <v>24299.708163686526</v>
      </c>
      <c r="R82" s="116">
        <v>10206.107403282595</v>
      </c>
      <c r="S82" s="116">
        <v>57448.451104073931</v>
      </c>
    </row>
    <row r="83" spans="1:19" x14ac:dyDescent="0.25">
      <c r="A83" s="120" t="s">
        <v>284</v>
      </c>
      <c r="B83" s="116">
        <v>187232100.0351238</v>
      </c>
      <c r="C83" s="116">
        <v>3563748.2489982909</v>
      </c>
      <c r="D83" s="116">
        <v>138963.01762696815</v>
      </c>
      <c r="E83" s="116">
        <v>2065283.962028197</v>
      </c>
      <c r="F83" s="116">
        <v>10475348.088614631</v>
      </c>
      <c r="G83" s="116">
        <v>87236.492988210142</v>
      </c>
      <c r="H83" s="116">
        <v>40868136.312298901</v>
      </c>
      <c r="I83" s="116">
        <v>16508918.509385735</v>
      </c>
      <c r="J83" s="116">
        <v>3332241.4797567795</v>
      </c>
      <c r="K83" s="116">
        <v>306723.42880610714</v>
      </c>
      <c r="L83" s="116">
        <v>142376.08144994572</v>
      </c>
      <c r="M83" s="116">
        <v>30315.934955105273</v>
      </c>
      <c r="N83" s="116">
        <v>13407.912600846767</v>
      </c>
      <c r="O83" s="116">
        <v>109207436.59117024</v>
      </c>
      <c r="P83" s="116">
        <v>176272.86765922082</v>
      </c>
      <c r="Q83" s="116">
        <v>40662.65229060781</v>
      </c>
      <c r="R83" s="116">
        <v>17078.698796904282</v>
      </c>
      <c r="S83" s="116">
        <v>257949.7556971258</v>
      </c>
    </row>
    <row r="84" spans="1:19" x14ac:dyDescent="0.25">
      <c r="A84" s="120" t="s">
        <v>285</v>
      </c>
      <c r="B84" s="116">
        <v>138967511.63671389</v>
      </c>
      <c r="C84" s="116">
        <v>1421320.4776239907</v>
      </c>
      <c r="D84" s="116">
        <v>62251.39290267029</v>
      </c>
      <c r="E84" s="116">
        <v>0</v>
      </c>
      <c r="F84" s="116">
        <v>8742669.5942942556</v>
      </c>
      <c r="G84" s="116">
        <v>113719.7137047935</v>
      </c>
      <c r="H84" s="116">
        <v>20910759.260240071</v>
      </c>
      <c r="I84" s="116">
        <v>8144207.6311563337</v>
      </c>
      <c r="J84" s="116">
        <v>1430696.0778424232</v>
      </c>
      <c r="K84" s="116">
        <v>0</v>
      </c>
      <c r="L84" s="116">
        <v>51928.584485324063</v>
      </c>
      <c r="M84" s="116">
        <v>1060609.7489694161</v>
      </c>
      <c r="N84" s="116">
        <v>47770.737266574637</v>
      </c>
      <c r="O84" s="116">
        <v>91748728.569206849</v>
      </c>
      <c r="P84" s="116">
        <v>5188755.8355390262</v>
      </c>
      <c r="Q84" s="116">
        <v>19267.103913897165</v>
      </c>
      <c r="R84" s="116">
        <v>24826.909568285642</v>
      </c>
      <c r="S84" s="116">
        <v>0</v>
      </c>
    </row>
    <row r="85" spans="1:19" x14ac:dyDescent="0.25">
      <c r="A85" s="120" t="s">
        <v>286</v>
      </c>
      <c r="B85" s="116">
        <v>66679398.067905486</v>
      </c>
      <c r="C85" s="116">
        <v>1071811.7440105178</v>
      </c>
      <c r="D85" s="116">
        <v>42943.150669150906</v>
      </c>
      <c r="E85" s="116">
        <v>470649.98030562053</v>
      </c>
      <c r="F85" s="116">
        <v>4245275.8683816055</v>
      </c>
      <c r="G85" s="116">
        <v>53361.785688890821</v>
      </c>
      <c r="H85" s="116">
        <v>12272724.006413724</v>
      </c>
      <c r="I85" s="116">
        <v>4808898.9827558165</v>
      </c>
      <c r="J85" s="116">
        <v>1012311.7386220633</v>
      </c>
      <c r="K85" s="116">
        <v>55969.515309997973</v>
      </c>
      <c r="L85" s="116">
        <v>41516.57023499065</v>
      </c>
      <c r="M85" s="116">
        <v>98742.119846622605</v>
      </c>
      <c r="N85" s="116">
        <v>12339.295332870477</v>
      </c>
      <c r="O85" s="116">
        <v>41218546.033838622</v>
      </c>
      <c r="P85" s="116">
        <v>1224241.2962146897</v>
      </c>
      <c r="Q85" s="116">
        <v>14497.278802239445</v>
      </c>
      <c r="R85" s="116">
        <v>7775.1483311754182</v>
      </c>
      <c r="S85" s="116">
        <v>27793.553146893031</v>
      </c>
    </row>
    <row r="86" spans="1:19" x14ac:dyDescent="0.25">
      <c r="A86" s="119" t="s">
        <v>287</v>
      </c>
      <c r="B86" s="116">
        <v>747986583.45663786</v>
      </c>
      <c r="C86" s="116">
        <v>12491811.715643397</v>
      </c>
      <c r="D86" s="116">
        <v>497028.98883004684</v>
      </c>
      <c r="E86" s="116">
        <v>5755219.9711981406</v>
      </c>
      <c r="F86" s="116">
        <v>44236368.015356444</v>
      </c>
      <c r="G86" s="116">
        <v>457876.14461524389</v>
      </c>
      <c r="H86" s="116">
        <v>147814277.61268675</v>
      </c>
      <c r="I86" s="116">
        <v>59006426.413883314</v>
      </c>
      <c r="J86" s="116">
        <v>11809344.647581695</v>
      </c>
      <c r="K86" s="116">
        <v>750164.79176066583</v>
      </c>
      <c r="L86" s="116">
        <v>490691.99748542812</v>
      </c>
      <c r="M86" s="116">
        <v>1396524.5662090483</v>
      </c>
      <c r="N86" s="116">
        <v>111826.97693870802</v>
      </c>
      <c r="O86" s="116">
        <v>453579456.60777313</v>
      </c>
      <c r="P86" s="116">
        <v>8895439.7909135856</v>
      </c>
      <c r="Q86" s="116">
        <v>151699.20524523861</v>
      </c>
      <c r="R86" s="116">
        <v>84997.647540594495</v>
      </c>
      <c r="S86" s="116">
        <v>457428.36297632928</v>
      </c>
    </row>
    <row r="88" spans="1:19" x14ac:dyDescent="0.25">
      <c r="A88" s="118" t="s">
        <v>288</v>
      </c>
      <c r="B88" s="116">
        <v>747986583.45663786</v>
      </c>
      <c r="C88" s="116">
        <v>12491811.715643397</v>
      </c>
      <c r="D88" s="116">
        <v>497028.98883004684</v>
      </c>
      <c r="E88" s="116">
        <v>5755219.9711981406</v>
      </c>
      <c r="F88" s="116">
        <v>44236368.015356444</v>
      </c>
      <c r="G88" s="116">
        <v>457876.14461524389</v>
      </c>
      <c r="H88" s="116">
        <v>147814277.61268675</v>
      </c>
      <c r="I88" s="116">
        <v>59006426.413883314</v>
      </c>
      <c r="J88" s="116">
        <v>11809344.647581695</v>
      </c>
      <c r="K88" s="116">
        <v>750164.79176066583</v>
      </c>
      <c r="L88" s="116">
        <v>490691.99748542812</v>
      </c>
      <c r="M88" s="116">
        <v>1396524.5662090483</v>
      </c>
      <c r="N88" s="116">
        <v>111826.97693870802</v>
      </c>
      <c r="O88" s="116">
        <v>453579456.60777313</v>
      </c>
      <c r="P88" s="116">
        <v>8895439.7909135856</v>
      </c>
      <c r="Q88" s="116">
        <v>151699.20524523861</v>
      </c>
      <c r="R88" s="116">
        <v>84997.647540594495</v>
      </c>
      <c r="S88" s="116">
        <v>457428.36297632928</v>
      </c>
    </row>
    <row r="90" spans="1:19" x14ac:dyDescent="0.25">
      <c r="A90" s="117" t="s">
        <v>288</v>
      </c>
      <c r="B90" s="116">
        <v>747986583.45663786</v>
      </c>
      <c r="C90" s="116">
        <v>12491811.715643397</v>
      </c>
      <c r="D90" s="116">
        <v>497028.98883004684</v>
      </c>
      <c r="E90" s="116">
        <v>5755219.9711981406</v>
      </c>
      <c r="F90" s="116">
        <v>44236368.015356444</v>
      </c>
      <c r="G90" s="116">
        <v>457876.14461524389</v>
      </c>
      <c r="H90" s="116">
        <v>147814277.61268675</v>
      </c>
      <c r="I90" s="116">
        <v>59006426.413883314</v>
      </c>
      <c r="J90" s="116">
        <v>11809344.647581695</v>
      </c>
      <c r="K90" s="116">
        <v>750164.79176066583</v>
      </c>
      <c r="L90" s="116">
        <v>490691.99748542812</v>
      </c>
      <c r="M90" s="116">
        <v>1396524.5662090483</v>
      </c>
      <c r="N90" s="116">
        <v>111826.97693870802</v>
      </c>
      <c r="O90" s="116">
        <v>453579456.60777313</v>
      </c>
      <c r="P90" s="116">
        <v>8895439.7909135856</v>
      </c>
      <c r="Q90" s="116">
        <v>151699.20524523861</v>
      </c>
      <c r="R90" s="116">
        <v>84997.647540594495</v>
      </c>
      <c r="S90" s="116">
        <v>457428.36297632928</v>
      </c>
    </row>
    <row r="92" spans="1:19" x14ac:dyDescent="0.25">
      <c r="A92" s="117" t="s">
        <v>289</v>
      </c>
      <c r="B92" s="116"/>
      <c r="C92" s="116"/>
      <c r="D92" s="116"/>
      <c r="E92" s="116"/>
      <c r="F92" s="116"/>
      <c r="G92" s="116"/>
      <c r="H92" s="116"/>
      <c r="I92" s="116"/>
      <c r="J92" s="116"/>
      <c r="K92" s="116"/>
      <c r="L92" s="116"/>
      <c r="M92" s="116"/>
      <c r="N92" s="116"/>
      <c r="O92" s="116"/>
      <c r="P92" s="116"/>
      <c r="Q92" s="116"/>
      <c r="R92" s="116"/>
      <c r="S92" s="116"/>
    </row>
    <row r="93" spans="1:19" x14ac:dyDescent="0.25">
      <c r="A93" s="118" t="s">
        <v>290</v>
      </c>
      <c r="B93" s="116"/>
      <c r="C93" s="116"/>
      <c r="D93" s="116"/>
      <c r="E93" s="116"/>
      <c r="F93" s="116"/>
      <c r="G93" s="116"/>
      <c r="H93" s="116"/>
      <c r="I93" s="116"/>
      <c r="J93" s="116"/>
      <c r="K93" s="116"/>
      <c r="L93" s="116"/>
      <c r="M93" s="116"/>
      <c r="N93" s="116"/>
      <c r="O93" s="116"/>
      <c r="P93" s="116"/>
      <c r="Q93" s="116"/>
      <c r="R93" s="116"/>
      <c r="S93" s="116"/>
    </row>
    <row r="94" spans="1:19" x14ac:dyDescent="0.25">
      <c r="A94" s="119" t="s">
        <v>291</v>
      </c>
      <c r="B94" s="116"/>
      <c r="C94" s="116"/>
      <c r="D94" s="116"/>
      <c r="E94" s="116"/>
      <c r="F94" s="116"/>
      <c r="G94" s="116"/>
      <c r="H94" s="116"/>
      <c r="I94" s="116"/>
      <c r="J94" s="116"/>
      <c r="K94" s="116"/>
      <c r="L94" s="116"/>
      <c r="M94" s="116"/>
      <c r="N94" s="116"/>
      <c r="O94" s="116"/>
      <c r="P94" s="116"/>
      <c r="Q94" s="116"/>
      <c r="R94" s="116"/>
      <c r="S94" s="116"/>
    </row>
    <row r="95" spans="1:19" x14ac:dyDescent="0.25">
      <c r="A95" s="120" t="s">
        <v>292</v>
      </c>
      <c r="B95" s="116">
        <v>-310111398.22631836</v>
      </c>
      <c r="C95" s="116">
        <v>-4984763.6331689386</v>
      </c>
      <c r="D95" s="116">
        <v>-199719.26688198079</v>
      </c>
      <c r="E95" s="116">
        <v>-2188890.8373037125</v>
      </c>
      <c r="F95" s="116">
        <v>-19743856.026707858</v>
      </c>
      <c r="G95" s="116">
        <v>-248174.07552153821</v>
      </c>
      <c r="H95" s="116">
        <v>-57077773.824514292</v>
      </c>
      <c r="I95" s="116">
        <v>-22365144.717605431</v>
      </c>
      <c r="J95" s="116">
        <v>-4708042.0309928637</v>
      </c>
      <c r="K95" s="116">
        <v>-260302.05961302877</v>
      </c>
      <c r="L95" s="116">
        <v>-193084.55112361087</v>
      </c>
      <c r="M95" s="116">
        <v>-459228.15347377205</v>
      </c>
      <c r="N95" s="116">
        <v>-57387.382605149338</v>
      </c>
      <c r="O95" s="116">
        <v>-191698505.29232708</v>
      </c>
      <c r="P95" s="116">
        <v>-5693680.3740925426</v>
      </c>
      <c r="Q95" s="116">
        <v>-67423.695025872934</v>
      </c>
      <c r="R95" s="116">
        <v>-36160.526193447899</v>
      </c>
      <c r="S95" s="116">
        <v>-129261.77916727599</v>
      </c>
    </row>
    <row r="96" spans="1:19" x14ac:dyDescent="0.25">
      <c r="A96" s="120" t="s">
        <v>293</v>
      </c>
      <c r="B96" s="116">
        <v>-6559123.3215612797</v>
      </c>
      <c r="C96" s="116">
        <v>-105432.04663160333</v>
      </c>
      <c r="D96" s="116">
        <v>-4224.2346094441182</v>
      </c>
      <c r="E96" s="116">
        <v>-46296.927560310854</v>
      </c>
      <c r="F96" s="116">
        <v>-417599.56990622199</v>
      </c>
      <c r="G96" s="116">
        <v>-5249.0955697547897</v>
      </c>
      <c r="H96" s="116">
        <v>-1207244.105106869</v>
      </c>
      <c r="I96" s="116">
        <v>-473042.08470364159</v>
      </c>
      <c r="J96" s="116">
        <v>-99579.146271300342</v>
      </c>
      <c r="K96" s="116">
        <v>-5505.612884993765</v>
      </c>
      <c r="L96" s="116">
        <v>-4083.9046534619956</v>
      </c>
      <c r="M96" s="116">
        <v>-9713.071201494804</v>
      </c>
      <c r="N96" s="116">
        <v>-1213.7925976332269</v>
      </c>
      <c r="O96" s="116">
        <v>-4054588.5896580708</v>
      </c>
      <c r="P96" s="116">
        <v>-120426.24663531869</v>
      </c>
      <c r="Q96" s="116">
        <v>-1426.0692544660762</v>
      </c>
      <c r="R96" s="116">
        <v>-764.82629155822679</v>
      </c>
      <c r="S96" s="116">
        <v>-2733.998025134923</v>
      </c>
    </row>
    <row r="97" spans="1:19" x14ac:dyDescent="0.25">
      <c r="A97" s="119" t="s">
        <v>294</v>
      </c>
      <c r="B97" s="116">
        <v>-316670521.54787964</v>
      </c>
      <c r="C97" s="116">
        <v>-5090195.6798005421</v>
      </c>
      <c r="D97" s="116">
        <v>-203943.50149142492</v>
      </c>
      <c r="E97" s="116">
        <v>-2235187.7648640233</v>
      </c>
      <c r="F97" s="116">
        <v>-20161455.596614081</v>
      </c>
      <c r="G97" s="116">
        <v>-253423.17109129298</v>
      </c>
      <c r="H97" s="116">
        <v>-58285017.92962116</v>
      </c>
      <c r="I97" s="116">
        <v>-22838186.802309074</v>
      </c>
      <c r="J97" s="116">
        <v>-4807621.1772641642</v>
      </c>
      <c r="K97" s="116">
        <v>-265807.67249802256</v>
      </c>
      <c r="L97" s="116">
        <v>-197168.45577707287</v>
      </c>
      <c r="M97" s="116">
        <v>-468941.22467526683</v>
      </c>
      <c r="N97" s="116">
        <v>-58601.175202782564</v>
      </c>
      <c r="O97" s="116">
        <v>-195753093.88198516</v>
      </c>
      <c r="P97" s="116">
        <v>-5814106.6207278613</v>
      </c>
      <c r="Q97" s="116">
        <v>-68849.764280339004</v>
      </c>
      <c r="R97" s="116">
        <v>-36925.352485006122</v>
      </c>
      <c r="S97" s="116">
        <v>-131995.77719241093</v>
      </c>
    </row>
    <row r="99" spans="1:19" x14ac:dyDescent="0.25">
      <c r="A99" s="119" t="s">
        <v>295</v>
      </c>
      <c r="B99" s="116"/>
      <c r="C99" s="116"/>
      <c r="D99" s="116"/>
      <c r="E99" s="116"/>
      <c r="F99" s="116"/>
      <c r="G99" s="116"/>
      <c r="H99" s="116"/>
      <c r="I99" s="116"/>
      <c r="J99" s="116"/>
      <c r="K99" s="116"/>
      <c r="L99" s="116"/>
      <c r="M99" s="116"/>
      <c r="N99" s="116"/>
      <c r="O99" s="116"/>
      <c r="P99" s="116"/>
      <c r="Q99" s="116"/>
      <c r="R99" s="116"/>
      <c r="S99" s="116"/>
    </row>
    <row r="100" spans="1:19" x14ac:dyDescent="0.25">
      <c r="A100" s="120" t="s">
        <v>296</v>
      </c>
      <c r="B100" s="116">
        <v>-1241453524.7206624</v>
      </c>
      <c r="C100" s="116">
        <v>-23685205.475383431</v>
      </c>
      <c r="D100" s="116">
        <v>-923569.06156298169</v>
      </c>
      <c r="E100" s="116">
        <v>-12420274.067583786</v>
      </c>
      <c r="F100" s="116">
        <v>-69620734.847008988</v>
      </c>
      <c r="G100" s="116">
        <v>-579786.81910496368</v>
      </c>
      <c r="H100" s="116">
        <v>-271615764.72885203</v>
      </c>
      <c r="I100" s="116">
        <v>-109720748.98418261</v>
      </c>
      <c r="J100" s="116">
        <v>-22146576.757721163</v>
      </c>
      <c r="K100" s="116">
        <v>-1500801.0524177731</v>
      </c>
      <c r="L100" s="116">
        <v>-946252.79573824012</v>
      </c>
      <c r="M100" s="116">
        <v>-201484.25152979197</v>
      </c>
      <c r="N100" s="116">
        <v>-89110.998521374684</v>
      </c>
      <c r="O100" s="116">
        <v>-725809006.24190366</v>
      </c>
      <c r="P100" s="116">
        <v>-1171535.9218814785</v>
      </c>
      <c r="Q100" s="116">
        <v>-270250.08709518926</v>
      </c>
      <c r="R100" s="116">
        <v>-113507.59425011664</v>
      </c>
      <c r="S100" s="116">
        <v>-638915.03592462593</v>
      </c>
    </row>
    <row r="101" spans="1:19" x14ac:dyDescent="0.25">
      <c r="A101" s="120" t="s">
        <v>297</v>
      </c>
      <c r="B101" s="116">
        <v>-224057882.6741693</v>
      </c>
      <c r="C101" s="116">
        <v>-4274712.571871059</v>
      </c>
      <c r="D101" s="116">
        <v>-166686.00500669802</v>
      </c>
      <c r="E101" s="116">
        <v>-2241614.5706637576</v>
      </c>
      <c r="F101" s="116">
        <v>-12565169.883061484</v>
      </c>
      <c r="G101" s="116">
        <v>-104640.08881869316</v>
      </c>
      <c r="H101" s="116">
        <v>-49021289.910764404</v>
      </c>
      <c r="I101" s="116">
        <v>-19802431.757041838</v>
      </c>
      <c r="J101" s="116">
        <v>-3997020.4264654145</v>
      </c>
      <c r="K101" s="116">
        <v>-270864.99770142749</v>
      </c>
      <c r="L101" s="116">
        <v>-170779.9717555505</v>
      </c>
      <c r="M101" s="116">
        <v>-36363.934606503113</v>
      </c>
      <c r="N101" s="116">
        <v>-16082.778174215398</v>
      </c>
      <c r="O101" s="116">
        <v>-130994214.38349494</v>
      </c>
      <c r="P101" s="116">
        <v>-211439.13397205749</v>
      </c>
      <c r="Q101" s="116">
        <v>-48774.812025832864</v>
      </c>
      <c r="R101" s="116">
        <v>-20485.882659878331</v>
      </c>
      <c r="S101" s="116">
        <v>-115311.56608554749</v>
      </c>
    </row>
    <row r="102" spans="1:19" x14ac:dyDescent="0.25">
      <c r="A102" s="120" t="s">
        <v>298</v>
      </c>
      <c r="B102" s="116">
        <v>138800427.54766199</v>
      </c>
      <c r="C102" s="116">
        <v>2648118.983976597</v>
      </c>
      <c r="D102" s="116">
        <v>103259.42780949378</v>
      </c>
      <c r="E102" s="116">
        <v>1388645.9029770524</v>
      </c>
      <c r="F102" s="116">
        <v>7783930.3449733285</v>
      </c>
      <c r="G102" s="116">
        <v>64822.932776622001</v>
      </c>
      <c r="H102" s="116">
        <v>30367938.486889992</v>
      </c>
      <c r="I102" s="116">
        <v>12267303.259121979</v>
      </c>
      <c r="J102" s="116">
        <v>2476092.9519133451</v>
      </c>
      <c r="K102" s="116">
        <v>167796.71859761322</v>
      </c>
      <c r="L102" s="116">
        <v>105795.57752368614</v>
      </c>
      <c r="M102" s="116">
        <v>22526.900685024368</v>
      </c>
      <c r="N102" s="116">
        <v>9963.0348198084448</v>
      </c>
      <c r="O102" s="116">
        <v>81148910.030271053</v>
      </c>
      <c r="P102" s="116">
        <v>130983.3059446846</v>
      </c>
      <c r="Q102" s="116">
        <v>30215.249211238435</v>
      </c>
      <c r="R102" s="116">
        <v>12690.690628445169</v>
      </c>
      <c r="S102" s="116">
        <v>71433.749542031423</v>
      </c>
    </row>
    <row r="103" spans="1:19" x14ac:dyDescent="0.25">
      <c r="A103" s="120" t="s">
        <v>299</v>
      </c>
      <c r="B103" s="116">
        <v>-67872769.588707253</v>
      </c>
      <c r="C103" s="116">
        <v>-1294917.9827360888</v>
      </c>
      <c r="D103" s="116">
        <v>-50493.384461434071</v>
      </c>
      <c r="E103" s="116">
        <v>-679041.44877867424</v>
      </c>
      <c r="F103" s="116">
        <v>-3806306.0765249096</v>
      </c>
      <c r="G103" s="116">
        <v>-31698.115475192822</v>
      </c>
      <c r="H103" s="116">
        <v>-14849782.008754617</v>
      </c>
      <c r="I103" s="116">
        <v>-5998654.7757230485</v>
      </c>
      <c r="J103" s="116">
        <v>-1210798.0456164475</v>
      </c>
      <c r="K103" s="116">
        <v>-82051.822320260486</v>
      </c>
      <c r="L103" s="116">
        <v>-51733.549987111102</v>
      </c>
      <c r="M103" s="116">
        <v>-11015.550648915167</v>
      </c>
      <c r="N103" s="116">
        <v>-4871.8781251370619</v>
      </c>
      <c r="O103" s="116">
        <v>-39681443.135094278</v>
      </c>
      <c r="P103" s="116">
        <v>-64050.2331399373</v>
      </c>
      <c r="Q103" s="116">
        <v>-14775.117656431883</v>
      </c>
      <c r="R103" s="116">
        <v>-6205.6892486894531</v>
      </c>
      <c r="S103" s="116">
        <v>-34930.774416086366</v>
      </c>
    </row>
    <row r="104" spans="1:19" x14ac:dyDescent="0.25">
      <c r="A104" s="119" t="s">
        <v>300</v>
      </c>
      <c r="B104" s="116">
        <v>-1394583749.4358768</v>
      </c>
      <c r="C104" s="116">
        <v>-26606717.046013981</v>
      </c>
      <c r="D104" s="116">
        <v>-1037489.02322162</v>
      </c>
      <c r="E104" s="116">
        <v>-13952284.184049165</v>
      </c>
      <c r="F104" s="116">
        <v>-78208280.461622059</v>
      </c>
      <c r="G104" s="116">
        <v>-651302.09062222764</v>
      </c>
      <c r="H104" s="116">
        <v>-305118898.16148102</v>
      </c>
      <c r="I104" s="116">
        <v>-123254532.25782552</v>
      </c>
      <c r="J104" s="116">
        <v>-24878302.27788968</v>
      </c>
      <c r="K104" s="116">
        <v>-1685921.1538418478</v>
      </c>
      <c r="L104" s="116">
        <v>-1062970.7399572157</v>
      </c>
      <c r="M104" s="116">
        <v>-226336.8361001859</v>
      </c>
      <c r="N104" s="116">
        <v>-100102.62000091872</v>
      </c>
      <c r="O104" s="116">
        <v>-815335753.73022187</v>
      </c>
      <c r="P104" s="116">
        <v>-1316041.9830487885</v>
      </c>
      <c r="Q104" s="116">
        <v>-303584.7675662156</v>
      </c>
      <c r="R104" s="116">
        <v>-127508.47553023924</v>
      </c>
      <c r="S104" s="116">
        <v>-717723.62688422832</v>
      </c>
    </row>
    <row r="106" spans="1:19" x14ac:dyDescent="0.25">
      <c r="A106" s="119" t="s">
        <v>301</v>
      </c>
      <c r="B106" s="116"/>
      <c r="C106" s="116"/>
      <c r="D106" s="116"/>
      <c r="E106" s="116"/>
      <c r="F106" s="116"/>
      <c r="G106" s="116"/>
      <c r="H106" s="116"/>
      <c r="I106" s="116"/>
      <c r="J106" s="116"/>
      <c r="K106" s="116"/>
      <c r="L106" s="116"/>
      <c r="M106" s="116"/>
      <c r="N106" s="116"/>
      <c r="O106" s="116"/>
      <c r="P106" s="116"/>
      <c r="Q106" s="116"/>
      <c r="R106" s="116"/>
      <c r="S106" s="116"/>
    </row>
    <row r="107" spans="1:19" x14ac:dyDescent="0.25">
      <c r="A107" s="120" t="s">
        <v>302</v>
      </c>
      <c r="B107" s="116">
        <v>-1101108835.3221977</v>
      </c>
      <c r="C107" s="116">
        <v>-21007624.124499232</v>
      </c>
      <c r="D107" s="116">
        <v>-819160.79294716427</v>
      </c>
      <c r="E107" s="116">
        <v>-11016178.407497704</v>
      </c>
      <c r="F107" s="116">
        <v>-61750202.271095708</v>
      </c>
      <c r="G107" s="116">
        <v>-514242.68118572992</v>
      </c>
      <c r="H107" s="116">
        <v>-240909959.4952856</v>
      </c>
      <c r="I107" s="116">
        <v>-97316962.511211842</v>
      </c>
      <c r="J107" s="116">
        <v>-19642935.361237157</v>
      </c>
      <c r="K107" s="116">
        <v>-1331137.4658587398</v>
      </c>
      <c r="L107" s="116">
        <v>-839280.16078584152</v>
      </c>
      <c r="M107" s="116">
        <v>-178706.72169355152</v>
      </c>
      <c r="N107" s="116">
        <v>-79037.117252010692</v>
      </c>
      <c r="O107" s="116">
        <v>-643757251.9754293</v>
      </c>
      <c r="P107" s="116">
        <v>-1039095.3255952857</v>
      </c>
      <c r="Q107" s="116">
        <v>-239698.66992327658</v>
      </c>
      <c r="R107" s="116">
        <v>-100675.70989666571</v>
      </c>
      <c r="S107" s="116">
        <v>-566686.53080275538</v>
      </c>
    </row>
    <row r="108" spans="1:19" x14ac:dyDescent="0.25">
      <c r="A108" s="120" t="s">
        <v>303</v>
      </c>
      <c r="B108" s="116">
        <v>-504558374.89563394</v>
      </c>
      <c r="C108" s="116">
        <v>-9626271.5806599483</v>
      </c>
      <c r="D108" s="116">
        <v>-375362.02163585345</v>
      </c>
      <c r="E108" s="116">
        <v>-5047916.151922428</v>
      </c>
      <c r="F108" s="116">
        <v>-28295642.272513367</v>
      </c>
      <c r="G108" s="116">
        <v>-235640.15036272307</v>
      </c>
      <c r="H108" s="116">
        <v>-110391574.16582386</v>
      </c>
      <c r="I108" s="116">
        <v>-44593310.742137969</v>
      </c>
      <c r="J108" s="116">
        <v>-9000933.6280965563</v>
      </c>
      <c r="K108" s="116">
        <v>-609963.8246385057</v>
      </c>
      <c r="L108" s="116">
        <v>-384581.26973828103</v>
      </c>
      <c r="M108" s="116">
        <v>-81888.338543973689</v>
      </c>
      <c r="N108" s="116">
        <v>-36216.982516030002</v>
      </c>
      <c r="O108" s="116">
        <v>-294987291.41425657</v>
      </c>
      <c r="P108" s="116">
        <v>-476142.07789967937</v>
      </c>
      <c r="Q108" s="116">
        <v>-109836.5279448006</v>
      </c>
      <c r="R108" s="116">
        <v>-46132.38123919168</v>
      </c>
      <c r="S108" s="116">
        <v>-259671.36570420617</v>
      </c>
    </row>
    <row r="109" spans="1:19" x14ac:dyDescent="0.25">
      <c r="A109" s="120" t="s">
        <v>304</v>
      </c>
      <c r="B109" s="116">
        <v>-229685687.49909195</v>
      </c>
      <c r="C109" s="116">
        <v>-4382083.2555087246</v>
      </c>
      <c r="D109" s="116">
        <v>-170872.76376754889</v>
      </c>
      <c r="E109" s="116">
        <v>-2297918.6343540498</v>
      </c>
      <c r="F109" s="116">
        <v>-12880777.273660196</v>
      </c>
      <c r="G109" s="116">
        <v>-107268.40070714639</v>
      </c>
      <c r="H109" s="116">
        <v>-50252588.933101982</v>
      </c>
      <c r="I109" s="116">
        <v>-20299822.072693206</v>
      </c>
      <c r="J109" s="116">
        <v>-4097416.1392736472</v>
      </c>
      <c r="K109" s="116">
        <v>-277668.48670513084</v>
      </c>
      <c r="L109" s="116">
        <v>-175069.56129185675</v>
      </c>
      <c r="M109" s="116">
        <v>-37277.310758188236</v>
      </c>
      <c r="N109" s="116">
        <v>-16486.739577075896</v>
      </c>
      <c r="O109" s="116">
        <v>-134284479.66202772</v>
      </c>
      <c r="P109" s="116">
        <v>-216749.98563299124</v>
      </c>
      <c r="Q109" s="116">
        <v>-49999.920105841178</v>
      </c>
      <c r="R109" s="116">
        <v>-21000.439648010371</v>
      </c>
      <c r="S109" s="116">
        <v>-118207.92027867067</v>
      </c>
    </row>
    <row r="110" spans="1:19" x14ac:dyDescent="0.25">
      <c r="A110" s="120" t="s">
        <v>305</v>
      </c>
      <c r="B110" s="116">
        <v>-657104265.089396</v>
      </c>
      <c r="C110" s="116">
        <v>-12536634.861860914</v>
      </c>
      <c r="D110" s="116">
        <v>-488847.27246974438</v>
      </c>
      <c r="E110" s="116">
        <v>-6574080.2219921323</v>
      </c>
      <c r="F110" s="116">
        <v>-36850418.397193931</v>
      </c>
      <c r="G110" s="116">
        <v>-306882.52446841262</v>
      </c>
      <c r="H110" s="116">
        <v>-143766861.92018834</v>
      </c>
      <c r="I110" s="116">
        <v>-58075450.019389212</v>
      </c>
      <c r="J110" s="116">
        <v>-11722235.069494627</v>
      </c>
      <c r="K110" s="116">
        <v>-794377.52034758811</v>
      </c>
      <c r="L110" s="116">
        <v>-500853.82622138027</v>
      </c>
      <c r="M110" s="116">
        <v>-106646.08734214294</v>
      </c>
      <c r="N110" s="116">
        <v>-47166.660715668426</v>
      </c>
      <c r="O110" s="116">
        <v>-384172410.92385215</v>
      </c>
      <c r="P110" s="116">
        <v>-620096.71376701212</v>
      </c>
      <c r="Q110" s="116">
        <v>-143044.00554260553</v>
      </c>
      <c r="R110" s="116">
        <v>-60079.836108702344</v>
      </c>
      <c r="S110" s="116">
        <v>-338179.22844134056</v>
      </c>
    </row>
    <row r="111" spans="1:19" x14ac:dyDescent="0.25">
      <c r="A111" s="119" t="s">
        <v>306</v>
      </c>
      <c r="B111" s="116">
        <v>-2492457162.8063192</v>
      </c>
      <c r="C111" s="116">
        <v>-47552613.822528824</v>
      </c>
      <c r="D111" s="116">
        <v>-1854242.8508203109</v>
      </c>
      <c r="E111" s="116">
        <v>-24936093.415766314</v>
      </c>
      <c r="F111" s="116">
        <v>-139777040.2144632</v>
      </c>
      <c r="G111" s="116">
        <v>-1164033.7567240121</v>
      </c>
      <c r="H111" s="116">
        <v>-545320984.51439977</v>
      </c>
      <c r="I111" s="116">
        <v>-220285545.34543222</v>
      </c>
      <c r="J111" s="116">
        <v>-44463520.198101982</v>
      </c>
      <c r="K111" s="116">
        <v>-3013147.2975499644</v>
      </c>
      <c r="L111" s="116">
        <v>-1899784.8180373595</v>
      </c>
      <c r="M111" s="116">
        <v>-404518.4583378564</v>
      </c>
      <c r="N111" s="116">
        <v>-178907.50006078504</v>
      </c>
      <c r="O111" s="116">
        <v>-1457201433.9755657</v>
      </c>
      <c r="P111" s="116">
        <v>-2352084.1028949684</v>
      </c>
      <c r="Q111" s="116">
        <v>-542579.12351652398</v>
      </c>
      <c r="R111" s="116">
        <v>-227888.36689257011</v>
      </c>
      <c r="S111" s="116">
        <v>-1282745.0452269728</v>
      </c>
    </row>
    <row r="113" spans="1:19" x14ac:dyDescent="0.25">
      <c r="A113" s="119" t="s">
        <v>307</v>
      </c>
      <c r="B113" s="116"/>
      <c r="C113" s="116"/>
      <c r="D113" s="116"/>
      <c r="E113" s="116"/>
      <c r="F113" s="116"/>
      <c r="G113" s="116"/>
      <c r="H113" s="116"/>
      <c r="I113" s="116"/>
      <c r="J113" s="116"/>
      <c r="K113" s="116"/>
      <c r="L113" s="116"/>
      <c r="M113" s="116"/>
      <c r="N113" s="116"/>
      <c r="O113" s="116"/>
      <c r="P113" s="116"/>
      <c r="Q113" s="116"/>
      <c r="R113" s="116"/>
      <c r="S113" s="116"/>
    </row>
    <row r="114" spans="1:19" x14ac:dyDescent="0.25">
      <c r="A114" s="120" t="s">
        <v>308</v>
      </c>
      <c r="B114" s="116">
        <v>-1545465971.007086</v>
      </c>
      <c r="C114" s="116">
        <v>-29485339.845285129</v>
      </c>
      <c r="D114" s="116">
        <v>-1149736.6015708898</v>
      </c>
      <c r="E114" s="116">
        <v>-15461803.877315164</v>
      </c>
      <c r="F114" s="116">
        <v>-86669758.02156572</v>
      </c>
      <c r="G114" s="116">
        <v>-721767.49392755516</v>
      </c>
      <c r="H114" s="116">
        <v>-338130194.33970362</v>
      </c>
      <c r="I114" s="116">
        <v>-136589635.04624081</v>
      </c>
      <c r="J114" s="116">
        <v>-27569925.149679553</v>
      </c>
      <c r="K114" s="116">
        <v>-1868323.6299846056</v>
      </c>
      <c r="L114" s="116">
        <v>-1177975.225542835</v>
      </c>
      <c r="M114" s="116">
        <v>-250824.57637968429</v>
      </c>
      <c r="N114" s="116">
        <v>-110932.88078442977</v>
      </c>
      <c r="O114" s="116">
        <v>-903548218.48826528</v>
      </c>
      <c r="P114" s="116">
        <v>-1458426.646690326</v>
      </c>
      <c r="Q114" s="116">
        <v>-336430.08372890478</v>
      </c>
      <c r="R114" s="116">
        <v>-141303.81916947424</v>
      </c>
      <c r="S114" s="116">
        <v>-795375.28125223843</v>
      </c>
    </row>
    <row r="115" spans="1:19" x14ac:dyDescent="0.25">
      <c r="A115" s="120" t="s">
        <v>309</v>
      </c>
      <c r="B115" s="116">
        <v>-153794835.3448256</v>
      </c>
      <c r="C115" s="116">
        <v>-2934191.4164806018</v>
      </c>
      <c r="D115" s="116">
        <v>-114414.39322878727</v>
      </c>
      <c r="E115" s="116">
        <v>-1538659.2950319755</v>
      </c>
      <c r="F115" s="116">
        <v>-8624816.9900607001</v>
      </c>
      <c r="G115" s="116">
        <v>-71825.659683403515</v>
      </c>
      <c r="H115" s="116">
        <v>-33648542.60084524</v>
      </c>
      <c r="I115" s="116">
        <v>-13592522.142727982</v>
      </c>
      <c r="J115" s="116">
        <v>-2743581.6630120352</v>
      </c>
      <c r="K115" s="116">
        <v>-185923.55343617703</v>
      </c>
      <c r="L115" s="116">
        <v>-117224.51949853601</v>
      </c>
      <c r="M115" s="116">
        <v>-24960.448918594982</v>
      </c>
      <c r="N115" s="116">
        <v>-11039.326943867283</v>
      </c>
      <c r="O115" s="116">
        <v>-89915308.454162076</v>
      </c>
      <c r="P115" s="116">
        <v>-145133.24149355621</v>
      </c>
      <c r="Q115" s="116">
        <v>-33479.358525387775</v>
      </c>
      <c r="R115" s="116">
        <v>-14061.647432200018</v>
      </c>
      <c r="S115" s="116">
        <v>-79150.633344466856</v>
      </c>
    </row>
    <row r="116" spans="1:19" x14ac:dyDescent="0.25">
      <c r="A116" s="119" t="s">
        <v>310</v>
      </c>
      <c r="B116" s="116">
        <v>-1699260806.3519115</v>
      </c>
      <c r="C116" s="116">
        <v>-32419531.26176573</v>
      </c>
      <c r="D116" s="116">
        <v>-1264150.994799677</v>
      </c>
      <c r="E116" s="116">
        <v>-17000463.17234714</v>
      </c>
      <c r="F116" s="116">
        <v>-95294575.011626422</v>
      </c>
      <c r="G116" s="116">
        <v>-793593.15361095872</v>
      </c>
      <c r="H116" s="116">
        <v>-371778736.94054884</v>
      </c>
      <c r="I116" s="116">
        <v>-150182157.18896878</v>
      </c>
      <c r="J116" s="116">
        <v>-30313506.812691588</v>
      </c>
      <c r="K116" s="116">
        <v>-2054247.1834207827</v>
      </c>
      <c r="L116" s="116">
        <v>-1295199.7450413709</v>
      </c>
      <c r="M116" s="116">
        <v>-275785.0252982793</v>
      </c>
      <c r="N116" s="116">
        <v>-121972.20772829706</v>
      </c>
      <c r="O116" s="116">
        <v>-993463526.9424274</v>
      </c>
      <c r="P116" s="116">
        <v>-1603559.8881838822</v>
      </c>
      <c r="Q116" s="116">
        <v>-369909.44225429255</v>
      </c>
      <c r="R116" s="116">
        <v>-155365.46660167427</v>
      </c>
      <c r="S116" s="116">
        <v>-874525.91459670523</v>
      </c>
    </row>
    <row r="118" spans="1:19" x14ac:dyDescent="0.25">
      <c r="A118" s="119" t="s">
        <v>311</v>
      </c>
      <c r="B118" s="116"/>
      <c r="C118" s="116"/>
      <c r="D118" s="116"/>
      <c r="E118" s="116"/>
      <c r="F118" s="116"/>
      <c r="G118" s="116"/>
      <c r="H118" s="116"/>
      <c r="I118" s="116"/>
      <c r="J118" s="116"/>
      <c r="K118" s="116"/>
      <c r="L118" s="116"/>
      <c r="M118" s="116"/>
      <c r="N118" s="116"/>
      <c r="O118" s="116"/>
      <c r="P118" s="116"/>
      <c r="Q118" s="116"/>
      <c r="R118" s="116"/>
      <c r="S118" s="116"/>
    </row>
    <row r="119" spans="1:19" x14ac:dyDescent="0.25">
      <c r="A119" s="120" t="s">
        <v>312</v>
      </c>
      <c r="B119" s="116">
        <v>-1539396852.5699327</v>
      </c>
      <c r="C119" s="116">
        <v>-29300653.236439835</v>
      </c>
      <c r="D119" s="116">
        <v>-1142535.0242743881</v>
      </c>
      <c r="E119" s="116">
        <v>-16980483.742974348</v>
      </c>
      <c r="F119" s="116">
        <v>-86126886.758001</v>
      </c>
      <c r="G119" s="116">
        <v>-717246.57636215829</v>
      </c>
      <c r="H119" s="116">
        <v>-336012256.43332458</v>
      </c>
      <c r="I119" s="116">
        <v>-135734081.85836938</v>
      </c>
      <c r="J119" s="116">
        <v>-27397236.077458221</v>
      </c>
      <c r="K119" s="116">
        <v>-2521838.3002968114</v>
      </c>
      <c r="L119" s="116">
        <v>-1170596.7706614996</v>
      </c>
      <c r="M119" s="116">
        <v>-249253.49255736129</v>
      </c>
      <c r="N119" s="116">
        <v>-110238.03318663986</v>
      </c>
      <c r="O119" s="116">
        <v>-897888685.4024533</v>
      </c>
      <c r="P119" s="116">
        <v>-1449291.535036867</v>
      </c>
      <c r="Q119" s="116">
        <v>-334322.79476416984</v>
      </c>
      <c r="R119" s="116">
        <v>-140418.73786072104</v>
      </c>
      <c r="S119" s="116">
        <v>-2120827.7959113149</v>
      </c>
    </row>
    <row r="120" spans="1:19" x14ac:dyDescent="0.25">
      <c r="A120" s="120" t="s">
        <v>313</v>
      </c>
      <c r="B120" s="116">
        <v>-79937544.856242731</v>
      </c>
      <c r="C120" s="116">
        <v>-1525097.1038515565</v>
      </c>
      <c r="D120" s="116">
        <v>-59468.874038712609</v>
      </c>
      <c r="E120" s="116">
        <v>-799744.9728355367</v>
      </c>
      <c r="F120" s="116">
        <v>-4482898.8793677194</v>
      </c>
      <c r="G120" s="116">
        <v>-37332.637860680079</v>
      </c>
      <c r="H120" s="116">
        <v>-17489416.19184716</v>
      </c>
      <c r="I120" s="116">
        <v>-7064950.1724659018</v>
      </c>
      <c r="J120" s="116">
        <v>-1426024.3639655383</v>
      </c>
      <c r="K120" s="116">
        <v>-96637.005783149551</v>
      </c>
      <c r="L120" s="116">
        <v>-60929.486121271089</v>
      </c>
      <c r="M120" s="116">
        <v>-12973.628149401133</v>
      </c>
      <c r="N120" s="116">
        <v>-5737.8824898739358</v>
      </c>
      <c r="O120" s="116">
        <v>-46735047.940342352</v>
      </c>
      <c r="P120" s="116">
        <v>-75435.530562589804</v>
      </c>
      <c r="Q120" s="116">
        <v>-17401.479821353831</v>
      </c>
      <c r="R120" s="116">
        <v>-7308.786214074762</v>
      </c>
      <c r="S120" s="116">
        <v>-41139.920525856694</v>
      </c>
    </row>
    <row r="121" spans="1:19" x14ac:dyDescent="0.25">
      <c r="A121" s="120" t="s">
        <v>314</v>
      </c>
      <c r="B121" s="116">
        <v>-31531214.661618564</v>
      </c>
      <c r="C121" s="116">
        <v>-600160.50142070977</v>
      </c>
      <c r="D121" s="116">
        <v>-23402.35855924405</v>
      </c>
      <c r="E121" s="116">
        <v>-347808.47905723855</v>
      </c>
      <c r="F121" s="116">
        <v>-1764122.9745076885</v>
      </c>
      <c r="G121" s="116">
        <v>-14691.244643530808</v>
      </c>
      <c r="H121" s="116">
        <v>-6882484.2462464832</v>
      </c>
      <c r="I121" s="116">
        <v>-2780219.0610101456</v>
      </c>
      <c r="J121" s="116">
        <v>-561173.11819314084</v>
      </c>
      <c r="K121" s="116">
        <v>-51654.40260307258</v>
      </c>
      <c r="L121" s="116">
        <v>-23977.142733730801</v>
      </c>
      <c r="M121" s="116">
        <v>-5105.4186357882445</v>
      </c>
      <c r="N121" s="116">
        <v>-2257.9876543723581</v>
      </c>
      <c r="O121" s="116">
        <v>-18391307.500985749</v>
      </c>
      <c r="P121" s="116">
        <v>-29685.602138411639</v>
      </c>
      <c r="Q121" s="116">
        <v>-6847.8792784217394</v>
      </c>
      <c r="R121" s="116">
        <v>-2876.1741058573475</v>
      </c>
      <c r="S121" s="116">
        <v>-43440.569844980331</v>
      </c>
    </row>
    <row r="122" spans="1:19" x14ac:dyDescent="0.25">
      <c r="A122" s="119" t="s">
        <v>315</v>
      </c>
      <c r="B122" s="116">
        <v>-1650865612.0877938</v>
      </c>
      <c r="C122" s="116">
        <v>-31425910.841712102</v>
      </c>
      <c r="D122" s="116">
        <v>-1225406.2568723448</v>
      </c>
      <c r="E122" s="116">
        <v>-18128037.194867123</v>
      </c>
      <c r="F122" s="116">
        <v>-92373908.611876413</v>
      </c>
      <c r="G122" s="116">
        <v>-769270.45886636921</v>
      </c>
      <c r="H122" s="116">
        <v>-360384156.87141818</v>
      </c>
      <c r="I122" s="116">
        <v>-145579251.09184542</v>
      </c>
      <c r="J122" s="116">
        <v>-29384433.559616901</v>
      </c>
      <c r="K122" s="116">
        <v>-2670129.7086830335</v>
      </c>
      <c r="L122" s="116">
        <v>-1255503.3995165015</v>
      </c>
      <c r="M122" s="116">
        <v>-267332.53934255068</v>
      </c>
      <c r="N122" s="116">
        <v>-118233.90333088615</v>
      </c>
      <c r="O122" s="116">
        <v>-963015040.84378135</v>
      </c>
      <c r="P122" s="116">
        <v>-1554412.6677378686</v>
      </c>
      <c r="Q122" s="116">
        <v>-358572.15386394539</v>
      </c>
      <c r="R122" s="116">
        <v>-150603.69818065315</v>
      </c>
      <c r="S122" s="116">
        <v>-2205408.2862821519</v>
      </c>
    </row>
    <row r="124" spans="1:19" x14ac:dyDescent="0.25">
      <c r="A124" s="119" t="s">
        <v>316</v>
      </c>
      <c r="B124" s="116"/>
      <c r="C124" s="116"/>
      <c r="D124" s="116"/>
      <c r="E124" s="116"/>
      <c r="F124" s="116"/>
      <c r="G124" s="116"/>
      <c r="H124" s="116"/>
      <c r="I124" s="116"/>
      <c r="J124" s="116"/>
      <c r="K124" s="116"/>
      <c r="L124" s="116"/>
      <c r="M124" s="116"/>
      <c r="N124" s="116"/>
      <c r="O124" s="116"/>
      <c r="P124" s="116"/>
      <c r="Q124" s="116"/>
      <c r="R124" s="116"/>
      <c r="S124" s="116"/>
    </row>
    <row r="125" spans="1:19" x14ac:dyDescent="0.25">
      <c r="A125" s="120" t="s">
        <v>317</v>
      </c>
      <c r="B125" s="116">
        <v>14633.670000000004</v>
      </c>
      <c r="C125" s="116">
        <v>246.18300271743828</v>
      </c>
      <c r="D125" s="116">
        <v>9.6175112605256281</v>
      </c>
      <c r="E125" s="116">
        <v>0</v>
      </c>
      <c r="F125" s="116">
        <v>863.20910324925103</v>
      </c>
      <c r="G125" s="116">
        <v>5.8860540424492376</v>
      </c>
      <c r="H125" s="116">
        <v>3104.3138771165245</v>
      </c>
      <c r="I125" s="116">
        <v>1275.8466385444879</v>
      </c>
      <c r="J125" s="116">
        <v>242.35250918250571</v>
      </c>
      <c r="K125" s="116">
        <v>0</v>
      </c>
      <c r="L125" s="116">
        <v>11.043110108831918</v>
      </c>
      <c r="M125" s="116">
        <v>17.492105698399772</v>
      </c>
      <c r="N125" s="116">
        <v>7.7445401627322195</v>
      </c>
      <c r="O125" s="116">
        <v>8739.8259301673206</v>
      </c>
      <c r="P125" s="116">
        <v>102.16641690956983</v>
      </c>
      <c r="Q125" s="116">
        <v>2.7049781765365246</v>
      </c>
      <c r="R125" s="116">
        <v>5.2842226634332992</v>
      </c>
      <c r="S125" s="116">
        <v>0</v>
      </c>
    </row>
    <row r="126" spans="1:19" x14ac:dyDescent="0.25">
      <c r="A126" s="120" t="s">
        <v>318</v>
      </c>
      <c r="B126" s="116">
        <v>-56013697.672311597</v>
      </c>
      <c r="C126" s="116">
        <v>-942321.39212353749</v>
      </c>
      <c r="D126" s="116">
        <v>-36813.210090642657</v>
      </c>
      <c r="E126" s="116">
        <v>0</v>
      </c>
      <c r="F126" s="116">
        <v>-3304129.0214546821</v>
      </c>
      <c r="G126" s="116">
        <v>-22530.209552124586</v>
      </c>
      <c r="H126" s="116">
        <v>-11882466.872135725</v>
      </c>
      <c r="I126" s="116">
        <v>-4883592.9666082347</v>
      </c>
      <c r="J126" s="116">
        <v>-927659.30757458578</v>
      </c>
      <c r="K126" s="116">
        <v>0</v>
      </c>
      <c r="L126" s="116">
        <v>-42270.013673819267</v>
      </c>
      <c r="M126" s="116">
        <v>-66955.00993546276</v>
      </c>
      <c r="N126" s="116">
        <v>-29643.987549695819</v>
      </c>
      <c r="O126" s="116">
        <v>-33453670.019962292</v>
      </c>
      <c r="P126" s="116">
        <v>-391065.17975572671</v>
      </c>
      <c r="Q126" s="116">
        <v>-10353.918722420114</v>
      </c>
      <c r="R126" s="116">
        <v>-20226.563172651142</v>
      </c>
      <c r="S126" s="116">
        <v>0</v>
      </c>
    </row>
    <row r="127" spans="1:19" x14ac:dyDescent="0.25">
      <c r="A127" s="120" t="s">
        <v>319</v>
      </c>
      <c r="B127" s="116">
        <v>-546672959.8937614</v>
      </c>
      <c r="C127" s="116">
        <v>-9196708.0555373877</v>
      </c>
      <c r="D127" s="116">
        <v>-359283.3067578483</v>
      </c>
      <c r="E127" s="116">
        <v>0</v>
      </c>
      <c r="F127" s="116">
        <v>-32247076.466840323</v>
      </c>
      <c r="G127" s="116">
        <v>-219886.50731363779</v>
      </c>
      <c r="H127" s="116">
        <v>-115968479.24290814</v>
      </c>
      <c r="I127" s="116">
        <v>-47662060.048068643</v>
      </c>
      <c r="J127" s="116">
        <v>-9053611.5364416633</v>
      </c>
      <c r="K127" s="116">
        <v>0</v>
      </c>
      <c r="L127" s="116">
        <v>-412539.6902914893</v>
      </c>
      <c r="M127" s="116">
        <v>-653456.11845276866</v>
      </c>
      <c r="N127" s="116">
        <v>-289314.3479234486</v>
      </c>
      <c r="O127" s="116">
        <v>-326495438.95692688</v>
      </c>
      <c r="P127" s="116">
        <v>-3816651.4301398443</v>
      </c>
      <c r="Q127" s="116">
        <v>-101050.41498238312</v>
      </c>
      <c r="R127" s="116">
        <v>-197403.77117679809</v>
      </c>
      <c r="S127" s="116">
        <v>0</v>
      </c>
    </row>
    <row r="128" spans="1:19" x14ac:dyDescent="0.25">
      <c r="A128" s="120" t="s">
        <v>320</v>
      </c>
      <c r="B128" s="116">
        <v>-603820915.13951612</v>
      </c>
      <c r="C128" s="116">
        <v>-3242135.1445051585</v>
      </c>
      <c r="D128" s="116">
        <v>-137549.21483188105</v>
      </c>
      <c r="E128" s="116">
        <v>0</v>
      </c>
      <c r="F128" s="116">
        <v>-46888022.073845342</v>
      </c>
      <c r="G128" s="116">
        <v>-965182.31327114906</v>
      </c>
      <c r="H128" s="116">
        <v>-51514010.068584412</v>
      </c>
      <c r="I128" s="116">
        <v>-17771880.218220431</v>
      </c>
      <c r="J128" s="116">
        <v>-3212691.0996453231</v>
      </c>
      <c r="K128" s="116">
        <v>0</v>
      </c>
      <c r="L128" s="116">
        <v>-133596.95490961606</v>
      </c>
      <c r="M128" s="116">
        <v>-4298449.8196763676</v>
      </c>
      <c r="N128" s="116">
        <v>-117523.2930434195</v>
      </c>
      <c r="O128" s="116">
        <v>-474028676.48770791</v>
      </c>
      <c r="P128" s="116">
        <v>-1410417.9427349386</v>
      </c>
      <c r="Q128" s="116">
        <v>-37342.503244196567</v>
      </c>
      <c r="R128" s="116">
        <v>-63438.0052959565</v>
      </c>
      <c r="S128" s="116">
        <v>0</v>
      </c>
    </row>
    <row r="129" spans="1:19" x14ac:dyDescent="0.25">
      <c r="A129" s="120" t="s">
        <v>321</v>
      </c>
      <c r="B129" s="116">
        <v>-767960326.79215705</v>
      </c>
      <c r="C129" s="116">
        <v>-10581172.065184806</v>
      </c>
      <c r="D129" s="116">
        <v>-448731.89566992049</v>
      </c>
      <c r="E129" s="116">
        <v>0</v>
      </c>
      <c r="F129" s="116">
        <v>-47869277.886235423</v>
      </c>
      <c r="G129" s="116">
        <v>-466243.53972684685</v>
      </c>
      <c r="H129" s="116">
        <v>-146699824.22150859</v>
      </c>
      <c r="I129" s="116">
        <v>-59137527.236052752</v>
      </c>
      <c r="J129" s="116">
        <v>-10569615.14818435</v>
      </c>
      <c r="K129" s="116">
        <v>0</v>
      </c>
      <c r="L129" s="116">
        <v>-409441.9199967226</v>
      </c>
      <c r="M129" s="116">
        <v>-1826342.0628182036</v>
      </c>
      <c r="N129" s="116">
        <v>-346323.71439657791</v>
      </c>
      <c r="O129" s="116">
        <v>-484514810.45096648</v>
      </c>
      <c r="P129" s="116">
        <v>-4768953.2339978497</v>
      </c>
      <c r="Q129" s="116">
        <v>-126263.74510427944</v>
      </c>
      <c r="R129" s="116">
        <v>-195799.67231422375</v>
      </c>
      <c r="S129" s="116">
        <v>0</v>
      </c>
    </row>
    <row r="130" spans="1:19" x14ac:dyDescent="0.25">
      <c r="A130" s="120" t="s">
        <v>322</v>
      </c>
      <c r="B130" s="116">
        <v>-381638425.40292263</v>
      </c>
      <c r="C130" s="116">
        <v>-5283847.9995475924</v>
      </c>
      <c r="D130" s="116">
        <v>-240005.38957421348</v>
      </c>
      <c r="E130" s="116">
        <v>0</v>
      </c>
      <c r="F130" s="116">
        <v>-23127359.88442038</v>
      </c>
      <c r="G130" s="116">
        <v>-185260.03341374447</v>
      </c>
      <c r="H130" s="116">
        <v>-78091123.101521343</v>
      </c>
      <c r="I130" s="116">
        <v>-31529849.41565061</v>
      </c>
      <c r="J130" s="116">
        <v>-5351603.9830472227</v>
      </c>
      <c r="K130" s="116">
        <v>0</v>
      </c>
      <c r="L130" s="116">
        <v>-173618.28387748479</v>
      </c>
      <c r="M130" s="116">
        <v>-637422.51153682114</v>
      </c>
      <c r="N130" s="116">
        <v>-176911.95271927473</v>
      </c>
      <c r="O130" s="116">
        <v>-234130027.02244908</v>
      </c>
      <c r="P130" s="116">
        <v>-2560548.4100120794</v>
      </c>
      <c r="Q130" s="116">
        <v>-67793.584022610463</v>
      </c>
      <c r="R130" s="116">
        <v>-83053.831130292441</v>
      </c>
      <c r="S130" s="116">
        <v>0</v>
      </c>
    </row>
    <row r="131" spans="1:19" x14ac:dyDescent="0.25">
      <c r="A131" s="120" t="s">
        <v>323</v>
      </c>
      <c r="B131" s="116">
        <v>-782425431.41931367</v>
      </c>
      <c r="C131" s="116">
        <v>-11069713.338932542</v>
      </c>
      <c r="D131" s="116">
        <v>-490697.02046775707</v>
      </c>
      <c r="E131" s="116">
        <v>0</v>
      </c>
      <c r="F131" s="116">
        <v>-47426295.218626842</v>
      </c>
      <c r="G131" s="116">
        <v>-383043.02317744377</v>
      </c>
      <c r="H131" s="116">
        <v>-159594782.88807416</v>
      </c>
      <c r="I131" s="116">
        <v>-64552441.825101219</v>
      </c>
      <c r="J131" s="116">
        <v>-11157038.500287602</v>
      </c>
      <c r="K131" s="116">
        <v>0</v>
      </c>
      <c r="L131" s="116">
        <v>-386772.92127847963</v>
      </c>
      <c r="M131" s="116">
        <v>-1326352.8763763083</v>
      </c>
      <c r="N131" s="116">
        <v>-367010.82154719142</v>
      </c>
      <c r="O131" s="116">
        <v>-480117087.8122403</v>
      </c>
      <c r="P131" s="116">
        <v>-5230684.3476763032</v>
      </c>
      <c r="Q131" s="116">
        <v>-138488.62901142106</v>
      </c>
      <c r="R131" s="116">
        <v>-185022.19651609866</v>
      </c>
      <c r="S131" s="116">
        <v>0</v>
      </c>
    </row>
    <row r="132" spans="1:19" x14ac:dyDescent="0.25">
      <c r="A132" s="120" t="s">
        <v>324</v>
      </c>
      <c r="B132" s="116">
        <v>-985151380.12036538</v>
      </c>
      <c r="C132" s="116">
        <v>-5956938.9214290744</v>
      </c>
      <c r="D132" s="116">
        <v>-327547.04981678998</v>
      </c>
      <c r="E132" s="116">
        <v>0</v>
      </c>
      <c r="F132" s="116">
        <v>-58806139.438357584</v>
      </c>
      <c r="G132" s="116">
        <v>-734283.94285313971</v>
      </c>
      <c r="H132" s="116">
        <v>-117986588.31971061</v>
      </c>
      <c r="I132" s="116">
        <v>-41323952.919118516</v>
      </c>
      <c r="J132" s="116">
        <v>-6442806.7289714413</v>
      </c>
      <c r="K132" s="116">
        <v>0</v>
      </c>
      <c r="L132" s="116">
        <v>-103367.95442442974</v>
      </c>
      <c r="M132" s="116">
        <v>-709091.69283731817</v>
      </c>
      <c r="N132" s="116">
        <v>-227834.39092432708</v>
      </c>
      <c r="O132" s="116">
        <v>-749380145.40318131</v>
      </c>
      <c r="P132" s="116">
        <v>-3023201.1329825334</v>
      </c>
      <c r="Q132" s="116">
        <v>-80042.868638884931</v>
      </c>
      <c r="R132" s="116">
        <v>-49439.357119493478</v>
      </c>
      <c r="S132" s="116">
        <v>0</v>
      </c>
    </row>
    <row r="133" spans="1:19" x14ac:dyDescent="0.25">
      <c r="A133" s="120" t="s">
        <v>325</v>
      </c>
      <c r="B133" s="116">
        <v>-449196779.9677819</v>
      </c>
      <c r="C133" s="116">
        <v>-20001.623755148688</v>
      </c>
      <c r="D133" s="116">
        <v>-5617.8935789887073</v>
      </c>
      <c r="E133" s="116">
        <v>0</v>
      </c>
      <c r="F133" s="116">
        <v>-39451625.664440893</v>
      </c>
      <c r="G133" s="116">
        <v>-997167.28881812003</v>
      </c>
      <c r="H133" s="116">
        <v>-9776915.7900321595</v>
      </c>
      <c r="I133" s="116">
        <v>-276650.35276949219</v>
      </c>
      <c r="J133" s="116">
        <v>-10771.213076584681</v>
      </c>
      <c r="K133" s="116">
        <v>0</v>
      </c>
      <c r="L133" s="116">
        <v>0</v>
      </c>
      <c r="M133" s="116">
        <v>0</v>
      </c>
      <c r="N133" s="116">
        <v>-11565.105590975369</v>
      </c>
      <c r="O133" s="116">
        <v>-398646465.03571951</v>
      </c>
      <c r="P133" s="116">
        <v>0</v>
      </c>
      <c r="Q133" s="116">
        <v>0</v>
      </c>
      <c r="R133" s="116">
        <v>0</v>
      </c>
      <c r="S133" s="116">
        <v>0</v>
      </c>
    </row>
    <row r="134" spans="1:19" x14ac:dyDescent="0.25">
      <c r="A134" s="120" t="s">
        <v>326</v>
      </c>
      <c r="B134" s="116">
        <v>-294506955.30411679</v>
      </c>
      <c r="C134" s="116">
        <v>-1417994.3957508404</v>
      </c>
      <c r="D134" s="116">
        <v>-148564.8675061196</v>
      </c>
      <c r="E134" s="116">
        <v>-211030.11174835337</v>
      </c>
      <c r="F134" s="116">
        <v>-30455532.592174359</v>
      </c>
      <c r="G134" s="116">
        <v>-367445.80278755876</v>
      </c>
      <c r="H134" s="116">
        <v>-26527308.396405436</v>
      </c>
      <c r="I134" s="116">
        <v>-3197938.9160021571</v>
      </c>
      <c r="J134" s="116">
        <v>-868047.35381144367</v>
      </c>
      <c r="K134" s="116">
        <v>-69474.753513561678</v>
      </c>
      <c r="L134" s="116">
        <v>-341006.88517171686</v>
      </c>
      <c r="M134" s="116">
        <v>0</v>
      </c>
      <c r="N134" s="116">
        <v>-292070.45415683126</v>
      </c>
      <c r="O134" s="116">
        <v>-230467239.62041089</v>
      </c>
      <c r="P134" s="116">
        <v>0</v>
      </c>
      <c r="Q134" s="116">
        <v>0</v>
      </c>
      <c r="R134" s="116">
        <v>-37527.030788273878</v>
      </c>
      <c r="S134" s="116">
        <v>-105774.12388923283</v>
      </c>
    </row>
    <row r="135" spans="1:19" x14ac:dyDescent="0.25">
      <c r="A135" s="120" t="s">
        <v>327</v>
      </c>
      <c r="B135" s="116">
        <v>-34069828.660375103</v>
      </c>
      <c r="C135" s="116">
        <v>0</v>
      </c>
      <c r="D135" s="116">
        <v>0</v>
      </c>
      <c r="E135" s="116">
        <v>0</v>
      </c>
      <c r="F135" s="116">
        <v>0</v>
      </c>
      <c r="G135" s="116">
        <v>0</v>
      </c>
      <c r="H135" s="116">
        <v>0</v>
      </c>
      <c r="I135" s="116">
        <v>0</v>
      </c>
      <c r="J135" s="116">
        <v>0</v>
      </c>
      <c r="K135" s="116">
        <v>0</v>
      </c>
      <c r="L135" s="116">
        <v>0</v>
      </c>
      <c r="M135" s="116">
        <v>-34069828.660375103</v>
      </c>
      <c r="N135" s="116">
        <v>0</v>
      </c>
      <c r="O135" s="116">
        <v>0</v>
      </c>
      <c r="P135" s="116">
        <v>0</v>
      </c>
      <c r="Q135" s="116">
        <v>0</v>
      </c>
      <c r="R135" s="116">
        <v>0</v>
      </c>
      <c r="S135" s="116">
        <v>0</v>
      </c>
    </row>
    <row r="136" spans="1:19" x14ac:dyDescent="0.25">
      <c r="A136" s="120" t="s">
        <v>328</v>
      </c>
      <c r="B136" s="116">
        <v>-180389267.49095982</v>
      </c>
      <c r="C136" s="116">
        <v>0</v>
      </c>
      <c r="D136" s="116">
        <v>0</v>
      </c>
      <c r="E136" s="116">
        <v>0</v>
      </c>
      <c r="F136" s="116">
        <v>0</v>
      </c>
      <c r="G136" s="116">
        <v>0</v>
      </c>
      <c r="H136" s="116">
        <v>0</v>
      </c>
      <c r="I136" s="116">
        <v>0</v>
      </c>
      <c r="J136" s="116">
        <v>0</v>
      </c>
      <c r="K136" s="116">
        <v>0</v>
      </c>
      <c r="L136" s="116">
        <v>0</v>
      </c>
      <c r="M136" s="116">
        <v>0</v>
      </c>
      <c r="N136" s="116">
        <v>0</v>
      </c>
      <c r="O136" s="116">
        <v>0</v>
      </c>
      <c r="P136" s="116">
        <v>-180306947.89630139</v>
      </c>
      <c r="Q136" s="116">
        <v>-82319.594658440401</v>
      </c>
      <c r="R136" s="116">
        <v>0</v>
      </c>
      <c r="S136" s="116">
        <v>0</v>
      </c>
    </row>
    <row r="137" spans="1:19" x14ac:dyDescent="0.25">
      <c r="A137" s="119" t="s">
        <v>329</v>
      </c>
      <c r="B137" s="116">
        <v>-5081831334.1935816</v>
      </c>
      <c r="C137" s="116">
        <v>-47710586.753763378</v>
      </c>
      <c r="D137" s="116">
        <v>-2194800.2307829009</v>
      </c>
      <c r="E137" s="116">
        <v>-211030.11174835337</v>
      </c>
      <c r="F137" s="116">
        <v>-329574595.03729254</v>
      </c>
      <c r="G137" s="116">
        <v>-4341036.7748597227</v>
      </c>
      <c r="H137" s="116">
        <v>-718038394.58700347</v>
      </c>
      <c r="I137" s="116">
        <v>-270334618.05095357</v>
      </c>
      <c r="J137" s="116">
        <v>-47593602.518531032</v>
      </c>
      <c r="K137" s="116">
        <v>-69474.753513561678</v>
      </c>
      <c r="L137" s="116">
        <v>-2002603.5805136494</v>
      </c>
      <c r="M137" s="116">
        <v>-43587881.259902656</v>
      </c>
      <c r="N137" s="116">
        <v>-1858190.3233115789</v>
      </c>
      <c r="O137" s="116">
        <v>-3411224820.9836345</v>
      </c>
      <c r="P137" s="116">
        <v>-201508367.40718377</v>
      </c>
      <c r="Q137" s="116">
        <v>-643652.55340645963</v>
      </c>
      <c r="R137" s="116">
        <v>-831905.14329112449</v>
      </c>
      <c r="S137" s="116">
        <v>-105774.12388923283</v>
      </c>
    </row>
    <row r="139" spans="1:19" x14ac:dyDescent="0.25">
      <c r="A139" s="119" t="s">
        <v>330</v>
      </c>
      <c r="B139" s="116"/>
      <c r="C139" s="116"/>
      <c r="D139" s="116"/>
      <c r="E139" s="116"/>
      <c r="F139" s="116"/>
      <c r="G139" s="116"/>
      <c r="H139" s="116"/>
      <c r="I139" s="116"/>
      <c r="J139" s="116"/>
      <c r="K139" s="116"/>
      <c r="L139" s="116"/>
      <c r="M139" s="116"/>
      <c r="N139" s="116"/>
      <c r="O139" s="116"/>
      <c r="P139" s="116"/>
      <c r="Q139" s="116"/>
      <c r="R139" s="116"/>
      <c r="S139" s="116"/>
    </row>
    <row r="140" spans="1:19" x14ac:dyDescent="0.25">
      <c r="A140" s="120" t="s">
        <v>331</v>
      </c>
      <c r="B140" s="116">
        <v>-148355310.63757116</v>
      </c>
      <c r="C140" s="116">
        <v>-2384679.0588263031</v>
      </c>
      <c r="D140" s="116">
        <v>-95544.420643838326</v>
      </c>
      <c r="E140" s="116">
        <v>-1047151.3848805255</v>
      </c>
      <c r="F140" s="116">
        <v>-9445334.5177853536</v>
      </c>
      <c r="G140" s="116">
        <v>-118724.89136732797</v>
      </c>
      <c r="H140" s="116">
        <v>-27305642.148816068</v>
      </c>
      <c r="I140" s="116">
        <v>-10699342.271879761</v>
      </c>
      <c r="J140" s="116">
        <v>-2252297.2131870855</v>
      </c>
      <c r="K140" s="116">
        <v>-124526.84143298633</v>
      </c>
      <c r="L140" s="116">
        <v>-92370.415035032536</v>
      </c>
      <c r="M140" s="116">
        <v>-219691.81317353371</v>
      </c>
      <c r="N140" s="116">
        <v>-27453.757010410776</v>
      </c>
      <c r="O140" s="116">
        <v>-91707339.569138333</v>
      </c>
      <c r="P140" s="116">
        <v>-2723820.2961926954</v>
      </c>
      <c r="Q140" s="116">
        <v>-32255.064719021793</v>
      </c>
      <c r="R140" s="116">
        <v>-17298.964587983046</v>
      </c>
      <c r="S140" s="116">
        <v>-61838.008894891609</v>
      </c>
    </row>
    <row r="141" spans="1:19" x14ac:dyDescent="0.25">
      <c r="A141" s="120" t="s">
        <v>332</v>
      </c>
      <c r="B141" s="116">
        <v>-123025813.42209886</v>
      </c>
      <c r="C141" s="116">
        <v>-1977530.0237108795</v>
      </c>
      <c r="D141" s="116">
        <v>-79231.609688494471</v>
      </c>
      <c r="E141" s="116">
        <v>-868365.61729646951</v>
      </c>
      <c r="F141" s="116">
        <v>-7832681.9383848058</v>
      </c>
      <c r="G141" s="116">
        <v>-98454.354422124728</v>
      </c>
      <c r="H141" s="116">
        <v>-22643603.534878094</v>
      </c>
      <c r="I141" s="116">
        <v>-8872586.2284440622</v>
      </c>
      <c r="J141" s="116">
        <v>-1867750.4400067902</v>
      </c>
      <c r="K141" s="116">
        <v>-103265.70646064931</v>
      </c>
      <c r="L141" s="116">
        <v>-76599.519066652239</v>
      </c>
      <c r="M141" s="116">
        <v>-182182.65259056355</v>
      </c>
      <c r="N141" s="116">
        <v>-22766.429952410977</v>
      </c>
      <c r="O141" s="116">
        <v>-76049654.028445691</v>
      </c>
      <c r="P141" s="116">
        <v>-2258767.8601770531</v>
      </c>
      <c r="Q141" s="116">
        <v>-26747.984665910204</v>
      </c>
      <c r="R141" s="116">
        <v>-14345.41965940061</v>
      </c>
      <c r="S141" s="116">
        <v>-51280.074248790479</v>
      </c>
    </row>
    <row r="142" spans="1:19" x14ac:dyDescent="0.25">
      <c r="A142" s="120" t="s">
        <v>333</v>
      </c>
      <c r="B142" s="116">
        <v>-167487719.41146693</v>
      </c>
      <c r="C142" s="116">
        <v>-2692215.4345174562</v>
      </c>
      <c r="D142" s="116">
        <v>-107866.15623905888</v>
      </c>
      <c r="E142" s="116">
        <v>-1182195.6125363132</v>
      </c>
      <c r="F142" s="116">
        <v>-10663437.194553919</v>
      </c>
      <c r="G142" s="116">
        <v>-134036.05982846444</v>
      </c>
      <c r="H142" s="116">
        <v>-30827071.244813416</v>
      </c>
      <c r="I142" s="116">
        <v>-12079166.081878142</v>
      </c>
      <c r="J142" s="116">
        <v>-2542761.1728378064</v>
      </c>
      <c r="K142" s="116">
        <v>-140586.24923833538</v>
      </c>
      <c r="L142" s="116">
        <v>-104282.82000031242</v>
      </c>
      <c r="M142" s="116">
        <v>-248024.02154444126</v>
      </c>
      <c r="N142" s="116">
        <v>-30994.287506050237</v>
      </c>
      <c r="O142" s="116">
        <v>-103534232.05220978</v>
      </c>
      <c r="P142" s="116">
        <v>-3075093.4869496077</v>
      </c>
      <c r="Q142" s="116">
        <v>-36414.788294677222</v>
      </c>
      <c r="R142" s="116">
        <v>-19529.898286548061</v>
      </c>
      <c r="S142" s="116">
        <v>-69812.850232598634</v>
      </c>
    </row>
    <row r="143" spans="1:19" x14ac:dyDescent="0.25">
      <c r="A143" s="119" t="s">
        <v>334</v>
      </c>
      <c r="B143" s="116">
        <v>-438868843.47113693</v>
      </c>
      <c r="C143" s="116">
        <v>-7054424.5170546388</v>
      </c>
      <c r="D143" s="116">
        <v>-282642.18657139165</v>
      </c>
      <c r="E143" s="116">
        <v>-3097712.6147133084</v>
      </c>
      <c r="F143" s="116">
        <v>-27941453.650724079</v>
      </c>
      <c r="G143" s="116">
        <v>-351215.3056179171</v>
      </c>
      <c r="H143" s="116">
        <v>-80776316.928507581</v>
      </c>
      <c r="I143" s="116">
        <v>-31651094.582201965</v>
      </c>
      <c r="J143" s="116">
        <v>-6662808.8260316821</v>
      </c>
      <c r="K143" s="116">
        <v>-368378.79713197099</v>
      </c>
      <c r="L143" s="116">
        <v>-273252.75410199718</v>
      </c>
      <c r="M143" s="116">
        <v>-649898.48730853852</v>
      </c>
      <c r="N143" s="116">
        <v>-81214.474468871995</v>
      </c>
      <c r="O143" s="116">
        <v>-271291225.6497938</v>
      </c>
      <c r="P143" s="116">
        <v>-8057681.6433193563</v>
      </c>
      <c r="Q143" s="116">
        <v>-95417.83767960922</v>
      </c>
      <c r="R143" s="116">
        <v>-51174.282533931721</v>
      </c>
      <c r="S143" s="116">
        <v>-182930.93337628071</v>
      </c>
    </row>
    <row r="145" spans="1:19" x14ac:dyDescent="0.25">
      <c r="A145" s="118" t="s">
        <v>335</v>
      </c>
      <c r="B145" s="116">
        <v>-13074538029.894499</v>
      </c>
      <c r="C145" s="116">
        <v>-197859979.92263922</v>
      </c>
      <c r="D145" s="116">
        <v>-8062675.0445596697</v>
      </c>
      <c r="E145" s="116">
        <v>-79560808.458355427</v>
      </c>
      <c r="F145" s="116">
        <v>-783331308.58421886</v>
      </c>
      <c r="G145" s="116">
        <v>-8323874.7113925004</v>
      </c>
      <c r="H145" s="116">
        <v>-2439702505.9329805</v>
      </c>
      <c r="I145" s="116">
        <v>-964125385.31953645</v>
      </c>
      <c r="J145" s="116">
        <v>-188103795.37012702</v>
      </c>
      <c r="K145" s="116">
        <v>-10127106.566639183</v>
      </c>
      <c r="L145" s="116">
        <v>-7986483.4929451672</v>
      </c>
      <c r="M145" s="116">
        <v>-45880693.830965333</v>
      </c>
      <c r="N145" s="116">
        <v>-2517222.2041041204</v>
      </c>
      <c r="O145" s="116">
        <v>-8107284896.00741</v>
      </c>
      <c r="P145" s="116">
        <v>-222206254.31309649</v>
      </c>
      <c r="Q145" s="116">
        <v>-2382565.6425673855</v>
      </c>
      <c r="R145" s="116">
        <v>-1581370.7855151992</v>
      </c>
      <c r="S145" s="116">
        <v>-5501103.7074479824</v>
      </c>
    </row>
    <row r="147" spans="1:19" x14ac:dyDescent="0.25">
      <c r="A147" s="117" t="s">
        <v>336</v>
      </c>
      <c r="B147" s="116">
        <v>-13074538029.894499</v>
      </c>
      <c r="C147" s="116">
        <v>-197859979.92263922</v>
      </c>
      <c r="D147" s="116">
        <v>-8062675.0445596697</v>
      </c>
      <c r="E147" s="116">
        <v>-79560808.458355427</v>
      </c>
      <c r="F147" s="116">
        <v>-783331308.58421886</v>
      </c>
      <c r="G147" s="116">
        <v>-8323874.7113925004</v>
      </c>
      <c r="H147" s="116">
        <v>-2439702505.9329805</v>
      </c>
      <c r="I147" s="116">
        <v>-964125385.31953645</v>
      </c>
      <c r="J147" s="116">
        <v>-188103795.37012702</v>
      </c>
      <c r="K147" s="116">
        <v>-10127106.566639183</v>
      </c>
      <c r="L147" s="116">
        <v>-7986483.4929451672</v>
      </c>
      <c r="M147" s="116">
        <v>-45880693.830965333</v>
      </c>
      <c r="N147" s="116">
        <v>-2517222.2041041204</v>
      </c>
      <c r="O147" s="116">
        <v>-8107284896.00741</v>
      </c>
      <c r="P147" s="116">
        <v>-222206254.31309649</v>
      </c>
      <c r="Q147" s="116">
        <v>-2382565.6425673855</v>
      </c>
      <c r="R147" s="116">
        <v>-1581370.7855151992</v>
      </c>
      <c r="S147" s="116">
        <v>-5501103.7074479824</v>
      </c>
    </row>
    <row r="149" spans="1:19" x14ac:dyDescent="0.25">
      <c r="A149" s="117" t="s">
        <v>337</v>
      </c>
      <c r="B149" s="116"/>
      <c r="C149" s="116"/>
      <c r="D149" s="116"/>
      <c r="E149" s="116"/>
      <c r="F149" s="116"/>
      <c r="G149" s="116"/>
      <c r="H149" s="116"/>
      <c r="I149" s="116"/>
      <c r="J149" s="116"/>
      <c r="K149" s="116"/>
      <c r="L149" s="116"/>
      <c r="M149" s="116"/>
      <c r="N149" s="116"/>
      <c r="O149" s="116"/>
      <c r="P149" s="116"/>
      <c r="Q149" s="116"/>
      <c r="R149" s="116"/>
      <c r="S149" s="116"/>
    </row>
    <row r="150" spans="1:19" x14ac:dyDescent="0.25">
      <c r="A150" s="118" t="s">
        <v>337</v>
      </c>
      <c r="B150" s="116"/>
      <c r="C150" s="116"/>
      <c r="D150" s="116"/>
      <c r="E150" s="116"/>
      <c r="F150" s="116"/>
      <c r="G150" s="116"/>
      <c r="H150" s="116"/>
      <c r="I150" s="116"/>
      <c r="J150" s="116"/>
      <c r="K150" s="116"/>
      <c r="L150" s="116"/>
      <c r="M150" s="116"/>
      <c r="N150" s="116"/>
      <c r="O150" s="116"/>
      <c r="P150" s="116"/>
      <c r="Q150" s="116"/>
      <c r="R150" s="116"/>
      <c r="S150" s="116"/>
    </row>
    <row r="151" spans="1:19" x14ac:dyDescent="0.25">
      <c r="A151" s="119" t="s">
        <v>337</v>
      </c>
      <c r="B151" s="116"/>
      <c r="C151" s="116"/>
      <c r="D151" s="116"/>
      <c r="E151" s="116"/>
      <c r="F151" s="116"/>
      <c r="G151" s="116"/>
      <c r="H151" s="116"/>
      <c r="I151" s="116"/>
      <c r="J151" s="116"/>
      <c r="K151" s="116"/>
      <c r="L151" s="116"/>
      <c r="M151" s="116"/>
      <c r="N151" s="116"/>
      <c r="O151" s="116"/>
      <c r="P151" s="116"/>
      <c r="Q151" s="116"/>
      <c r="R151" s="116"/>
      <c r="S151" s="116"/>
    </row>
    <row r="152" spans="1:19" x14ac:dyDescent="0.25">
      <c r="A152" s="120" t="s">
        <v>338</v>
      </c>
      <c r="B152" s="116">
        <v>406621731.95188797</v>
      </c>
      <c r="C152" s="116">
        <v>10117694.753517823</v>
      </c>
      <c r="D152" s="116">
        <v>385572.7664839339</v>
      </c>
      <c r="E152" s="116">
        <v>5551795.1584126744</v>
      </c>
      <c r="F152" s="116">
        <v>22652736.878371619</v>
      </c>
      <c r="G152" s="116">
        <v>266581.47720502358</v>
      </c>
      <c r="H152" s="116">
        <v>98006621.777409777</v>
      </c>
      <c r="I152" s="116">
        <v>39845963.694862075</v>
      </c>
      <c r="J152" s="116">
        <v>9478453.6861175708</v>
      </c>
      <c r="K152" s="116">
        <v>636740.10851334257</v>
      </c>
      <c r="L152" s="116">
        <v>338911.99688984203</v>
      </c>
      <c r="M152" s="116">
        <v>371549.6423094882</v>
      </c>
      <c r="N152" s="116">
        <v>40105.817368708333</v>
      </c>
      <c r="O152" s="116">
        <v>216302189.2136144</v>
      </c>
      <c r="P152" s="116">
        <v>2128372.4075947981</v>
      </c>
      <c r="Q152" s="116">
        <v>124340.59204156294</v>
      </c>
      <c r="R152" s="116">
        <v>44057.993010143364</v>
      </c>
      <c r="S152" s="116">
        <v>330043.98816517979</v>
      </c>
    </row>
    <row r="153" spans="1:19" x14ac:dyDescent="0.25">
      <c r="A153" s="120" t="s">
        <v>339</v>
      </c>
      <c r="B153" s="116">
        <v>765944197.29990923</v>
      </c>
      <c r="C153" s="116">
        <v>19058473.7055462</v>
      </c>
      <c r="D153" s="116">
        <v>726294.73517708003</v>
      </c>
      <c r="E153" s="116">
        <v>10457791.485397205</v>
      </c>
      <c r="F153" s="116">
        <v>42670450.203589618</v>
      </c>
      <c r="G153" s="116">
        <v>502153.52384802059</v>
      </c>
      <c r="H153" s="116">
        <v>184612865.83732331</v>
      </c>
      <c r="I153" s="116">
        <v>75056944.279391333</v>
      </c>
      <c r="J153" s="116">
        <v>17854349.705826096</v>
      </c>
      <c r="K153" s="116">
        <v>1199412.9997990748</v>
      </c>
      <c r="L153" s="116">
        <v>638400.89452920377</v>
      </c>
      <c r="M153" s="116">
        <v>699879.69204135402</v>
      </c>
      <c r="N153" s="116">
        <v>75546.424791596626</v>
      </c>
      <c r="O153" s="116">
        <v>407443561.60245246</v>
      </c>
      <c r="P153" s="116">
        <v>4009167.1624756199</v>
      </c>
      <c r="Q153" s="116">
        <v>234217.57244971622</v>
      </c>
      <c r="R153" s="116">
        <v>82991.049024384498</v>
      </c>
      <c r="S153" s="116">
        <v>621696.42624696321</v>
      </c>
    </row>
    <row r="154" spans="1:19" x14ac:dyDescent="0.25">
      <c r="A154" s="120" t="s">
        <v>340</v>
      </c>
      <c r="B154" s="116">
        <v>57537024.044546358</v>
      </c>
      <c r="C154" s="116">
        <v>1431655.026193768</v>
      </c>
      <c r="D154" s="116">
        <v>54558.59289570211</v>
      </c>
      <c r="E154" s="116">
        <v>785579.68357131968</v>
      </c>
      <c r="F154" s="116">
        <v>3205364.9965758999</v>
      </c>
      <c r="G154" s="116">
        <v>37721.311131474344</v>
      </c>
      <c r="H154" s="116">
        <v>13867948.785380714</v>
      </c>
      <c r="I154" s="116">
        <v>5638208.6618544683</v>
      </c>
      <c r="J154" s="116">
        <v>1341202.3381667011</v>
      </c>
      <c r="K154" s="116">
        <v>90098.802043354837</v>
      </c>
      <c r="L154" s="116">
        <v>47956.088378334214</v>
      </c>
      <c r="M154" s="116">
        <v>52574.319136078739</v>
      </c>
      <c r="N154" s="116">
        <v>5674.9779880003834</v>
      </c>
      <c r="O154" s="116">
        <v>30606785.825073171</v>
      </c>
      <c r="P154" s="116">
        <v>301164.95201496163</v>
      </c>
      <c r="Q154" s="116">
        <v>17594.208749410936</v>
      </c>
      <c r="R154" s="116">
        <v>6234.2113172618492</v>
      </c>
      <c r="S154" s="116">
        <v>46701.264075735176</v>
      </c>
    </row>
    <row r="155" spans="1:19" x14ac:dyDescent="0.25">
      <c r="A155" s="120" t="s">
        <v>341</v>
      </c>
      <c r="B155" s="116">
        <v>-600028209.80401039</v>
      </c>
      <c r="C155" s="116">
        <v>-14930097.909806367</v>
      </c>
      <c r="D155" s="116">
        <v>-568967.46691814496</v>
      </c>
      <c r="E155" s="116">
        <v>-8192463.5314255301</v>
      </c>
      <c r="F155" s="116">
        <v>-33427335.747757982</v>
      </c>
      <c r="G155" s="116">
        <v>-393378.89238336415</v>
      </c>
      <c r="H155" s="116">
        <v>-144622712.44517747</v>
      </c>
      <c r="I155" s="116">
        <v>-58798387.752115011</v>
      </c>
      <c r="J155" s="116">
        <v>-13986806.779093359</v>
      </c>
      <c r="K155" s="116">
        <v>-939600.61009940889</v>
      </c>
      <c r="L155" s="116">
        <v>-500112.86361589673</v>
      </c>
      <c r="M155" s="116">
        <v>-548274.35232768429</v>
      </c>
      <c r="N155" s="116">
        <v>-59181.838813573318</v>
      </c>
      <c r="O155" s="116">
        <v>-319184650.43056279</v>
      </c>
      <c r="P155" s="116">
        <v>-3140716.2607739433</v>
      </c>
      <c r="Q155" s="116">
        <v>-183482.2317305399</v>
      </c>
      <c r="R155" s="116">
        <v>-65013.836192507959</v>
      </c>
      <c r="S155" s="116">
        <v>-487026.85521678085</v>
      </c>
    </row>
    <row r="156" spans="1:19" x14ac:dyDescent="0.25">
      <c r="A156" s="119" t="s">
        <v>342</v>
      </c>
      <c r="B156" s="116">
        <v>630074743.49233317</v>
      </c>
      <c r="C156" s="116">
        <v>15677725.575451422</v>
      </c>
      <c r="D156" s="116">
        <v>597458.62763857085</v>
      </c>
      <c r="E156" s="116">
        <v>8602702.7959556673</v>
      </c>
      <c r="F156" s="116">
        <v>35101216.33077915</v>
      </c>
      <c r="G156" s="116">
        <v>413077.41980115429</v>
      </c>
      <c r="H156" s="116">
        <v>151864723.95493636</v>
      </c>
      <c r="I156" s="116">
        <v>61742728.883992881</v>
      </c>
      <c r="J156" s="116">
        <v>14687198.951017011</v>
      </c>
      <c r="K156" s="116">
        <v>986651.30025636323</v>
      </c>
      <c r="L156" s="116">
        <v>525156.11618148326</v>
      </c>
      <c r="M156" s="116">
        <v>575729.3011592367</v>
      </c>
      <c r="N156" s="116">
        <v>62145.381334732017</v>
      </c>
      <c r="O156" s="116">
        <v>335167886.21057719</v>
      </c>
      <c r="P156" s="116">
        <v>3297988.2613114356</v>
      </c>
      <c r="Q156" s="116">
        <v>192670.14151015019</v>
      </c>
      <c r="R156" s="116">
        <v>68269.417159281758</v>
      </c>
      <c r="S156" s="116">
        <v>511414.82327109721</v>
      </c>
    </row>
    <row r="158" spans="1:19" x14ac:dyDescent="0.25">
      <c r="A158" s="118" t="s">
        <v>342</v>
      </c>
      <c r="B158" s="116">
        <v>630074743.49233317</v>
      </c>
      <c r="C158" s="116">
        <v>15677725.575451422</v>
      </c>
      <c r="D158" s="116">
        <v>597458.62763857085</v>
      </c>
      <c r="E158" s="116">
        <v>8602702.7959556673</v>
      </c>
      <c r="F158" s="116">
        <v>35101216.33077915</v>
      </c>
      <c r="G158" s="116">
        <v>413077.41980115429</v>
      </c>
      <c r="H158" s="116">
        <v>151864723.95493636</v>
      </c>
      <c r="I158" s="116">
        <v>61742728.883992881</v>
      </c>
      <c r="J158" s="116">
        <v>14687198.951017011</v>
      </c>
      <c r="K158" s="116">
        <v>986651.30025636323</v>
      </c>
      <c r="L158" s="116">
        <v>525156.11618148326</v>
      </c>
      <c r="M158" s="116">
        <v>575729.3011592367</v>
      </c>
      <c r="N158" s="116">
        <v>62145.381334732017</v>
      </c>
      <c r="O158" s="116">
        <v>335167886.21057719</v>
      </c>
      <c r="P158" s="116">
        <v>3297988.2613114356</v>
      </c>
      <c r="Q158" s="116">
        <v>192670.14151015019</v>
      </c>
      <c r="R158" s="116">
        <v>68269.417159281758</v>
      </c>
      <c r="S158" s="116">
        <v>511414.82327109721</v>
      </c>
    </row>
    <row r="160" spans="1:19" x14ac:dyDescent="0.25">
      <c r="A160" s="117" t="s">
        <v>342</v>
      </c>
      <c r="B160" s="116">
        <v>630074743.49233317</v>
      </c>
      <c r="C160" s="116">
        <v>15677725.575451422</v>
      </c>
      <c r="D160" s="116">
        <v>597458.62763857085</v>
      </c>
      <c r="E160" s="116">
        <v>8602702.7959556673</v>
      </c>
      <c r="F160" s="116">
        <v>35101216.33077915</v>
      </c>
      <c r="G160" s="116">
        <v>413077.41980115429</v>
      </c>
      <c r="H160" s="116">
        <v>151864723.95493636</v>
      </c>
      <c r="I160" s="116">
        <v>61742728.883992881</v>
      </c>
      <c r="J160" s="116">
        <v>14687198.951017011</v>
      </c>
      <c r="K160" s="116">
        <v>986651.30025636323</v>
      </c>
      <c r="L160" s="116">
        <v>525156.11618148326</v>
      </c>
      <c r="M160" s="116">
        <v>575729.3011592367</v>
      </c>
      <c r="N160" s="116">
        <v>62145.381334732017</v>
      </c>
      <c r="O160" s="116">
        <v>335167886.21057719</v>
      </c>
      <c r="P160" s="116">
        <v>3297988.2613114356</v>
      </c>
      <c r="Q160" s="116">
        <v>192670.14151015019</v>
      </c>
      <c r="R160" s="116">
        <v>68269.417159281758</v>
      </c>
      <c r="S160" s="116">
        <v>511414.82327109721</v>
      </c>
    </row>
    <row r="162" spans="1:19" x14ac:dyDescent="0.25">
      <c r="A162" s="117" t="s">
        <v>343</v>
      </c>
      <c r="B162" s="116"/>
      <c r="C162" s="116"/>
      <c r="D162" s="116"/>
      <c r="E162" s="116"/>
      <c r="F162" s="116"/>
      <c r="G162" s="116"/>
      <c r="H162" s="116"/>
      <c r="I162" s="116"/>
      <c r="J162" s="116"/>
      <c r="K162" s="116"/>
      <c r="L162" s="116"/>
      <c r="M162" s="116"/>
      <c r="N162" s="116"/>
      <c r="O162" s="116"/>
      <c r="P162" s="116"/>
      <c r="Q162" s="116"/>
      <c r="R162" s="116"/>
      <c r="S162" s="116"/>
    </row>
    <row r="163" spans="1:19" x14ac:dyDescent="0.25">
      <c r="A163" s="118" t="s">
        <v>344</v>
      </c>
      <c r="B163" s="116"/>
      <c r="C163" s="116"/>
      <c r="D163" s="116"/>
      <c r="E163" s="116"/>
      <c r="F163" s="116"/>
      <c r="G163" s="116"/>
      <c r="H163" s="116"/>
      <c r="I163" s="116"/>
      <c r="J163" s="116"/>
      <c r="K163" s="116"/>
      <c r="L163" s="116"/>
      <c r="M163" s="116"/>
      <c r="N163" s="116"/>
      <c r="O163" s="116"/>
      <c r="P163" s="116"/>
      <c r="Q163" s="116"/>
      <c r="R163" s="116"/>
      <c r="S163" s="116"/>
    </row>
    <row r="164" spans="1:19" x14ac:dyDescent="0.25">
      <c r="A164" s="119" t="s">
        <v>345</v>
      </c>
      <c r="B164" s="116"/>
      <c r="C164" s="116"/>
      <c r="D164" s="116"/>
      <c r="E164" s="116"/>
      <c r="F164" s="116"/>
      <c r="G164" s="116"/>
      <c r="H164" s="116"/>
      <c r="I164" s="116"/>
      <c r="J164" s="116"/>
      <c r="K164" s="116"/>
      <c r="L164" s="116"/>
      <c r="M164" s="116"/>
      <c r="N164" s="116"/>
      <c r="O164" s="116"/>
      <c r="P164" s="116"/>
      <c r="Q164" s="116"/>
      <c r="R164" s="116"/>
      <c r="S164" s="116"/>
    </row>
    <row r="165" spans="1:19" x14ac:dyDescent="0.25">
      <c r="A165" s="120" t="s">
        <v>346</v>
      </c>
      <c r="B165" s="116">
        <v>824146.36897047749</v>
      </c>
      <c r="C165" s="116">
        <v>13345.266894143011</v>
      </c>
      <c r="D165" s="116">
        <v>532.04994247389652</v>
      </c>
      <c r="E165" s="116">
        <v>5698.230660870363</v>
      </c>
      <c r="F165" s="116">
        <v>51986.533171654875</v>
      </c>
      <c r="G165" s="116">
        <v>635.60003793330532</v>
      </c>
      <c r="H165" s="116">
        <v>153639.57127513952</v>
      </c>
      <c r="I165" s="116">
        <v>60453.466362131403</v>
      </c>
      <c r="J165" s="116">
        <v>12632.386067409603</v>
      </c>
      <c r="K165" s="116">
        <v>678.47628735752414</v>
      </c>
      <c r="L165" s="116">
        <v>512.9271090484101</v>
      </c>
      <c r="M165" s="116">
        <v>1112.0340609152681</v>
      </c>
      <c r="N165" s="116">
        <v>153.39815326495113</v>
      </c>
      <c r="O165" s="116">
        <v>507891.38834153611</v>
      </c>
      <c r="P165" s="116">
        <v>14258.545251867614</v>
      </c>
      <c r="Q165" s="116">
        <v>178.97398818941465</v>
      </c>
      <c r="R165" s="116">
        <v>101.50184801639574</v>
      </c>
      <c r="S165" s="116">
        <v>336.01951852597762</v>
      </c>
    </row>
    <row r="166" spans="1:19" x14ac:dyDescent="0.25">
      <c r="A166" s="119" t="s">
        <v>347</v>
      </c>
      <c r="B166" s="116">
        <v>824146.36897047749</v>
      </c>
      <c r="C166" s="116">
        <v>13345.266894143011</v>
      </c>
      <c r="D166" s="116">
        <v>532.04994247389652</v>
      </c>
      <c r="E166" s="116">
        <v>5698.230660870363</v>
      </c>
      <c r="F166" s="116">
        <v>51986.533171654875</v>
      </c>
      <c r="G166" s="116">
        <v>635.60003793330532</v>
      </c>
      <c r="H166" s="116">
        <v>153639.57127513952</v>
      </c>
      <c r="I166" s="116">
        <v>60453.466362131403</v>
      </c>
      <c r="J166" s="116">
        <v>12632.386067409603</v>
      </c>
      <c r="K166" s="116">
        <v>678.47628735752414</v>
      </c>
      <c r="L166" s="116">
        <v>512.9271090484101</v>
      </c>
      <c r="M166" s="116">
        <v>1112.0340609152681</v>
      </c>
      <c r="N166" s="116">
        <v>153.39815326495113</v>
      </c>
      <c r="O166" s="116">
        <v>507891.38834153611</v>
      </c>
      <c r="P166" s="116">
        <v>14258.545251867614</v>
      </c>
      <c r="Q166" s="116">
        <v>178.97398818941465</v>
      </c>
      <c r="R166" s="116">
        <v>101.50184801639574</v>
      </c>
      <c r="S166" s="116">
        <v>336.01951852597762</v>
      </c>
    </row>
    <row r="168" spans="1:19" x14ac:dyDescent="0.25">
      <c r="A168" s="119" t="s">
        <v>348</v>
      </c>
      <c r="B168" s="116"/>
      <c r="C168" s="116"/>
      <c r="D168" s="116"/>
      <c r="E168" s="116"/>
      <c r="F168" s="116"/>
      <c r="G168" s="116"/>
      <c r="H168" s="116"/>
      <c r="I168" s="116"/>
      <c r="J168" s="116"/>
      <c r="K168" s="116"/>
      <c r="L168" s="116"/>
      <c r="M168" s="116"/>
      <c r="N168" s="116"/>
      <c r="O168" s="116"/>
      <c r="P168" s="116"/>
      <c r="Q168" s="116"/>
      <c r="R168" s="116"/>
      <c r="S168" s="116"/>
    </row>
    <row r="169" spans="1:19" x14ac:dyDescent="0.25">
      <c r="A169" s="120" t="s">
        <v>349</v>
      </c>
      <c r="B169" s="116">
        <v>2073272.0170521049</v>
      </c>
      <c r="C169" s="116">
        <v>33572.153507491435</v>
      </c>
      <c r="D169" s="116">
        <v>1338.4567340668907</v>
      </c>
      <c r="E169" s="116">
        <v>14334.810684962253</v>
      </c>
      <c r="F169" s="116">
        <v>130780.43967236606</v>
      </c>
      <c r="G169" s="116">
        <v>1598.9535624970799</v>
      </c>
      <c r="H169" s="116">
        <v>386504.91688089893</v>
      </c>
      <c r="I169" s="116">
        <v>152080.36443693598</v>
      </c>
      <c r="J169" s="116">
        <v>31778.787759359042</v>
      </c>
      <c r="K169" s="116">
        <v>1706.8156261720383</v>
      </c>
      <c r="L169" s="116">
        <v>1290.3501878021332</v>
      </c>
      <c r="M169" s="116">
        <v>2797.4995550663293</v>
      </c>
      <c r="N169" s="116">
        <v>385.89759126037694</v>
      </c>
      <c r="O169" s="116">
        <v>1277682.0268778866</v>
      </c>
      <c r="P169" s="116">
        <v>35869.651299315796</v>
      </c>
      <c r="Q169" s="116">
        <v>450.23769498233338</v>
      </c>
      <c r="R169" s="116">
        <v>255.34413436092859</v>
      </c>
      <c r="S169" s="116">
        <v>845.31084668066569</v>
      </c>
    </row>
    <row r="170" spans="1:19" x14ac:dyDescent="0.25">
      <c r="A170" s="119" t="s">
        <v>350</v>
      </c>
      <c r="B170" s="116">
        <v>2073272.0170521049</v>
      </c>
      <c r="C170" s="116">
        <v>33572.153507491435</v>
      </c>
      <c r="D170" s="116">
        <v>1338.4567340668907</v>
      </c>
      <c r="E170" s="116">
        <v>14334.810684962253</v>
      </c>
      <c r="F170" s="116">
        <v>130780.43967236606</v>
      </c>
      <c r="G170" s="116">
        <v>1598.9535624970799</v>
      </c>
      <c r="H170" s="116">
        <v>386504.91688089893</v>
      </c>
      <c r="I170" s="116">
        <v>152080.36443693598</v>
      </c>
      <c r="J170" s="116">
        <v>31778.787759359042</v>
      </c>
      <c r="K170" s="116">
        <v>1706.8156261720383</v>
      </c>
      <c r="L170" s="116">
        <v>1290.3501878021332</v>
      </c>
      <c r="M170" s="116">
        <v>2797.4995550663293</v>
      </c>
      <c r="N170" s="116">
        <v>385.89759126037694</v>
      </c>
      <c r="O170" s="116">
        <v>1277682.0268778866</v>
      </c>
      <c r="P170" s="116">
        <v>35869.651299315796</v>
      </c>
      <c r="Q170" s="116">
        <v>450.23769498233338</v>
      </c>
      <c r="R170" s="116">
        <v>255.34413436092859</v>
      </c>
      <c r="S170" s="116">
        <v>845.31084668066569</v>
      </c>
    </row>
    <row r="172" spans="1:19" x14ac:dyDescent="0.25">
      <c r="A172" s="119" t="s">
        <v>351</v>
      </c>
      <c r="B172" s="116"/>
      <c r="C172" s="116"/>
      <c r="D172" s="116"/>
      <c r="E172" s="116"/>
      <c r="F172" s="116"/>
      <c r="G172" s="116"/>
      <c r="H172" s="116"/>
      <c r="I172" s="116"/>
      <c r="J172" s="116"/>
      <c r="K172" s="116"/>
      <c r="L172" s="116"/>
      <c r="M172" s="116"/>
      <c r="N172" s="116"/>
      <c r="O172" s="116"/>
      <c r="P172" s="116"/>
      <c r="Q172" s="116"/>
      <c r="R172" s="116"/>
      <c r="S172" s="116"/>
    </row>
    <row r="173" spans="1:19" x14ac:dyDescent="0.25">
      <c r="A173" s="120" t="s">
        <v>352</v>
      </c>
      <c r="B173" s="116">
        <v>3188.2978051941755</v>
      </c>
      <c r="C173" s="116">
        <v>51.627583097257862</v>
      </c>
      <c r="D173" s="116">
        <v>2.0582917400488814</v>
      </c>
      <c r="E173" s="116">
        <v>22.044210826577011</v>
      </c>
      <c r="F173" s="116">
        <v>201.11542785524179</v>
      </c>
      <c r="G173" s="116">
        <v>2.4588862879485482</v>
      </c>
      <c r="H173" s="116">
        <v>594.37100778520664</v>
      </c>
      <c r="I173" s="116">
        <v>233.87065863013945</v>
      </c>
      <c r="J173" s="116">
        <v>48.869727865694543</v>
      </c>
      <c r="K173" s="116">
        <v>2.6247576150344925</v>
      </c>
      <c r="L173" s="116">
        <v>1.9843130268796005</v>
      </c>
      <c r="M173" s="116">
        <v>4.3020219334902192</v>
      </c>
      <c r="N173" s="116">
        <v>0.59343705655882495</v>
      </c>
      <c r="O173" s="116">
        <v>1964.8318062108078</v>
      </c>
      <c r="P173" s="116">
        <v>55.160697472441143</v>
      </c>
      <c r="Q173" s="116">
        <v>0.69237989174663217</v>
      </c>
      <c r="R173" s="116">
        <v>0.39267068501204555</v>
      </c>
      <c r="S173" s="116">
        <v>1.2999272140907234</v>
      </c>
    </row>
    <row r="174" spans="1:19" x14ac:dyDescent="0.25">
      <c r="A174" s="119" t="s">
        <v>353</v>
      </c>
      <c r="B174" s="116">
        <v>3188.2978051941755</v>
      </c>
      <c r="C174" s="116">
        <v>51.627583097257862</v>
      </c>
      <c r="D174" s="116">
        <v>2.0582917400488814</v>
      </c>
      <c r="E174" s="116">
        <v>22.044210826577011</v>
      </c>
      <c r="F174" s="116">
        <v>201.11542785524179</v>
      </c>
      <c r="G174" s="116">
        <v>2.4588862879485482</v>
      </c>
      <c r="H174" s="116">
        <v>594.37100778520664</v>
      </c>
      <c r="I174" s="116">
        <v>233.87065863013945</v>
      </c>
      <c r="J174" s="116">
        <v>48.869727865694543</v>
      </c>
      <c r="K174" s="116">
        <v>2.6247576150344925</v>
      </c>
      <c r="L174" s="116">
        <v>1.9843130268796005</v>
      </c>
      <c r="M174" s="116">
        <v>4.3020219334902192</v>
      </c>
      <c r="N174" s="116">
        <v>0.59343705655882495</v>
      </c>
      <c r="O174" s="116">
        <v>1964.8318062108078</v>
      </c>
      <c r="P174" s="116">
        <v>55.160697472441143</v>
      </c>
      <c r="Q174" s="116">
        <v>0.69237989174663217</v>
      </c>
      <c r="R174" s="116">
        <v>0.39267068501204555</v>
      </c>
      <c r="S174" s="116">
        <v>1.2999272140907234</v>
      </c>
    </row>
    <row r="176" spans="1:19" x14ac:dyDescent="0.25">
      <c r="A176" s="119" t="s">
        <v>354</v>
      </c>
      <c r="B176" s="116"/>
      <c r="C176" s="116"/>
      <c r="D176" s="116"/>
      <c r="E176" s="116"/>
      <c r="F176" s="116"/>
      <c r="G176" s="116"/>
      <c r="H176" s="116"/>
      <c r="I176" s="116"/>
      <c r="J176" s="116"/>
      <c r="K176" s="116"/>
      <c r="L176" s="116"/>
      <c r="M176" s="116"/>
      <c r="N176" s="116"/>
      <c r="O176" s="116"/>
      <c r="P176" s="116"/>
      <c r="Q176" s="116"/>
      <c r="R176" s="116"/>
      <c r="S176" s="116"/>
    </row>
    <row r="177" spans="1:19" x14ac:dyDescent="0.25">
      <c r="A177" s="120" t="s">
        <v>355</v>
      </c>
      <c r="B177" s="116">
        <v>647462256.91233647</v>
      </c>
      <c r="C177" s="116">
        <v>10484250.06491637</v>
      </c>
      <c r="D177" s="116">
        <v>417986.74302788515</v>
      </c>
      <c r="E177" s="116">
        <v>4476618.9878419023</v>
      </c>
      <c r="F177" s="116">
        <v>40841432.254824936</v>
      </c>
      <c r="G177" s="116">
        <v>499337.31500624504</v>
      </c>
      <c r="H177" s="116">
        <v>120701646.3508911</v>
      </c>
      <c r="I177" s="116">
        <v>47493187.184571236</v>
      </c>
      <c r="J177" s="116">
        <v>9924199.755451398</v>
      </c>
      <c r="K177" s="116">
        <v>533021.56608754233</v>
      </c>
      <c r="L177" s="116">
        <v>402963.54647641507</v>
      </c>
      <c r="M177" s="116">
        <v>873631.32321145036</v>
      </c>
      <c r="N177" s="116">
        <v>120511.98459222667</v>
      </c>
      <c r="O177" s="116">
        <v>399007405.65384984</v>
      </c>
      <c r="P177" s="116">
        <v>11201735.804033602</v>
      </c>
      <c r="Q177" s="116">
        <v>140604.7598880718</v>
      </c>
      <c r="R177" s="116">
        <v>79741.436802741897</v>
      </c>
      <c r="S177" s="116">
        <v>263982.18086333585</v>
      </c>
    </row>
    <row r="178" spans="1:19" x14ac:dyDescent="0.25">
      <c r="A178" s="119" t="s">
        <v>356</v>
      </c>
      <c r="B178" s="116">
        <v>647462256.91233647</v>
      </c>
      <c r="C178" s="116">
        <v>10484250.06491637</v>
      </c>
      <c r="D178" s="116">
        <v>417986.74302788515</v>
      </c>
      <c r="E178" s="116">
        <v>4476618.9878419023</v>
      </c>
      <c r="F178" s="116">
        <v>40841432.254824936</v>
      </c>
      <c r="G178" s="116">
        <v>499337.31500624504</v>
      </c>
      <c r="H178" s="116">
        <v>120701646.3508911</v>
      </c>
      <c r="I178" s="116">
        <v>47493187.184571236</v>
      </c>
      <c r="J178" s="116">
        <v>9924199.755451398</v>
      </c>
      <c r="K178" s="116">
        <v>533021.56608754233</v>
      </c>
      <c r="L178" s="116">
        <v>402963.54647641507</v>
      </c>
      <c r="M178" s="116">
        <v>873631.32321145036</v>
      </c>
      <c r="N178" s="116">
        <v>120511.98459222667</v>
      </c>
      <c r="O178" s="116">
        <v>399007405.65384984</v>
      </c>
      <c r="P178" s="116">
        <v>11201735.804033602</v>
      </c>
      <c r="Q178" s="116">
        <v>140604.7598880718</v>
      </c>
      <c r="R178" s="116">
        <v>79741.436802741897</v>
      </c>
      <c r="S178" s="116">
        <v>263982.18086333585</v>
      </c>
    </row>
    <row r="180" spans="1:19" x14ac:dyDescent="0.25">
      <c r="A180" s="119" t="s">
        <v>357</v>
      </c>
      <c r="B180" s="116"/>
      <c r="C180" s="116"/>
      <c r="D180" s="116"/>
      <c r="E180" s="116"/>
      <c r="F180" s="116"/>
      <c r="G180" s="116"/>
      <c r="H180" s="116"/>
      <c r="I180" s="116"/>
      <c r="J180" s="116"/>
      <c r="K180" s="116"/>
      <c r="L180" s="116"/>
      <c r="M180" s="116"/>
      <c r="N180" s="116"/>
      <c r="O180" s="116"/>
      <c r="P180" s="116"/>
      <c r="Q180" s="116"/>
      <c r="R180" s="116"/>
      <c r="S180" s="116"/>
    </row>
    <row r="181" spans="1:19" x14ac:dyDescent="0.25">
      <c r="A181" s="120" t="s">
        <v>358</v>
      </c>
      <c r="B181" s="116">
        <v>110732693.98591429</v>
      </c>
      <c r="C181" s="116">
        <v>1793076.3403053063</v>
      </c>
      <c r="D181" s="116">
        <v>71486.480658505126</v>
      </c>
      <c r="E181" s="116">
        <v>765616.95323554194</v>
      </c>
      <c r="F181" s="116">
        <v>6984935.0622955337</v>
      </c>
      <c r="G181" s="116">
        <v>85399.520216081175</v>
      </c>
      <c r="H181" s="116">
        <v>20643085.100756574</v>
      </c>
      <c r="I181" s="116">
        <v>8122556.1903864369</v>
      </c>
      <c r="J181" s="116">
        <v>1697293.3369369763</v>
      </c>
      <c r="K181" s="116">
        <v>91160.393266685889</v>
      </c>
      <c r="L181" s="116">
        <v>68917.127760071307</v>
      </c>
      <c r="M181" s="116">
        <v>149413.41975827477</v>
      </c>
      <c r="N181" s="116">
        <v>20610.648063294069</v>
      </c>
      <c r="O181" s="116">
        <v>68240525.956038147</v>
      </c>
      <c r="P181" s="116">
        <v>1915784.850246578</v>
      </c>
      <c r="Q181" s="116">
        <v>24047.0292799737</v>
      </c>
      <c r="R181" s="116">
        <v>13637.836067208289</v>
      </c>
      <c r="S181" s="116">
        <v>45147.740643099518</v>
      </c>
    </row>
    <row r="182" spans="1:19" x14ac:dyDescent="0.25">
      <c r="A182" s="119" t="s">
        <v>359</v>
      </c>
      <c r="B182" s="116">
        <v>110732693.98591429</v>
      </c>
      <c r="C182" s="116">
        <v>1793076.3403053063</v>
      </c>
      <c r="D182" s="116">
        <v>71486.480658505126</v>
      </c>
      <c r="E182" s="116">
        <v>765616.95323554194</v>
      </c>
      <c r="F182" s="116">
        <v>6984935.0622955337</v>
      </c>
      <c r="G182" s="116">
        <v>85399.520216081175</v>
      </c>
      <c r="H182" s="116">
        <v>20643085.100756574</v>
      </c>
      <c r="I182" s="116">
        <v>8122556.1903864369</v>
      </c>
      <c r="J182" s="116">
        <v>1697293.3369369763</v>
      </c>
      <c r="K182" s="116">
        <v>91160.393266685889</v>
      </c>
      <c r="L182" s="116">
        <v>68917.127760071307</v>
      </c>
      <c r="M182" s="116">
        <v>149413.41975827477</v>
      </c>
      <c r="N182" s="116">
        <v>20610.648063294069</v>
      </c>
      <c r="O182" s="116">
        <v>68240525.956038147</v>
      </c>
      <c r="P182" s="116">
        <v>1915784.850246578</v>
      </c>
      <c r="Q182" s="116">
        <v>24047.0292799737</v>
      </c>
      <c r="R182" s="116">
        <v>13637.836067208289</v>
      </c>
      <c r="S182" s="116">
        <v>45147.740643099518</v>
      </c>
    </row>
    <row r="184" spans="1:19" x14ac:dyDescent="0.25">
      <c r="A184" s="119" t="s">
        <v>360</v>
      </c>
      <c r="B184" s="116"/>
      <c r="C184" s="116"/>
      <c r="D184" s="116"/>
      <c r="E184" s="116"/>
      <c r="F184" s="116"/>
      <c r="G184" s="116"/>
      <c r="H184" s="116"/>
      <c r="I184" s="116"/>
      <c r="J184" s="116"/>
      <c r="K184" s="116"/>
      <c r="L184" s="116"/>
      <c r="M184" s="116"/>
      <c r="N184" s="116"/>
      <c r="O184" s="116"/>
      <c r="P184" s="116"/>
      <c r="Q184" s="116"/>
      <c r="R184" s="116"/>
      <c r="S184" s="116"/>
    </row>
    <row r="185" spans="1:19" x14ac:dyDescent="0.25">
      <c r="A185" s="120" t="s">
        <v>361</v>
      </c>
      <c r="B185" s="116">
        <v>-6040759.5193076935</v>
      </c>
      <c r="C185" s="116">
        <v>0</v>
      </c>
      <c r="D185" s="116">
        <v>0</v>
      </c>
      <c r="E185" s="116">
        <v>0</v>
      </c>
      <c r="F185" s="116">
        <v>-545272.5764505628</v>
      </c>
      <c r="G185" s="116">
        <v>0</v>
      </c>
      <c r="H185" s="116">
        <v>-520046.96341734123</v>
      </c>
      <c r="I185" s="116">
        <v>-28441.312488196261</v>
      </c>
      <c r="J185" s="116">
        <v>0</v>
      </c>
      <c r="K185" s="116">
        <v>0</v>
      </c>
      <c r="L185" s="116">
        <v>0</v>
      </c>
      <c r="M185" s="116">
        <v>-36618.340940942231</v>
      </c>
      <c r="N185" s="116">
        <v>0</v>
      </c>
      <c r="O185" s="116">
        <v>-4756380.0710609863</v>
      </c>
      <c r="P185" s="116">
        <v>-154000.25494966441</v>
      </c>
      <c r="Q185" s="116">
        <v>0</v>
      </c>
      <c r="R185" s="116">
        <v>0</v>
      </c>
      <c r="S185" s="116">
        <v>0</v>
      </c>
    </row>
    <row r="186" spans="1:19" x14ac:dyDescent="0.25">
      <c r="A186" s="119" t="s">
        <v>362</v>
      </c>
      <c r="B186" s="116">
        <v>-6040759.5193076935</v>
      </c>
      <c r="C186" s="116">
        <v>0</v>
      </c>
      <c r="D186" s="116">
        <v>0</v>
      </c>
      <c r="E186" s="116">
        <v>0</v>
      </c>
      <c r="F186" s="116">
        <v>-545272.5764505628</v>
      </c>
      <c r="G186" s="116">
        <v>0</v>
      </c>
      <c r="H186" s="116">
        <v>-520046.96341734123</v>
      </c>
      <c r="I186" s="116">
        <v>-28441.312488196261</v>
      </c>
      <c r="J186" s="116">
        <v>0</v>
      </c>
      <c r="K186" s="116">
        <v>0</v>
      </c>
      <c r="L186" s="116">
        <v>0</v>
      </c>
      <c r="M186" s="116">
        <v>-36618.340940942231</v>
      </c>
      <c r="N186" s="116">
        <v>0</v>
      </c>
      <c r="O186" s="116">
        <v>-4756380.0710609863</v>
      </c>
      <c r="P186" s="116">
        <v>-154000.25494966441</v>
      </c>
      <c r="Q186" s="116">
        <v>0</v>
      </c>
      <c r="R186" s="116">
        <v>0</v>
      </c>
      <c r="S186" s="116">
        <v>0</v>
      </c>
    </row>
    <row r="188" spans="1:19" x14ac:dyDescent="0.25">
      <c r="A188" s="119" t="s">
        <v>363</v>
      </c>
      <c r="B188" s="116"/>
      <c r="C188" s="116"/>
      <c r="D188" s="116"/>
      <c r="E188" s="116"/>
      <c r="F188" s="116"/>
      <c r="G188" s="116"/>
      <c r="H188" s="116"/>
      <c r="I188" s="116"/>
      <c r="J188" s="116"/>
      <c r="K188" s="116"/>
      <c r="L188" s="116"/>
      <c r="M188" s="116"/>
      <c r="N188" s="116"/>
      <c r="O188" s="116"/>
      <c r="P188" s="116"/>
      <c r="Q188" s="116"/>
      <c r="R188" s="116"/>
      <c r="S188" s="116"/>
    </row>
    <row r="189" spans="1:19" x14ac:dyDescent="0.25">
      <c r="A189" s="120" t="s">
        <v>364</v>
      </c>
      <c r="B189" s="116">
        <v>314252428.01099652</v>
      </c>
      <c r="C189" s="116">
        <v>7819331.5613128636</v>
      </c>
      <c r="D189" s="116">
        <v>297985.00306626473</v>
      </c>
      <c r="E189" s="116">
        <v>4290634.1969870636</v>
      </c>
      <c r="F189" s="116">
        <v>17506879.258398354</v>
      </c>
      <c r="G189" s="116">
        <v>206024.10026709791</v>
      </c>
      <c r="H189" s="116">
        <v>75743169.719100475</v>
      </c>
      <c r="I189" s="116">
        <v>30794445.681594826</v>
      </c>
      <c r="J189" s="116">
        <v>7325302.241850324</v>
      </c>
      <c r="K189" s="116">
        <v>492096.48523158388</v>
      </c>
      <c r="L189" s="116">
        <v>261923.82141860007</v>
      </c>
      <c r="M189" s="116">
        <v>287147.41010495031</v>
      </c>
      <c r="N189" s="116">
        <v>30995.270284701448</v>
      </c>
      <c r="O189" s="116">
        <v>167166392.75078151</v>
      </c>
      <c r="P189" s="116">
        <v>1644885.5145730735</v>
      </c>
      <c r="Q189" s="116">
        <v>96095.043326433108</v>
      </c>
      <c r="R189" s="116">
        <v>34049.658906000783</v>
      </c>
      <c r="S189" s="116">
        <v>255070.29379239451</v>
      </c>
    </row>
    <row r="190" spans="1:19" x14ac:dyDescent="0.25">
      <c r="A190" s="119" t="s">
        <v>365</v>
      </c>
      <c r="B190" s="116">
        <v>314252428.01099652</v>
      </c>
      <c r="C190" s="116">
        <v>7819331.5613128636</v>
      </c>
      <c r="D190" s="116">
        <v>297985.00306626473</v>
      </c>
      <c r="E190" s="116">
        <v>4290634.1969870636</v>
      </c>
      <c r="F190" s="116">
        <v>17506879.258398354</v>
      </c>
      <c r="G190" s="116">
        <v>206024.10026709791</v>
      </c>
      <c r="H190" s="116">
        <v>75743169.719100475</v>
      </c>
      <c r="I190" s="116">
        <v>30794445.681594826</v>
      </c>
      <c r="J190" s="116">
        <v>7325302.241850324</v>
      </c>
      <c r="K190" s="116">
        <v>492096.48523158388</v>
      </c>
      <c r="L190" s="116">
        <v>261923.82141860007</v>
      </c>
      <c r="M190" s="116">
        <v>287147.41010495031</v>
      </c>
      <c r="N190" s="116">
        <v>30995.270284701448</v>
      </c>
      <c r="O190" s="116">
        <v>167166392.75078151</v>
      </c>
      <c r="P190" s="116">
        <v>1644885.5145730735</v>
      </c>
      <c r="Q190" s="116">
        <v>96095.043326433108</v>
      </c>
      <c r="R190" s="116">
        <v>34049.658906000783</v>
      </c>
      <c r="S190" s="116">
        <v>255070.29379239451</v>
      </c>
    </row>
    <row r="192" spans="1:19" x14ac:dyDescent="0.25">
      <c r="A192" s="119" t="s">
        <v>366</v>
      </c>
      <c r="B192" s="116"/>
      <c r="C192" s="116"/>
      <c r="D192" s="116"/>
      <c r="E192" s="116"/>
      <c r="F192" s="116"/>
      <c r="G192" s="116"/>
      <c r="H192" s="116"/>
      <c r="I192" s="116"/>
      <c r="J192" s="116"/>
      <c r="K192" s="116"/>
      <c r="L192" s="116"/>
      <c r="M192" s="116"/>
      <c r="N192" s="116"/>
      <c r="O192" s="116"/>
      <c r="P192" s="116"/>
      <c r="Q192" s="116"/>
      <c r="R192" s="116"/>
      <c r="S192" s="116"/>
    </row>
    <row r="193" spans="1:19" x14ac:dyDescent="0.25">
      <c r="A193" s="120" t="s">
        <v>367</v>
      </c>
      <c r="B193" s="116">
        <v>465699821.62258577</v>
      </c>
      <c r="C193" s="116">
        <v>7288101.1808960922</v>
      </c>
      <c r="D193" s="116">
        <v>295322.123784278</v>
      </c>
      <c r="E193" s="116">
        <v>2982146.1850460856</v>
      </c>
      <c r="F193" s="116">
        <v>27808638.692074183</v>
      </c>
      <c r="G193" s="116">
        <v>287696.11896603351</v>
      </c>
      <c r="H193" s="116">
        <v>89113588.989575505</v>
      </c>
      <c r="I193" s="116">
        <v>35360956.465970255</v>
      </c>
      <c r="J193" s="116">
        <v>6918197.3073540889</v>
      </c>
      <c r="K193" s="116">
        <v>376312.05641823728</v>
      </c>
      <c r="L193" s="116">
        <v>294451.05783848499</v>
      </c>
      <c r="M193" s="116">
        <v>1276935.0456492354</v>
      </c>
      <c r="N193" s="116">
        <v>87498.897857830627</v>
      </c>
      <c r="O193" s="116">
        <v>286724958.44013047</v>
      </c>
      <c r="P193" s="116">
        <v>6543847.7738931933</v>
      </c>
      <c r="Q193" s="116">
        <v>86860.12204007605</v>
      </c>
      <c r="R193" s="116">
        <v>57183.321499766971</v>
      </c>
      <c r="S193" s="116">
        <v>197127.84359193392</v>
      </c>
    </row>
    <row r="194" spans="1:19" x14ac:dyDescent="0.25">
      <c r="A194" s="119" t="s">
        <v>368</v>
      </c>
      <c r="B194" s="116">
        <v>465699821.62258577</v>
      </c>
      <c r="C194" s="116">
        <v>7288101.1808960922</v>
      </c>
      <c r="D194" s="116">
        <v>295322.123784278</v>
      </c>
      <c r="E194" s="116">
        <v>2982146.1850460856</v>
      </c>
      <c r="F194" s="116">
        <v>27808638.692074183</v>
      </c>
      <c r="G194" s="116">
        <v>287696.11896603351</v>
      </c>
      <c r="H194" s="116">
        <v>89113588.989575505</v>
      </c>
      <c r="I194" s="116">
        <v>35360956.465970255</v>
      </c>
      <c r="J194" s="116">
        <v>6918197.3073540889</v>
      </c>
      <c r="K194" s="116">
        <v>376312.05641823728</v>
      </c>
      <c r="L194" s="116">
        <v>294451.05783848499</v>
      </c>
      <c r="M194" s="116">
        <v>1276935.0456492354</v>
      </c>
      <c r="N194" s="116">
        <v>87498.897857830627</v>
      </c>
      <c r="O194" s="116">
        <v>286724958.44013047</v>
      </c>
      <c r="P194" s="116">
        <v>6543847.7738931933</v>
      </c>
      <c r="Q194" s="116">
        <v>86860.12204007605</v>
      </c>
      <c r="R194" s="116">
        <v>57183.321499766971</v>
      </c>
      <c r="S194" s="116">
        <v>197127.84359193392</v>
      </c>
    </row>
    <row r="196" spans="1:19" x14ac:dyDescent="0.25">
      <c r="A196" s="119" t="s">
        <v>369</v>
      </c>
      <c r="B196" s="116"/>
      <c r="C196" s="116"/>
      <c r="D196" s="116"/>
      <c r="E196" s="116"/>
      <c r="F196" s="116"/>
      <c r="G196" s="116"/>
      <c r="H196" s="116"/>
      <c r="I196" s="116"/>
      <c r="J196" s="116"/>
      <c r="K196" s="116"/>
      <c r="L196" s="116"/>
      <c r="M196" s="116"/>
      <c r="N196" s="116"/>
      <c r="O196" s="116"/>
      <c r="P196" s="116"/>
      <c r="Q196" s="116"/>
      <c r="R196" s="116"/>
      <c r="S196" s="116"/>
    </row>
    <row r="197" spans="1:19" x14ac:dyDescent="0.25">
      <c r="A197" s="120" t="s">
        <v>370</v>
      </c>
      <c r="B197" s="116">
        <v>1771231.9881638251</v>
      </c>
      <c r="C197" s="116">
        <v>27719.39636910447</v>
      </c>
      <c r="D197" s="116">
        <v>1123.2213717339785</v>
      </c>
      <c r="E197" s="116">
        <v>11342.22619611622</v>
      </c>
      <c r="F197" s="116">
        <v>105766.73666542627</v>
      </c>
      <c r="G197" s="116">
        <v>1094.2168004440352</v>
      </c>
      <c r="H197" s="116">
        <v>338932.57431036257</v>
      </c>
      <c r="I197" s="116">
        <v>134491.04834606056</v>
      </c>
      <c r="J197" s="116">
        <v>26312.512486090491</v>
      </c>
      <c r="K197" s="116">
        <v>1431.2566183456017</v>
      </c>
      <c r="L197" s="116">
        <v>1119.9083795545678</v>
      </c>
      <c r="M197" s="116">
        <v>4856.6653768107608</v>
      </c>
      <c r="N197" s="116">
        <v>332.79129520575367</v>
      </c>
      <c r="O197" s="116">
        <v>1090523.1108413041</v>
      </c>
      <c r="P197" s="116">
        <v>24888.720082413129</v>
      </c>
      <c r="Q197" s="116">
        <v>330.36178995550398</v>
      </c>
      <c r="R197" s="116">
        <v>217.48972949344852</v>
      </c>
      <c r="S197" s="116">
        <v>749.75150540374386</v>
      </c>
    </row>
    <row r="198" spans="1:19" x14ac:dyDescent="0.25">
      <c r="A198" s="119" t="s">
        <v>371</v>
      </c>
      <c r="B198" s="116">
        <v>1771231.9881638251</v>
      </c>
      <c r="C198" s="116">
        <v>27719.39636910447</v>
      </c>
      <c r="D198" s="116">
        <v>1123.2213717339785</v>
      </c>
      <c r="E198" s="116">
        <v>11342.22619611622</v>
      </c>
      <c r="F198" s="116">
        <v>105766.73666542627</v>
      </c>
      <c r="G198" s="116">
        <v>1094.2168004440352</v>
      </c>
      <c r="H198" s="116">
        <v>338932.57431036257</v>
      </c>
      <c r="I198" s="116">
        <v>134491.04834606056</v>
      </c>
      <c r="J198" s="116">
        <v>26312.512486090491</v>
      </c>
      <c r="K198" s="116">
        <v>1431.2566183456017</v>
      </c>
      <c r="L198" s="116">
        <v>1119.9083795545678</v>
      </c>
      <c r="M198" s="116">
        <v>4856.6653768107608</v>
      </c>
      <c r="N198" s="116">
        <v>332.79129520575367</v>
      </c>
      <c r="O198" s="116">
        <v>1090523.1108413041</v>
      </c>
      <c r="P198" s="116">
        <v>24888.720082413129</v>
      </c>
      <c r="Q198" s="116">
        <v>330.36178995550398</v>
      </c>
      <c r="R198" s="116">
        <v>217.48972949344852</v>
      </c>
      <c r="S198" s="116">
        <v>749.75150540374386</v>
      </c>
    </row>
    <row r="200" spans="1:19" x14ac:dyDescent="0.25">
      <c r="A200" s="119" t="s">
        <v>372</v>
      </c>
      <c r="B200" s="116"/>
      <c r="C200" s="116"/>
      <c r="D200" s="116"/>
      <c r="E200" s="116"/>
      <c r="F200" s="116"/>
      <c r="G200" s="116"/>
      <c r="H200" s="116"/>
      <c r="I200" s="116"/>
      <c r="J200" s="116"/>
      <c r="K200" s="116"/>
      <c r="L200" s="116"/>
      <c r="M200" s="116"/>
      <c r="N200" s="116"/>
      <c r="O200" s="116"/>
      <c r="P200" s="116"/>
      <c r="Q200" s="116"/>
      <c r="R200" s="116"/>
      <c r="S200" s="116"/>
    </row>
    <row r="201" spans="1:19" x14ac:dyDescent="0.25">
      <c r="A201" s="120" t="s">
        <v>373</v>
      </c>
      <c r="B201" s="116">
        <v>59810494.705626659</v>
      </c>
      <c r="C201" s="116">
        <v>968501.52469203924</v>
      </c>
      <c r="D201" s="116">
        <v>38612.27988811765</v>
      </c>
      <c r="E201" s="116">
        <v>413535.75967236335</v>
      </c>
      <c r="F201" s="116">
        <v>3772801.0267294282</v>
      </c>
      <c r="G201" s="116">
        <v>46127.185819182858</v>
      </c>
      <c r="H201" s="116">
        <v>11150032.458197553</v>
      </c>
      <c r="I201" s="116">
        <v>4387268.8953369176</v>
      </c>
      <c r="J201" s="116">
        <v>916765.86641771533</v>
      </c>
      <c r="K201" s="116">
        <v>49238.829315698997</v>
      </c>
      <c r="L201" s="116">
        <v>37224.484988553377</v>
      </c>
      <c r="M201" s="116">
        <v>80703.270459026578</v>
      </c>
      <c r="N201" s="116">
        <v>11132.512110885638</v>
      </c>
      <c r="O201" s="116">
        <v>36859029.338904947</v>
      </c>
      <c r="P201" s="116">
        <v>1034780.5649645653</v>
      </c>
      <c r="Q201" s="116">
        <v>12988.618497973786</v>
      </c>
      <c r="R201" s="116">
        <v>7366.2591645943767</v>
      </c>
      <c r="S201" s="116">
        <v>24385.830467094045</v>
      </c>
    </row>
    <row r="202" spans="1:19" x14ac:dyDescent="0.25">
      <c r="A202" s="120" t="s">
        <v>374</v>
      </c>
      <c r="B202" s="116">
        <v>21639230.769230779</v>
      </c>
      <c r="C202" s="116">
        <v>350400.51242363831</v>
      </c>
      <c r="D202" s="116">
        <v>13969.789735688353</v>
      </c>
      <c r="E202" s="116">
        <v>149615.81205643478</v>
      </c>
      <c r="F202" s="116">
        <v>1364986.403566875</v>
      </c>
      <c r="G202" s="116">
        <v>16688.6567915745</v>
      </c>
      <c r="H202" s="116">
        <v>4034043.3001744123</v>
      </c>
      <c r="I202" s="116">
        <v>1587298.7598601577</v>
      </c>
      <c r="J202" s="116">
        <v>331682.7296347451</v>
      </c>
      <c r="K202" s="116">
        <v>17814.438680256226</v>
      </c>
      <c r="L202" s="116">
        <v>13467.690325880136</v>
      </c>
      <c r="M202" s="116">
        <v>29198.165002474612</v>
      </c>
      <c r="N202" s="116">
        <v>4027.7044989238011</v>
      </c>
      <c r="O202" s="116">
        <v>13335469.731859244</v>
      </c>
      <c r="P202" s="116">
        <v>374380.04067665269</v>
      </c>
      <c r="Q202" s="116">
        <v>4699.2373902687923</v>
      </c>
      <c r="R202" s="116">
        <v>2665.0871682829147</v>
      </c>
      <c r="S202" s="116">
        <v>8822.7093852668695</v>
      </c>
    </row>
    <row r="203" spans="1:19" x14ac:dyDescent="0.25">
      <c r="A203" s="119" t="s">
        <v>375</v>
      </c>
      <c r="B203" s="116">
        <v>81449725.474857435</v>
      </c>
      <c r="C203" s="116">
        <v>1318902.0371156775</v>
      </c>
      <c r="D203" s="116">
        <v>52582.069623806005</v>
      </c>
      <c r="E203" s="116">
        <v>563151.5717287981</v>
      </c>
      <c r="F203" s="116">
        <v>5137787.4302963037</v>
      </c>
      <c r="G203" s="116">
        <v>62815.842610757361</v>
      </c>
      <c r="H203" s="116">
        <v>15184075.758371964</v>
      </c>
      <c r="I203" s="116">
        <v>5974567.6551970756</v>
      </c>
      <c r="J203" s="116">
        <v>1248448.5960524604</v>
      </c>
      <c r="K203" s="116">
        <v>67053.267995955219</v>
      </c>
      <c r="L203" s="116">
        <v>50692.175314433509</v>
      </c>
      <c r="M203" s="116">
        <v>109901.43546150118</v>
      </c>
      <c r="N203" s="116">
        <v>15160.216609809439</v>
      </c>
      <c r="O203" s="116">
        <v>50194499.070764191</v>
      </c>
      <c r="P203" s="116">
        <v>1409160.6056412179</v>
      </c>
      <c r="Q203" s="116">
        <v>17687.855888242579</v>
      </c>
      <c r="R203" s="116">
        <v>10031.346332877292</v>
      </c>
      <c r="S203" s="116">
        <v>33208.539852360918</v>
      </c>
    </row>
    <row r="205" spans="1:19" x14ac:dyDescent="0.25">
      <c r="A205" s="119" t="s">
        <v>376</v>
      </c>
      <c r="B205" s="116"/>
      <c r="C205" s="116"/>
      <c r="D205" s="116"/>
      <c r="E205" s="116"/>
      <c r="F205" s="116"/>
      <c r="G205" s="116"/>
      <c r="H205" s="116"/>
      <c r="I205" s="116"/>
      <c r="J205" s="116"/>
      <c r="K205" s="116"/>
      <c r="L205" s="116"/>
      <c r="M205" s="116"/>
      <c r="N205" s="116"/>
      <c r="O205" s="116"/>
      <c r="P205" s="116"/>
      <c r="Q205" s="116"/>
      <c r="R205" s="116"/>
      <c r="S205" s="116"/>
    </row>
    <row r="206" spans="1:19" x14ac:dyDescent="0.25">
      <c r="A206" s="120" t="s">
        <v>377</v>
      </c>
      <c r="B206" s="116">
        <v>5785901.0247470243</v>
      </c>
      <c r="C206" s="116">
        <v>93690.145713801641</v>
      </c>
      <c r="D206" s="116">
        <v>3735.2446401260399</v>
      </c>
      <c r="E206" s="116">
        <v>40004.300038547852</v>
      </c>
      <c r="F206" s="116">
        <v>364970.28546842746</v>
      </c>
      <c r="G206" s="116">
        <v>4462.215753497173</v>
      </c>
      <c r="H206" s="116">
        <v>1078623.1503913437</v>
      </c>
      <c r="I206" s="116">
        <v>424412.19926881138</v>
      </c>
      <c r="J206" s="116">
        <v>88685.381922787361</v>
      </c>
      <c r="K206" s="116">
        <v>4763.2274970674262</v>
      </c>
      <c r="L206" s="116">
        <v>3600.9932186815654</v>
      </c>
      <c r="M206" s="116">
        <v>7807.010083221915</v>
      </c>
      <c r="N206" s="116">
        <v>1076.9282806872081</v>
      </c>
      <c r="O206" s="116">
        <v>3565640.0548562612</v>
      </c>
      <c r="P206" s="116">
        <v>100101.79585847075</v>
      </c>
      <c r="Q206" s="116">
        <v>1256.4828538427873</v>
      </c>
      <c r="R206" s="116">
        <v>712.59143832109555</v>
      </c>
      <c r="S206" s="116">
        <v>2359.0174631274735</v>
      </c>
    </row>
    <row r="207" spans="1:19" x14ac:dyDescent="0.25">
      <c r="A207" s="119" t="s">
        <v>378</v>
      </c>
      <c r="B207" s="116">
        <v>5785901.0247470243</v>
      </c>
      <c r="C207" s="116">
        <v>93690.145713801641</v>
      </c>
      <c r="D207" s="116">
        <v>3735.2446401260399</v>
      </c>
      <c r="E207" s="116">
        <v>40004.300038547852</v>
      </c>
      <c r="F207" s="116">
        <v>364970.28546842746</v>
      </c>
      <c r="G207" s="116">
        <v>4462.215753497173</v>
      </c>
      <c r="H207" s="116">
        <v>1078623.1503913437</v>
      </c>
      <c r="I207" s="116">
        <v>424412.19926881138</v>
      </c>
      <c r="J207" s="116">
        <v>88685.381922787361</v>
      </c>
      <c r="K207" s="116">
        <v>4763.2274970674262</v>
      </c>
      <c r="L207" s="116">
        <v>3600.9932186815654</v>
      </c>
      <c r="M207" s="116">
        <v>7807.010083221915</v>
      </c>
      <c r="N207" s="116">
        <v>1076.9282806872081</v>
      </c>
      <c r="O207" s="116">
        <v>3565640.0548562612</v>
      </c>
      <c r="P207" s="116">
        <v>100101.79585847075</v>
      </c>
      <c r="Q207" s="116">
        <v>1256.4828538427873</v>
      </c>
      <c r="R207" s="116">
        <v>712.59143832109555</v>
      </c>
      <c r="S207" s="116">
        <v>2359.0174631274735</v>
      </c>
    </row>
    <row r="209" spans="1:19" x14ac:dyDescent="0.25">
      <c r="A209" s="119" t="s">
        <v>379</v>
      </c>
      <c r="B209" s="116"/>
      <c r="C209" s="116"/>
      <c r="D209" s="116"/>
      <c r="E209" s="116"/>
      <c r="F209" s="116"/>
      <c r="G209" s="116"/>
      <c r="H209" s="116"/>
      <c r="I209" s="116"/>
      <c r="J209" s="116"/>
      <c r="K209" s="116"/>
      <c r="L209" s="116"/>
      <c r="M209" s="116"/>
      <c r="N209" s="116"/>
      <c r="O209" s="116"/>
      <c r="P209" s="116"/>
      <c r="Q209" s="116"/>
      <c r="R209" s="116"/>
      <c r="S209" s="116"/>
    </row>
    <row r="210" spans="1:19" x14ac:dyDescent="0.25">
      <c r="A210" s="120" t="s">
        <v>380</v>
      </c>
      <c r="B210" s="116">
        <v>228509849.76347876</v>
      </c>
      <c r="C210" s="116">
        <v>3700222.4942683522</v>
      </c>
      <c r="D210" s="116">
        <v>147520.70384445606</v>
      </c>
      <c r="E210" s="116">
        <v>1579940.0218916435</v>
      </c>
      <c r="F210" s="116">
        <v>14414229.476759983</v>
      </c>
      <c r="G210" s="116">
        <v>176231.88628402955</v>
      </c>
      <c r="H210" s="116">
        <v>42599417.617606536</v>
      </c>
      <c r="I210" s="116">
        <v>16761843.570758987</v>
      </c>
      <c r="J210" s="116">
        <v>3502563.077507697</v>
      </c>
      <c r="K210" s="116">
        <v>188120.12080551247</v>
      </c>
      <c r="L210" s="116">
        <v>142218.54398835113</v>
      </c>
      <c r="M210" s="116">
        <v>308332.04605275881</v>
      </c>
      <c r="N210" s="116">
        <v>42532.480001528384</v>
      </c>
      <c r="O210" s="116">
        <v>140822297.12553215</v>
      </c>
      <c r="P210" s="116">
        <v>3953445.8392629861</v>
      </c>
      <c r="Q210" s="116">
        <v>49623.854078035489</v>
      </c>
      <c r="R210" s="116">
        <v>28143.267888101207</v>
      </c>
      <c r="S210" s="116">
        <v>93167.63694765266</v>
      </c>
    </row>
    <row r="211" spans="1:19" x14ac:dyDescent="0.25">
      <c r="A211" s="119" t="s">
        <v>381</v>
      </c>
      <c r="B211" s="116">
        <v>228509849.76347876</v>
      </c>
      <c r="C211" s="116">
        <v>3700222.4942683522</v>
      </c>
      <c r="D211" s="116">
        <v>147520.70384445606</v>
      </c>
      <c r="E211" s="116">
        <v>1579940.0218916435</v>
      </c>
      <c r="F211" s="116">
        <v>14414229.476759983</v>
      </c>
      <c r="G211" s="116">
        <v>176231.88628402955</v>
      </c>
      <c r="H211" s="116">
        <v>42599417.617606536</v>
      </c>
      <c r="I211" s="116">
        <v>16761843.570758987</v>
      </c>
      <c r="J211" s="116">
        <v>3502563.077507697</v>
      </c>
      <c r="K211" s="116">
        <v>188120.12080551247</v>
      </c>
      <c r="L211" s="116">
        <v>142218.54398835113</v>
      </c>
      <c r="M211" s="116">
        <v>308332.04605275881</v>
      </c>
      <c r="N211" s="116">
        <v>42532.480001528384</v>
      </c>
      <c r="O211" s="116">
        <v>140822297.12553215</v>
      </c>
      <c r="P211" s="116">
        <v>3953445.8392629861</v>
      </c>
      <c r="Q211" s="116">
        <v>49623.854078035489</v>
      </c>
      <c r="R211" s="116">
        <v>28143.267888101207</v>
      </c>
      <c r="S211" s="116">
        <v>93167.63694765266</v>
      </c>
    </row>
    <row r="213" spans="1:19" x14ac:dyDescent="0.25">
      <c r="A213" s="119" t="s">
        <v>382</v>
      </c>
      <c r="B213" s="116"/>
      <c r="C213" s="116"/>
      <c r="D213" s="116"/>
      <c r="E213" s="116"/>
      <c r="F213" s="116"/>
      <c r="G213" s="116"/>
      <c r="H213" s="116"/>
      <c r="I213" s="116"/>
      <c r="J213" s="116"/>
      <c r="K213" s="116"/>
      <c r="L213" s="116"/>
      <c r="M213" s="116"/>
      <c r="N213" s="116"/>
      <c r="O213" s="116"/>
      <c r="P213" s="116"/>
      <c r="Q213" s="116"/>
      <c r="R213" s="116"/>
      <c r="S213" s="116"/>
    </row>
    <row r="214" spans="1:19" x14ac:dyDescent="0.25">
      <c r="A214" s="120" t="s">
        <v>383</v>
      </c>
      <c r="B214" s="116">
        <v>4978064.2338751554</v>
      </c>
      <c r="C214" s="116">
        <v>123865.82030424484</v>
      </c>
      <c r="D214" s="116">
        <v>4720.3723942061097</v>
      </c>
      <c r="E214" s="116">
        <v>67967.820557031751</v>
      </c>
      <c r="F214" s="116">
        <v>277326.00201247778</v>
      </c>
      <c r="G214" s="116">
        <v>3263.6222139867136</v>
      </c>
      <c r="H214" s="116">
        <v>1199845.5080378745</v>
      </c>
      <c r="I214" s="116">
        <v>487813.98323577677</v>
      </c>
      <c r="J214" s="116">
        <v>116039.91518310417</v>
      </c>
      <c r="K214" s="116">
        <v>7795.2871462342364</v>
      </c>
      <c r="L214" s="116">
        <v>4149.1281886236056</v>
      </c>
      <c r="M214" s="116">
        <v>4548.6943764944099</v>
      </c>
      <c r="N214" s="116">
        <v>490.99524035552213</v>
      </c>
      <c r="O214" s="116">
        <v>2648078.3175666435</v>
      </c>
      <c r="P214" s="116">
        <v>26056.587058824618</v>
      </c>
      <c r="Q214" s="116">
        <v>1522.2389887764389</v>
      </c>
      <c r="R214" s="116">
        <v>539.37972810087501</v>
      </c>
      <c r="S214" s="116">
        <v>4040.5616423988768</v>
      </c>
    </row>
    <row r="215" spans="1:19" x14ac:dyDescent="0.25">
      <c r="A215" s="119" t="s">
        <v>384</v>
      </c>
      <c r="B215" s="116">
        <v>4978064.2338751554</v>
      </c>
      <c r="C215" s="116">
        <v>123865.82030424484</v>
      </c>
      <c r="D215" s="116">
        <v>4720.3723942061097</v>
      </c>
      <c r="E215" s="116">
        <v>67967.820557031751</v>
      </c>
      <c r="F215" s="116">
        <v>277326.00201247778</v>
      </c>
      <c r="G215" s="116">
        <v>3263.6222139867136</v>
      </c>
      <c r="H215" s="116">
        <v>1199845.5080378745</v>
      </c>
      <c r="I215" s="116">
        <v>487813.98323577677</v>
      </c>
      <c r="J215" s="116">
        <v>116039.91518310417</v>
      </c>
      <c r="K215" s="116">
        <v>7795.2871462342364</v>
      </c>
      <c r="L215" s="116">
        <v>4149.1281886236056</v>
      </c>
      <c r="M215" s="116">
        <v>4548.6943764944099</v>
      </c>
      <c r="N215" s="116">
        <v>490.99524035552213</v>
      </c>
      <c r="O215" s="116">
        <v>2648078.3175666435</v>
      </c>
      <c r="P215" s="116">
        <v>26056.587058824618</v>
      </c>
      <c r="Q215" s="116">
        <v>1522.2389887764389</v>
      </c>
      <c r="R215" s="116">
        <v>539.37972810087501</v>
      </c>
      <c r="S215" s="116">
        <v>4040.5616423988768</v>
      </c>
    </row>
    <row r="217" spans="1:19" x14ac:dyDescent="0.25">
      <c r="A217" s="118" t="s">
        <v>385</v>
      </c>
      <c r="B217" s="116">
        <v>1857501820.1814752</v>
      </c>
      <c r="C217" s="116">
        <v>32696128.089186549</v>
      </c>
      <c r="D217" s="116">
        <v>1294334.5273795421</v>
      </c>
      <c r="E217" s="116">
        <v>14797477.349079391</v>
      </c>
      <c r="F217" s="116">
        <v>113079660.71061695</v>
      </c>
      <c r="G217" s="116">
        <v>1328561.8506048908</v>
      </c>
      <c r="H217" s="116">
        <v>366623076.66478813</v>
      </c>
      <c r="I217" s="116">
        <v>145738600.36829898</v>
      </c>
      <c r="J217" s="116">
        <v>30891502.168299563</v>
      </c>
      <c r="K217" s="116">
        <v>1764141.5777383088</v>
      </c>
      <c r="L217" s="116">
        <v>1231841.5641930932</v>
      </c>
      <c r="M217" s="116">
        <v>2989868.5447716699</v>
      </c>
      <c r="N217" s="116">
        <v>319750.10140722105</v>
      </c>
      <c r="O217" s="116">
        <v>1116491478.6563251</v>
      </c>
      <c r="P217" s="116">
        <v>26716090.592949349</v>
      </c>
      <c r="Q217" s="116">
        <v>418657.65219647106</v>
      </c>
      <c r="R217" s="116">
        <v>224613.56704567419</v>
      </c>
      <c r="S217" s="116">
        <v>896036.19659412827</v>
      </c>
    </row>
    <row r="219" spans="1:19" x14ac:dyDescent="0.25">
      <c r="A219" s="118" t="s">
        <v>386</v>
      </c>
      <c r="B219" s="116"/>
      <c r="C219" s="116"/>
      <c r="D219" s="116"/>
      <c r="E219" s="116"/>
      <c r="F219" s="116"/>
      <c r="G219" s="116"/>
      <c r="H219" s="116"/>
      <c r="I219" s="116"/>
      <c r="J219" s="116"/>
      <c r="K219" s="116"/>
      <c r="L219" s="116"/>
      <c r="M219" s="116"/>
      <c r="N219" s="116"/>
      <c r="O219" s="116"/>
      <c r="P219" s="116"/>
      <c r="Q219" s="116"/>
      <c r="R219" s="116"/>
      <c r="S219" s="116"/>
    </row>
    <row r="220" spans="1:19" x14ac:dyDescent="0.25">
      <c r="A220" s="119" t="s">
        <v>386</v>
      </c>
      <c r="B220" s="116"/>
      <c r="C220" s="116"/>
      <c r="D220" s="116"/>
      <c r="E220" s="116"/>
      <c r="F220" s="116"/>
      <c r="G220" s="116"/>
      <c r="H220" s="116"/>
      <c r="I220" s="116"/>
      <c r="J220" s="116"/>
      <c r="K220" s="116"/>
      <c r="L220" s="116"/>
      <c r="M220" s="116"/>
      <c r="N220" s="116"/>
      <c r="O220" s="116"/>
      <c r="P220" s="116"/>
      <c r="Q220" s="116"/>
      <c r="R220" s="116"/>
      <c r="S220" s="116"/>
    </row>
    <row r="221" spans="1:19" x14ac:dyDescent="0.25">
      <c r="A221" s="120" t="s">
        <v>387</v>
      </c>
      <c r="B221" s="116">
        <v>13514893.643119995</v>
      </c>
      <c r="C221" s="116">
        <v>218844.45470371767</v>
      </c>
      <c r="D221" s="116">
        <v>8724.9045267836445</v>
      </c>
      <c r="E221" s="116">
        <v>93443.330256772606</v>
      </c>
      <c r="F221" s="116">
        <v>852509.32739911578</v>
      </c>
      <c r="G221" s="116">
        <v>10422.987027125237</v>
      </c>
      <c r="H221" s="116">
        <v>2519482.6348042139</v>
      </c>
      <c r="I221" s="116">
        <v>991355.66084306198</v>
      </c>
      <c r="J221" s="116">
        <v>207154.16652644047</v>
      </c>
      <c r="K221" s="116">
        <v>11126.099935950004</v>
      </c>
      <c r="L221" s="116">
        <v>8411.3157400934888</v>
      </c>
      <c r="M221" s="116">
        <v>18235.865165032403</v>
      </c>
      <c r="N221" s="116">
        <v>2515.5237036554845</v>
      </c>
      <c r="O221" s="116">
        <v>8328736.6833479274</v>
      </c>
      <c r="P221" s="116">
        <v>233820.9932603699</v>
      </c>
      <c r="Q221" s="116">
        <v>2934.9330487089719</v>
      </c>
      <c r="R221" s="116">
        <v>1664.4939930213527</v>
      </c>
      <c r="S221" s="116">
        <v>5510.2688380025529</v>
      </c>
    </row>
    <row r="222" spans="1:19" x14ac:dyDescent="0.25">
      <c r="A222" s="120" t="s">
        <v>388</v>
      </c>
      <c r="B222" s="116">
        <v>5327511.4247353524</v>
      </c>
      <c r="C222" s="116">
        <v>101641.50349140284</v>
      </c>
      <c r="D222" s="116">
        <v>3963.3579743679961</v>
      </c>
      <c r="E222" s="116">
        <v>53299.741533446031</v>
      </c>
      <c r="F222" s="116">
        <v>298766.93159284233</v>
      </c>
      <c r="G222" s="116">
        <v>2488.0680921081398</v>
      </c>
      <c r="H222" s="116">
        <v>1165598.2772748456</v>
      </c>
      <c r="I222" s="116">
        <v>470850.12213830469</v>
      </c>
      <c r="J222" s="116">
        <v>95038.709340396643</v>
      </c>
      <c r="K222" s="116">
        <v>6440.4624045910959</v>
      </c>
      <c r="L222" s="116">
        <v>4060.7018141235294</v>
      </c>
      <c r="M222" s="116">
        <v>864.63941706617231</v>
      </c>
      <c r="N222" s="116">
        <v>382.40647212228043</v>
      </c>
      <c r="O222" s="116">
        <v>3114700.3862263858</v>
      </c>
      <c r="P222" s="116">
        <v>5027.4705287222114</v>
      </c>
      <c r="Q222" s="116">
        <v>1159.737676736069</v>
      </c>
      <c r="R222" s="116">
        <v>487.10080008656536</v>
      </c>
      <c r="S222" s="116">
        <v>2741.8079578045686</v>
      </c>
    </row>
    <row r="223" spans="1:19" x14ac:dyDescent="0.25">
      <c r="A223" s="120" t="s">
        <v>389</v>
      </c>
      <c r="B223" s="116">
        <v>335278.49874166946</v>
      </c>
      <c r="C223" s="116">
        <v>5429.1097043411846</v>
      </c>
      <c r="D223" s="116">
        <v>216.44808820923134</v>
      </c>
      <c r="E223" s="116">
        <v>2318.1491703311785</v>
      </c>
      <c r="F223" s="116">
        <v>21149.115561050079</v>
      </c>
      <c r="G223" s="116">
        <v>258.57424668949858</v>
      </c>
      <c r="H223" s="116">
        <v>62503.514841412536</v>
      </c>
      <c r="I223" s="116">
        <v>24593.625851855799</v>
      </c>
      <c r="J223" s="116">
        <v>5139.0961553311054</v>
      </c>
      <c r="K223" s="116">
        <v>276.01712465374089</v>
      </c>
      <c r="L223" s="116">
        <v>208.6685539857252</v>
      </c>
      <c r="M223" s="116">
        <v>452.39671559680102</v>
      </c>
      <c r="N223" s="116">
        <v>62.405301379492812</v>
      </c>
      <c r="O223" s="116">
        <v>206619.92653039569</v>
      </c>
      <c r="P223" s="116">
        <v>5800.6488001132975</v>
      </c>
      <c r="Q223" s="116">
        <v>72.810039979810597</v>
      </c>
      <c r="R223" s="116">
        <v>41.292892262516695</v>
      </c>
      <c r="S223" s="116">
        <v>136.69916408176763</v>
      </c>
    </row>
    <row r="224" spans="1:19" x14ac:dyDescent="0.25">
      <c r="A224" s="120" t="s">
        <v>390</v>
      </c>
      <c r="B224" s="116">
        <v>61159054.002802745</v>
      </c>
      <c r="C224" s="116">
        <v>1166829.6330806212</v>
      </c>
      <c r="D224" s="116">
        <v>45498.77138909229</v>
      </c>
      <c r="E224" s="116">
        <v>611873.25767985277</v>
      </c>
      <c r="F224" s="116">
        <v>3429800.7919234075</v>
      </c>
      <c r="G224" s="116">
        <v>28562.658749333626</v>
      </c>
      <c r="H224" s="116">
        <v>13380898.190934869</v>
      </c>
      <c r="I224" s="116">
        <v>5405290.7166714026</v>
      </c>
      <c r="J224" s="116">
        <v>1091030.5194126784</v>
      </c>
      <c r="K224" s="116">
        <v>73935.568899314836</v>
      </c>
      <c r="L224" s="116">
        <v>46616.264469408779</v>
      </c>
      <c r="M224" s="116">
        <v>9925.9343782503074</v>
      </c>
      <c r="N224" s="116">
        <v>4389.9705162452328</v>
      </c>
      <c r="O224" s="116">
        <v>35756306.075539373</v>
      </c>
      <c r="P224" s="116">
        <v>57714.628285174433</v>
      </c>
      <c r="Q224" s="116">
        <v>13313.61935166749</v>
      </c>
      <c r="R224" s="116">
        <v>5591.8461289423776</v>
      </c>
      <c r="S224" s="116">
        <v>31475.555393109993</v>
      </c>
    </row>
    <row r="225" spans="1:19" x14ac:dyDescent="0.25">
      <c r="A225" s="120" t="s">
        <v>391</v>
      </c>
      <c r="B225" s="116">
        <v>218231533.78928655</v>
      </c>
      <c r="C225" s="116">
        <v>5430108.3069836162</v>
      </c>
      <c r="D225" s="116">
        <v>206934.6756585144</v>
      </c>
      <c r="E225" s="116">
        <v>2979616.379302837</v>
      </c>
      <c r="F225" s="116">
        <v>12157592.979012495</v>
      </c>
      <c r="G225" s="116">
        <v>143072.73831874176</v>
      </c>
      <c r="H225" s="116">
        <v>52599587.556036726</v>
      </c>
      <c r="I225" s="116">
        <v>21385098.456741754</v>
      </c>
      <c r="J225" s="116">
        <v>5087031.3200989999</v>
      </c>
      <c r="K225" s="116">
        <v>341734.73670232919</v>
      </c>
      <c r="L225" s="116">
        <v>181892.11025644676</v>
      </c>
      <c r="M225" s="116">
        <v>199408.54594966499</v>
      </c>
      <c r="N225" s="116">
        <v>21524.560421875874</v>
      </c>
      <c r="O225" s="116">
        <v>116088135.00320436</v>
      </c>
      <c r="P225" s="116">
        <v>1142285.171908045</v>
      </c>
      <c r="Q225" s="116">
        <v>66732.877220415976</v>
      </c>
      <c r="R225" s="116">
        <v>23645.670250154984</v>
      </c>
      <c r="S225" s="116">
        <v>177132.70121957609</v>
      </c>
    </row>
    <row r="226" spans="1:19" x14ac:dyDescent="0.25">
      <c r="A226" s="120" t="s">
        <v>392</v>
      </c>
      <c r="B226" s="116">
        <v>199570.3869571003</v>
      </c>
      <c r="C226" s="116">
        <v>3231.6105225785532</v>
      </c>
      <c r="D226" s="116">
        <v>128.83805219291347</v>
      </c>
      <c r="E226" s="116">
        <v>1379.8496732823055</v>
      </c>
      <c r="F226" s="116">
        <v>12588.749926285178</v>
      </c>
      <c r="G226" s="116">
        <v>153.91312792987782</v>
      </c>
      <c r="H226" s="116">
        <v>37204.445527807642</v>
      </c>
      <c r="I226" s="116">
        <v>14639.052150238609</v>
      </c>
      <c r="J226" s="116">
        <v>3058.9835380985887</v>
      </c>
      <c r="K226" s="116">
        <v>164.29578568465223</v>
      </c>
      <c r="L226" s="116">
        <v>124.20738049413754</v>
      </c>
      <c r="M226" s="116">
        <v>269.28355957397389</v>
      </c>
      <c r="N226" s="116">
        <v>37.145985177163993</v>
      </c>
      <c r="O226" s="116">
        <v>122987.96029413819</v>
      </c>
      <c r="P226" s="116">
        <v>3452.7645822370655</v>
      </c>
      <c r="Q226" s="116">
        <v>43.339277369911542</v>
      </c>
      <c r="R226" s="116">
        <v>24.579084308528358</v>
      </c>
      <c r="S226" s="116">
        <v>81.368489703034882</v>
      </c>
    </row>
    <row r="227" spans="1:19" x14ac:dyDescent="0.25">
      <c r="A227" s="120" t="s">
        <v>393</v>
      </c>
      <c r="B227" s="116">
        <v>17808.151841680381</v>
      </c>
      <c r="C227" s="116">
        <v>288.3644801050653</v>
      </c>
      <c r="D227" s="116">
        <v>11.496533285426469</v>
      </c>
      <c r="E227" s="116">
        <v>123.12734807587699</v>
      </c>
      <c r="F227" s="116">
        <v>1123.324825904253</v>
      </c>
      <c r="G227" s="116">
        <v>13.734043383863497</v>
      </c>
      <c r="H227" s="116">
        <v>3319.8433156675956</v>
      </c>
      <c r="I227" s="116">
        <v>1306.2782885006166</v>
      </c>
      <c r="J227" s="116">
        <v>272.96055370865349</v>
      </c>
      <c r="K227" s="116">
        <v>14.660513230599669</v>
      </c>
      <c r="L227" s="116">
        <v>11.083327168035421</v>
      </c>
      <c r="M227" s="116">
        <v>24.028828076543945</v>
      </c>
      <c r="N227" s="116">
        <v>3.3146267561526623</v>
      </c>
      <c r="O227" s="116">
        <v>10974.51533271504</v>
      </c>
      <c r="P227" s="116">
        <v>308.0985956462124</v>
      </c>
      <c r="Q227" s="116">
        <v>3.8672693072344027</v>
      </c>
      <c r="R227" s="116">
        <v>2.1932515748933552</v>
      </c>
      <c r="S227" s="116">
        <v>7.2607085743203665</v>
      </c>
    </row>
    <row r="228" spans="1:19" x14ac:dyDescent="0.25">
      <c r="A228" s="120" t="s">
        <v>394</v>
      </c>
      <c r="B228" s="116">
        <v>117263.37762250495</v>
      </c>
      <c r="C228" s="116">
        <v>1898.8266286192463</v>
      </c>
      <c r="D228" s="116">
        <v>75.702539824674645</v>
      </c>
      <c r="E228" s="116">
        <v>810.77075495762233</v>
      </c>
      <c r="F228" s="116">
        <v>7396.8856748200051</v>
      </c>
      <c r="G228" s="116">
        <v>90.436128910156683</v>
      </c>
      <c r="H228" s="116">
        <v>21860.552618465546</v>
      </c>
      <c r="I228" s="116">
        <v>8601.6003000383971</v>
      </c>
      <c r="J228" s="116">
        <v>1797.3946297262462</v>
      </c>
      <c r="K228" s="116">
        <v>96.536761050961502</v>
      </c>
      <c r="L228" s="116">
        <v>72.981654164538455</v>
      </c>
      <c r="M228" s="116">
        <v>158.22537709787073</v>
      </c>
      <c r="N228" s="116">
        <v>21.826202541392519</v>
      </c>
      <c r="O228" s="116">
        <v>72265.148406478373</v>
      </c>
      <c r="P228" s="116">
        <v>2028.7721200616259</v>
      </c>
      <c r="Q228" s="116">
        <v>25.465251260984289</v>
      </c>
      <c r="R228" s="116">
        <v>14.442154915027103</v>
      </c>
      <c r="S228" s="116">
        <v>47.810419572273211</v>
      </c>
    </row>
    <row r="229" spans="1:19" x14ac:dyDescent="0.25">
      <c r="A229" s="120" t="s">
        <v>395</v>
      </c>
      <c r="B229" s="116">
        <v>42652941.998861156</v>
      </c>
      <c r="C229" s="116">
        <v>690672.08960256237</v>
      </c>
      <c r="D229" s="116">
        <v>27535.758442017053</v>
      </c>
      <c r="E229" s="116">
        <v>294906.71927348175</v>
      </c>
      <c r="F229" s="116">
        <v>2690515.5049853753</v>
      </c>
      <c r="G229" s="116">
        <v>32894.898980516373</v>
      </c>
      <c r="H229" s="116">
        <v>7951475.5740714418</v>
      </c>
      <c r="I229" s="116">
        <v>3128713.8928915956</v>
      </c>
      <c r="J229" s="116">
        <v>653777.5940377221</v>
      </c>
      <c r="K229" s="116">
        <v>35113.920077587325</v>
      </c>
      <c r="L229" s="116">
        <v>26546.073677683187</v>
      </c>
      <c r="M229" s="116">
        <v>57552.306346054043</v>
      </c>
      <c r="N229" s="116">
        <v>7938.9812056270266</v>
      </c>
      <c r="O229" s="116">
        <v>26285454.555498526</v>
      </c>
      <c r="P229" s="116">
        <v>737937.97620654479</v>
      </c>
      <c r="Q229" s="116">
        <v>9262.6351640474495</v>
      </c>
      <c r="R229" s="116">
        <v>5253.1353643270559</v>
      </c>
      <c r="S229" s="116">
        <v>17390.383036058953</v>
      </c>
    </row>
    <row r="230" spans="1:19" x14ac:dyDescent="0.25">
      <c r="A230" s="119" t="s">
        <v>396</v>
      </c>
      <c r="B230" s="116">
        <v>341555855.27396876</v>
      </c>
      <c r="C230" s="116">
        <v>7618943.8991975645</v>
      </c>
      <c r="D230" s="116">
        <v>293089.95320428762</v>
      </c>
      <c r="E230" s="116">
        <v>4037771.3249930376</v>
      </c>
      <c r="F230" s="116">
        <v>19471443.610901296</v>
      </c>
      <c r="G230" s="116">
        <v>217958.00871473853</v>
      </c>
      <c r="H230" s="116">
        <v>77741930.58942543</v>
      </c>
      <c r="I230" s="116">
        <v>31430449.405876756</v>
      </c>
      <c r="J230" s="116">
        <v>7144300.7442931011</v>
      </c>
      <c r="K230" s="116">
        <v>468902.29820439243</v>
      </c>
      <c r="L230" s="116">
        <v>267943.40687356814</v>
      </c>
      <c r="M230" s="116">
        <v>286891.22573641309</v>
      </c>
      <c r="N230" s="116">
        <v>36876.134435380103</v>
      </c>
      <c r="O230" s="116">
        <v>189986180.25438029</v>
      </c>
      <c r="P230" s="116">
        <v>2188376.5242869146</v>
      </c>
      <c r="Q230" s="116">
        <v>93549.284299493898</v>
      </c>
      <c r="R230" s="116">
        <v>36724.753919593299</v>
      </c>
      <c r="S230" s="116">
        <v>234523.85522648357</v>
      </c>
    </row>
    <row r="232" spans="1:19" x14ac:dyDescent="0.25">
      <c r="A232" s="118" t="s">
        <v>396</v>
      </c>
      <c r="B232" s="116">
        <v>341555855.27396876</v>
      </c>
      <c r="C232" s="116">
        <v>7618943.8991975645</v>
      </c>
      <c r="D232" s="116">
        <v>293089.95320428762</v>
      </c>
      <c r="E232" s="116">
        <v>4037771.3249930376</v>
      </c>
      <c r="F232" s="116">
        <v>19471443.610901296</v>
      </c>
      <c r="G232" s="116">
        <v>217958.00871473853</v>
      </c>
      <c r="H232" s="116">
        <v>77741930.58942543</v>
      </c>
      <c r="I232" s="116">
        <v>31430449.405876756</v>
      </c>
      <c r="J232" s="116">
        <v>7144300.7442931011</v>
      </c>
      <c r="K232" s="116">
        <v>468902.29820439243</v>
      </c>
      <c r="L232" s="116">
        <v>267943.40687356814</v>
      </c>
      <c r="M232" s="116">
        <v>286891.22573641309</v>
      </c>
      <c r="N232" s="116">
        <v>36876.134435380103</v>
      </c>
      <c r="O232" s="116">
        <v>189986180.25438029</v>
      </c>
      <c r="P232" s="116">
        <v>2188376.5242869146</v>
      </c>
      <c r="Q232" s="116">
        <v>93549.284299493898</v>
      </c>
      <c r="R232" s="116">
        <v>36724.753919593299</v>
      </c>
      <c r="S232" s="116">
        <v>234523.85522648357</v>
      </c>
    </row>
    <row r="234" spans="1:19" x14ac:dyDescent="0.25">
      <c r="A234" s="118" t="s">
        <v>397</v>
      </c>
      <c r="B234" s="116"/>
      <c r="C234" s="116"/>
      <c r="D234" s="116"/>
      <c r="E234" s="116"/>
      <c r="F234" s="116"/>
      <c r="G234" s="116"/>
      <c r="H234" s="116"/>
      <c r="I234" s="116"/>
      <c r="J234" s="116"/>
      <c r="K234" s="116"/>
      <c r="L234" s="116"/>
      <c r="M234" s="116"/>
      <c r="N234" s="116"/>
      <c r="O234" s="116"/>
      <c r="P234" s="116"/>
      <c r="Q234" s="116"/>
      <c r="R234" s="116"/>
      <c r="S234" s="116"/>
    </row>
    <row r="235" spans="1:19" x14ac:dyDescent="0.25">
      <c r="A235" s="119" t="s">
        <v>398</v>
      </c>
      <c r="B235" s="116"/>
      <c r="C235" s="116"/>
      <c r="D235" s="116"/>
      <c r="E235" s="116"/>
      <c r="F235" s="116"/>
      <c r="G235" s="116"/>
      <c r="H235" s="116"/>
      <c r="I235" s="116"/>
      <c r="J235" s="116"/>
      <c r="K235" s="116"/>
      <c r="L235" s="116"/>
      <c r="M235" s="116"/>
      <c r="N235" s="116"/>
      <c r="O235" s="116"/>
      <c r="P235" s="116"/>
      <c r="Q235" s="116"/>
      <c r="R235" s="116"/>
      <c r="S235" s="116"/>
    </row>
    <row r="236" spans="1:19" x14ac:dyDescent="0.25">
      <c r="A236" s="120" t="s">
        <v>399</v>
      </c>
      <c r="B236" s="116">
        <v>8605573.3469426446</v>
      </c>
      <c r="C236" s="116">
        <v>139348.63686354121</v>
      </c>
      <c r="D236" s="116">
        <v>5555.560245827819</v>
      </c>
      <c r="E236" s="116">
        <v>59499.797300780127</v>
      </c>
      <c r="F236" s="116">
        <v>542833.09507363581</v>
      </c>
      <c r="G236" s="116">
        <v>6636.8098576801722</v>
      </c>
      <c r="H236" s="116">
        <v>1604274.0093033127</v>
      </c>
      <c r="I236" s="116">
        <v>631243.13646631793</v>
      </c>
      <c r="J236" s="116">
        <v>131904.87629738479</v>
      </c>
      <c r="K236" s="116">
        <v>7084.5151721170296</v>
      </c>
      <c r="L236" s="116">
        <v>5355.8834021987414</v>
      </c>
      <c r="M236" s="116">
        <v>11611.639674466162</v>
      </c>
      <c r="N236" s="116">
        <v>1601.7531701997632</v>
      </c>
      <c r="O236" s="116">
        <v>5303301.4027756825</v>
      </c>
      <c r="P236" s="116">
        <v>148884.90880440071</v>
      </c>
      <c r="Q236" s="116">
        <v>1868.8109789075902</v>
      </c>
      <c r="R236" s="116">
        <v>1059.8622172496741</v>
      </c>
      <c r="S236" s="116">
        <v>3508.6493389419243</v>
      </c>
    </row>
    <row r="237" spans="1:19" x14ac:dyDescent="0.25">
      <c r="A237" s="119" t="s">
        <v>400</v>
      </c>
      <c r="B237" s="116">
        <v>8605573.3469426446</v>
      </c>
      <c r="C237" s="116">
        <v>139348.63686354121</v>
      </c>
      <c r="D237" s="116">
        <v>5555.560245827819</v>
      </c>
      <c r="E237" s="116">
        <v>59499.797300780127</v>
      </c>
      <c r="F237" s="116">
        <v>542833.09507363581</v>
      </c>
      <c r="G237" s="116">
        <v>6636.8098576801722</v>
      </c>
      <c r="H237" s="116">
        <v>1604274.0093033127</v>
      </c>
      <c r="I237" s="116">
        <v>631243.13646631793</v>
      </c>
      <c r="J237" s="116">
        <v>131904.87629738479</v>
      </c>
      <c r="K237" s="116">
        <v>7084.5151721170296</v>
      </c>
      <c r="L237" s="116">
        <v>5355.8834021987414</v>
      </c>
      <c r="M237" s="116">
        <v>11611.639674466162</v>
      </c>
      <c r="N237" s="116">
        <v>1601.7531701997632</v>
      </c>
      <c r="O237" s="116">
        <v>5303301.4027756825</v>
      </c>
      <c r="P237" s="116">
        <v>148884.90880440071</v>
      </c>
      <c r="Q237" s="116">
        <v>1868.8109789075902</v>
      </c>
      <c r="R237" s="116">
        <v>1059.8622172496741</v>
      </c>
      <c r="S237" s="116">
        <v>3508.6493389419243</v>
      </c>
    </row>
    <row r="239" spans="1:19" x14ac:dyDescent="0.25">
      <c r="A239" s="119" t="s">
        <v>401</v>
      </c>
      <c r="B239" s="116"/>
      <c r="C239" s="116"/>
      <c r="D239" s="116"/>
      <c r="E239" s="116"/>
      <c r="F239" s="116"/>
      <c r="G239" s="116"/>
      <c r="H239" s="116"/>
      <c r="I239" s="116"/>
      <c r="J239" s="116"/>
      <c r="K239" s="116"/>
      <c r="L239" s="116"/>
      <c r="M239" s="116"/>
      <c r="N239" s="116"/>
      <c r="O239" s="116"/>
      <c r="P239" s="116"/>
      <c r="Q239" s="116"/>
      <c r="R239" s="116"/>
      <c r="S239" s="116"/>
    </row>
    <row r="240" spans="1:19" x14ac:dyDescent="0.25">
      <c r="A240" s="120" t="s">
        <v>402</v>
      </c>
      <c r="B240" s="116">
        <v>159.32793668320355</v>
      </c>
      <c r="C240" s="116">
        <v>2.5799711298693331</v>
      </c>
      <c r="D240" s="116">
        <v>0.10285845177317006</v>
      </c>
      <c r="E240" s="116">
        <v>1.1016093355790353</v>
      </c>
      <c r="F240" s="116">
        <v>10.050286426547853</v>
      </c>
      <c r="G240" s="116">
        <v>0.12287725386230157</v>
      </c>
      <c r="H240" s="116">
        <v>29.702340270866202</v>
      </c>
      <c r="I240" s="116">
        <v>11.687154640817059</v>
      </c>
      <c r="J240" s="116">
        <v>2.4421535825247536</v>
      </c>
      <c r="K240" s="116">
        <v>0.13116629645313277</v>
      </c>
      <c r="L240" s="116">
        <v>9.9161533715974193E-2</v>
      </c>
      <c r="M240" s="116">
        <v>0.21498376880359762</v>
      </c>
      <c r="N240" s="116">
        <v>2.9655668180944193E-2</v>
      </c>
      <c r="O240" s="116">
        <v>98.188003988552865</v>
      </c>
      <c r="P240" s="116">
        <v>2.7565304909637174</v>
      </c>
      <c r="Q240" s="116">
        <v>3.4600111499374898E-2</v>
      </c>
      <c r="R240" s="116">
        <v>1.9622825050101947E-2</v>
      </c>
      <c r="S240" s="116">
        <v>6.4960908144151897E-2</v>
      </c>
    </row>
    <row r="241" spans="1:19" x14ac:dyDescent="0.25">
      <c r="A241" s="119" t="s">
        <v>403</v>
      </c>
      <c r="B241" s="116">
        <v>159.32793668320355</v>
      </c>
      <c r="C241" s="116">
        <v>2.5799711298693331</v>
      </c>
      <c r="D241" s="116">
        <v>0.10285845177317006</v>
      </c>
      <c r="E241" s="116">
        <v>1.1016093355790353</v>
      </c>
      <c r="F241" s="116">
        <v>10.050286426547853</v>
      </c>
      <c r="G241" s="116">
        <v>0.12287725386230157</v>
      </c>
      <c r="H241" s="116">
        <v>29.702340270866202</v>
      </c>
      <c r="I241" s="116">
        <v>11.687154640817059</v>
      </c>
      <c r="J241" s="116">
        <v>2.4421535825247536</v>
      </c>
      <c r="K241" s="116">
        <v>0.13116629645313277</v>
      </c>
      <c r="L241" s="116">
        <v>9.9161533715974193E-2</v>
      </c>
      <c r="M241" s="116">
        <v>0.21498376880359762</v>
      </c>
      <c r="N241" s="116">
        <v>2.9655668180944193E-2</v>
      </c>
      <c r="O241" s="116">
        <v>98.188003988552865</v>
      </c>
      <c r="P241" s="116">
        <v>2.7565304909637174</v>
      </c>
      <c r="Q241" s="116">
        <v>3.4600111499374898E-2</v>
      </c>
      <c r="R241" s="116">
        <v>1.9622825050101947E-2</v>
      </c>
      <c r="S241" s="116">
        <v>6.4960908144151897E-2</v>
      </c>
    </row>
    <row r="243" spans="1:19" x14ac:dyDescent="0.25">
      <c r="A243" s="119" t="s">
        <v>404</v>
      </c>
      <c r="B243" s="116"/>
      <c r="C243" s="116"/>
      <c r="D243" s="116"/>
      <c r="E243" s="116"/>
      <c r="F243" s="116"/>
      <c r="G243" s="116"/>
      <c r="H243" s="116"/>
      <c r="I243" s="116"/>
      <c r="J243" s="116"/>
      <c r="K243" s="116"/>
      <c r="L243" s="116"/>
      <c r="M243" s="116"/>
      <c r="N243" s="116"/>
      <c r="O243" s="116"/>
      <c r="P243" s="116"/>
      <c r="Q243" s="116"/>
      <c r="R243" s="116"/>
      <c r="S243" s="116"/>
    </row>
    <row r="244" spans="1:19" x14ac:dyDescent="0.25">
      <c r="A244" s="120" t="s">
        <v>405</v>
      </c>
      <c r="B244" s="116">
        <v>21726932.796550225</v>
      </c>
      <c r="C244" s="116">
        <v>351820.656958398</v>
      </c>
      <c r="D244" s="116">
        <v>14026.408147595512</v>
      </c>
      <c r="E244" s="116">
        <v>150222.19267025281</v>
      </c>
      <c r="F244" s="116">
        <v>1370518.5814956077</v>
      </c>
      <c r="G244" s="116">
        <v>16756.294548640282</v>
      </c>
      <c r="H244" s="116">
        <v>4050392.9467719612</v>
      </c>
      <c r="I244" s="116">
        <v>1593731.9515334649</v>
      </c>
      <c r="J244" s="116">
        <v>333027.01253121404</v>
      </c>
      <c r="K244" s="116">
        <v>17886.639138972998</v>
      </c>
      <c r="L244" s="116">
        <v>13522.273770064749</v>
      </c>
      <c r="M244" s="116">
        <v>29316.502770209212</v>
      </c>
      <c r="N244" s="116">
        <v>4044.0284548798322</v>
      </c>
      <c r="O244" s="116">
        <v>13389517.296821866</v>
      </c>
      <c r="P244" s="116">
        <v>375897.37227246736</v>
      </c>
      <c r="Q244" s="116">
        <v>4718.2830139500156</v>
      </c>
      <c r="R244" s="116">
        <v>2675.8885479684536</v>
      </c>
      <c r="S244" s="116">
        <v>8858.4671027102486</v>
      </c>
    </row>
    <row r="245" spans="1:19" x14ac:dyDescent="0.25">
      <c r="A245" s="120" t="s">
        <v>406</v>
      </c>
      <c r="B245" s="116">
        <v>947896.39589782956</v>
      </c>
      <c r="C245" s="116">
        <v>15349.130770369171</v>
      </c>
      <c r="D245" s="116">
        <v>611.94011391284778</v>
      </c>
      <c r="E245" s="116">
        <v>6553.8507597635362</v>
      </c>
      <c r="F245" s="116">
        <v>59792.591806468117</v>
      </c>
      <c r="G245" s="116">
        <v>731.03881528001466</v>
      </c>
      <c r="H245" s="116">
        <v>176709.3824133676</v>
      </c>
      <c r="I245" s="116">
        <v>69530.880729085329</v>
      </c>
      <c r="J245" s="116">
        <v>14529.20703860609</v>
      </c>
      <c r="K245" s="116">
        <v>780.353165047282</v>
      </c>
      <c r="L245" s="116">
        <v>589.94588380295045</v>
      </c>
      <c r="M245" s="116">
        <v>1279.0119791148045</v>
      </c>
      <c r="N245" s="116">
        <v>176.43171418551594</v>
      </c>
      <c r="O245" s="116">
        <v>584154.02244371537</v>
      </c>
      <c r="P245" s="116">
        <v>16399.542804362674</v>
      </c>
      <c r="Q245" s="116">
        <v>205.8478988096883</v>
      </c>
      <c r="R245" s="116">
        <v>116.74289851194787</v>
      </c>
      <c r="S245" s="116">
        <v>386.47466342657367</v>
      </c>
    </row>
    <row r="246" spans="1:19" x14ac:dyDescent="0.25">
      <c r="A246" s="120" t="s">
        <v>407</v>
      </c>
      <c r="B246" s="116">
        <v>93826105.229060709</v>
      </c>
      <c r="C246" s="116">
        <v>1468358.1924860112</v>
      </c>
      <c r="D246" s="116">
        <v>59499.538922111329</v>
      </c>
      <c r="E246" s="116">
        <v>600822.99536145211</v>
      </c>
      <c r="F246" s="116">
        <v>5602699.71997975</v>
      </c>
      <c r="G246" s="116">
        <v>57963.102150327912</v>
      </c>
      <c r="H246" s="116">
        <v>17954013.70080677</v>
      </c>
      <c r="I246" s="116">
        <v>7124290.5157588152</v>
      </c>
      <c r="J246" s="116">
        <v>1393832.418259463</v>
      </c>
      <c r="K246" s="116">
        <v>75816.852326553242</v>
      </c>
      <c r="L246" s="116">
        <v>59324.042344065274</v>
      </c>
      <c r="M246" s="116">
        <v>257268.38706169254</v>
      </c>
      <c r="N246" s="116">
        <v>17628.6964620935</v>
      </c>
      <c r="O246" s="116">
        <v>57767439.181464829</v>
      </c>
      <c r="P246" s="116">
        <v>1318410.9620163101</v>
      </c>
      <c r="Q246" s="116">
        <v>17500.000155348946</v>
      </c>
      <c r="R246" s="116">
        <v>11520.915601149834</v>
      </c>
      <c r="S246" s="116">
        <v>39716.007903958358</v>
      </c>
    </row>
    <row r="247" spans="1:19" x14ac:dyDescent="0.25">
      <c r="A247" s="120" t="s">
        <v>408</v>
      </c>
      <c r="B247" s="116">
        <v>-93826105.229060709</v>
      </c>
      <c r="C247" s="116">
        <v>-1468358.1924860112</v>
      </c>
      <c r="D247" s="116">
        <v>-59499.538922111329</v>
      </c>
      <c r="E247" s="116">
        <v>-600822.99536145211</v>
      </c>
      <c r="F247" s="116">
        <v>-5602699.71997975</v>
      </c>
      <c r="G247" s="116">
        <v>-57963.102150327912</v>
      </c>
      <c r="H247" s="116">
        <v>-17954013.70080677</v>
      </c>
      <c r="I247" s="116">
        <v>-7124290.5157588152</v>
      </c>
      <c r="J247" s="116">
        <v>-1393832.418259463</v>
      </c>
      <c r="K247" s="116">
        <v>-75816.852326553242</v>
      </c>
      <c r="L247" s="116">
        <v>-59324.042344065274</v>
      </c>
      <c r="M247" s="116">
        <v>-257268.38706169254</v>
      </c>
      <c r="N247" s="116">
        <v>-17628.6964620935</v>
      </c>
      <c r="O247" s="116">
        <v>-57767439.181464829</v>
      </c>
      <c r="P247" s="116">
        <v>-1318410.9620163101</v>
      </c>
      <c r="Q247" s="116">
        <v>-17500.000155348946</v>
      </c>
      <c r="R247" s="116">
        <v>-11520.915601149834</v>
      </c>
      <c r="S247" s="116">
        <v>-39716.007903958358</v>
      </c>
    </row>
    <row r="248" spans="1:19" x14ac:dyDescent="0.25">
      <c r="A248" s="120" t="s">
        <v>409</v>
      </c>
      <c r="B248" s="116">
        <v>1290218238.6134777</v>
      </c>
      <c r="C248" s="116">
        <v>20739105.339166239</v>
      </c>
      <c r="D248" s="116">
        <v>830931.85934942355</v>
      </c>
      <c r="E248" s="116">
        <v>9106878.6790033486</v>
      </c>
      <c r="F248" s="116">
        <v>82144298.119691595</v>
      </c>
      <c r="G248" s="116">
        <v>1032528.0541776381</v>
      </c>
      <c r="H248" s="116">
        <v>237472034.98176163</v>
      </c>
      <c r="I248" s="116">
        <v>93050167.742707223</v>
      </c>
      <c r="J248" s="116">
        <v>19587805.321856473</v>
      </c>
      <c r="K248" s="116">
        <v>1082986.5228503554</v>
      </c>
      <c r="L248" s="116">
        <v>803328.12943680072</v>
      </c>
      <c r="M248" s="116">
        <v>1910618.3864426741</v>
      </c>
      <c r="N248" s="116">
        <v>238760.16208026541</v>
      </c>
      <c r="O248" s="116">
        <v>797561486.80030084</v>
      </c>
      <c r="P248" s="116">
        <v>23688552.905522849</v>
      </c>
      <c r="Q248" s="116">
        <v>280516.23234308872</v>
      </c>
      <c r="R248" s="116">
        <v>150445.84197643129</v>
      </c>
      <c r="S248" s="116">
        <v>537793.53481078614</v>
      </c>
    </row>
    <row r="249" spans="1:19" x14ac:dyDescent="0.25">
      <c r="A249" s="120" t="s">
        <v>410</v>
      </c>
      <c r="B249" s="116">
        <v>32065958.609994546</v>
      </c>
      <c r="C249" s="116">
        <v>611773.86291101994</v>
      </c>
      <c r="D249" s="116">
        <v>23855.204171427784</v>
      </c>
      <c r="E249" s="116">
        <v>320807.81619718217</v>
      </c>
      <c r="F249" s="116">
        <v>1798259.5059319008</v>
      </c>
      <c r="G249" s="116">
        <v>14975.526488777246</v>
      </c>
      <c r="H249" s="116">
        <v>7015663.2497194149</v>
      </c>
      <c r="I249" s="116">
        <v>2834017.4847673397</v>
      </c>
      <c r="J249" s="116">
        <v>572032.05720161297</v>
      </c>
      <c r="K249" s="116">
        <v>38764.741063901696</v>
      </c>
      <c r="L249" s="116">
        <v>24441.110664663302</v>
      </c>
      <c r="M249" s="116">
        <v>5204.2106623151849</v>
      </c>
      <c r="N249" s="116">
        <v>2301.6806778365958</v>
      </c>
      <c r="O249" s="116">
        <v>18747187.139487121</v>
      </c>
      <c r="P249" s="116">
        <v>30260.031191764545</v>
      </c>
      <c r="Q249" s="116">
        <v>6980.3886610186591</v>
      </c>
      <c r="R249" s="116">
        <v>2931.8293006282815</v>
      </c>
      <c r="S249" s="116">
        <v>16502.770896616588</v>
      </c>
    </row>
    <row r="250" spans="1:19" x14ac:dyDescent="0.25">
      <c r="A250" s="119" t="s">
        <v>411</v>
      </c>
      <c r="B250" s="116">
        <v>1344959026.4159205</v>
      </c>
      <c r="C250" s="116">
        <v>21718048.989806026</v>
      </c>
      <c r="D250" s="116">
        <v>869425.4117823597</v>
      </c>
      <c r="E250" s="116">
        <v>9584462.5386305489</v>
      </c>
      <c r="F250" s="116">
        <v>85372868.798925564</v>
      </c>
      <c r="G250" s="116">
        <v>1064990.9140303356</v>
      </c>
      <c r="H250" s="116">
        <v>248714800.56066638</v>
      </c>
      <c r="I250" s="116">
        <v>97547448.059737101</v>
      </c>
      <c r="J250" s="116">
        <v>20507393.598627906</v>
      </c>
      <c r="K250" s="116">
        <v>1140418.2562182774</v>
      </c>
      <c r="L250" s="116">
        <v>841881.45975533163</v>
      </c>
      <c r="M250" s="116">
        <v>1946418.1118543132</v>
      </c>
      <c r="N250" s="116">
        <v>245282.30292716733</v>
      </c>
      <c r="O250" s="116">
        <v>830282345.25905359</v>
      </c>
      <c r="P250" s="116">
        <v>24111109.851791445</v>
      </c>
      <c r="Q250" s="116">
        <v>292420.75191686704</v>
      </c>
      <c r="R250" s="116">
        <v>156170.30272353996</v>
      </c>
      <c r="S250" s="116">
        <v>563541.24747353955</v>
      </c>
    </row>
    <row r="252" spans="1:19" x14ac:dyDescent="0.25">
      <c r="A252" s="118" t="s">
        <v>412</v>
      </c>
      <c r="B252" s="116">
        <v>1353564759.0907998</v>
      </c>
      <c r="C252" s="116">
        <v>21857400.206640698</v>
      </c>
      <c r="D252" s="116">
        <v>874981.07488663925</v>
      </c>
      <c r="E252" s="116">
        <v>9643963.4375406653</v>
      </c>
      <c r="F252" s="116">
        <v>85915711.944285631</v>
      </c>
      <c r="G252" s="116">
        <v>1071627.8467652698</v>
      </c>
      <c r="H252" s="116">
        <v>250319104.27230996</v>
      </c>
      <c r="I252" s="116">
        <v>98178702.883358061</v>
      </c>
      <c r="J252" s="116">
        <v>20639300.917078875</v>
      </c>
      <c r="K252" s="116">
        <v>1147502.9025566909</v>
      </c>
      <c r="L252" s="116">
        <v>847237.44231906405</v>
      </c>
      <c r="M252" s="116">
        <v>1958029.966512548</v>
      </c>
      <c r="N252" s="116">
        <v>246884.08575303527</v>
      </c>
      <c r="O252" s="116">
        <v>835585744.84983325</v>
      </c>
      <c r="P252" s="116">
        <v>24259997.517126337</v>
      </c>
      <c r="Q252" s="116">
        <v>294289.59749588615</v>
      </c>
      <c r="R252" s="116">
        <v>157230.18456361469</v>
      </c>
      <c r="S252" s="116">
        <v>567049.9617733896</v>
      </c>
    </row>
    <row r="254" spans="1:19" x14ac:dyDescent="0.25">
      <c r="A254" s="118" t="s">
        <v>413</v>
      </c>
      <c r="B254" s="116"/>
      <c r="C254" s="116"/>
      <c r="D254" s="116"/>
      <c r="E254" s="116"/>
      <c r="F254" s="116"/>
      <c r="G254" s="116"/>
      <c r="H254" s="116"/>
      <c r="I254" s="116"/>
      <c r="J254" s="116"/>
      <c r="K254" s="116"/>
      <c r="L254" s="116"/>
      <c r="M254" s="116"/>
      <c r="N254" s="116"/>
      <c r="O254" s="116"/>
      <c r="P254" s="116"/>
      <c r="Q254" s="116"/>
      <c r="R254" s="116"/>
      <c r="S254" s="116"/>
    </row>
    <row r="255" spans="1:19" x14ac:dyDescent="0.25">
      <c r="A255" s="119" t="s">
        <v>414</v>
      </c>
      <c r="B255" s="116"/>
      <c r="C255" s="116"/>
      <c r="D255" s="116"/>
      <c r="E255" s="116"/>
      <c r="F255" s="116"/>
      <c r="G255" s="116"/>
      <c r="H255" s="116"/>
      <c r="I255" s="116"/>
      <c r="J255" s="116"/>
      <c r="K255" s="116"/>
      <c r="L255" s="116"/>
      <c r="M255" s="116"/>
      <c r="N255" s="116"/>
      <c r="O255" s="116"/>
      <c r="P255" s="116"/>
      <c r="Q255" s="116"/>
      <c r="R255" s="116"/>
      <c r="S255" s="116"/>
    </row>
    <row r="256" spans="1:19" x14ac:dyDescent="0.25">
      <c r="A256" s="120" t="s">
        <v>415</v>
      </c>
      <c r="B256" s="116">
        <v>-18961783.907125168</v>
      </c>
      <c r="C256" s="116">
        <v>-304793.73341596813</v>
      </c>
      <c r="D256" s="116">
        <v>-12211.849039943434</v>
      </c>
      <c r="E256" s="116">
        <v>-133839.88879682799</v>
      </c>
      <c r="F256" s="116">
        <v>-1207239.5068774766</v>
      </c>
      <c r="G256" s="116">
        <v>-15174.621823979765</v>
      </c>
      <c r="H256" s="116">
        <v>-3490024.6148654902</v>
      </c>
      <c r="I256" s="116">
        <v>-1367518.3937525628</v>
      </c>
      <c r="J256" s="116">
        <v>-287873.57100688806</v>
      </c>
      <c r="K256" s="116">
        <v>-15916.188289731097</v>
      </c>
      <c r="L256" s="116">
        <v>-11806.16886431959</v>
      </c>
      <c r="M256" s="116">
        <v>-28079.538707838354</v>
      </c>
      <c r="N256" s="116">
        <v>-3508.9556661835923</v>
      </c>
      <c r="O256" s="116">
        <v>-11721418.991569037</v>
      </c>
      <c r="P256" s="116">
        <v>-348140.49888934381</v>
      </c>
      <c r="Q256" s="116">
        <v>-4122.6267161179512</v>
      </c>
      <c r="R256" s="116">
        <v>-2211.0379933461845</v>
      </c>
      <c r="S256" s="116">
        <v>-7903.7208501174309</v>
      </c>
    </row>
    <row r="257" spans="1:19" x14ac:dyDescent="0.25">
      <c r="A257" s="120" t="s">
        <v>416</v>
      </c>
      <c r="B257" s="116">
        <v>-209633263.27587619</v>
      </c>
      <c r="C257" s="116">
        <v>-3369667.3939004946</v>
      </c>
      <c r="D257" s="116">
        <v>-135008.90936288724</v>
      </c>
      <c r="E257" s="116">
        <v>-1479675.7932894952</v>
      </c>
      <c r="F257" s="116">
        <v>-13346716.670850115</v>
      </c>
      <c r="G257" s="116">
        <v>-167764.04095306969</v>
      </c>
      <c r="H257" s="116">
        <v>-38584199.277393222</v>
      </c>
      <c r="I257" s="116">
        <v>-15118690.56605011</v>
      </c>
      <c r="J257" s="116">
        <v>-3182605.4128998369</v>
      </c>
      <c r="K257" s="116">
        <v>-175962.47834233847</v>
      </c>
      <c r="L257" s="116">
        <v>-130523.88519644267</v>
      </c>
      <c r="M257" s="116">
        <v>-310435.20796550839</v>
      </c>
      <c r="N257" s="116">
        <v>-38793.492774486891</v>
      </c>
      <c r="O257" s="116">
        <v>-129586927.34089844</v>
      </c>
      <c r="P257" s="116">
        <v>-3848890.4429103127</v>
      </c>
      <c r="Q257" s="116">
        <v>-45577.973886906489</v>
      </c>
      <c r="R257" s="116">
        <v>-24444.277608180939</v>
      </c>
      <c r="S257" s="116">
        <v>-87380.111594305243</v>
      </c>
    </row>
    <row r="258" spans="1:19" x14ac:dyDescent="0.25">
      <c r="A258" s="120" t="s">
        <v>417</v>
      </c>
      <c r="B258" s="116">
        <v>-124889722.47521099</v>
      </c>
      <c r="C258" s="116">
        <v>-2022318.7791862311</v>
      </c>
      <c r="D258" s="116">
        <v>-80625.932674463023</v>
      </c>
      <c r="E258" s="116">
        <v>-863500.06822796597</v>
      </c>
      <c r="F258" s="116">
        <v>-7877949.7728866469</v>
      </c>
      <c r="G258" s="116">
        <v>-96317.73594038318</v>
      </c>
      <c r="H258" s="116">
        <v>-23282276.231747761</v>
      </c>
      <c r="I258" s="116">
        <v>-9161014.2577738445</v>
      </c>
      <c r="J258" s="116">
        <v>-1914290.0455040669</v>
      </c>
      <c r="K258" s="116">
        <v>-102815.12899212693</v>
      </c>
      <c r="L258" s="116">
        <v>-77728.091405766958</v>
      </c>
      <c r="M258" s="116">
        <v>-168515.72788481796</v>
      </c>
      <c r="N258" s="116">
        <v>-23245.692161941559</v>
      </c>
      <c r="O258" s="116">
        <v>-76964986.955850139</v>
      </c>
      <c r="P258" s="116">
        <v>-2160715.4098494523</v>
      </c>
      <c r="Q258" s="116">
        <v>-27121.410172782522</v>
      </c>
      <c r="R258" s="116">
        <v>-15381.415373247619</v>
      </c>
      <c r="S258" s="116">
        <v>-50919.819579362404</v>
      </c>
    </row>
    <row r="259" spans="1:19" x14ac:dyDescent="0.25">
      <c r="A259" s="120" t="s">
        <v>418</v>
      </c>
      <c r="B259" s="116">
        <v>-4911824.2235218538</v>
      </c>
      <c r="C259" s="116">
        <v>-93710.770219334401</v>
      </c>
      <c r="D259" s="116">
        <v>-3654.1109259012578</v>
      </c>
      <c r="E259" s="116">
        <v>-49140.947939767029</v>
      </c>
      <c r="F259" s="116">
        <v>-275455.18625667103</v>
      </c>
      <c r="G259" s="116">
        <v>-2293.9327859246487</v>
      </c>
      <c r="H259" s="116">
        <v>-1074650.6946248983</v>
      </c>
      <c r="I259" s="116">
        <v>-434111.32350261166</v>
      </c>
      <c r="J259" s="116">
        <v>-87623.169148548943</v>
      </c>
      <c r="K259" s="116">
        <v>-5937.9355063745934</v>
      </c>
      <c r="L259" s="116">
        <v>-3743.8593641499115</v>
      </c>
      <c r="M259" s="116">
        <v>-797.17460832445045</v>
      </c>
      <c r="N259" s="116">
        <v>-352.56862411985492</v>
      </c>
      <c r="O259" s="116">
        <v>-2871671.1399337109</v>
      </c>
      <c r="P259" s="116">
        <v>-4635.1944758610571</v>
      </c>
      <c r="Q259" s="116">
        <v>-1069.2473763782034</v>
      </c>
      <c r="R259" s="116">
        <v>-449.09401752825318</v>
      </c>
      <c r="S259" s="116">
        <v>-2527.8742117495244</v>
      </c>
    </row>
    <row r="260" spans="1:19" x14ac:dyDescent="0.25">
      <c r="A260" s="120" t="s">
        <v>419</v>
      </c>
      <c r="B260" s="116">
        <v>-7526273.2294954052</v>
      </c>
      <c r="C260" s="116">
        <v>-120978.11722580434</v>
      </c>
      <c r="D260" s="116">
        <v>-4847.1026229461941</v>
      </c>
      <c r="E260" s="116">
        <v>-53123.460167252204</v>
      </c>
      <c r="F260" s="116">
        <v>-479175.08324662328</v>
      </c>
      <c r="G260" s="116">
        <v>-6023.0804528164726</v>
      </c>
      <c r="H260" s="116">
        <v>-1385253.56885182</v>
      </c>
      <c r="I260" s="116">
        <v>-542792.65749226138</v>
      </c>
      <c r="J260" s="116">
        <v>-114262.20030564991</v>
      </c>
      <c r="K260" s="116">
        <v>-6317.4215267582849</v>
      </c>
      <c r="L260" s="116">
        <v>-4686.0808614658636</v>
      </c>
      <c r="M260" s="116">
        <v>-11145.27417401755</v>
      </c>
      <c r="N260" s="116">
        <v>-1392.7676437637317</v>
      </c>
      <c r="O260" s="116">
        <v>-4652442.1119890315</v>
      </c>
      <c r="P260" s="116">
        <v>-138183.22842026816</v>
      </c>
      <c r="Q260" s="116">
        <v>-1636.3447258283461</v>
      </c>
      <c r="R260" s="116">
        <v>-877.60076479226018</v>
      </c>
      <c r="S260" s="116">
        <v>-3137.1290243050862</v>
      </c>
    </row>
    <row r="261" spans="1:19" x14ac:dyDescent="0.25">
      <c r="A261" s="120" t="s">
        <v>420</v>
      </c>
      <c r="B261" s="116">
        <v>-106775.54278996843</v>
      </c>
      <c r="C261" s="116">
        <v>-1728.9988404355399</v>
      </c>
      <c r="D261" s="116">
        <v>-68.931834851118339</v>
      </c>
      <c r="E261" s="116">
        <v>-738.25681294564902</v>
      </c>
      <c r="F261" s="116">
        <v>-6735.3209407526874</v>
      </c>
      <c r="G261" s="116">
        <v>-82.34767706667445</v>
      </c>
      <c r="H261" s="116">
        <v>-19905.38238664341</v>
      </c>
      <c r="I261" s="116">
        <v>-7832.2879616823329</v>
      </c>
      <c r="J261" s="116">
        <v>-1636.6387450872969</v>
      </c>
      <c r="K261" s="116">
        <v>-87.902679160280741</v>
      </c>
      <c r="L261" s="116">
        <v>-66.454300525220475</v>
      </c>
      <c r="M261" s="116">
        <v>-144.07397147607168</v>
      </c>
      <c r="N261" s="116">
        <v>-19.874104521390738</v>
      </c>
      <c r="O261" s="116">
        <v>-65801.877809960701</v>
      </c>
      <c r="P261" s="116">
        <v>-1847.3222305952172</v>
      </c>
      <c r="Q261" s="116">
        <v>-23.187682981704317</v>
      </c>
      <c r="R261" s="116">
        <v>-13.150473416116903</v>
      </c>
      <c r="S261" s="116">
        <v>-43.534337867015907</v>
      </c>
    </row>
    <row r="262" spans="1:19" x14ac:dyDescent="0.25">
      <c r="A262" s="119" t="s">
        <v>421</v>
      </c>
      <c r="B262" s="116">
        <v>-366029642.65401959</v>
      </c>
      <c r="C262" s="116">
        <v>-5913197.7927882681</v>
      </c>
      <c r="D262" s="116">
        <v>-236416.83646099226</v>
      </c>
      <c r="E262" s="116">
        <v>-2580018.4152342537</v>
      </c>
      <c r="F262" s="116">
        <v>-23193271.54105828</v>
      </c>
      <c r="G262" s="116">
        <v>-287655.75963324041</v>
      </c>
      <c r="H262" s="116">
        <v>-67836309.769869834</v>
      </c>
      <c r="I262" s="116">
        <v>-26631959.486533076</v>
      </c>
      <c r="J262" s="116">
        <v>-5588291.0376100773</v>
      </c>
      <c r="K262" s="116">
        <v>-307037.05533648969</v>
      </c>
      <c r="L262" s="116">
        <v>-228554.53999267021</v>
      </c>
      <c r="M262" s="116">
        <v>-519116.99731198273</v>
      </c>
      <c r="N262" s="116">
        <v>-67313.350975017034</v>
      </c>
      <c r="O262" s="116">
        <v>-225863248.41805032</v>
      </c>
      <c r="P262" s="116">
        <v>-6502412.0967758335</v>
      </c>
      <c r="Q262" s="116">
        <v>-79550.790560995214</v>
      </c>
      <c r="R262" s="116">
        <v>-43376.576230511368</v>
      </c>
      <c r="S262" s="116">
        <v>-151912.18959770672</v>
      </c>
    </row>
    <row r="264" spans="1:19" x14ac:dyDescent="0.25">
      <c r="A264" s="118" t="s">
        <v>422</v>
      </c>
      <c r="B264" s="116">
        <v>-366029642.65401959</v>
      </c>
      <c r="C264" s="116">
        <v>-5913197.7927882681</v>
      </c>
      <c r="D264" s="116">
        <v>-236416.83646099226</v>
      </c>
      <c r="E264" s="116">
        <v>-2580018.4152342537</v>
      </c>
      <c r="F264" s="116">
        <v>-23193271.54105828</v>
      </c>
      <c r="G264" s="116">
        <v>-287655.75963324041</v>
      </c>
      <c r="H264" s="116">
        <v>-67836309.769869834</v>
      </c>
      <c r="I264" s="116">
        <v>-26631959.486533076</v>
      </c>
      <c r="J264" s="116">
        <v>-5588291.0376100773</v>
      </c>
      <c r="K264" s="116">
        <v>-307037.05533648969</v>
      </c>
      <c r="L264" s="116">
        <v>-228554.53999267021</v>
      </c>
      <c r="M264" s="116">
        <v>-519116.99731198273</v>
      </c>
      <c r="N264" s="116">
        <v>-67313.350975017034</v>
      </c>
      <c r="O264" s="116">
        <v>-225863248.41805032</v>
      </c>
      <c r="P264" s="116">
        <v>-6502412.0967758335</v>
      </c>
      <c r="Q264" s="116">
        <v>-79550.790560995214</v>
      </c>
      <c r="R264" s="116">
        <v>-43376.576230511368</v>
      </c>
      <c r="S264" s="116">
        <v>-151912.18959770672</v>
      </c>
    </row>
    <row r="266" spans="1:19" x14ac:dyDescent="0.25">
      <c r="A266" s="118" t="s">
        <v>423</v>
      </c>
      <c r="B266" s="116"/>
      <c r="C266" s="116"/>
      <c r="D266" s="116"/>
      <c r="E266" s="116"/>
      <c r="F266" s="116"/>
      <c r="G266" s="116"/>
      <c r="H266" s="116"/>
      <c r="I266" s="116"/>
      <c r="J266" s="116"/>
      <c r="K266" s="116"/>
      <c r="L266" s="116"/>
      <c r="M266" s="116"/>
      <c r="N266" s="116"/>
      <c r="O266" s="116"/>
      <c r="P266" s="116"/>
      <c r="Q266" s="116"/>
      <c r="R266" s="116"/>
      <c r="S266" s="116"/>
    </row>
    <row r="267" spans="1:19" x14ac:dyDescent="0.25">
      <c r="A267" s="119" t="s">
        <v>424</v>
      </c>
      <c r="B267" s="116"/>
      <c r="C267" s="116"/>
      <c r="D267" s="116"/>
      <c r="E267" s="116"/>
      <c r="F267" s="116"/>
      <c r="G267" s="116"/>
      <c r="H267" s="116"/>
      <c r="I267" s="116"/>
      <c r="J267" s="116"/>
      <c r="K267" s="116"/>
      <c r="L267" s="116"/>
      <c r="M267" s="116"/>
      <c r="N267" s="116"/>
      <c r="O267" s="116"/>
      <c r="P267" s="116"/>
      <c r="Q267" s="116"/>
      <c r="R267" s="116"/>
      <c r="S267" s="116"/>
    </row>
    <row r="268" spans="1:19" x14ac:dyDescent="0.25">
      <c r="A268" s="120" t="s">
        <v>425</v>
      </c>
      <c r="B268" s="116">
        <v>-537934697.05399477</v>
      </c>
      <c r="C268" s="116">
        <v>-8710688.2637526877</v>
      </c>
      <c r="D268" s="116">
        <v>-347278.26924702921</v>
      </c>
      <c r="E268" s="116">
        <v>-3719334.4528450961</v>
      </c>
      <c r="F268" s="116">
        <v>-33932516.146999374</v>
      </c>
      <c r="G268" s="116">
        <v>-414867.22107418301</v>
      </c>
      <c r="H268" s="116">
        <v>-100283225.57877876</v>
      </c>
      <c r="I268" s="116">
        <v>-39459030.989848293</v>
      </c>
      <c r="J268" s="116">
        <v>-8245378.5250912299</v>
      </c>
      <c r="K268" s="116">
        <v>-442853.29625842615</v>
      </c>
      <c r="L268" s="116">
        <v>-334796.46262522321</v>
      </c>
      <c r="M268" s="116">
        <v>-725844.01047528919</v>
      </c>
      <c r="N268" s="116">
        <v>-100125.64783644608</v>
      </c>
      <c r="O268" s="116">
        <v>-331509559.96461356</v>
      </c>
      <c r="P268" s="116">
        <v>-9306800.9631294534</v>
      </c>
      <c r="Q268" s="116">
        <v>-116819.44099018032</v>
      </c>
      <c r="R268" s="116">
        <v>-66252.02502721503</v>
      </c>
      <c r="S268" s="116">
        <v>-219325.79540246219</v>
      </c>
    </row>
    <row r="269" spans="1:19" x14ac:dyDescent="0.25">
      <c r="A269" s="119" t="s">
        <v>426</v>
      </c>
      <c r="B269" s="116">
        <v>-537934697.05399477</v>
      </c>
      <c r="C269" s="116">
        <v>-8710688.2637526877</v>
      </c>
      <c r="D269" s="116">
        <v>-347278.26924702921</v>
      </c>
      <c r="E269" s="116">
        <v>-3719334.4528450961</v>
      </c>
      <c r="F269" s="116">
        <v>-33932516.146999374</v>
      </c>
      <c r="G269" s="116">
        <v>-414867.22107418301</v>
      </c>
      <c r="H269" s="116">
        <v>-100283225.57877876</v>
      </c>
      <c r="I269" s="116">
        <v>-39459030.989848293</v>
      </c>
      <c r="J269" s="116">
        <v>-8245378.5250912299</v>
      </c>
      <c r="K269" s="116">
        <v>-442853.29625842615</v>
      </c>
      <c r="L269" s="116">
        <v>-334796.46262522321</v>
      </c>
      <c r="M269" s="116">
        <v>-725844.01047528919</v>
      </c>
      <c r="N269" s="116">
        <v>-100125.64783644608</v>
      </c>
      <c r="O269" s="116">
        <v>-331509559.96461356</v>
      </c>
      <c r="P269" s="116">
        <v>-9306800.9631294534</v>
      </c>
      <c r="Q269" s="116">
        <v>-116819.44099018032</v>
      </c>
      <c r="R269" s="116">
        <v>-66252.02502721503</v>
      </c>
      <c r="S269" s="116">
        <v>-219325.79540246219</v>
      </c>
    </row>
    <row r="271" spans="1:19" x14ac:dyDescent="0.25">
      <c r="A271" s="119" t="s">
        <v>427</v>
      </c>
      <c r="B271" s="116"/>
      <c r="C271" s="116"/>
      <c r="D271" s="116"/>
      <c r="E271" s="116"/>
      <c r="F271" s="116"/>
      <c r="G271" s="116"/>
      <c r="H271" s="116"/>
      <c r="I271" s="116"/>
      <c r="J271" s="116"/>
      <c r="K271" s="116"/>
      <c r="L271" s="116"/>
      <c r="M271" s="116"/>
      <c r="N271" s="116"/>
      <c r="O271" s="116"/>
      <c r="P271" s="116"/>
      <c r="Q271" s="116"/>
      <c r="R271" s="116"/>
      <c r="S271" s="116"/>
    </row>
    <row r="272" spans="1:19" x14ac:dyDescent="0.25">
      <c r="A272" s="120" t="s">
        <v>428</v>
      </c>
      <c r="B272" s="116">
        <v>-29277369.380135451</v>
      </c>
      <c r="C272" s="116">
        <v>-474083.63738154637</v>
      </c>
      <c r="D272" s="116">
        <v>-18900.796364542486</v>
      </c>
      <c r="E272" s="116">
        <v>-202426.66855393391</v>
      </c>
      <c r="F272" s="116">
        <v>-1846794.4430314256</v>
      </c>
      <c r="G272" s="116">
        <v>-22579.359430834411</v>
      </c>
      <c r="H272" s="116">
        <v>-5457965.5374166202</v>
      </c>
      <c r="I272" s="116">
        <v>-2147577.8231052496</v>
      </c>
      <c r="J272" s="116">
        <v>-448758.91828539508</v>
      </c>
      <c r="K272" s="116">
        <v>-24102.515801220168</v>
      </c>
      <c r="L272" s="116">
        <v>-18221.467693238435</v>
      </c>
      <c r="M272" s="116">
        <v>-39504.429298619696</v>
      </c>
      <c r="N272" s="116">
        <v>-5449.3892886755966</v>
      </c>
      <c r="O272" s="116">
        <v>-18042576.344830845</v>
      </c>
      <c r="P272" s="116">
        <v>-506527.37411654921</v>
      </c>
      <c r="Q272" s="116">
        <v>-6357.9574684083764</v>
      </c>
      <c r="R272" s="116">
        <v>-3605.8001454943505</v>
      </c>
      <c r="S272" s="116">
        <v>-11936.917922855915</v>
      </c>
    </row>
    <row r="273" spans="1:19" x14ac:dyDescent="0.25">
      <c r="A273" s="120" t="s">
        <v>429</v>
      </c>
      <c r="B273" s="116">
        <v>-61857.170515456259</v>
      </c>
      <c r="C273" s="116">
        <v>-1001.6430101809364</v>
      </c>
      <c r="D273" s="116">
        <v>-39.933566722448838</v>
      </c>
      <c r="E273" s="116">
        <v>-427.68668151286289</v>
      </c>
      <c r="F273" s="116">
        <v>-3901.9037976513537</v>
      </c>
      <c r="G273" s="116">
        <v>-47.705627794229002</v>
      </c>
      <c r="H273" s="116">
        <v>-11531.579238964458</v>
      </c>
      <c r="I273" s="116">
        <v>-4537.39835277575</v>
      </c>
      <c r="J273" s="116">
        <v>-948.13699169112147</v>
      </c>
      <c r="K273" s="116">
        <v>-50.92374968562347</v>
      </c>
      <c r="L273" s="116">
        <v>-38.498282393748063</v>
      </c>
      <c r="M273" s="116">
        <v>-83.464883320374256</v>
      </c>
      <c r="N273" s="116">
        <v>-11.513459356885281</v>
      </c>
      <c r="O273" s="116">
        <v>-38120.321092016617</v>
      </c>
      <c r="P273" s="116">
        <v>-1070.1900756402156</v>
      </c>
      <c r="Q273" s="116">
        <v>-13.433080484348352</v>
      </c>
      <c r="R273" s="116">
        <v>-7.6183277106800302</v>
      </c>
      <c r="S273" s="116">
        <v>-25.220297554605224</v>
      </c>
    </row>
    <row r="274" spans="1:19" x14ac:dyDescent="0.25">
      <c r="A274" s="119" t="s">
        <v>430</v>
      </c>
      <c r="B274" s="116">
        <v>-29339226.550650906</v>
      </c>
      <c r="C274" s="116">
        <v>-475085.28039172728</v>
      </c>
      <c r="D274" s="116">
        <v>-18940.729931264934</v>
      </c>
      <c r="E274" s="116">
        <v>-202854.35523544677</v>
      </c>
      <c r="F274" s="116">
        <v>-1850696.346829077</v>
      </c>
      <c r="G274" s="116">
        <v>-22627.065058628639</v>
      </c>
      <c r="H274" s="116">
        <v>-5469497.1166555844</v>
      </c>
      <c r="I274" s="116">
        <v>-2152115.2214580253</v>
      </c>
      <c r="J274" s="116">
        <v>-449707.05527708621</v>
      </c>
      <c r="K274" s="116">
        <v>-24153.43955090579</v>
      </c>
      <c r="L274" s="116">
        <v>-18259.965975632185</v>
      </c>
      <c r="M274" s="116">
        <v>-39587.894181940072</v>
      </c>
      <c r="N274" s="116">
        <v>-5460.9027480324821</v>
      </c>
      <c r="O274" s="116">
        <v>-18080696.665922862</v>
      </c>
      <c r="P274" s="116">
        <v>-507597.56419218943</v>
      </c>
      <c r="Q274" s="116">
        <v>-6371.3905488927248</v>
      </c>
      <c r="R274" s="116">
        <v>-3613.4184732050308</v>
      </c>
      <c r="S274" s="116">
        <v>-11962.138220410521</v>
      </c>
    </row>
    <row r="276" spans="1:19" x14ac:dyDescent="0.25">
      <c r="A276" s="119" t="s">
        <v>431</v>
      </c>
      <c r="B276" s="116"/>
      <c r="C276" s="116"/>
      <c r="D276" s="116"/>
      <c r="E276" s="116"/>
      <c r="F276" s="116"/>
      <c r="G276" s="116"/>
      <c r="H276" s="116"/>
      <c r="I276" s="116"/>
      <c r="J276" s="116"/>
      <c r="K276" s="116"/>
      <c r="L276" s="116"/>
      <c r="M276" s="116"/>
      <c r="N276" s="116"/>
      <c r="O276" s="116"/>
      <c r="P276" s="116"/>
      <c r="Q276" s="116"/>
      <c r="R276" s="116"/>
      <c r="S276" s="116"/>
    </row>
    <row r="277" spans="1:19" x14ac:dyDescent="0.25">
      <c r="A277" s="120" t="s">
        <v>432</v>
      </c>
      <c r="B277" s="116">
        <v>-69280051.33684738</v>
      </c>
      <c r="C277" s="116">
        <v>-1121840.5010812792</v>
      </c>
      <c r="D277" s="116">
        <v>-44725.607872791152</v>
      </c>
      <c r="E277" s="116">
        <v>-479009.22406228288</v>
      </c>
      <c r="F277" s="116">
        <v>-4370133.537633758</v>
      </c>
      <c r="G277" s="116">
        <v>-53430.318831264463</v>
      </c>
      <c r="H277" s="116">
        <v>-12915372.543119444</v>
      </c>
      <c r="I277" s="116">
        <v>-5081887.6485383958</v>
      </c>
      <c r="J277" s="116">
        <v>-1061913.7427618306</v>
      </c>
      <c r="K277" s="116">
        <v>-57034.616408831978</v>
      </c>
      <c r="L277" s="116">
        <v>-43118.088952239872</v>
      </c>
      <c r="M277" s="116">
        <v>-93480.696790271788</v>
      </c>
      <c r="N277" s="116">
        <v>-12895.078269226822</v>
      </c>
      <c r="O277" s="116">
        <v>-42694772.169899292</v>
      </c>
      <c r="P277" s="116">
        <v>-1198613.236957106</v>
      </c>
      <c r="Q277" s="116">
        <v>-15045.054563805437</v>
      </c>
      <c r="R277" s="116">
        <v>-8532.5295434416676</v>
      </c>
      <c r="S277" s="116">
        <v>-28246.741562112475</v>
      </c>
    </row>
    <row r="278" spans="1:19" x14ac:dyDescent="0.25">
      <c r="A278" s="120" t="s">
        <v>433</v>
      </c>
      <c r="B278" s="116">
        <v>-4036273.4006617521</v>
      </c>
      <c r="C278" s="116">
        <v>-65358.712745224562</v>
      </c>
      <c r="D278" s="116">
        <v>-2605.7252831358801</v>
      </c>
      <c r="E278" s="116">
        <v>-27907.199149633307</v>
      </c>
      <c r="F278" s="116">
        <v>-254605.09071403442</v>
      </c>
      <c r="G278" s="116">
        <v>-3112.8639561617733</v>
      </c>
      <c r="H278" s="116">
        <v>-752452.88722388982</v>
      </c>
      <c r="I278" s="116">
        <v>-296072.06613078184</v>
      </c>
      <c r="J278" s="116">
        <v>-61867.36457319995</v>
      </c>
      <c r="K278" s="116">
        <v>-3322.8512491802448</v>
      </c>
      <c r="L278" s="116">
        <v>-2512.0708222213748</v>
      </c>
      <c r="M278" s="116">
        <v>-5446.2091561589514</v>
      </c>
      <c r="N278" s="116">
        <v>-751.270537668457</v>
      </c>
      <c r="O278" s="116">
        <v>-2487408.2788824914</v>
      </c>
      <c r="P278" s="116">
        <v>-69831.511851636606</v>
      </c>
      <c r="Q278" s="116">
        <v>-876.52870307696787</v>
      </c>
      <c r="R278" s="116">
        <v>-497.10734002064862</v>
      </c>
      <c r="S278" s="116">
        <v>-1645.6623432362123</v>
      </c>
    </row>
    <row r="279" spans="1:19" x14ac:dyDescent="0.25">
      <c r="A279" s="120" t="s">
        <v>434</v>
      </c>
      <c r="B279" s="116">
        <v>-188086237.03257355</v>
      </c>
      <c r="C279" s="116">
        <v>-2985784.1303789387</v>
      </c>
      <c r="D279" s="116">
        <v>-120704.64911504237</v>
      </c>
      <c r="E279" s="116">
        <v>-1230484.2129833957</v>
      </c>
      <c r="F279" s="116">
        <v>-11215024.018795554</v>
      </c>
      <c r="G279" s="116">
        <v>-114649.49165325046</v>
      </c>
      <c r="H279" s="116">
        <v>-36380203.467218578</v>
      </c>
      <c r="I279" s="116">
        <v>-14460777.767659433</v>
      </c>
      <c r="J279" s="116">
        <v>-2832451.3197922111</v>
      </c>
      <c r="K279" s="116">
        <v>-154725.28456644082</v>
      </c>
      <c r="L279" s="116">
        <v>-120676.6917331997</v>
      </c>
      <c r="M279" s="116">
        <v>-452938.93293140328</v>
      </c>
      <c r="N279" s="116">
        <v>-34959.061384080458</v>
      </c>
      <c r="O279" s="116">
        <v>-115442351.42093304</v>
      </c>
      <c r="P279" s="116">
        <v>-2402005.2135256077</v>
      </c>
      <c r="Q279" s="116">
        <v>-35431.709374894759</v>
      </c>
      <c r="R279" s="116">
        <v>-23245.686155689393</v>
      </c>
      <c r="S279" s="116">
        <v>-79823.974372804791</v>
      </c>
    </row>
    <row r="280" spans="1:19" x14ac:dyDescent="0.25">
      <c r="A280" s="120" t="s">
        <v>435</v>
      </c>
      <c r="B280" s="116">
        <v>-114926734.00711283</v>
      </c>
      <c r="C280" s="116">
        <v>-1860989.7420442847</v>
      </c>
      <c r="D280" s="116">
        <v>-74194.056443616486</v>
      </c>
      <c r="E280" s="116">
        <v>-794614.96662431082</v>
      </c>
      <c r="F280" s="116">
        <v>-7249491.9527877606</v>
      </c>
      <c r="G280" s="116">
        <v>-88634.057304314221</v>
      </c>
      <c r="H280" s="116">
        <v>-21424949.263517689</v>
      </c>
      <c r="I280" s="116">
        <v>-8430200.8842042219</v>
      </c>
      <c r="J280" s="116">
        <v>-1761578.9234840972</v>
      </c>
      <c r="K280" s="116">
        <v>-94613.12546299024</v>
      </c>
      <c r="L280" s="116">
        <v>-71527.388393742556</v>
      </c>
      <c r="M280" s="116">
        <v>-155072.50597404101</v>
      </c>
      <c r="N280" s="116">
        <v>-21391.283661767724</v>
      </c>
      <c r="O280" s="116">
        <v>-70825160.056637809</v>
      </c>
      <c r="P280" s="116">
        <v>-1988345.8802795161</v>
      </c>
      <c r="Q280" s="116">
        <v>-24957.819034659635</v>
      </c>
      <c r="R280" s="116">
        <v>-14154.373940618039</v>
      </c>
      <c r="S280" s="116">
        <v>-46857.727317386867</v>
      </c>
    </row>
    <row r="281" spans="1:19" x14ac:dyDescent="0.25">
      <c r="A281" s="120" t="s">
        <v>436</v>
      </c>
      <c r="B281" s="116">
        <v>-8247692.7586455913</v>
      </c>
      <c r="C281" s="116">
        <v>-133553.53523247628</v>
      </c>
      <c r="D281" s="116">
        <v>-5324.5207683939343</v>
      </c>
      <c r="E281" s="116">
        <v>-57025.37501616573</v>
      </c>
      <c r="F281" s="116">
        <v>-520258.25670088734</v>
      </c>
      <c r="G281" s="116">
        <v>-6360.8043760551627</v>
      </c>
      <c r="H281" s="116">
        <v>-1537556.9524504864</v>
      </c>
      <c r="I281" s="116">
        <v>-604991.58344024292</v>
      </c>
      <c r="J281" s="116">
        <v>-126419.33886421315</v>
      </c>
      <c r="K281" s="116">
        <v>-6789.8909378703484</v>
      </c>
      <c r="L281" s="116">
        <v>-5133.1478998036255</v>
      </c>
      <c r="M281" s="116">
        <v>-11128.745592891961</v>
      </c>
      <c r="N281" s="116">
        <v>-1535.1409476612832</v>
      </c>
      <c r="O281" s="116">
        <v>-5082752.6317148628</v>
      </c>
      <c r="P281" s="116">
        <v>-142693.22155669375</v>
      </c>
      <c r="Q281" s="116">
        <v>-1791.0926043631391</v>
      </c>
      <c r="R281" s="116">
        <v>-1015.7856521527199</v>
      </c>
      <c r="S281" s="116">
        <v>-3362.7348903718334</v>
      </c>
    </row>
    <row r="282" spans="1:19" x14ac:dyDescent="0.25">
      <c r="A282" s="119" t="s">
        <v>437</v>
      </c>
      <c r="B282" s="116">
        <v>-384576988.53584111</v>
      </c>
      <c r="C282" s="116">
        <v>-6167526.6214822037</v>
      </c>
      <c r="D282" s="116">
        <v>-247554.55948297982</v>
      </c>
      <c r="E282" s="116">
        <v>-2589040.9778357884</v>
      </c>
      <c r="F282" s="116">
        <v>-23609512.856631994</v>
      </c>
      <c r="G282" s="116">
        <v>-266187.53612104605</v>
      </c>
      <c r="H282" s="116">
        <v>-73010535.113530084</v>
      </c>
      <c r="I282" s="116">
        <v>-28873929.949973077</v>
      </c>
      <c r="J282" s="116">
        <v>-5844230.6894755512</v>
      </c>
      <c r="K282" s="116">
        <v>-316485.76862531365</v>
      </c>
      <c r="L282" s="116">
        <v>-242967.38780120711</v>
      </c>
      <c r="M282" s="116">
        <v>-718067.09044476692</v>
      </c>
      <c r="N282" s="116">
        <v>-71531.834800404744</v>
      </c>
      <c r="O282" s="116">
        <v>-236532444.55806747</v>
      </c>
      <c r="P282" s="116">
        <v>-5801489.0641705599</v>
      </c>
      <c r="Q282" s="116">
        <v>-78102.204280799939</v>
      </c>
      <c r="R282" s="116">
        <v>-47445.482631922467</v>
      </c>
      <c r="S282" s="116">
        <v>-159936.84048591217</v>
      </c>
    </row>
    <row r="284" spans="1:19" x14ac:dyDescent="0.25">
      <c r="A284" s="119" t="s">
        <v>438</v>
      </c>
      <c r="B284" s="116"/>
      <c r="C284" s="116"/>
      <c r="D284" s="116"/>
      <c r="E284" s="116"/>
      <c r="F284" s="116"/>
      <c r="G284" s="116"/>
      <c r="H284" s="116"/>
      <c r="I284" s="116"/>
      <c r="J284" s="116"/>
      <c r="K284" s="116"/>
      <c r="L284" s="116"/>
      <c r="M284" s="116"/>
      <c r="N284" s="116"/>
      <c r="O284" s="116"/>
      <c r="P284" s="116"/>
      <c r="Q284" s="116"/>
      <c r="R284" s="116"/>
      <c r="S284" s="116"/>
    </row>
    <row r="285" spans="1:19" x14ac:dyDescent="0.25">
      <c r="A285" s="120" t="s">
        <v>439</v>
      </c>
      <c r="B285" s="116">
        <v>-113544277.35680383</v>
      </c>
      <c r="C285" s="116">
        <v>-1838603.8483941026</v>
      </c>
      <c r="D285" s="116">
        <v>-73301.574223269665</v>
      </c>
      <c r="E285" s="116">
        <v>-785056.52267708385</v>
      </c>
      <c r="F285" s="116">
        <v>-7162287.6269354941</v>
      </c>
      <c r="G285" s="116">
        <v>-87567.875940832397</v>
      </c>
      <c r="H285" s="116">
        <v>-21167227.995722417</v>
      </c>
      <c r="I285" s="116">
        <v>-8328793.7801348791</v>
      </c>
      <c r="J285" s="116">
        <v>-1740388.8451367563</v>
      </c>
      <c r="K285" s="116">
        <v>-93475.021734272654</v>
      </c>
      <c r="L285" s="116">
        <v>-70666.983592210076</v>
      </c>
      <c r="M285" s="116">
        <v>-153207.13479634243</v>
      </c>
      <c r="N285" s="116">
        <v>-21133.967358365004</v>
      </c>
      <c r="O285" s="116">
        <v>-69973202.377901033</v>
      </c>
      <c r="P285" s="116">
        <v>-1964428.0163546891</v>
      </c>
      <c r="Q285" s="116">
        <v>-24657.600785183084</v>
      </c>
      <c r="R285" s="116">
        <v>-13984.1106110784</v>
      </c>
      <c r="S285" s="116">
        <v>-46294.074505811477</v>
      </c>
    </row>
    <row r="286" spans="1:19" x14ac:dyDescent="0.25">
      <c r="A286" s="120" t="s">
        <v>440</v>
      </c>
      <c r="B286" s="116">
        <v>-2233805.5321996845</v>
      </c>
      <c r="C286" s="116">
        <v>-27073.663251585233</v>
      </c>
      <c r="D286" s="116">
        <v>-1164.9450212924012</v>
      </c>
      <c r="E286" s="116">
        <v>-5974.5007039971888</v>
      </c>
      <c r="F286" s="116">
        <v>-140715.04116069298</v>
      </c>
      <c r="G286" s="116">
        <v>-1679.6066612582747</v>
      </c>
      <c r="H286" s="116">
        <v>-366860.45562295523</v>
      </c>
      <c r="I286" s="116">
        <v>-142235.88579074637</v>
      </c>
      <c r="J286" s="116">
        <v>-26332.906184593608</v>
      </c>
      <c r="K286" s="116">
        <v>-887.52615659544358</v>
      </c>
      <c r="L286" s="116">
        <v>-1119.5957213606453</v>
      </c>
      <c r="M286" s="116">
        <v>-12277.470955957057</v>
      </c>
      <c r="N286" s="116">
        <v>-684.00525619532266</v>
      </c>
      <c r="O286" s="116">
        <v>-1445229.8389871279</v>
      </c>
      <c r="P286" s="116">
        <v>-60144.892301135944</v>
      </c>
      <c r="Q286" s="116">
        <v>-338.6292775857795</v>
      </c>
      <c r="R286" s="116">
        <v>-346.94073182730114</v>
      </c>
      <c r="S286" s="116">
        <v>-739.6284147773963</v>
      </c>
    </row>
    <row r="287" spans="1:19" x14ac:dyDescent="0.25">
      <c r="A287" s="120" t="s">
        <v>441</v>
      </c>
      <c r="B287" s="116">
        <v>-4694123.3225976098</v>
      </c>
      <c r="C287" s="116">
        <v>-76011.168565047104</v>
      </c>
      <c r="D287" s="116">
        <v>-3030.418063812278</v>
      </c>
      <c r="E287" s="116">
        <v>-32455.639495380125</v>
      </c>
      <c r="F287" s="116">
        <v>-296101.76906670455</v>
      </c>
      <c r="G287" s="116">
        <v>-3620.2124698234661</v>
      </c>
      <c r="H287" s="116">
        <v>-875091.02988278191</v>
      </c>
      <c r="I287" s="116">
        <v>-344327.21791499684</v>
      </c>
      <c r="J287" s="116">
        <v>-71950.784826194693</v>
      </c>
      <c r="K287" s="116">
        <v>-3864.4244326319163</v>
      </c>
      <c r="L287" s="116">
        <v>-2921.4993792722262</v>
      </c>
      <c r="M287" s="116">
        <v>-6333.8567242444333</v>
      </c>
      <c r="N287" s="116">
        <v>-873.71597569970515</v>
      </c>
      <c r="O287" s="116">
        <v>-2892817.2241281667</v>
      </c>
      <c r="P287" s="116">
        <v>-81212.964508617268</v>
      </c>
      <c r="Q287" s="116">
        <v>-1019.3892780814224</v>
      </c>
      <c r="R287" s="116">
        <v>-578.12812141090558</v>
      </c>
      <c r="S287" s="116">
        <v>-1913.879764745179</v>
      </c>
    </row>
    <row r="288" spans="1:19" x14ac:dyDescent="0.25">
      <c r="A288" s="119" t="s">
        <v>442</v>
      </c>
      <c r="B288" s="116">
        <v>-120472206.21160112</v>
      </c>
      <c r="C288" s="116">
        <v>-1941688.6802107352</v>
      </c>
      <c r="D288" s="116">
        <v>-77496.937308374341</v>
      </c>
      <c r="E288" s="116">
        <v>-823486.66287646117</v>
      </c>
      <c r="F288" s="116">
        <v>-7599104.437162892</v>
      </c>
      <c r="G288" s="116">
        <v>-92867.695071914146</v>
      </c>
      <c r="H288" s="116">
        <v>-22409179.481228154</v>
      </c>
      <c r="I288" s="116">
        <v>-8815356.8838406224</v>
      </c>
      <c r="J288" s="116">
        <v>-1838672.5361475446</v>
      </c>
      <c r="K288" s="116">
        <v>-98226.972323500013</v>
      </c>
      <c r="L288" s="116">
        <v>-74708.078692842944</v>
      </c>
      <c r="M288" s="116">
        <v>-171818.46247654391</v>
      </c>
      <c r="N288" s="116">
        <v>-22691.688590260033</v>
      </c>
      <c r="O288" s="116">
        <v>-74311249.441016331</v>
      </c>
      <c r="P288" s="116">
        <v>-2105785.8731644424</v>
      </c>
      <c r="Q288" s="116">
        <v>-26015.619340850288</v>
      </c>
      <c r="R288" s="116">
        <v>-14909.179464316607</v>
      </c>
      <c r="S288" s="116">
        <v>-48947.582685334055</v>
      </c>
    </row>
    <row r="290" spans="1:19" x14ac:dyDescent="0.25">
      <c r="A290" s="119" t="s">
        <v>443</v>
      </c>
      <c r="B290" s="116"/>
      <c r="C290" s="116"/>
      <c r="D290" s="116"/>
      <c r="E290" s="116"/>
      <c r="F290" s="116"/>
      <c r="G290" s="116"/>
      <c r="H290" s="116"/>
      <c r="I290" s="116"/>
      <c r="J290" s="116"/>
      <c r="K290" s="116"/>
      <c r="L290" s="116"/>
      <c r="M290" s="116"/>
      <c r="N290" s="116"/>
      <c r="O290" s="116"/>
      <c r="P290" s="116"/>
      <c r="Q290" s="116"/>
      <c r="R290" s="116"/>
      <c r="S290" s="116"/>
    </row>
    <row r="291" spans="1:19" x14ac:dyDescent="0.25">
      <c r="A291" s="120" t="s">
        <v>444</v>
      </c>
      <c r="B291" s="116">
        <v>-84062244.322265148</v>
      </c>
      <c r="C291" s="116">
        <v>-1361206.1260461283</v>
      </c>
      <c r="D291" s="116">
        <v>-54268.651710203623</v>
      </c>
      <c r="E291" s="116">
        <v>-581214.7890878662</v>
      </c>
      <c r="F291" s="116">
        <v>-5302583.1544975713</v>
      </c>
      <c r="G291" s="116">
        <v>-64830.675340759131</v>
      </c>
      <c r="H291" s="116">
        <v>-15671108.512232613</v>
      </c>
      <c r="I291" s="116">
        <v>-6166203.2993114712</v>
      </c>
      <c r="J291" s="116">
        <v>-1288492.8745100177</v>
      </c>
      <c r="K291" s="116">
        <v>-69204.017128606225</v>
      </c>
      <c r="L291" s="116">
        <v>-52318.138602252548</v>
      </c>
      <c r="M291" s="116">
        <v>-113426.54950978572</v>
      </c>
      <c r="N291" s="116">
        <v>-15646.484075942732</v>
      </c>
      <c r="O291" s="116">
        <v>-51804499.277567089</v>
      </c>
      <c r="P291" s="116">
        <v>-1454359.7591042777</v>
      </c>
      <c r="Q291" s="116">
        <v>-18255.197970844565</v>
      </c>
      <c r="R291" s="116">
        <v>-10353.104094572956</v>
      </c>
      <c r="S291" s="116">
        <v>-34273.711475142693</v>
      </c>
    </row>
    <row r="292" spans="1:19" x14ac:dyDescent="0.25">
      <c r="A292" s="119" t="s">
        <v>445</v>
      </c>
      <c r="B292" s="116">
        <v>-84062244.322265148</v>
      </c>
      <c r="C292" s="116">
        <v>-1361206.1260461283</v>
      </c>
      <c r="D292" s="116">
        <v>-54268.651710203623</v>
      </c>
      <c r="E292" s="116">
        <v>-581214.7890878662</v>
      </c>
      <c r="F292" s="116">
        <v>-5302583.1544975713</v>
      </c>
      <c r="G292" s="116">
        <v>-64830.675340759131</v>
      </c>
      <c r="H292" s="116">
        <v>-15671108.512232613</v>
      </c>
      <c r="I292" s="116">
        <v>-6166203.2993114712</v>
      </c>
      <c r="J292" s="116">
        <v>-1288492.8745100177</v>
      </c>
      <c r="K292" s="116">
        <v>-69204.017128606225</v>
      </c>
      <c r="L292" s="116">
        <v>-52318.138602252548</v>
      </c>
      <c r="M292" s="116">
        <v>-113426.54950978572</v>
      </c>
      <c r="N292" s="116">
        <v>-15646.484075942732</v>
      </c>
      <c r="O292" s="116">
        <v>-51804499.277567089</v>
      </c>
      <c r="P292" s="116">
        <v>-1454359.7591042777</v>
      </c>
      <c r="Q292" s="116">
        <v>-18255.197970844565</v>
      </c>
      <c r="R292" s="116">
        <v>-10353.104094572956</v>
      </c>
      <c r="S292" s="116">
        <v>-34273.711475142693</v>
      </c>
    </row>
    <row r="294" spans="1:19" x14ac:dyDescent="0.25">
      <c r="A294" s="119" t="s">
        <v>446</v>
      </c>
      <c r="B294" s="116"/>
      <c r="C294" s="116"/>
      <c r="D294" s="116"/>
      <c r="E294" s="116"/>
      <c r="F294" s="116"/>
      <c r="G294" s="116"/>
      <c r="H294" s="116"/>
      <c r="I294" s="116"/>
      <c r="J294" s="116"/>
      <c r="K294" s="116"/>
      <c r="L294" s="116"/>
      <c r="M294" s="116"/>
      <c r="N294" s="116"/>
      <c r="O294" s="116"/>
      <c r="P294" s="116"/>
      <c r="Q294" s="116"/>
      <c r="R294" s="116"/>
      <c r="S294" s="116"/>
    </row>
    <row r="295" spans="1:19" x14ac:dyDescent="0.25">
      <c r="A295" s="120" t="s">
        <v>447</v>
      </c>
      <c r="B295" s="116">
        <v>-435186886.52625656</v>
      </c>
      <c r="C295" s="116">
        <v>-7046909.8308095122</v>
      </c>
      <c r="D295" s="116">
        <v>-280946.64571650035</v>
      </c>
      <c r="E295" s="116">
        <v>-3008925.7847612468</v>
      </c>
      <c r="F295" s="116">
        <v>-27451261.528371632</v>
      </c>
      <c r="G295" s="116">
        <v>-335625.8208474546</v>
      </c>
      <c r="H295" s="116">
        <v>-81128703.817479223</v>
      </c>
      <c r="I295" s="116">
        <v>-31922188.577643499</v>
      </c>
      <c r="J295" s="116">
        <v>-6670476.227349095</v>
      </c>
      <c r="K295" s="116">
        <v>-358266.43687802448</v>
      </c>
      <c r="L295" s="116">
        <v>-270848.91714142525</v>
      </c>
      <c r="M295" s="116">
        <v>-587204.72345877811</v>
      </c>
      <c r="N295" s="116">
        <v>-81001.224092807926</v>
      </c>
      <c r="O295" s="116">
        <v>-268189826.84102386</v>
      </c>
      <c r="P295" s="116">
        <v>-7529162.4742646711</v>
      </c>
      <c r="Q295" s="116">
        <v>-94506.431893444926</v>
      </c>
      <c r="R295" s="116">
        <v>-53597.60702470423</v>
      </c>
      <c r="S295" s="116">
        <v>-177433.63750063459</v>
      </c>
    </row>
    <row r="296" spans="1:19" x14ac:dyDescent="0.25">
      <c r="A296" s="120" t="s">
        <v>448</v>
      </c>
      <c r="B296" s="116">
        <v>-4123910.0879860129</v>
      </c>
      <c r="C296" s="116">
        <v>-64538.298248518222</v>
      </c>
      <c r="D296" s="116">
        <v>-2615.1650246205991</v>
      </c>
      <c r="E296" s="116">
        <v>-26407.789235374094</v>
      </c>
      <c r="F296" s="116">
        <v>-246253.74610588231</v>
      </c>
      <c r="G296" s="116">
        <v>-2547.6344894114295</v>
      </c>
      <c r="H296" s="116">
        <v>-789127.26942931372</v>
      </c>
      <c r="I296" s="116">
        <v>-313131.7606752906</v>
      </c>
      <c r="J296" s="116">
        <v>-61262.689702287709</v>
      </c>
      <c r="K296" s="116">
        <v>-3332.3549068301113</v>
      </c>
      <c r="L296" s="116">
        <v>-2607.4514772358466</v>
      </c>
      <c r="M296" s="116">
        <v>-11307.638680444732</v>
      </c>
      <c r="N296" s="116">
        <v>-774.82870039833711</v>
      </c>
      <c r="O296" s="116">
        <v>-2539034.5748229474</v>
      </c>
      <c r="P296" s="116">
        <v>-57947.713518501747</v>
      </c>
      <c r="Q296" s="116">
        <v>-769.17215101504257</v>
      </c>
      <c r="R296" s="116">
        <v>-506.37527748196072</v>
      </c>
      <c r="S296" s="116">
        <v>-1745.6255404592559</v>
      </c>
    </row>
    <row r="297" spans="1:19" x14ac:dyDescent="0.25">
      <c r="A297" s="120" t="s">
        <v>449</v>
      </c>
      <c r="B297" s="116">
        <v>-3372903.1100000008</v>
      </c>
      <c r="C297" s="116">
        <v>-18110.349339944711</v>
      </c>
      <c r="D297" s="116">
        <v>-768.34068322610824</v>
      </c>
      <c r="E297" s="116">
        <v>0</v>
      </c>
      <c r="F297" s="116">
        <v>-261913.34468445912</v>
      </c>
      <c r="G297" s="116">
        <v>-5391.4436292705414</v>
      </c>
      <c r="H297" s="116">
        <v>-287753.80317648221</v>
      </c>
      <c r="I297" s="116">
        <v>-99272.530241409477</v>
      </c>
      <c r="J297" s="116">
        <v>-17945.876881325472</v>
      </c>
      <c r="K297" s="116">
        <v>0</v>
      </c>
      <c r="L297" s="116">
        <v>-746.26362453353897</v>
      </c>
      <c r="M297" s="116">
        <v>-24010.852226964442</v>
      </c>
      <c r="N297" s="116">
        <v>-656.47722804037335</v>
      </c>
      <c r="O297" s="116">
        <v>-2647892.3751509176</v>
      </c>
      <c r="P297" s="116">
        <v>-7878.4999760256705</v>
      </c>
      <c r="Q297" s="116">
        <v>-208.59271709465983</v>
      </c>
      <c r="R297" s="116">
        <v>-354.36044030619433</v>
      </c>
      <c r="S297" s="116">
        <v>0</v>
      </c>
    </row>
    <row r="298" spans="1:19" x14ac:dyDescent="0.25">
      <c r="A298" s="120" t="s">
        <v>450</v>
      </c>
      <c r="B298" s="116">
        <v>-223209604.29332504</v>
      </c>
      <c r="C298" s="116">
        <v>-5553974.283304113</v>
      </c>
      <c r="D298" s="116">
        <v>-211655.05399830587</v>
      </c>
      <c r="E298" s="116">
        <v>-3047584.2854693178</v>
      </c>
      <c r="F298" s="116">
        <v>-12434919.330333307</v>
      </c>
      <c r="G298" s="116">
        <v>-146336.3646434517</v>
      </c>
      <c r="H298" s="116">
        <v>-53799434.575350262</v>
      </c>
      <c r="I298" s="116">
        <v>-21872913.054407798</v>
      </c>
      <c r="J298" s="116">
        <v>-5203071.3814411703</v>
      </c>
      <c r="K298" s="116">
        <v>-349530.03366718389</v>
      </c>
      <c r="L298" s="116">
        <v>-186041.24367114023</v>
      </c>
      <c r="M298" s="116">
        <v>-203957.24605550626</v>
      </c>
      <c r="N298" s="116">
        <v>-22015.556280668647</v>
      </c>
      <c r="O298" s="116">
        <v>-118736216.65618066</v>
      </c>
      <c r="P298" s="116">
        <v>-1168341.7917866665</v>
      </c>
      <c r="Q298" s="116">
        <v>-68255.118126541536</v>
      </c>
      <c r="R298" s="116">
        <v>-24185.050657636202</v>
      </c>
      <c r="S298" s="116">
        <v>-181173.26795129888</v>
      </c>
    </row>
    <row r="299" spans="1:19" x14ac:dyDescent="0.25">
      <c r="A299" s="119" t="s">
        <v>451</v>
      </c>
      <c r="B299" s="116">
        <v>-665893304.01756763</v>
      </c>
      <c r="C299" s="116">
        <v>-12683532.761702087</v>
      </c>
      <c r="D299" s="116">
        <v>-495985.20542265294</v>
      </c>
      <c r="E299" s="116">
        <v>-6082917.8594659381</v>
      </c>
      <c r="F299" s="116">
        <v>-40394347.949495286</v>
      </c>
      <c r="G299" s="116">
        <v>-489901.26360958826</v>
      </c>
      <c r="H299" s="116">
        <v>-136005019.46543527</v>
      </c>
      <c r="I299" s="116">
        <v>-54207505.922968</v>
      </c>
      <c r="J299" s="116">
        <v>-11952756.175373878</v>
      </c>
      <c r="K299" s="116">
        <v>-711128.82545203855</v>
      </c>
      <c r="L299" s="116">
        <v>-460243.87591433484</v>
      </c>
      <c r="M299" s="116">
        <v>-826480.46042169351</v>
      </c>
      <c r="N299" s="116">
        <v>-104448.08630191529</v>
      </c>
      <c r="O299" s="116">
        <v>-392112970.44717842</v>
      </c>
      <c r="P299" s="116">
        <v>-8763330.4795458652</v>
      </c>
      <c r="Q299" s="116">
        <v>-163739.31488809618</v>
      </c>
      <c r="R299" s="116">
        <v>-78643.393400128582</v>
      </c>
      <c r="S299" s="116">
        <v>-360352.53099239274</v>
      </c>
    </row>
    <row r="301" spans="1:19" x14ac:dyDescent="0.25">
      <c r="A301" s="118" t="s">
        <v>452</v>
      </c>
      <c r="B301" s="116">
        <v>-1822278666.6919208</v>
      </c>
      <c r="C301" s="116">
        <v>-31339727.73358557</v>
      </c>
      <c r="D301" s="116">
        <v>-1241524.3531025047</v>
      </c>
      <c r="E301" s="116">
        <v>-13998849.097346596</v>
      </c>
      <c r="F301" s="116">
        <v>-112688760.8916162</v>
      </c>
      <c r="G301" s="116">
        <v>-1351281.4562761192</v>
      </c>
      <c r="H301" s="116">
        <v>-352848565.26786041</v>
      </c>
      <c r="I301" s="116">
        <v>-139674142.26739949</v>
      </c>
      <c r="J301" s="116">
        <v>-29619237.855875306</v>
      </c>
      <c r="K301" s="116">
        <v>-1662052.3193387904</v>
      </c>
      <c r="L301" s="116">
        <v>-1183293.9096114929</v>
      </c>
      <c r="M301" s="116">
        <v>-2595224.4675100194</v>
      </c>
      <c r="N301" s="116">
        <v>-319904.64435300138</v>
      </c>
      <c r="O301" s="116">
        <v>-1104351420.3543656</v>
      </c>
      <c r="P301" s="116">
        <v>-27939363.703306787</v>
      </c>
      <c r="Q301" s="116">
        <v>-409303.16801966401</v>
      </c>
      <c r="R301" s="116">
        <v>-221216.60309136065</v>
      </c>
      <c r="S301" s="116">
        <v>-834798.59926165431</v>
      </c>
    </row>
    <row r="303" spans="1:19" x14ac:dyDescent="0.25">
      <c r="A303" s="118" t="s">
        <v>453</v>
      </c>
      <c r="B303" s="116"/>
      <c r="C303" s="116"/>
      <c r="D303" s="116"/>
      <c r="E303" s="116"/>
      <c r="F303" s="116"/>
      <c r="G303" s="116"/>
      <c r="H303" s="116"/>
      <c r="I303" s="116"/>
      <c r="J303" s="116"/>
      <c r="K303" s="116"/>
      <c r="L303" s="116"/>
      <c r="M303" s="116"/>
      <c r="N303" s="116"/>
      <c r="O303" s="116"/>
      <c r="P303" s="116"/>
      <c r="Q303" s="116"/>
      <c r="R303" s="116"/>
      <c r="S303" s="116"/>
    </row>
    <row r="304" spans="1:19" x14ac:dyDescent="0.25">
      <c r="A304" s="119" t="s">
        <v>454</v>
      </c>
      <c r="B304" s="116"/>
      <c r="C304" s="116"/>
      <c r="D304" s="116"/>
      <c r="E304" s="116"/>
      <c r="F304" s="116"/>
      <c r="G304" s="116"/>
      <c r="H304" s="116"/>
      <c r="I304" s="116"/>
      <c r="J304" s="116"/>
      <c r="K304" s="116"/>
      <c r="L304" s="116"/>
      <c r="M304" s="116"/>
      <c r="N304" s="116"/>
      <c r="O304" s="116"/>
      <c r="P304" s="116"/>
      <c r="Q304" s="116"/>
      <c r="R304" s="116"/>
      <c r="S304" s="116"/>
    </row>
    <row r="305" spans="1:19" x14ac:dyDescent="0.25">
      <c r="A305" s="120" t="s">
        <v>455</v>
      </c>
      <c r="B305" s="116">
        <v>-2826088.2441648836</v>
      </c>
      <c r="C305" s="116">
        <v>-45762.383121209139</v>
      </c>
      <c r="D305" s="116">
        <v>-1824.4575773747599</v>
      </c>
      <c r="E305" s="116">
        <v>-19539.857590275322</v>
      </c>
      <c r="F305" s="116">
        <v>-178267.521138062</v>
      </c>
      <c r="G305" s="116">
        <v>-2179.542206122871</v>
      </c>
      <c r="H305" s="116">
        <v>-526846.93225258694</v>
      </c>
      <c r="I305" s="116">
        <v>-207301.56321438189</v>
      </c>
      <c r="J305" s="116">
        <v>-43317.836618579327</v>
      </c>
      <c r="K305" s="116">
        <v>-2326.5695655991194</v>
      </c>
      <c r="L305" s="116">
        <v>-1758.8832852664277</v>
      </c>
      <c r="M305" s="116">
        <v>-3813.2866988050196</v>
      </c>
      <c r="N305" s="116">
        <v>-526.01908343081084</v>
      </c>
      <c r="O305" s="116">
        <v>-1741615.2469343867</v>
      </c>
      <c r="P305" s="116">
        <v>-48894.114725681167</v>
      </c>
      <c r="Q305" s="116">
        <v>-613.72142507313288</v>
      </c>
      <c r="R305" s="116">
        <v>-348.06096373206537</v>
      </c>
      <c r="S305" s="116">
        <v>-1152.2477643170043</v>
      </c>
    </row>
    <row r="306" spans="1:19" x14ac:dyDescent="0.25">
      <c r="A306" s="119" t="s">
        <v>456</v>
      </c>
      <c r="B306" s="116">
        <v>-2826088.2441648836</v>
      </c>
      <c r="C306" s="116">
        <v>-45762.383121209139</v>
      </c>
      <c r="D306" s="116">
        <v>-1824.4575773747599</v>
      </c>
      <c r="E306" s="116">
        <v>-19539.857590275322</v>
      </c>
      <c r="F306" s="116">
        <v>-178267.521138062</v>
      </c>
      <c r="G306" s="116">
        <v>-2179.542206122871</v>
      </c>
      <c r="H306" s="116">
        <v>-526846.93225258694</v>
      </c>
      <c r="I306" s="116">
        <v>-207301.56321438189</v>
      </c>
      <c r="J306" s="116">
        <v>-43317.836618579327</v>
      </c>
      <c r="K306" s="116">
        <v>-2326.5695655991194</v>
      </c>
      <c r="L306" s="116">
        <v>-1758.8832852664277</v>
      </c>
      <c r="M306" s="116">
        <v>-3813.2866988050196</v>
      </c>
      <c r="N306" s="116">
        <v>-526.01908343081084</v>
      </c>
      <c r="O306" s="116">
        <v>-1741615.2469343867</v>
      </c>
      <c r="P306" s="116">
        <v>-48894.114725681167</v>
      </c>
      <c r="Q306" s="116">
        <v>-613.72142507313288</v>
      </c>
      <c r="R306" s="116">
        <v>-348.06096373206537</v>
      </c>
      <c r="S306" s="116">
        <v>-1152.2477643170043</v>
      </c>
    </row>
    <row r="308" spans="1:19" x14ac:dyDescent="0.25">
      <c r="A308" s="119" t="s">
        <v>457</v>
      </c>
      <c r="B308" s="116"/>
      <c r="C308" s="116"/>
      <c r="D308" s="116"/>
      <c r="E308" s="116"/>
      <c r="F308" s="116"/>
      <c r="G308" s="116"/>
      <c r="H308" s="116"/>
      <c r="I308" s="116"/>
      <c r="J308" s="116"/>
      <c r="K308" s="116"/>
      <c r="L308" s="116"/>
      <c r="M308" s="116"/>
      <c r="N308" s="116"/>
      <c r="O308" s="116"/>
      <c r="P308" s="116"/>
      <c r="Q308" s="116"/>
      <c r="R308" s="116"/>
      <c r="S308" s="116"/>
    </row>
    <row r="309" spans="1:19" x14ac:dyDescent="0.25">
      <c r="A309" s="120" t="s">
        <v>458</v>
      </c>
      <c r="B309" s="116">
        <v>-2484803.759081481</v>
      </c>
      <c r="C309" s="116">
        <v>-40236.019465736499</v>
      </c>
      <c r="D309" s="116">
        <v>-1604.1321625061748</v>
      </c>
      <c r="E309" s="116">
        <v>-17180.182427948348</v>
      </c>
      <c r="F309" s="116">
        <v>-156739.55247525882</v>
      </c>
      <c r="G309" s="116">
        <v>-1916.3360089809289</v>
      </c>
      <c r="H309" s="116">
        <v>-463223.76536710723</v>
      </c>
      <c r="I309" s="116">
        <v>-182267.38128298527</v>
      </c>
      <c r="J309" s="116">
        <v>-38086.681648162805</v>
      </c>
      <c r="K309" s="116">
        <v>-2045.6080288015137</v>
      </c>
      <c r="L309" s="116">
        <v>-1546.4767627265278</v>
      </c>
      <c r="M309" s="116">
        <v>-3352.7860084376434</v>
      </c>
      <c r="N309" s="116">
        <v>-462.49588934676461</v>
      </c>
      <c r="O309" s="116">
        <v>-1531294.0497847036</v>
      </c>
      <c r="P309" s="116">
        <v>-42989.556436598483</v>
      </c>
      <c r="Q309" s="116">
        <v>-539.60710788109134</v>
      </c>
      <c r="R309" s="116">
        <v>-306.02837432860434</v>
      </c>
      <c r="S309" s="116">
        <v>-1013.0998499709558</v>
      </c>
    </row>
    <row r="310" spans="1:19" x14ac:dyDescent="0.25">
      <c r="A310" s="120" t="s">
        <v>459</v>
      </c>
      <c r="B310" s="116">
        <v>-4831844.0746351574</v>
      </c>
      <c r="C310" s="116">
        <v>-75617.311562539791</v>
      </c>
      <c r="D310" s="116">
        <v>-3064.0992065317323</v>
      </c>
      <c r="E310" s="116">
        <v>-30941.101337995315</v>
      </c>
      <c r="F310" s="116">
        <v>-288527.07226687053</v>
      </c>
      <c r="G310" s="116">
        <v>-2984.9759935019547</v>
      </c>
      <c r="H310" s="116">
        <v>-924593.36881109595</v>
      </c>
      <c r="I310" s="116">
        <v>-366885.74923268496</v>
      </c>
      <c r="J310" s="116">
        <v>-71779.393322994089</v>
      </c>
      <c r="K310" s="116">
        <v>-3904.4060048874367</v>
      </c>
      <c r="L310" s="116">
        <v>-3055.0615074960488</v>
      </c>
      <c r="M310" s="116">
        <v>-13248.772594580269</v>
      </c>
      <c r="N310" s="116">
        <v>-907.84022565956138</v>
      </c>
      <c r="O310" s="116">
        <v>-2974899.7684000102</v>
      </c>
      <c r="P310" s="116">
        <v>-67895.349372121898</v>
      </c>
      <c r="Q310" s="116">
        <v>-901.21264066439483</v>
      </c>
      <c r="R310" s="116">
        <v>-593.30255312085376</v>
      </c>
      <c r="S310" s="116">
        <v>-2045.2896024023253</v>
      </c>
    </row>
    <row r="311" spans="1:19" x14ac:dyDescent="0.25">
      <c r="A311" s="120" t="s">
        <v>460</v>
      </c>
      <c r="B311" s="116">
        <v>-128035751.21936117</v>
      </c>
      <c r="C311" s="116">
        <v>-2073261.9063151847</v>
      </c>
      <c r="D311" s="116">
        <v>-82656.936480786026</v>
      </c>
      <c r="E311" s="116">
        <v>-885252.02652669582</v>
      </c>
      <c r="F311" s="116">
        <v>-8076398.900158844</v>
      </c>
      <c r="G311" s="116">
        <v>-98744.023386894667</v>
      </c>
      <c r="H311" s="116">
        <v>-23868767.328073658</v>
      </c>
      <c r="I311" s="116">
        <v>-9391784.3612645175</v>
      </c>
      <c r="J311" s="116">
        <v>-1962511.8798426902</v>
      </c>
      <c r="K311" s="116">
        <v>-105405.08871605009</v>
      </c>
      <c r="L311" s="116">
        <v>-79686.097276418208</v>
      </c>
      <c r="M311" s="116">
        <v>-172760.71548875983</v>
      </c>
      <c r="N311" s="116">
        <v>-23831.261688958883</v>
      </c>
      <c r="O311" s="116">
        <v>-78903769.879355371</v>
      </c>
      <c r="P311" s="116">
        <v>-2215144.8108649263</v>
      </c>
      <c r="Q311" s="116">
        <v>-27804.610794053777</v>
      </c>
      <c r="R311" s="116">
        <v>-15768.880201664986</v>
      </c>
      <c r="S311" s="116">
        <v>-52202.512925689683</v>
      </c>
    </row>
    <row r="312" spans="1:19" x14ac:dyDescent="0.25">
      <c r="A312" s="120" t="s">
        <v>461</v>
      </c>
      <c r="B312" s="116">
        <v>-13391761.867800348</v>
      </c>
      <c r="C312" s="116">
        <v>-255496.17863272451</v>
      </c>
      <c r="D312" s="116">
        <v>-9962.6902615643594</v>
      </c>
      <c r="E312" s="116">
        <v>-133979.52427041004</v>
      </c>
      <c r="F312" s="116">
        <v>-751010.23402563494</v>
      </c>
      <c r="G312" s="116">
        <v>-6254.2550815908789</v>
      </c>
      <c r="H312" s="116">
        <v>-2929963.6018253043</v>
      </c>
      <c r="I312" s="116">
        <v>-1183575.6337986856</v>
      </c>
      <c r="J312" s="116">
        <v>-238898.73943778695</v>
      </c>
      <c r="K312" s="116">
        <v>-16189.385993684515</v>
      </c>
      <c r="L312" s="116">
        <v>-10207.383405768769</v>
      </c>
      <c r="M312" s="116">
        <v>-2173.4435183194528</v>
      </c>
      <c r="N312" s="116">
        <v>-961.25489052735441</v>
      </c>
      <c r="O312" s="116">
        <v>-7829420.255811383</v>
      </c>
      <c r="P312" s="116">
        <v>-12637.5492702724</v>
      </c>
      <c r="Q312" s="116">
        <v>-2915.2318142118229</v>
      </c>
      <c r="R312" s="116">
        <v>-1224.424951974335</v>
      </c>
      <c r="S312" s="116">
        <v>-6892.0808105038905</v>
      </c>
    </row>
    <row r="313" spans="1:19" x14ac:dyDescent="0.25">
      <c r="A313" s="119" t="s">
        <v>462</v>
      </c>
      <c r="B313" s="116">
        <v>-148744160.92087817</v>
      </c>
      <c r="C313" s="116">
        <v>-2444611.4159761854</v>
      </c>
      <c r="D313" s="116">
        <v>-97287.858111388297</v>
      </c>
      <c r="E313" s="116">
        <v>-1067352.8345630495</v>
      </c>
      <c r="F313" s="116">
        <v>-9272675.7589266077</v>
      </c>
      <c r="G313" s="116">
        <v>-109899.59047096843</v>
      </c>
      <c r="H313" s="116">
        <v>-28186548.064077165</v>
      </c>
      <c r="I313" s="116">
        <v>-11124513.125578873</v>
      </c>
      <c r="J313" s="116">
        <v>-2311276.6942516342</v>
      </c>
      <c r="K313" s="116">
        <v>-127544.48874342354</v>
      </c>
      <c r="L313" s="116">
        <v>-94495.018952409548</v>
      </c>
      <c r="M313" s="116">
        <v>-191535.7176100972</v>
      </c>
      <c r="N313" s="116">
        <v>-26162.852694492562</v>
      </c>
      <c r="O313" s="116">
        <v>-91239383.953351468</v>
      </c>
      <c r="P313" s="116">
        <v>-2338667.2659439188</v>
      </c>
      <c r="Q313" s="116">
        <v>-32160.662356811088</v>
      </c>
      <c r="R313" s="116">
        <v>-17892.636081088778</v>
      </c>
      <c r="S313" s="116">
        <v>-62152.983188566854</v>
      </c>
    </row>
    <row r="315" spans="1:19" x14ac:dyDescent="0.25">
      <c r="A315" s="118" t="s">
        <v>463</v>
      </c>
      <c r="B315" s="116">
        <v>-151570249.16504306</v>
      </c>
      <c r="C315" s="116">
        <v>-2490373.7990973946</v>
      </c>
      <c r="D315" s="116">
        <v>-99112.315688763061</v>
      </c>
      <c r="E315" s="116">
        <v>-1086892.6921533248</v>
      </c>
      <c r="F315" s="116">
        <v>-9450943.2800646704</v>
      </c>
      <c r="G315" s="116">
        <v>-112079.1326770913</v>
      </c>
      <c r="H315" s="116">
        <v>-28713394.996329751</v>
      </c>
      <c r="I315" s="116">
        <v>-11331814.688793255</v>
      </c>
      <c r="J315" s="116">
        <v>-2354594.5308702136</v>
      </c>
      <c r="K315" s="116">
        <v>-129871.05830902266</v>
      </c>
      <c r="L315" s="116">
        <v>-96253.902237675982</v>
      </c>
      <c r="M315" s="116">
        <v>-195349.00430890222</v>
      </c>
      <c r="N315" s="116">
        <v>-26688.871777923374</v>
      </c>
      <c r="O315" s="116">
        <v>-92980999.200285852</v>
      </c>
      <c r="P315" s="116">
        <v>-2387561.3806695999</v>
      </c>
      <c r="Q315" s="116">
        <v>-32774.383781884222</v>
      </c>
      <c r="R315" s="116">
        <v>-18240.697044820845</v>
      </c>
      <c r="S315" s="116">
        <v>-63305.23095288386</v>
      </c>
    </row>
    <row r="317" spans="1:19" x14ac:dyDescent="0.25">
      <c r="A317" s="118" t="s">
        <v>464</v>
      </c>
      <c r="B317" s="116"/>
      <c r="C317" s="116"/>
      <c r="D317" s="116"/>
      <c r="E317" s="116"/>
      <c r="F317" s="116"/>
      <c r="G317" s="116"/>
      <c r="H317" s="116"/>
      <c r="I317" s="116"/>
      <c r="J317" s="116"/>
      <c r="K317" s="116"/>
      <c r="L317" s="116"/>
      <c r="M317" s="116"/>
      <c r="N317" s="116"/>
      <c r="O317" s="116"/>
      <c r="P317" s="116"/>
      <c r="Q317" s="116"/>
      <c r="R317" s="116"/>
      <c r="S317" s="116"/>
    </row>
    <row r="318" spans="1:19" x14ac:dyDescent="0.25">
      <c r="A318" s="119" t="s">
        <v>465</v>
      </c>
      <c r="B318" s="116"/>
      <c r="C318" s="116"/>
      <c r="D318" s="116"/>
      <c r="E318" s="116"/>
      <c r="F318" s="116"/>
      <c r="G318" s="116"/>
      <c r="H318" s="116"/>
      <c r="I318" s="116"/>
      <c r="J318" s="116"/>
      <c r="K318" s="116"/>
      <c r="L318" s="116"/>
      <c r="M318" s="116"/>
      <c r="N318" s="116"/>
      <c r="O318" s="116"/>
      <c r="P318" s="116"/>
      <c r="Q318" s="116"/>
      <c r="R318" s="116"/>
      <c r="S318" s="116"/>
    </row>
    <row r="319" spans="1:19" x14ac:dyDescent="0.25">
      <c r="A319" s="120" t="s">
        <v>466</v>
      </c>
      <c r="B319" s="116">
        <v>-10709.970000000001</v>
      </c>
      <c r="C319" s="116">
        <v>-173.42478649370196</v>
      </c>
      <c r="D319" s="116">
        <v>-6.9141103291098505</v>
      </c>
      <c r="E319" s="116">
        <v>-74.049806841031995</v>
      </c>
      <c r="F319" s="116">
        <v>-675.57685337854525</v>
      </c>
      <c r="G319" s="116">
        <v>-8.2597674327779647</v>
      </c>
      <c r="H319" s="116">
        <v>-1996.5812641086209</v>
      </c>
      <c r="I319" s="116">
        <v>-785.6065809562881</v>
      </c>
      <c r="J319" s="116">
        <v>-164.16073758764719</v>
      </c>
      <c r="K319" s="116">
        <v>-8.8169540713838472</v>
      </c>
      <c r="L319" s="116">
        <v>-6.6656047480468699</v>
      </c>
      <c r="M319" s="116">
        <v>-14.451136205645685</v>
      </c>
      <c r="N319" s="116">
        <v>-1.9934439820141712</v>
      </c>
      <c r="O319" s="116">
        <v>-6600.1644091342887</v>
      </c>
      <c r="P319" s="116">
        <v>-185.29304701288436</v>
      </c>
      <c r="Q319" s="116">
        <v>-2.3258077890744784</v>
      </c>
      <c r="R319" s="116">
        <v>-1.3190396610715387</v>
      </c>
      <c r="S319" s="116">
        <v>-4.3666502678683514</v>
      </c>
    </row>
    <row r="320" spans="1:19" x14ac:dyDescent="0.25">
      <c r="A320" s="120" t="s">
        <v>467</v>
      </c>
      <c r="B320" s="116">
        <v>-105362.61480231686</v>
      </c>
      <c r="C320" s="116">
        <v>-1706.1195294207148</v>
      </c>
      <c r="D320" s="116">
        <v>-68.019681036148739</v>
      </c>
      <c r="E320" s="116">
        <v>-728.4876871156149</v>
      </c>
      <c r="F320" s="116">
        <v>-6646.1945058562196</v>
      </c>
      <c r="G320" s="116">
        <v>-81.257995529073014</v>
      </c>
      <c r="H320" s="116">
        <v>-19641.980570608463</v>
      </c>
      <c r="I320" s="116">
        <v>-7728.6456988640093</v>
      </c>
      <c r="J320" s="116">
        <v>-1614.9816068683187</v>
      </c>
      <c r="K320" s="116">
        <v>-86.739489984839878</v>
      </c>
      <c r="L320" s="116">
        <v>-65.574931161614501</v>
      </c>
      <c r="M320" s="116">
        <v>-142.16748482874013</v>
      </c>
      <c r="N320" s="116">
        <v>-19.611116595747308</v>
      </c>
      <c r="O320" s="116">
        <v>-64931.141755913166</v>
      </c>
      <c r="P320" s="116">
        <v>-1822.8771824726048</v>
      </c>
      <c r="Q320" s="116">
        <v>-22.880847489253703</v>
      </c>
      <c r="R320" s="116">
        <v>-12.976457237364732</v>
      </c>
      <c r="S320" s="116">
        <v>-42.958261334984769</v>
      </c>
    </row>
    <row r="321" spans="1:19" x14ac:dyDescent="0.25">
      <c r="A321" s="120" t="s">
        <v>468</v>
      </c>
      <c r="B321" s="116">
        <v>-29877559.616196845</v>
      </c>
      <c r="C321" s="116">
        <v>-483802.41937108978</v>
      </c>
      <c r="D321" s="116">
        <v>-19288.265378048858</v>
      </c>
      <c r="E321" s="116">
        <v>-206576.44404800341</v>
      </c>
      <c r="F321" s="116">
        <v>-1884653.9917609626</v>
      </c>
      <c r="G321" s="116">
        <v>-23042.239510357613</v>
      </c>
      <c r="H321" s="116">
        <v>-5569854.6071545472</v>
      </c>
      <c r="I321" s="116">
        <v>-2191603.4739031084</v>
      </c>
      <c r="J321" s="116">
        <v>-457958.53993183677</v>
      </c>
      <c r="K321" s="116">
        <v>-24596.620802956528</v>
      </c>
      <c r="L321" s="116">
        <v>-18595.010372370332</v>
      </c>
      <c r="M321" s="116">
        <v>-40314.275717481905</v>
      </c>
      <c r="N321" s="116">
        <v>-5561.1025440946332</v>
      </c>
      <c r="O321" s="116">
        <v>-18412451.725878812</v>
      </c>
      <c r="P321" s="116">
        <v>-516911.25732324331</v>
      </c>
      <c r="Q321" s="116">
        <v>-6488.2965007266776</v>
      </c>
      <c r="R321" s="116">
        <v>-3679.7195612866308</v>
      </c>
      <c r="S321" s="116">
        <v>-12181.626437918925</v>
      </c>
    </row>
    <row r="322" spans="1:19" x14ac:dyDescent="0.25">
      <c r="A322" s="120" t="s">
        <v>469</v>
      </c>
      <c r="B322" s="116">
        <v>-947896.39589782956</v>
      </c>
      <c r="C322" s="116">
        <v>-15349.130770369171</v>
      </c>
      <c r="D322" s="116">
        <v>-611.94011391284778</v>
      </c>
      <c r="E322" s="116">
        <v>-6553.8507597635362</v>
      </c>
      <c r="F322" s="116">
        <v>-59792.591806468117</v>
      </c>
      <c r="G322" s="116">
        <v>-731.03881528001466</v>
      </c>
      <c r="H322" s="116">
        <v>-176709.3824133676</v>
      </c>
      <c r="I322" s="116">
        <v>-69530.880729085329</v>
      </c>
      <c r="J322" s="116">
        <v>-14529.20703860609</v>
      </c>
      <c r="K322" s="116">
        <v>-780.353165047282</v>
      </c>
      <c r="L322" s="116">
        <v>-589.94588380295045</v>
      </c>
      <c r="M322" s="116">
        <v>-1279.0119791148045</v>
      </c>
      <c r="N322" s="116">
        <v>-176.43171418551594</v>
      </c>
      <c r="O322" s="116">
        <v>-584154.02244371537</v>
      </c>
      <c r="P322" s="116">
        <v>-16399.542804362674</v>
      </c>
      <c r="Q322" s="116">
        <v>-205.8478988096883</v>
      </c>
      <c r="R322" s="116">
        <v>-116.74289851194787</v>
      </c>
      <c r="S322" s="116">
        <v>-386.47466342657367</v>
      </c>
    </row>
    <row r="323" spans="1:19" x14ac:dyDescent="0.25">
      <c r="A323" s="120" t="s">
        <v>470</v>
      </c>
      <c r="B323" s="116">
        <v>-90002991.081064194</v>
      </c>
      <c r="C323" s="116">
        <v>-1717131.8093714116</v>
      </c>
      <c r="D323" s="116">
        <v>-66956.979343470361</v>
      </c>
      <c r="E323" s="116">
        <v>-900445.96424231399</v>
      </c>
      <c r="F323" s="116">
        <v>-5047369.2753841961</v>
      </c>
      <c r="G323" s="116">
        <v>-42033.428452800224</v>
      </c>
      <c r="H323" s="116">
        <v>-19691620.156193852</v>
      </c>
      <c r="I323" s="116">
        <v>-7954543.1186826527</v>
      </c>
      <c r="J323" s="116">
        <v>-1605584.1887836934</v>
      </c>
      <c r="K323" s="116">
        <v>-108805.18766548426</v>
      </c>
      <c r="L323" s="116">
        <v>-68601.506411143229</v>
      </c>
      <c r="M323" s="116">
        <v>-14607.220433395691</v>
      </c>
      <c r="N323" s="116">
        <v>-6460.3758783065487</v>
      </c>
      <c r="O323" s="116">
        <v>-52619755.967139252</v>
      </c>
      <c r="P323" s="116">
        <v>-84934.099447637651</v>
      </c>
      <c r="Q323" s="116">
        <v>-19592.611156312189</v>
      </c>
      <c r="R323" s="116">
        <v>-8229.0821118132426</v>
      </c>
      <c r="S323" s="116">
        <v>-46320.110366451991</v>
      </c>
    </row>
    <row r="324" spans="1:19" x14ac:dyDescent="0.25">
      <c r="A324" s="120" t="s">
        <v>471</v>
      </c>
      <c r="B324" s="116">
        <v>4.0000000000000018</v>
      </c>
      <c r="C324" s="116">
        <v>7.6314433053666877E-2</v>
      </c>
      <c r="D324" s="116">
        <v>2.9757668512666816E-3</v>
      </c>
      <c r="E324" s="116">
        <v>4.0018490649107341E-2</v>
      </c>
      <c r="F324" s="116">
        <v>0.22432006824475942</v>
      </c>
      <c r="G324" s="116">
        <v>1.8680902911300556E-3</v>
      </c>
      <c r="H324" s="116">
        <v>0.87515403297910177</v>
      </c>
      <c r="I324" s="116">
        <v>0.35352350063646809</v>
      </c>
      <c r="J324" s="116">
        <v>7.1356925786502864E-2</v>
      </c>
      <c r="K324" s="116">
        <v>4.835625410159328E-3</v>
      </c>
      <c r="L324" s="116">
        <v>3.0488545141507599E-3</v>
      </c>
      <c r="M324" s="116">
        <v>6.491882217665064E-4</v>
      </c>
      <c r="N324" s="116">
        <v>2.8711827465768554E-4</v>
      </c>
      <c r="O324" s="116">
        <v>2.3385780999098373</v>
      </c>
      <c r="P324" s="116">
        <v>3.7747234142980414E-3</v>
      </c>
      <c r="Q324" s="116">
        <v>8.7075377922342444E-4</v>
      </c>
      <c r="R324" s="116">
        <v>3.6572482816271966E-4</v>
      </c>
      <c r="S324" s="116">
        <v>2.0586031557432252E-3</v>
      </c>
    </row>
    <row r="325" spans="1:19" x14ac:dyDescent="0.25">
      <c r="A325" s="120" t="s">
        <v>472</v>
      </c>
      <c r="B325" s="116">
        <v>-85305803.492388487</v>
      </c>
      <c r="C325" s="116">
        <v>-1381342.8755954655</v>
      </c>
      <c r="D325" s="116">
        <v>-55071.464911641968</v>
      </c>
      <c r="E325" s="116">
        <v>-589812.88192500977</v>
      </c>
      <c r="F325" s="116">
        <v>-5381025.9317548331</v>
      </c>
      <c r="G325" s="116">
        <v>-65789.735873525962</v>
      </c>
      <c r="H325" s="116">
        <v>-15902936.140123133</v>
      </c>
      <c r="I325" s="116">
        <v>-6257421.880489327</v>
      </c>
      <c r="J325" s="116">
        <v>-1307553.9541023339</v>
      </c>
      <c r="K325" s="116">
        <v>-70227.773879374479</v>
      </c>
      <c r="L325" s="116">
        <v>-53092.097250955667</v>
      </c>
      <c r="M325" s="116">
        <v>-115104.50406495546</v>
      </c>
      <c r="N325" s="116">
        <v>-15877.947426816807</v>
      </c>
      <c r="O325" s="116">
        <v>-52570859.498492144</v>
      </c>
      <c r="P325" s="116">
        <v>-1475874.5595913904</v>
      </c>
      <c r="Q325" s="116">
        <v>-18525.252845325795</v>
      </c>
      <c r="R325" s="116">
        <v>-10506.260813619027</v>
      </c>
      <c r="S325" s="116">
        <v>-34780.73324862375</v>
      </c>
    </row>
    <row r="326" spans="1:19" x14ac:dyDescent="0.25">
      <c r="A326" s="120" t="s">
        <v>473</v>
      </c>
      <c r="B326" s="116">
        <v>-48644476.450193048</v>
      </c>
      <c r="C326" s="116">
        <v>-787692.02364457073</v>
      </c>
      <c r="D326" s="116">
        <v>-31403.755293284728</v>
      </c>
      <c r="E326" s="116">
        <v>-336332.78944944998</v>
      </c>
      <c r="F326" s="116">
        <v>-3068456.9923602189</v>
      </c>
      <c r="G326" s="116">
        <v>-37515.703813160922</v>
      </c>
      <c r="H326" s="116">
        <v>-9068433.458060896</v>
      </c>
      <c r="I326" s="116">
        <v>-3568209.885410028</v>
      </c>
      <c r="J326" s="116">
        <v>-745614.89281749842</v>
      </c>
      <c r="K326" s="116">
        <v>-40046.434741447927</v>
      </c>
      <c r="L326" s="116">
        <v>-30275.047753883606</v>
      </c>
      <c r="M326" s="116">
        <v>-65636.780946544561</v>
      </c>
      <c r="N326" s="116">
        <v>-9054.1839835095125</v>
      </c>
      <c r="O326" s="116">
        <v>-29977819.001130272</v>
      </c>
      <c r="P326" s="116">
        <v>-841597.43321435677</v>
      </c>
      <c r="Q326" s="116">
        <v>-10563.773962327534</v>
      </c>
      <c r="R326" s="116">
        <v>-5991.0526107790292</v>
      </c>
      <c r="S326" s="116">
        <v>-19833.241000819897</v>
      </c>
    </row>
    <row r="327" spans="1:19" x14ac:dyDescent="0.25">
      <c r="A327" s="120" t="s">
        <v>474</v>
      </c>
      <c r="B327" s="116">
        <v>-37260310.084450886</v>
      </c>
      <c r="C327" s="116">
        <v>-603350.08604926302</v>
      </c>
      <c r="D327" s="116">
        <v>-24054.399295305</v>
      </c>
      <c r="E327" s="116">
        <v>-257621.521310568</v>
      </c>
      <c r="F327" s="116">
        <v>-2350352.3392467201</v>
      </c>
      <c r="G327" s="116">
        <v>-28735.981125134407</v>
      </c>
      <c r="H327" s="116">
        <v>-6946166.70350077</v>
      </c>
      <c r="I327" s="116">
        <v>-2733149.0947982632</v>
      </c>
      <c r="J327" s="116">
        <v>-571120.17925427447</v>
      </c>
      <c r="K327" s="116">
        <v>-30674.45032060067</v>
      </c>
      <c r="L327" s="116">
        <v>-23189.840850405217</v>
      </c>
      <c r="M327" s="116">
        <v>-50275.940651093631</v>
      </c>
      <c r="N327" s="116">
        <v>-6935.2520040514137</v>
      </c>
      <c r="O327" s="116">
        <v>-22962171.928838279</v>
      </c>
      <c r="P327" s="116">
        <v>-644640.12393991789</v>
      </c>
      <c r="Q327" s="116">
        <v>-8091.5557576488236</v>
      </c>
      <c r="R327" s="116">
        <v>-4588.9789406706577</v>
      </c>
      <c r="S327" s="116">
        <v>-15191.708567916183</v>
      </c>
    </row>
    <row r="328" spans="1:19" x14ac:dyDescent="0.25">
      <c r="A328" s="120" t="s">
        <v>475</v>
      </c>
      <c r="B328" s="116">
        <v>-6021504.312989152</v>
      </c>
      <c r="C328" s="116">
        <v>-97505.231093182287</v>
      </c>
      <c r="D328" s="116">
        <v>-3887.3447047207255</v>
      </c>
      <c r="E328" s="116">
        <v>-41633.284805586554</v>
      </c>
      <c r="F328" s="116">
        <v>-379831.96370994038</v>
      </c>
      <c r="G328" s="116">
        <v>-4643.9182575450577</v>
      </c>
      <c r="H328" s="116">
        <v>-1122544.9457900808</v>
      </c>
      <c r="I328" s="116">
        <v>-441694.36660802504</v>
      </c>
      <c r="J328" s="116">
        <v>-92296.672110892745</v>
      </c>
      <c r="K328" s="116">
        <v>-4957.1872720712654</v>
      </c>
      <c r="L328" s="116">
        <v>-3747.6265329450225</v>
      </c>
      <c r="M328" s="116">
        <v>-8124.9134208489104</v>
      </c>
      <c r="N328" s="116">
        <v>-1120.781060581925</v>
      </c>
      <c r="O328" s="116">
        <v>-3710833.7797435117</v>
      </c>
      <c r="P328" s="116">
        <v>-104177.96518150702</v>
      </c>
      <c r="Q328" s="116">
        <v>-1307.6471393566685</v>
      </c>
      <c r="R328" s="116">
        <v>-741.60833393053588</v>
      </c>
      <c r="S328" s="116">
        <v>-2455.0772244258874</v>
      </c>
    </row>
    <row r="329" spans="1:19" x14ac:dyDescent="0.25">
      <c r="A329" s="119" t="s">
        <v>476</v>
      </c>
      <c r="B329" s="116">
        <v>-298176610.01798278</v>
      </c>
      <c r="C329" s="116">
        <v>-5088053.0438968334</v>
      </c>
      <c r="D329" s="116">
        <v>-201349.07985598285</v>
      </c>
      <c r="E329" s="116">
        <v>-2339779.2340161609</v>
      </c>
      <c r="F329" s="116">
        <v>-18178804.633062504</v>
      </c>
      <c r="G329" s="116">
        <v>-202581.56174267575</v>
      </c>
      <c r="H329" s="116">
        <v>-58499903.079917334</v>
      </c>
      <c r="I329" s="116">
        <v>-23224666.599376809</v>
      </c>
      <c r="J329" s="116">
        <v>-4796436.7050266666</v>
      </c>
      <c r="K329" s="116">
        <v>-280183.5594554132</v>
      </c>
      <c r="L329" s="116">
        <v>-198163.31254256118</v>
      </c>
      <c r="M329" s="116">
        <v>-295499.26518528111</v>
      </c>
      <c r="N329" s="116">
        <v>-45207.678885005844</v>
      </c>
      <c r="O329" s="116">
        <v>-180909574.89125296</v>
      </c>
      <c r="P329" s="116">
        <v>-3686543.1479571778</v>
      </c>
      <c r="Q329" s="116">
        <v>-64800.191045031926</v>
      </c>
      <c r="R329" s="116">
        <v>-33867.740401784671</v>
      </c>
      <c r="S329" s="116">
        <v>-131196.29436258291</v>
      </c>
    </row>
    <row r="331" spans="1:19" x14ac:dyDescent="0.25">
      <c r="A331" s="118" t="s">
        <v>477</v>
      </c>
      <c r="B331" s="116">
        <v>-298176610.01798278</v>
      </c>
      <c r="C331" s="116">
        <v>-5088053.0438968334</v>
      </c>
      <c r="D331" s="116">
        <v>-201349.07985598285</v>
      </c>
      <c r="E331" s="116">
        <v>-2339779.2340161609</v>
      </c>
      <c r="F331" s="116">
        <v>-18178804.633062504</v>
      </c>
      <c r="G331" s="116">
        <v>-202581.56174267575</v>
      </c>
      <c r="H331" s="116">
        <v>-58499903.079917334</v>
      </c>
      <c r="I331" s="116">
        <v>-23224666.599376809</v>
      </c>
      <c r="J331" s="116">
        <v>-4796436.7050266666</v>
      </c>
      <c r="K331" s="116">
        <v>-280183.5594554132</v>
      </c>
      <c r="L331" s="116">
        <v>-198163.31254256118</v>
      </c>
      <c r="M331" s="116">
        <v>-295499.26518528111</v>
      </c>
      <c r="N331" s="116">
        <v>-45207.678885005844</v>
      </c>
      <c r="O331" s="116">
        <v>-180909574.89125296</v>
      </c>
      <c r="P331" s="116">
        <v>-3686543.1479571778</v>
      </c>
      <c r="Q331" s="116">
        <v>-64800.191045031926</v>
      </c>
      <c r="R331" s="116">
        <v>-33867.740401784671</v>
      </c>
      <c r="S331" s="116">
        <v>-131196.29436258291</v>
      </c>
    </row>
    <row r="333" spans="1:19" x14ac:dyDescent="0.25">
      <c r="A333" s="118" t="s">
        <v>478</v>
      </c>
      <c r="B333" s="116"/>
      <c r="C333" s="116"/>
      <c r="D333" s="116"/>
      <c r="E333" s="116"/>
      <c r="F333" s="116"/>
      <c r="G333" s="116"/>
      <c r="H333" s="116"/>
      <c r="I333" s="116"/>
      <c r="J333" s="116"/>
      <c r="K333" s="116"/>
      <c r="L333" s="116"/>
      <c r="M333" s="116"/>
      <c r="N333" s="116"/>
      <c r="O333" s="116"/>
      <c r="P333" s="116"/>
      <c r="Q333" s="116"/>
      <c r="R333" s="116"/>
      <c r="S333" s="116"/>
    </row>
    <row r="334" spans="1:19" x14ac:dyDescent="0.25">
      <c r="A334" s="119" t="s">
        <v>479</v>
      </c>
      <c r="B334" s="116"/>
      <c r="C334" s="116"/>
      <c r="D334" s="116"/>
      <c r="E334" s="116"/>
      <c r="F334" s="116"/>
      <c r="G334" s="116"/>
      <c r="H334" s="116"/>
      <c r="I334" s="116"/>
      <c r="J334" s="116"/>
      <c r="K334" s="116"/>
      <c r="L334" s="116"/>
      <c r="M334" s="116"/>
      <c r="N334" s="116"/>
      <c r="O334" s="116"/>
      <c r="P334" s="116"/>
      <c r="Q334" s="116"/>
      <c r="R334" s="116"/>
      <c r="S334" s="116"/>
    </row>
    <row r="335" spans="1:19" x14ac:dyDescent="0.25">
      <c r="A335" s="120" t="s">
        <v>480</v>
      </c>
      <c r="B335" s="116">
        <v>-37586695.598908454</v>
      </c>
      <c r="C335" s="116">
        <v>-608635.19311860495</v>
      </c>
      <c r="D335" s="116">
        <v>-24265.106277377137</v>
      </c>
      <c r="E335" s="116">
        <v>-259878.18349555024</v>
      </c>
      <c r="F335" s="116">
        <v>-2370940.4920469234</v>
      </c>
      <c r="G335" s="116">
        <v>-28987.696904249293</v>
      </c>
      <c r="H335" s="116">
        <v>-7007012.3644169457</v>
      </c>
      <c r="I335" s="116">
        <v>-2757090.3951087841</v>
      </c>
      <c r="J335" s="116">
        <v>-576122.96514361736</v>
      </c>
      <c r="K335" s="116">
        <v>-30943.146319799311</v>
      </c>
      <c r="L335" s="116">
        <v>-23392.974643951053</v>
      </c>
      <c r="M335" s="116">
        <v>-50716.337918777499</v>
      </c>
      <c r="N335" s="116">
        <v>-6996.0020565363475</v>
      </c>
      <c r="O335" s="116">
        <v>-23163311.433074035</v>
      </c>
      <c r="P335" s="116">
        <v>-650286.91533846653</v>
      </c>
      <c r="Q335" s="116">
        <v>-8162.4345716666512</v>
      </c>
      <c r="R335" s="116">
        <v>-4629.1765731914566</v>
      </c>
      <c r="S335" s="116">
        <v>-15324.781899973555</v>
      </c>
    </row>
    <row r="336" spans="1:19" x14ac:dyDescent="0.25">
      <c r="A336" s="119" t="s">
        <v>481</v>
      </c>
      <c r="B336" s="116">
        <v>-37586695.598908454</v>
      </c>
      <c r="C336" s="116">
        <v>-608635.19311860495</v>
      </c>
      <c r="D336" s="116">
        <v>-24265.106277377137</v>
      </c>
      <c r="E336" s="116">
        <v>-259878.18349555024</v>
      </c>
      <c r="F336" s="116">
        <v>-2370940.4920469234</v>
      </c>
      <c r="G336" s="116">
        <v>-28987.696904249293</v>
      </c>
      <c r="H336" s="116">
        <v>-7007012.3644169457</v>
      </c>
      <c r="I336" s="116">
        <v>-2757090.3951087841</v>
      </c>
      <c r="J336" s="116">
        <v>-576122.96514361736</v>
      </c>
      <c r="K336" s="116">
        <v>-30943.146319799311</v>
      </c>
      <c r="L336" s="116">
        <v>-23392.974643951053</v>
      </c>
      <c r="M336" s="116">
        <v>-50716.337918777499</v>
      </c>
      <c r="N336" s="116">
        <v>-6996.0020565363475</v>
      </c>
      <c r="O336" s="116">
        <v>-23163311.433074035</v>
      </c>
      <c r="P336" s="116">
        <v>-650286.91533846653</v>
      </c>
      <c r="Q336" s="116">
        <v>-8162.4345716666512</v>
      </c>
      <c r="R336" s="116">
        <v>-4629.1765731914566</v>
      </c>
      <c r="S336" s="116">
        <v>-15324.781899973555</v>
      </c>
    </row>
    <row r="338" spans="1:19" x14ac:dyDescent="0.25">
      <c r="A338" s="118" t="s">
        <v>482</v>
      </c>
      <c r="B338" s="116">
        <v>-37586695.598908454</v>
      </c>
      <c r="C338" s="116">
        <v>-608635.19311860495</v>
      </c>
      <c r="D338" s="116">
        <v>-24265.106277377137</v>
      </c>
      <c r="E338" s="116">
        <v>-259878.18349555024</v>
      </c>
      <c r="F338" s="116">
        <v>-2370940.4920469234</v>
      </c>
      <c r="G338" s="116">
        <v>-28987.696904249293</v>
      </c>
      <c r="H338" s="116">
        <v>-7007012.3644169457</v>
      </c>
      <c r="I338" s="116">
        <v>-2757090.3951087841</v>
      </c>
      <c r="J338" s="116">
        <v>-576122.96514361736</v>
      </c>
      <c r="K338" s="116">
        <v>-30943.146319799311</v>
      </c>
      <c r="L338" s="116">
        <v>-23392.974643951053</v>
      </c>
      <c r="M338" s="116">
        <v>-50716.337918777499</v>
      </c>
      <c r="N338" s="116">
        <v>-6996.0020565363475</v>
      </c>
      <c r="O338" s="116">
        <v>-23163311.433074035</v>
      </c>
      <c r="P338" s="116">
        <v>-650286.91533846653</v>
      </c>
      <c r="Q338" s="116">
        <v>-8162.4345716666512</v>
      </c>
      <c r="R338" s="116">
        <v>-4629.1765731914566</v>
      </c>
      <c r="S338" s="116">
        <v>-15324.781899973555</v>
      </c>
    </row>
    <row r="340" spans="1:19" x14ac:dyDescent="0.25">
      <c r="A340" s="117" t="s">
        <v>483</v>
      </c>
      <c r="B340" s="116">
        <v>876980570.41836929</v>
      </c>
      <c r="C340" s="116">
        <v>16732484.632538144</v>
      </c>
      <c r="D340" s="116">
        <v>659737.8640848489</v>
      </c>
      <c r="E340" s="116">
        <v>8213794.4893672084</v>
      </c>
      <c r="F340" s="116">
        <v>52584095.427955307</v>
      </c>
      <c r="G340" s="116">
        <v>635562.09885152336</v>
      </c>
      <c r="H340" s="116">
        <v>179778926.04812932</v>
      </c>
      <c r="I340" s="116">
        <v>71728079.220322341</v>
      </c>
      <c r="J340" s="116">
        <v>15740420.735145658</v>
      </c>
      <c r="K340" s="116">
        <v>970459.63973987708</v>
      </c>
      <c r="L340" s="116">
        <v>617363.77435737441</v>
      </c>
      <c r="M340" s="116">
        <v>1578883.6647856687</v>
      </c>
      <c r="N340" s="116">
        <v>137399.77354815241</v>
      </c>
      <c r="O340" s="116">
        <v>514794849.46350974</v>
      </c>
      <c r="P340" s="116">
        <v>11998297.390314734</v>
      </c>
      <c r="Q340" s="116">
        <v>211905.56601260911</v>
      </c>
      <c r="R340" s="116">
        <v>97237.712187213154</v>
      </c>
      <c r="S340" s="116">
        <v>501072.91751920013</v>
      </c>
    </row>
    <row r="342" spans="1:19" x14ac:dyDescent="0.25">
      <c r="A342" s="115" t="s">
        <v>484</v>
      </c>
      <c r="B342" s="116">
        <v>32536116498.439762</v>
      </c>
      <c r="C342" s="116">
        <v>526146619.10783172</v>
      </c>
      <c r="D342" s="116">
        <v>21203763.861400455</v>
      </c>
      <c r="E342" s="116">
        <v>221009222.0350056</v>
      </c>
      <c r="F342" s="116">
        <v>1937033284.751745</v>
      </c>
      <c r="G342" s="116">
        <v>19939285.061552621</v>
      </c>
      <c r="H342" s="116">
        <v>6340967107.2146835</v>
      </c>
      <c r="I342" s="116">
        <v>2522684117.2285233</v>
      </c>
      <c r="J342" s="116">
        <v>498751623.96408331</v>
      </c>
      <c r="K342" s="116">
        <v>27670002.737475917</v>
      </c>
      <c r="L342" s="116">
        <v>21084760.83956676</v>
      </c>
      <c r="M342" s="116">
        <v>76037329.438308731</v>
      </c>
      <c r="N342" s="116">
        <v>5937015.4366588267</v>
      </c>
      <c r="O342" s="116">
        <v>19884032784.217346</v>
      </c>
      <c r="P342" s="116">
        <v>408982332.31404811</v>
      </c>
      <c r="Q342" s="116">
        <v>6265965.1082965862</v>
      </c>
      <c r="R342" s="116">
        <v>3998238.8069441435</v>
      </c>
      <c r="S342" s="116">
        <v>14373046.316295551</v>
      </c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S342"/>
  <sheetViews>
    <sheetView zoomScale="80" zoomScaleNormal="80" workbookViewId="0">
      <pane xSplit="1" ySplit="7" topLeftCell="B8" activePane="bottomRight" state="frozen"/>
      <selection sqref="A1:A2"/>
      <selection pane="topRight" sqref="A1:A2"/>
      <selection pane="bottomLeft" sqref="A1:A2"/>
      <selection pane="bottomRight" sqref="A1:A2"/>
    </sheetView>
  </sheetViews>
  <sheetFormatPr defaultRowHeight="15" x14ac:dyDescent="0.25"/>
  <cols>
    <col min="1" max="1" width="53.42578125" customWidth="1"/>
    <col min="2" max="2" width="15.140625" bestFit="1" customWidth="1"/>
    <col min="3" max="3" width="12.42578125" bestFit="1" customWidth="1"/>
    <col min="4" max="4" width="10.7109375" bestFit="1" customWidth="1"/>
    <col min="5" max="5" width="11.7109375" bestFit="1" customWidth="1"/>
    <col min="6" max="6" width="13.42578125" bestFit="1" customWidth="1"/>
    <col min="7" max="7" width="10.7109375" bestFit="1" customWidth="1"/>
    <col min="8" max="9" width="14.140625" bestFit="1" customWidth="1"/>
    <col min="10" max="10" width="12.42578125" bestFit="1" customWidth="1"/>
    <col min="11" max="11" width="11.42578125" bestFit="1" customWidth="1"/>
    <col min="12" max="12" width="10.7109375" bestFit="1" customWidth="1"/>
    <col min="13" max="13" width="11.7109375" bestFit="1" customWidth="1"/>
    <col min="14" max="14" width="10.7109375" bestFit="1" customWidth="1"/>
    <col min="15" max="15" width="14.42578125" bestFit="1" customWidth="1"/>
    <col min="16" max="16" width="12.42578125" bestFit="1" customWidth="1"/>
    <col min="17" max="18" width="10.42578125" bestFit="1" customWidth="1"/>
    <col min="19" max="19" width="10.7109375" bestFit="1" customWidth="1"/>
  </cols>
  <sheetData>
    <row r="1" spans="1:19" x14ac:dyDescent="0.25">
      <c r="A1" s="40" t="s">
        <v>514</v>
      </c>
    </row>
    <row r="2" spans="1:19" x14ac:dyDescent="0.25">
      <c r="A2" s="40" t="s">
        <v>504</v>
      </c>
    </row>
    <row r="3" spans="1:19" ht="15.75" thickBot="1" x14ac:dyDescent="0.3">
      <c r="A3" s="92"/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</row>
    <row r="4" spans="1:19" x14ac:dyDescent="0.25">
      <c r="A4" s="93" t="s">
        <v>223</v>
      </c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</row>
    <row r="5" spans="1:19" x14ac:dyDescent="0.25">
      <c r="A5" s="93" t="s">
        <v>224</v>
      </c>
      <c r="B5" s="91"/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  <c r="P5" s="91"/>
      <c r="Q5" s="91"/>
      <c r="R5" s="91"/>
      <c r="S5" s="91"/>
    </row>
    <row r="6" spans="1:19" ht="15.75" thickBot="1" x14ac:dyDescent="0.3">
      <c r="A6" s="92"/>
      <c r="B6" s="92"/>
      <c r="C6" s="92"/>
      <c r="D6" s="92"/>
      <c r="E6" s="92"/>
      <c r="F6" s="92"/>
      <c r="G6" s="92"/>
      <c r="H6" s="92"/>
      <c r="I6" s="92"/>
      <c r="J6" s="92"/>
      <c r="K6" s="92"/>
      <c r="L6" s="92"/>
      <c r="M6" s="92"/>
      <c r="N6" s="92"/>
      <c r="O6" s="92"/>
      <c r="P6" s="92"/>
      <c r="Q6" s="92"/>
      <c r="R6" s="92"/>
      <c r="S6" s="92"/>
    </row>
    <row r="7" spans="1:19" ht="15.75" thickBot="1" x14ac:dyDescent="0.3">
      <c r="A7" s="94" t="s">
        <v>225</v>
      </c>
      <c r="B7" s="94" t="s">
        <v>169</v>
      </c>
      <c r="C7" s="94" t="s">
        <v>17</v>
      </c>
      <c r="D7" s="94" t="s">
        <v>18</v>
      </c>
      <c r="E7" s="94" t="s">
        <v>19</v>
      </c>
      <c r="F7" s="94" t="s">
        <v>20</v>
      </c>
      <c r="G7" s="94" t="s">
        <v>21</v>
      </c>
      <c r="H7" s="94" t="s">
        <v>22</v>
      </c>
      <c r="I7" s="94" t="s">
        <v>23</v>
      </c>
      <c r="J7" s="94" t="s">
        <v>24</v>
      </c>
      <c r="K7" s="94" t="s">
        <v>25</v>
      </c>
      <c r="L7" s="94" t="s">
        <v>26</v>
      </c>
      <c r="M7" s="94" t="s">
        <v>27</v>
      </c>
      <c r="N7" s="94" t="s">
        <v>28</v>
      </c>
      <c r="O7" s="94" t="s">
        <v>29</v>
      </c>
      <c r="P7" s="94" t="s">
        <v>30</v>
      </c>
      <c r="Q7" s="94" t="s">
        <v>31</v>
      </c>
      <c r="R7" s="94" t="s">
        <v>32</v>
      </c>
      <c r="S7" s="94" t="s">
        <v>33</v>
      </c>
    </row>
    <row r="8" spans="1:19" x14ac:dyDescent="0.25">
      <c r="A8" s="95" t="s">
        <v>226</v>
      </c>
      <c r="B8" s="96"/>
      <c r="C8" s="96"/>
      <c r="D8" s="96"/>
      <c r="E8" s="96"/>
      <c r="F8" s="96"/>
      <c r="G8" s="96"/>
      <c r="H8" s="96"/>
      <c r="I8" s="96"/>
      <c r="J8" s="96"/>
      <c r="K8" s="96"/>
      <c r="L8" s="96"/>
      <c r="M8" s="96"/>
      <c r="N8" s="96"/>
      <c r="O8" s="96"/>
      <c r="P8" s="96"/>
      <c r="Q8" s="96"/>
      <c r="R8" s="96"/>
      <c r="S8" s="96"/>
    </row>
    <row r="9" spans="1:19" x14ac:dyDescent="0.25">
      <c r="A9" s="97" t="s">
        <v>227</v>
      </c>
      <c r="B9" s="96"/>
      <c r="C9" s="96"/>
      <c r="D9" s="96"/>
      <c r="E9" s="96"/>
      <c r="F9" s="96"/>
      <c r="G9" s="96"/>
      <c r="H9" s="96"/>
      <c r="I9" s="96"/>
      <c r="J9" s="96"/>
      <c r="K9" s="96"/>
      <c r="L9" s="96"/>
      <c r="M9" s="96"/>
      <c r="N9" s="96"/>
      <c r="O9" s="96"/>
      <c r="P9" s="96"/>
      <c r="Q9" s="96"/>
      <c r="R9" s="96"/>
      <c r="S9" s="96"/>
    </row>
    <row r="10" spans="1:19" x14ac:dyDescent="0.25">
      <c r="A10" s="98" t="s">
        <v>227</v>
      </c>
      <c r="B10" s="96"/>
      <c r="C10" s="96"/>
      <c r="D10" s="96"/>
      <c r="E10" s="96"/>
      <c r="F10" s="96"/>
      <c r="G10" s="96"/>
      <c r="H10" s="96"/>
      <c r="I10" s="96"/>
      <c r="J10" s="96"/>
      <c r="K10" s="96"/>
      <c r="L10" s="96"/>
      <c r="M10" s="96"/>
      <c r="N10" s="96"/>
      <c r="O10" s="96"/>
      <c r="P10" s="96"/>
      <c r="Q10" s="96"/>
      <c r="R10" s="96"/>
      <c r="S10" s="96"/>
    </row>
    <row r="11" spans="1:19" x14ac:dyDescent="0.25">
      <c r="A11" s="99" t="s">
        <v>228</v>
      </c>
      <c r="B11" s="96"/>
      <c r="C11" s="96"/>
      <c r="D11" s="96"/>
      <c r="E11" s="96"/>
      <c r="F11" s="96"/>
      <c r="G11" s="96"/>
      <c r="H11" s="96"/>
      <c r="I11" s="96"/>
      <c r="J11" s="96"/>
      <c r="K11" s="96"/>
      <c r="L11" s="96"/>
      <c r="M11" s="96"/>
      <c r="N11" s="96"/>
      <c r="O11" s="96"/>
      <c r="P11" s="96"/>
      <c r="Q11" s="96"/>
      <c r="R11" s="96"/>
      <c r="S11" s="96"/>
    </row>
    <row r="12" spans="1:19" x14ac:dyDescent="0.25">
      <c r="A12" s="100" t="s">
        <v>229</v>
      </c>
      <c r="B12" s="96">
        <v>940645365.12827241</v>
      </c>
      <c r="C12" s="96">
        <v>15347061.91977337</v>
      </c>
      <c r="D12" s="96">
        <v>613678.81048209989</v>
      </c>
      <c r="E12" s="96">
        <v>6596272.8126363074</v>
      </c>
      <c r="F12" s="96">
        <v>59273545.256209135</v>
      </c>
      <c r="G12" s="96">
        <v>716805.29930309905</v>
      </c>
      <c r="H12" s="96">
        <v>175971955.81767836</v>
      </c>
      <c r="I12" s="96">
        <v>69126740.548962921</v>
      </c>
      <c r="J12" s="96">
        <v>14532723.603088474</v>
      </c>
      <c r="K12" s="96">
        <v>784626.07801684772</v>
      </c>
      <c r="L12" s="96">
        <v>599516.24480846373</v>
      </c>
      <c r="M12" s="96">
        <v>1261553.1413957679</v>
      </c>
      <c r="N12" s="96">
        <v>187409.74531997266</v>
      </c>
      <c r="O12" s="96">
        <v>577570216.15456295</v>
      </c>
      <c r="P12" s="96">
        <v>17351519.346605852</v>
      </c>
      <c r="Q12" s="96">
        <v>205939.22936104194</v>
      </c>
      <c r="R12" s="96">
        <v>116495.59112953076</v>
      </c>
      <c r="S12" s="96">
        <v>389305.52893807332</v>
      </c>
    </row>
    <row r="13" spans="1:19" x14ac:dyDescent="0.25">
      <c r="A13" s="99" t="s">
        <v>230</v>
      </c>
      <c r="B13" s="96">
        <v>940645365.12827241</v>
      </c>
      <c r="C13" s="96">
        <v>15347061.91977337</v>
      </c>
      <c r="D13" s="96">
        <v>613678.81048209989</v>
      </c>
      <c r="E13" s="96">
        <v>6596272.8126363074</v>
      </c>
      <c r="F13" s="96">
        <v>59273545.256209135</v>
      </c>
      <c r="G13" s="96">
        <v>716805.29930309905</v>
      </c>
      <c r="H13" s="96">
        <v>175971955.81767836</v>
      </c>
      <c r="I13" s="96">
        <v>69126740.548962921</v>
      </c>
      <c r="J13" s="96">
        <v>14532723.603088474</v>
      </c>
      <c r="K13" s="96">
        <v>784626.07801684772</v>
      </c>
      <c r="L13" s="96">
        <v>599516.24480846373</v>
      </c>
      <c r="M13" s="96">
        <v>1261553.1413957679</v>
      </c>
      <c r="N13" s="96">
        <v>187409.74531997266</v>
      </c>
      <c r="O13" s="96">
        <v>577570216.15456295</v>
      </c>
      <c r="P13" s="96">
        <v>17351519.346605852</v>
      </c>
      <c r="Q13" s="96">
        <v>205939.22936104194</v>
      </c>
      <c r="R13" s="96">
        <v>116495.59112953076</v>
      </c>
      <c r="S13" s="96">
        <v>389305.52893807332</v>
      </c>
    </row>
    <row r="15" spans="1:19" x14ac:dyDescent="0.25">
      <c r="A15" s="99" t="s">
        <v>231</v>
      </c>
      <c r="B15" s="96"/>
      <c r="C15" s="96"/>
      <c r="D15" s="96"/>
      <c r="E15" s="96"/>
      <c r="F15" s="96"/>
      <c r="G15" s="96"/>
      <c r="H15" s="96"/>
      <c r="I15" s="96"/>
      <c r="J15" s="96"/>
      <c r="K15" s="96"/>
      <c r="L15" s="96"/>
      <c r="M15" s="96"/>
      <c r="N15" s="96"/>
      <c r="O15" s="96"/>
      <c r="P15" s="96"/>
      <c r="Q15" s="96"/>
      <c r="R15" s="96"/>
      <c r="S15" s="96"/>
    </row>
    <row r="16" spans="1:19" x14ac:dyDescent="0.25">
      <c r="A16" s="100" t="s">
        <v>232</v>
      </c>
      <c r="B16" s="96">
        <v>2204716367.4317169</v>
      </c>
      <c r="C16" s="96">
        <v>44358768.353416279</v>
      </c>
      <c r="D16" s="96">
        <v>1720906.7164236293</v>
      </c>
      <c r="E16" s="96">
        <v>23442251.938778464</v>
      </c>
      <c r="F16" s="96">
        <v>123353114.6848678</v>
      </c>
      <c r="G16" s="96">
        <v>1101409.8761434669</v>
      </c>
      <c r="H16" s="96">
        <v>491027284.8468098</v>
      </c>
      <c r="I16" s="96">
        <v>198591577.30448046</v>
      </c>
      <c r="J16" s="96">
        <v>41532583.898805015</v>
      </c>
      <c r="K16" s="96">
        <v>2798096.1788944025</v>
      </c>
      <c r="L16" s="96">
        <v>1700369.5259497864</v>
      </c>
      <c r="M16" s="96">
        <v>664909.08562120411</v>
      </c>
      <c r="N16" s="96">
        <v>168399.75482815324</v>
      </c>
      <c r="O16" s="96">
        <v>1268448503.7787678</v>
      </c>
      <c r="P16" s="96">
        <v>3836952.4441923108</v>
      </c>
      <c r="Q16" s="96">
        <v>513471.99332861148</v>
      </c>
      <c r="R16" s="96">
        <v>207366.4266001606</v>
      </c>
      <c r="S16" s="96">
        <v>1250400.6238096717</v>
      </c>
    </row>
    <row r="17" spans="1:19" x14ac:dyDescent="0.25">
      <c r="A17" s="100" t="s">
        <v>233</v>
      </c>
      <c r="B17" s="96">
        <v>102077638.51835722</v>
      </c>
      <c r="C17" s="96">
        <v>2053796.301414636</v>
      </c>
      <c r="D17" s="96">
        <v>79677.411715112583</v>
      </c>
      <c r="E17" s="96">
        <v>1085368.5103496648</v>
      </c>
      <c r="F17" s="96">
        <v>5711208.4061785229</v>
      </c>
      <c r="G17" s="96">
        <v>50994.912932265666</v>
      </c>
      <c r="H17" s="96">
        <v>22734400.862470783</v>
      </c>
      <c r="I17" s="96">
        <v>9194724.3374855537</v>
      </c>
      <c r="J17" s="96">
        <v>1922944.8960340549</v>
      </c>
      <c r="K17" s="96">
        <v>129550.92750615485</v>
      </c>
      <c r="L17" s="96">
        <v>78726.546589629957</v>
      </c>
      <c r="M17" s="96">
        <v>30785.070720311065</v>
      </c>
      <c r="N17" s="96">
        <v>7796.852943924363</v>
      </c>
      <c r="O17" s="96">
        <v>58728746.137405507</v>
      </c>
      <c r="P17" s="96">
        <v>177649.62894825538</v>
      </c>
      <c r="Q17" s="96">
        <v>23773.583440737835</v>
      </c>
      <c r="R17" s="96">
        <v>9600.9969572606424</v>
      </c>
      <c r="S17" s="96">
        <v>57893.135264858589</v>
      </c>
    </row>
    <row r="18" spans="1:19" x14ac:dyDescent="0.25">
      <c r="A18" s="99" t="s">
        <v>234</v>
      </c>
      <c r="B18" s="96">
        <v>2306794005.9500742</v>
      </c>
      <c r="C18" s="96">
        <v>46412564.654830918</v>
      </c>
      <c r="D18" s="96">
        <v>1800584.1281387419</v>
      </c>
      <c r="E18" s="96">
        <v>24527620.449128129</v>
      </c>
      <c r="F18" s="96">
        <v>129064323.09104632</v>
      </c>
      <c r="G18" s="96">
        <v>1152404.7890757327</v>
      </c>
      <c r="H18" s="96">
        <v>513761685.70928061</v>
      </c>
      <c r="I18" s="96">
        <v>207786301.64196602</v>
      </c>
      <c r="J18" s="96">
        <v>43455528.794839069</v>
      </c>
      <c r="K18" s="96">
        <v>2927647.1064005573</v>
      </c>
      <c r="L18" s="96">
        <v>1779096.0725394164</v>
      </c>
      <c r="M18" s="96">
        <v>695694.15634151513</v>
      </c>
      <c r="N18" s="96">
        <v>176196.60777207761</v>
      </c>
      <c r="O18" s="96">
        <v>1327177249.9161732</v>
      </c>
      <c r="P18" s="96">
        <v>4014602.0731405662</v>
      </c>
      <c r="Q18" s="96">
        <v>537245.57676934928</v>
      </c>
      <c r="R18" s="96">
        <v>216967.42355742125</v>
      </c>
      <c r="S18" s="96">
        <v>1308293.7590745303</v>
      </c>
    </row>
    <row r="20" spans="1:19" x14ac:dyDescent="0.25">
      <c r="A20" s="99" t="s">
        <v>235</v>
      </c>
      <c r="B20" s="96"/>
      <c r="C20" s="96"/>
      <c r="D20" s="96"/>
      <c r="E20" s="96"/>
      <c r="F20" s="96"/>
      <c r="G20" s="96"/>
      <c r="H20" s="96"/>
      <c r="I20" s="96"/>
      <c r="J20" s="96"/>
      <c r="K20" s="96"/>
      <c r="L20" s="96"/>
      <c r="M20" s="96"/>
      <c r="N20" s="96"/>
      <c r="O20" s="96"/>
      <c r="P20" s="96"/>
      <c r="Q20" s="96"/>
      <c r="R20" s="96"/>
      <c r="S20" s="96"/>
    </row>
    <row r="21" spans="1:19" x14ac:dyDescent="0.25">
      <c r="A21" s="100" t="s">
        <v>236</v>
      </c>
      <c r="B21" s="96">
        <v>3524167798.801311</v>
      </c>
      <c r="C21" s="96">
        <v>70906056.36846754</v>
      </c>
      <c r="D21" s="96">
        <v>2750813.7211436057</v>
      </c>
      <c r="E21" s="96">
        <v>37471681.452734232</v>
      </c>
      <c r="F21" s="96">
        <v>197175963.80012363</v>
      </c>
      <c r="G21" s="96">
        <v>1760568.060420481</v>
      </c>
      <c r="H21" s="96">
        <v>784891231.88475657</v>
      </c>
      <c r="I21" s="96">
        <v>317442212.60755312</v>
      </c>
      <c r="J21" s="96">
        <v>66388491.934537098</v>
      </c>
      <c r="K21" s="96">
        <v>4472666.2337503843</v>
      </c>
      <c r="L21" s="96">
        <v>2717985.6864744215</v>
      </c>
      <c r="M21" s="96">
        <v>1062835.6659801705</v>
      </c>
      <c r="N21" s="96">
        <v>269181.56097455189</v>
      </c>
      <c r="O21" s="96">
        <v>2027573903.6047618</v>
      </c>
      <c r="P21" s="96">
        <v>6133244.3706155438</v>
      </c>
      <c r="Q21" s="96">
        <v>820768.37238840829</v>
      </c>
      <c r="R21" s="96">
        <v>331468.52537230751</v>
      </c>
      <c r="S21" s="96">
        <v>1998724.951257294</v>
      </c>
    </row>
    <row r="22" spans="1:19" x14ac:dyDescent="0.25">
      <c r="A22" s="100" t="s">
        <v>237</v>
      </c>
      <c r="B22" s="96">
        <v>1495786831.0266383</v>
      </c>
      <c r="C22" s="96">
        <v>30095146.261781562</v>
      </c>
      <c r="D22" s="96">
        <v>1167546.8290963655</v>
      </c>
      <c r="E22" s="96">
        <v>15904364.052270548</v>
      </c>
      <c r="F22" s="96">
        <v>83688753.454794869</v>
      </c>
      <c r="G22" s="96">
        <v>747250.03752624569</v>
      </c>
      <c r="H22" s="96">
        <v>333136795.82476801</v>
      </c>
      <c r="I22" s="96">
        <v>134734186.43455076</v>
      </c>
      <c r="J22" s="96">
        <v>28177725.249397915</v>
      </c>
      <c r="K22" s="96">
        <v>1898364.5597967515</v>
      </c>
      <c r="L22" s="96">
        <v>1153613.4000572166</v>
      </c>
      <c r="M22" s="96">
        <v>451106.66786618467</v>
      </c>
      <c r="N22" s="96">
        <v>114250.58540001407</v>
      </c>
      <c r="O22" s="96">
        <v>860577168.02725494</v>
      </c>
      <c r="P22" s="96">
        <v>2603175.1848352365</v>
      </c>
      <c r="Q22" s="96">
        <v>348364.37787080667</v>
      </c>
      <c r="R22" s="96">
        <v>140687.47104503855</v>
      </c>
      <c r="S22" s="96">
        <v>848332.60832583136</v>
      </c>
    </row>
    <row r="23" spans="1:19" x14ac:dyDescent="0.25">
      <c r="A23" s="100" t="s">
        <v>238</v>
      </c>
      <c r="B23" s="96">
        <v>507298749.99974197</v>
      </c>
      <c r="C23" s="96">
        <v>10206822.09722523</v>
      </c>
      <c r="D23" s="96">
        <v>395975.57264240977</v>
      </c>
      <c r="E23" s="96">
        <v>5393993.2053820789</v>
      </c>
      <c r="F23" s="96">
        <v>28383188.791356556</v>
      </c>
      <c r="G23" s="96">
        <v>253431.17221732897</v>
      </c>
      <c r="H23" s="96">
        <v>112983933.66976658</v>
      </c>
      <c r="I23" s="96">
        <v>45695337.692983434</v>
      </c>
      <c r="J23" s="96">
        <v>9556525.3686881512</v>
      </c>
      <c r="K23" s="96">
        <v>643833.69892868889</v>
      </c>
      <c r="L23" s="96">
        <v>391250.02553358884</v>
      </c>
      <c r="M23" s="96">
        <v>152993.62447789108</v>
      </c>
      <c r="N23" s="96">
        <v>38748.288163752193</v>
      </c>
      <c r="O23" s="96">
        <v>291866269.01836222</v>
      </c>
      <c r="P23" s="96">
        <v>882871.46931951051</v>
      </c>
      <c r="Q23" s="96">
        <v>118148.39506041267</v>
      </c>
      <c r="R23" s="96">
        <v>47714.404700827261</v>
      </c>
      <c r="S23" s="96">
        <v>287713.50493327796</v>
      </c>
    </row>
    <row r="24" spans="1:19" x14ac:dyDescent="0.25">
      <c r="A24" s="100" t="s">
        <v>239</v>
      </c>
      <c r="B24" s="96">
        <v>1819082895.7120941</v>
      </c>
      <c r="C24" s="96">
        <v>36599844.759420574</v>
      </c>
      <c r="D24" s="96">
        <v>1419897.8241400672</v>
      </c>
      <c r="E24" s="96">
        <v>19341898.200030625</v>
      </c>
      <c r="F24" s="96">
        <v>101777055.93824191</v>
      </c>
      <c r="G24" s="96">
        <v>908759.01157068438</v>
      </c>
      <c r="H24" s="96">
        <v>405140247.69240355</v>
      </c>
      <c r="I24" s="96">
        <v>163855336.15278295</v>
      </c>
      <c r="J24" s="96">
        <v>34267996.60087508</v>
      </c>
      <c r="K24" s="96">
        <v>2308672.8863511365</v>
      </c>
      <c r="L24" s="96">
        <v>1402952.8544973424</v>
      </c>
      <c r="M24" s="96">
        <v>548607.86753539683</v>
      </c>
      <c r="N24" s="96">
        <v>138944.45479481443</v>
      </c>
      <c r="O24" s="96">
        <v>1046580417.9625467</v>
      </c>
      <c r="P24" s="96">
        <v>3165819.7244762452</v>
      </c>
      <c r="Q24" s="96">
        <v>423659.08571692964</v>
      </c>
      <c r="R24" s="96">
        <v>171095.35056099342</v>
      </c>
      <c r="S24" s="96">
        <v>1031689.346149127</v>
      </c>
    </row>
    <row r="25" spans="1:19" x14ac:dyDescent="0.25">
      <c r="A25" s="99" t="s">
        <v>240</v>
      </c>
      <c r="B25" s="96">
        <v>7346336275.5397854</v>
      </c>
      <c r="C25" s="96">
        <v>147807869.48689491</v>
      </c>
      <c r="D25" s="96">
        <v>5734233.9470224483</v>
      </c>
      <c r="E25" s="96">
        <v>78111936.910417482</v>
      </c>
      <c r="F25" s="96">
        <v>411024961.98451698</v>
      </c>
      <c r="G25" s="96">
        <v>3670008.2817347404</v>
      </c>
      <c r="H25" s="96">
        <v>1636152209.0716949</v>
      </c>
      <c r="I25" s="96">
        <v>661727072.88787031</v>
      </c>
      <c r="J25" s="96">
        <v>138390739.15349823</v>
      </c>
      <c r="K25" s="96">
        <v>9323537.3788269609</v>
      </c>
      <c r="L25" s="96">
        <v>5665801.9665625691</v>
      </c>
      <c r="M25" s="96">
        <v>2215543.8258596431</v>
      </c>
      <c r="N25" s="96">
        <v>561124.88933313254</v>
      </c>
      <c r="O25" s="96">
        <v>4226597758.6129255</v>
      </c>
      <c r="P25" s="96">
        <v>12785110.749246538</v>
      </c>
      <c r="Q25" s="96">
        <v>1710940.2310365574</v>
      </c>
      <c r="R25" s="96">
        <v>690965.75167916669</v>
      </c>
      <c r="S25" s="96">
        <v>4166460.4106655307</v>
      </c>
    </row>
    <row r="27" spans="1:19" x14ac:dyDescent="0.25">
      <c r="A27" s="99" t="s">
        <v>241</v>
      </c>
      <c r="B27" s="96"/>
      <c r="C27" s="96"/>
      <c r="D27" s="96"/>
      <c r="E27" s="96"/>
      <c r="F27" s="96"/>
      <c r="G27" s="96"/>
      <c r="H27" s="96"/>
      <c r="I27" s="96"/>
      <c r="J27" s="96"/>
      <c r="K27" s="96"/>
      <c r="L27" s="96"/>
      <c r="M27" s="96"/>
      <c r="N27" s="96"/>
      <c r="O27" s="96"/>
      <c r="P27" s="96"/>
      <c r="Q27" s="96"/>
      <c r="R27" s="96"/>
      <c r="S27" s="96"/>
    </row>
    <row r="28" spans="1:19" x14ac:dyDescent="0.25">
      <c r="A28" s="100" t="s">
        <v>242</v>
      </c>
      <c r="B28" s="96">
        <v>11011694372.442556</v>
      </c>
      <c r="C28" s="96">
        <v>221554666.65075475</v>
      </c>
      <c r="D28" s="96">
        <v>8595254.7387379929</v>
      </c>
      <c r="E28" s="96">
        <v>117084862.96236575</v>
      </c>
      <c r="F28" s="96">
        <v>616100473.90401542</v>
      </c>
      <c r="G28" s="96">
        <v>5501110.7614763519</v>
      </c>
      <c r="H28" s="96">
        <v>2452488886.6144943</v>
      </c>
      <c r="I28" s="96">
        <v>991887113.6996572</v>
      </c>
      <c r="J28" s="96">
        <v>207438982.69518974</v>
      </c>
      <c r="K28" s="96">
        <v>13975394.024301313</v>
      </c>
      <c r="L28" s="96">
        <v>8492679.5194910653</v>
      </c>
      <c r="M28" s="96">
        <v>3320960.348677461</v>
      </c>
      <c r="N28" s="96">
        <v>841090.79061359726</v>
      </c>
      <c r="O28" s="96">
        <v>6335403255.0975914</v>
      </c>
      <c r="P28" s="96">
        <v>19164074.010236949</v>
      </c>
      <c r="Q28" s="96">
        <v>2564591.4108807244</v>
      </c>
      <c r="R28" s="96">
        <v>1035714.0476470983</v>
      </c>
      <c r="S28" s="96">
        <v>6245261.1664253306</v>
      </c>
    </row>
    <row r="29" spans="1:19" x14ac:dyDescent="0.25">
      <c r="A29" s="99" t="s">
        <v>243</v>
      </c>
      <c r="B29" s="96">
        <v>11011694372.442556</v>
      </c>
      <c r="C29" s="96">
        <v>221554666.65075475</v>
      </c>
      <c r="D29" s="96">
        <v>8595254.7387379929</v>
      </c>
      <c r="E29" s="96">
        <v>117084862.96236575</v>
      </c>
      <c r="F29" s="96">
        <v>616100473.90401542</v>
      </c>
      <c r="G29" s="96">
        <v>5501110.7614763519</v>
      </c>
      <c r="H29" s="96">
        <v>2452488886.6144943</v>
      </c>
      <c r="I29" s="96">
        <v>991887113.6996572</v>
      </c>
      <c r="J29" s="96">
        <v>207438982.69518974</v>
      </c>
      <c r="K29" s="96">
        <v>13975394.024301313</v>
      </c>
      <c r="L29" s="96">
        <v>8492679.5194910653</v>
      </c>
      <c r="M29" s="96">
        <v>3320960.348677461</v>
      </c>
      <c r="N29" s="96">
        <v>841090.79061359726</v>
      </c>
      <c r="O29" s="96">
        <v>6335403255.0975914</v>
      </c>
      <c r="P29" s="96">
        <v>19164074.010236949</v>
      </c>
      <c r="Q29" s="96">
        <v>2564591.4108807244</v>
      </c>
      <c r="R29" s="96">
        <v>1035714.0476470983</v>
      </c>
      <c r="S29" s="96">
        <v>6245261.1664253306</v>
      </c>
    </row>
    <row r="31" spans="1:19" x14ac:dyDescent="0.25">
      <c r="A31" s="99" t="s">
        <v>244</v>
      </c>
      <c r="B31" s="96"/>
      <c r="C31" s="96"/>
      <c r="D31" s="96"/>
      <c r="E31" s="96"/>
      <c r="F31" s="96"/>
      <c r="G31" s="96"/>
      <c r="H31" s="96"/>
      <c r="I31" s="96"/>
      <c r="J31" s="96"/>
      <c r="K31" s="96"/>
      <c r="L31" s="96"/>
      <c r="M31" s="96"/>
      <c r="N31" s="96"/>
      <c r="O31" s="96"/>
      <c r="P31" s="96"/>
      <c r="Q31" s="96"/>
      <c r="R31" s="96"/>
      <c r="S31" s="96"/>
    </row>
    <row r="32" spans="1:19" x14ac:dyDescent="0.25">
      <c r="A32" s="100" t="s">
        <v>245</v>
      </c>
      <c r="B32" s="96">
        <v>4436534563.313921</v>
      </c>
      <c r="C32" s="96">
        <v>82109362.585106418</v>
      </c>
      <c r="D32" s="96">
        <v>3210364.8627552888</v>
      </c>
      <c r="E32" s="96">
        <v>47364882.144069098</v>
      </c>
      <c r="F32" s="96">
        <v>248072767.87778562</v>
      </c>
      <c r="G32" s="96">
        <v>1986306.641475982</v>
      </c>
      <c r="H32" s="96">
        <v>959099301.08725405</v>
      </c>
      <c r="I32" s="96">
        <v>387160583.73831469</v>
      </c>
      <c r="J32" s="96">
        <v>76826870.174038067</v>
      </c>
      <c r="K32" s="96">
        <v>7108777.4382295953</v>
      </c>
      <c r="L32" s="96">
        <v>3328585.8417634689</v>
      </c>
      <c r="M32" s="96">
        <v>439140.72695929755</v>
      </c>
      <c r="N32" s="96">
        <v>306051.91587658913</v>
      </c>
      <c r="O32" s="96">
        <v>2609624998.3352785</v>
      </c>
      <c r="P32" s="96">
        <v>2584260.4011935308</v>
      </c>
      <c r="Q32" s="96">
        <v>925784.38651033689</v>
      </c>
      <c r="R32" s="96">
        <v>396095.77363283798</v>
      </c>
      <c r="S32" s="96">
        <v>5990429.3836770505</v>
      </c>
    </row>
    <row r="33" spans="1:19" x14ac:dyDescent="0.25">
      <c r="A33" s="100" t="s">
        <v>246</v>
      </c>
      <c r="B33" s="96">
        <v>405726741.18395555</v>
      </c>
      <c r="C33" s="96">
        <v>8163199.0367681496</v>
      </c>
      <c r="D33" s="96">
        <v>316692.83371334412</v>
      </c>
      <c r="E33" s="96">
        <v>4314000.9416328799</v>
      </c>
      <c r="F33" s="96">
        <v>22700270.191345688</v>
      </c>
      <c r="G33" s="96">
        <v>202688.85665146826</v>
      </c>
      <c r="H33" s="96">
        <v>90362145.01613085</v>
      </c>
      <c r="I33" s="96">
        <v>36546158.352418512</v>
      </c>
      <c r="J33" s="96">
        <v>7643105.5564036295</v>
      </c>
      <c r="K33" s="96">
        <v>514924.4868647554</v>
      </c>
      <c r="L33" s="96">
        <v>312913.44173026871</v>
      </c>
      <c r="M33" s="96">
        <v>122361.04402261623</v>
      </c>
      <c r="N33" s="96">
        <v>30990.056023485206</v>
      </c>
      <c r="O33" s="96">
        <v>233428428.89007717</v>
      </c>
      <c r="P33" s="96">
        <v>706101.80713332701</v>
      </c>
      <c r="Q33" s="96">
        <v>94492.57129847091</v>
      </c>
      <c r="R33" s="96">
        <v>38160.96516462716</v>
      </c>
      <c r="S33" s="96">
        <v>230107.13657633137</v>
      </c>
    </row>
    <row r="34" spans="1:19" x14ac:dyDescent="0.25">
      <c r="A34" s="100" t="s">
        <v>247</v>
      </c>
      <c r="B34" s="96">
        <v>67190338.013283014</v>
      </c>
      <c r="C34" s="96">
        <v>1243528.1969329594</v>
      </c>
      <c r="D34" s="96">
        <v>48620.268183681437</v>
      </c>
      <c r="E34" s="96">
        <v>717330.69940114231</v>
      </c>
      <c r="F34" s="96">
        <v>3757007.3866726942</v>
      </c>
      <c r="G34" s="96">
        <v>30082.176242330515</v>
      </c>
      <c r="H34" s="96">
        <v>14525347.500103831</v>
      </c>
      <c r="I34" s="96">
        <v>5863461.6986656096</v>
      </c>
      <c r="J34" s="96">
        <v>1163526.0137904566</v>
      </c>
      <c r="K34" s="96">
        <v>107660.86730970199</v>
      </c>
      <c r="L34" s="96">
        <v>50410.698851235502</v>
      </c>
      <c r="M34" s="96">
        <v>6650.6895097317065</v>
      </c>
      <c r="N34" s="96">
        <v>4635.0888027344854</v>
      </c>
      <c r="O34" s="96">
        <v>39522195.358506821</v>
      </c>
      <c r="P34" s="96">
        <v>39138.054125929157</v>
      </c>
      <c r="Q34" s="96">
        <v>14020.800462464013</v>
      </c>
      <c r="R34" s="96">
        <v>5998.7831800286322</v>
      </c>
      <c r="S34" s="96">
        <v>90723.732541669291</v>
      </c>
    </row>
    <row r="35" spans="1:19" x14ac:dyDescent="0.25">
      <c r="A35" s="100" t="s">
        <v>248</v>
      </c>
      <c r="B35" s="96">
        <v>135930.22190176742</v>
      </c>
      <c r="C35" s="96">
        <v>2515.7346837098116</v>
      </c>
      <c r="D35" s="96">
        <v>98.361818656496681</v>
      </c>
      <c r="E35" s="96">
        <v>1451.2045039462505</v>
      </c>
      <c r="F35" s="96">
        <v>7600.6590062999667</v>
      </c>
      <c r="G35" s="96">
        <v>60.85810866288071</v>
      </c>
      <c r="H35" s="96">
        <v>29385.679061460676</v>
      </c>
      <c r="I35" s="96">
        <v>11862.14675173334</v>
      </c>
      <c r="J35" s="96">
        <v>2353.8853043386821</v>
      </c>
      <c r="K35" s="96">
        <v>217.80461322655384</v>
      </c>
      <c r="L35" s="96">
        <v>101.98397096494675</v>
      </c>
      <c r="M35" s="96">
        <v>13.454757448591311</v>
      </c>
      <c r="N35" s="96">
        <v>9.3770721820976721</v>
      </c>
      <c r="O35" s="96">
        <v>79955.852939224365</v>
      </c>
      <c r="P35" s="96">
        <v>79.178711395814105</v>
      </c>
      <c r="Q35" s="96">
        <v>28.36494910512824</v>
      </c>
      <c r="R35" s="96">
        <v>12.135910503094662</v>
      </c>
      <c r="S35" s="96">
        <v>183.53973890870651</v>
      </c>
    </row>
    <row r="36" spans="1:19" x14ac:dyDescent="0.25">
      <c r="A36" s="99" t="s">
        <v>249</v>
      </c>
      <c r="B36" s="96">
        <v>4909587572.7330608</v>
      </c>
      <c r="C36" s="96">
        <v>91518605.553491235</v>
      </c>
      <c r="D36" s="96">
        <v>3575776.3264709711</v>
      </c>
      <c r="E36" s="96">
        <v>52397664.989607066</v>
      </c>
      <c r="F36" s="96">
        <v>274537646.11481029</v>
      </c>
      <c r="G36" s="96">
        <v>2219138.5324784438</v>
      </c>
      <c r="H36" s="96">
        <v>1064016179.2825501</v>
      </c>
      <c r="I36" s="96">
        <v>429582065.93615055</v>
      </c>
      <c r="J36" s="96">
        <v>85635855.62953648</v>
      </c>
      <c r="K36" s="96">
        <v>7731580.5970172789</v>
      </c>
      <c r="L36" s="96">
        <v>3692011.9663159382</v>
      </c>
      <c r="M36" s="96">
        <v>568165.91524909413</v>
      </c>
      <c r="N36" s="96">
        <v>341686.43777499092</v>
      </c>
      <c r="O36" s="96">
        <v>2882655578.4368014</v>
      </c>
      <c r="P36" s="96">
        <v>3329579.4411641825</v>
      </c>
      <c r="Q36" s="96">
        <v>1034326.1232203769</v>
      </c>
      <c r="R36" s="96">
        <v>440267.65788799687</v>
      </c>
      <c r="S36" s="96">
        <v>6311443.7925339593</v>
      </c>
    </row>
    <row r="38" spans="1:19" x14ac:dyDescent="0.25">
      <c r="A38" s="99" t="s">
        <v>250</v>
      </c>
      <c r="B38" s="96"/>
      <c r="C38" s="96"/>
      <c r="D38" s="96"/>
      <c r="E38" s="96"/>
      <c r="F38" s="96"/>
      <c r="G38" s="96"/>
      <c r="H38" s="96"/>
      <c r="I38" s="96"/>
      <c r="J38" s="96"/>
      <c r="K38" s="96"/>
      <c r="L38" s="96"/>
      <c r="M38" s="96"/>
      <c r="N38" s="96"/>
      <c r="O38" s="96"/>
      <c r="P38" s="96"/>
      <c r="Q38" s="96"/>
      <c r="R38" s="96"/>
      <c r="S38" s="96"/>
    </row>
    <row r="39" spans="1:19" x14ac:dyDescent="0.25">
      <c r="A39" s="100" t="s">
        <v>251</v>
      </c>
      <c r="B39" s="96">
        <v>91271640.190000027</v>
      </c>
      <c r="C39" s="96">
        <v>1523351.6586989639</v>
      </c>
      <c r="D39" s="96">
        <v>59521.424458931797</v>
      </c>
      <c r="E39" s="96">
        <v>0</v>
      </c>
      <c r="F39" s="96">
        <v>5373816.028895448</v>
      </c>
      <c r="G39" s="96">
        <v>36444.65151157658</v>
      </c>
      <c r="H39" s="96">
        <v>19351526.697377447</v>
      </c>
      <c r="I39" s="96">
        <v>7952462.9889898458</v>
      </c>
      <c r="J39" s="96">
        <v>1510248.879978701</v>
      </c>
      <c r="K39" s="96">
        <v>0</v>
      </c>
      <c r="L39" s="96">
        <v>68471.177702793764</v>
      </c>
      <c r="M39" s="96">
        <v>108456.2060485637</v>
      </c>
      <c r="N39" s="96">
        <v>48018.540474069101</v>
      </c>
      <c r="O39" s="96">
        <v>54555858.365421258</v>
      </c>
      <c r="P39" s="96">
        <v>634012.23116707441</v>
      </c>
      <c r="Q39" s="96">
        <v>16687.294957823753</v>
      </c>
      <c r="R39" s="96">
        <v>32764.04431752448</v>
      </c>
      <c r="S39" s="96">
        <v>0</v>
      </c>
    </row>
    <row r="40" spans="1:19" x14ac:dyDescent="0.25">
      <c r="A40" s="100" t="s">
        <v>252</v>
      </c>
      <c r="B40" s="96">
        <v>196192614.32084101</v>
      </c>
      <c r="C40" s="96">
        <v>3274514.8857627776</v>
      </c>
      <c r="D40" s="96">
        <v>127944.05631791985</v>
      </c>
      <c r="E40" s="96">
        <v>0</v>
      </c>
      <c r="F40" s="96">
        <v>11551266.235530525</v>
      </c>
      <c r="G40" s="96">
        <v>78339.464955200761</v>
      </c>
      <c r="H40" s="96">
        <v>41597002.157018334</v>
      </c>
      <c r="I40" s="96">
        <v>17094187.207020182</v>
      </c>
      <c r="J40" s="96">
        <v>3246349.8565527787</v>
      </c>
      <c r="K40" s="96">
        <v>0</v>
      </c>
      <c r="L40" s="96">
        <v>147181.96507889428</v>
      </c>
      <c r="M40" s="96">
        <v>233131.6338754569</v>
      </c>
      <c r="N40" s="96">
        <v>103218.07487919903</v>
      </c>
      <c r="O40" s="96">
        <v>117270342.21087901</v>
      </c>
      <c r="P40" s="96">
        <v>1362838.630763273</v>
      </c>
      <c r="Q40" s="96">
        <v>35870.112741516517</v>
      </c>
      <c r="R40" s="96">
        <v>70427.829465951683</v>
      </c>
      <c r="S40" s="96">
        <v>0</v>
      </c>
    </row>
    <row r="41" spans="1:19" x14ac:dyDescent="0.25">
      <c r="A41" s="100" t="s">
        <v>253</v>
      </c>
      <c r="B41" s="96">
        <v>1807479284.9806092</v>
      </c>
      <c r="C41" s="96">
        <v>30167383.440326314</v>
      </c>
      <c r="D41" s="96">
        <v>1178720.3724848211</v>
      </c>
      <c r="E41" s="96">
        <v>0</v>
      </c>
      <c r="F41" s="96">
        <v>106419268.16813655</v>
      </c>
      <c r="G41" s="96">
        <v>721724.21267311834</v>
      </c>
      <c r="H41" s="96">
        <v>383224006.5528174</v>
      </c>
      <c r="I41" s="96">
        <v>157484976.57379636</v>
      </c>
      <c r="J41" s="96">
        <v>29907905.238080148</v>
      </c>
      <c r="K41" s="96">
        <v>0</v>
      </c>
      <c r="L41" s="96">
        <v>1355954.9829322058</v>
      </c>
      <c r="M41" s="96">
        <v>2147790.3251468618</v>
      </c>
      <c r="N41" s="96">
        <v>950925.35886510892</v>
      </c>
      <c r="O41" s="96">
        <v>1080385798.5302081</v>
      </c>
      <c r="P41" s="96">
        <v>12555531.727854054</v>
      </c>
      <c r="Q41" s="96">
        <v>330463.43744716042</v>
      </c>
      <c r="R41" s="96">
        <v>648836.05984107743</v>
      </c>
      <c r="S41" s="96">
        <v>0</v>
      </c>
    </row>
    <row r="42" spans="1:19" x14ac:dyDescent="0.25">
      <c r="A42" s="100" t="s">
        <v>254</v>
      </c>
      <c r="B42" s="96">
        <v>1934495523.9763217</v>
      </c>
      <c r="C42" s="96">
        <v>32055010.305359025</v>
      </c>
      <c r="D42" s="96">
        <v>1264833.9275360254</v>
      </c>
      <c r="E42" s="96">
        <v>0</v>
      </c>
      <c r="F42" s="96">
        <v>113840319.06649759</v>
      </c>
      <c r="G42" s="96">
        <v>772052.99437799398</v>
      </c>
      <c r="H42" s="96">
        <v>410697548.04888374</v>
      </c>
      <c r="I42" s="96">
        <v>168657022.37137151</v>
      </c>
      <c r="J42" s="96">
        <v>31754336.633857932</v>
      </c>
      <c r="K42" s="96">
        <v>0</v>
      </c>
      <c r="L42" s="96">
        <v>1561880.7617824161</v>
      </c>
      <c r="M42" s="96">
        <v>2297564.5304791122</v>
      </c>
      <c r="N42" s="96">
        <v>1384652.2682845849</v>
      </c>
      <c r="O42" s="96">
        <v>1155725519.7928252</v>
      </c>
      <c r="P42" s="96">
        <v>13431080.316115158</v>
      </c>
      <c r="Q42" s="96">
        <v>353508.00476619235</v>
      </c>
      <c r="R42" s="96">
        <v>700194.95418520714</v>
      </c>
      <c r="S42" s="96">
        <v>0</v>
      </c>
    </row>
    <row r="43" spans="1:19" x14ac:dyDescent="0.25">
      <c r="A43" s="100" t="s">
        <v>485</v>
      </c>
      <c r="B43" s="96">
        <v>2109951830.9722929</v>
      </c>
      <c r="C43" s="96">
        <v>32379795.119186319</v>
      </c>
      <c r="D43" s="96">
        <v>1380138.8403075913</v>
      </c>
      <c r="E43" s="96">
        <v>0</v>
      </c>
      <c r="F43" s="96">
        <v>124590008.83016679</v>
      </c>
      <c r="G43" s="96">
        <v>844956.25254461402</v>
      </c>
      <c r="H43" s="96">
        <v>449169966.62724471</v>
      </c>
      <c r="I43" s="96">
        <v>183157930.17550835</v>
      </c>
      <c r="J43" s="96">
        <v>32540028.481537994</v>
      </c>
      <c r="K43" s="96">
        <v>0</v>
      </c>
      <c r="L43" s="96">
        <v>1383699.0227376763</v>
      </c>
      <c r="M43" s="96">
        <v>2514518.4719050303</v>
      </c>
      <c r="N43" s="96">
        <v>1432302.8140316987</v>
      </c>
      <c r="O43" s="96">
        <v>1264858126.6899576</v>
      </c>
      <c r="P43" s="96">
        <v>14699347.550194371</v>
      </c>
      <c r="Q43" s="96">
        <v>386888.98446979368</v>
      </c>
      <c r="R43" s="96">
        <v>614123.112500494</v>
      </c>
      <c r="S43" s="96">
        <v>0</v>
      </c>
    </row>
    <row r="44" spans="1:19" x14ac:dyDescent="0.25">
      <c r="A44" s="100" t="s">
        <v>486</v>
      </c>
      <c r="B44" s="96">
        <v>1767239767.9149146</v>
      </c>
      <c r="C44" s="96">
        <v>28734566.886082508</v>
      </c>
      <c r="D44" s="96">
        <v>1152721.0377658405</v>
      </c>
      <c r="E44" s="96">
        <v>0</v>
      </c>
      <c r="F44" s="96">
        <v>104173148.89952114</v>
      </c>
      <c r="G44" s="96">
        <v>706491.26953588345</v>
      </c>
      <c r="H44" s="96">
        <v>375062084.29741615</v>
      </c>
      <c r="I44" s="96">
        <v>153748087.79728556</v>
      </c>
      <c r="J44" s="96">
        <v>28623315.303987443</v>
      </c>
      <c r="K44" s="96">
        <v>0</v>
      </c>
      <c r="L44" s="96">
        <v>1234495.8893512276</v>
      </c>
      <c r="M44" s="96">
        <v>2102458.3724159328</v>
      </c>
      <c r="N44" s="96">
        <v>914833.38962169073</v>
      </c>
      <c r="O44" s="96">
        <v>1057582828.7166673</v>
      </c>
      <c r="P44" s="96">
        <v>12290530.640860217</v>
      </c>
      <c r="Q44" s="96">
        <v>323488.56995182851</v>
      </c>
      <c r="R44" s="96">
        <v>590716.84445198451</v>
      </c>
      <c r="S44" s="96">
        <v>0</v>
      </c>
    </row>
    <row r="45" spans="1:19" x14ac:dyDescent="0.25">
      <c r="A45" s="100" t="s">
        <v>487</v>
      </c>
      <c r="B45" s="96">
        <v>2555868103.1902461</v>
      </c>
      <c r="C45" s="96">
        <v>40506525.068227619</v>
      </c>
      <c r="D45" s="96">
        <v>1667455.6542286142</v>
      </c>
      <c r="E45" s="96">
        <v>0</v>
      </c>
      <c r="F45" s="96">
        <v>150830165.25872925</v>
      </c>
      <c r="G45" s="96">
        <v>1022914.2160301594</v>
      </c>
      <c r="H45" s="96">
        <v>542943391.88768423</v>
      </c>
      <c r="I45" s="96">
        <v>222039307.31895718</v>
      </c>
      <c r="J45" s="96">
        <v>40542271.728462704</v>
      </c>
      <c r="K45" s="96">
        <v>0</v>
      </c>
      <c r="L45" s="96">
        <v>1659392.4497137258</v>
      </c>
      <c r="M45" s="96">
        <v>3044106.3470872166</v>
      </c>
      <c r="N45" s="96">
        <v>1302477.9373089366</v>
      </c>
      <c r="O45" s="96">
        <v>1531252482.1918144</v>
      </c>
      <c r="P45" s="96">
        <v>17795207.184016906</v>
      </c>
      <c r="Q45" s="96">
        <v>468372.46431137278</v>
      </c>
      <c r="R45" s="96">
        <v>794033.4836736375</v>
      </c>
      <c r="S45" s="96">
        <v>0</v>
      </c>
    </row>
    <row r="46" spans="1:19" x14ac:dyDescent="0.25">
      <c r="A46" s="100" t="s">
        <v>258</v>
      </c>
      <c r="B46" s="96">
        <v>2196472114.7493272</v>
      </c>
      <c r="C46" s="96">
        <v>15935435.344021019</v>
      </c>
      <c r="D46" s="96">
        <v>925046.37003321876</v>
      </c>
      <c r="E46" s="96">
        <v>0</v>
      </c>
      <c r="F46" s="96">
        <v>108621851.29624197</v>
      </c>
      <c r="G46" s="96">
        <v>502023.11784914182</v>
      </c>
      <c r="H46" s="96">
        <v>324988247.74533856</v>
      </c>
      <c r="I46" s="96">
        <v>116843180.28782418</v>
      </c>
      <c r="J46" s="96">
        <v>17644583.081883769</v>
      </c>
      <c r="K46" s="96">
        <v>0</v>
      </c>
      <c r="L46" s="96">
        <v>178946.72786686523</v>
      </c>
      <c r="M46" s="96">
        <v>1440440.7223363952</v>
      </c>
      <c r="N46" s="96">
        <v>611752.60657415353</v>
      </c>
      <c r="O46" s="96">
        <v>1600052836.4156156</v>
      </c>
      <c r="P46" s="96">
        <v>8420514.3209921885</v>
      </c>
      <c r="Q46" s="96">
        <v>221629.17253554863</v>
      </c>
      <c r="R46" s="96">
        <v>85627.540214877037</v>
      </c>
      <c r="S46" s="96">
        <v>0</v>
      </c>
    </row>
    <row r="47" spans="1:19" x14ac:dyDescent="0.25">
      <c r="A47" s="100" t="s">
        <v>488</v>
      </c>
      <c r="B47" s="96">
        <v>1321225140.7260451</v>
      </c>
      <c r="C47" s="96">
        <v>58830.894029429932</v>
      </c>
      <c r="D47" s="96">
        <v>16523.943548784275</v>
      </c>
      <c r="E47" s="96">
        <v>0</v>
      </c>
      <c r="F47" s="96">
        <v>116039299.46717502</v>
      </c>
      <c r="G47" s="96">
        <v>2932974.03331926</v>
      </c>
      <c r="H47" s="96">
        <v>28756900.130669739</v>
      </c>
      <c r="I47" s="96">
        <v>813713.31579001667</v>
      </c>
      <c r="J47" s="96">
        <v>31681.432609382304</v>
      </c>
      <c r="K47" s="96">
        <v>0</v>
      </c>
      <c r="L47" s="96">
        <v>0</v>
      </c>
      <c r="M47" s="96">
        <v>0</v>
      </c>
      <c r="N47" s="96">
        <v>34016.513348657463</v>
      </c>
      <c r="O47" s="96">
        <v>1172541200.9955549</v>
      </c>
      <c r="P47" s="96">
        <v>0</v>
      </c>
      <c r="Q47" s="96">
        <v>0</v>
      </c>
      <c r="R47" s="96">
        <v>0</v>
      </c>
      <c r="S47" s="96">
        <v>0</v>
      </c>
    </row>
    <row r="48" spans="1:19" x14ac:dyDescent="0.25">
      <c r="A48" s="100" t="s">
        <v>260</v>
      </c>
      <c r="B48" s="96">
        <v>883842640.22358227</v>
      </c>
      <c r="C48" s="96">
        <v>4255532.4687272226</v>
      </c>
      <c r="D48" s="96">
        <v>445856.92248077091</v>
      </c>
      <c r="E48" s="96">
        <v>633320.90388744394</v>
      </c>
      <c r="F48" s="96">
        <v>91399873.079012722</v>
      </c>
      <c r="G48" s="96">
        <v>1102738.8746709507</v>
      </c>
      <c r="H48" s="96">
        <v>79610908.567144617</v>
      </c>
      <c r="I48" s="96">
        <v>9597310.7727604751</v>
      </c>
      <c r="J48" s="96">
        <v>2605090.4782182439</v>
      </c>
      <c r="K48" s="96">
        <v>208500.16771556568</v>
      </c>
      <c r="L48" s="96">
        <v>1023393.2350200665</v>
      </c>
      <c r="M48" s="96">
        <v>0</v>
      </c>
      <c r="N48" s="96">
        <v>876530.47469356679</v>
      </c>
      <c r="O48" s="96">
        <v>691653524.24631715</v>
      </c>
      <c r="P48" s="96">
        <v>0</v>
      </c>
      <c r="Q48" s="96">
        <v>0</v>
      </c>
      <c r="R48" s="96">
        <v>112622.09389048004</v>
      </c>
      <c r="S48" s="96">
        <v>317437.93904309539</v>
      </c>
    </row>
    <row r="49" spans="1:19" x14ac:dyDescent="0.25">
      <c r="A49" s="100" t="s">
        <v>261</v>
      </c>
      <c r="B49" s="96">
        <v>80781320.832400993</v>
      </c>
      <c r="C49" s="96">
        <v>0</v>
      </c>
      <c r="D49" s="96">
        <v>0</v>
      </c>
      <c r="E49" s="96">
        <v>0</v>
      </c>
      <c r="F49" s="96">
        <v>0</v>
      </c>
      <c r="G49" s="96">
        <v>0</v>
      </c>
      <c r="H49" s="96">
        <v>0</v>
      </c>
      <c r="I49" s="96">
        <v>0</v>
      </c>
      <c r="J49" s="96">
        <v>0</v>
      </c>
      <c r="K49" s="96">
        <v>0</v>
      </c>
      <c r="L49" s="96">
        <v>0</v>
      </c>
      <c r="M49" s="96">
        <v>80781320.832400993</v>
      </c>
      <c r="N49" s="96">
        <v>0</v>
      </c>
      <c r="O49" s="96">
        <v>0</v>
      </c>
      <c r="P49" s="96">
        <v>0</v>
      </c>
      <c r="Q49" s="96">
        <v>0</v>
      </c>
      <c r="R49" s="96">
        <v>0</v>
      </c>
      <c r="S49" s="96">
        <v>0</v>
      </c>
    </row>
    <row r="50" spans="1:19" x14ac:dyDescent="0.25">
      <c r="A50" s="100" t="s">
        <v>489</v>
      </c>
      <c r="B50" s="96">
        <v>475029516.37386274</v>
      </c>
      <c r="C50" s="96">
        <v>0</v>
      </c>
      <c r="D50" s="96">
        <v>0</v>
      </c>
      <c r="E50" s="96">
        <v>0</v>
      </c>
      <c r="F50" s="96">
        <v>0</v>
      </c>
      <c r="G50" s="96">
        <v>0</v>
      </c>
      <c r="H50" s="96">
        <v>0</v>
      </c>
      <c r="I50" s="96">
        <v>0</v>
      </c>
      <c r="J50" s="96">
        <v>0</v>
      </c>
      <c r="K50" s="96">
        <v>0</v>
      </c>
      <c r="L50" s="96">
        <v>0</v>
      </c>
      <c r="M50" s="96">
        <v>0</v>
      </c>
      <c r="N50" s="96">
        <v>0</v>
      </c>
      <c r="O50" s="96">
        <v>0</v>
      </c>
      <c r="P50" s="96">
        <v>474812739.41266882</v>
      </c>
      <c r="Q50" s="96">
        <v>216776.96119394168</v>
      </c>
      <c r="R50" s="96">
        <v>0</v>
      </c>
      <c r="S50" s="96">
        <v>0</v>
      </c>
    </row>
    <row r="51" spans="1:19" x14ac:dyDescent="0.25">
      <c r="A51" s="99" t="s">
        <v>263</v>
      </c>
      <c r="B51" s="96">
        <v>15419849498.450447</v>
      </c>
      <c r="C51" s="96">
        <v>188890946.07042122</v>
      </c>
      <c r="D51" s="96">
        <v>8218762.5491625201</v>
      </c>
      <c r="E51" s="96">
        <v>633320.90388744394</v>
      </c>
      <c r="F51" s="96">
        <v>932839016.32990706</v>
      </c>
      <c r="G51" s="96">
        <v>8720659.0874678977</v>
      </c>
      <c r="H51" s="96">
        <v>2655401582.7115946</v>
      </c>
      <c r="I51" s="96">
        <v>1037388178.8093038</v>
      </c>
      <c r="J51" s="96">
        <v>188405811.11516911</v>
      </c>
      <c r="K51" s="96">
        <v>208500.16771556568</v>
      </c>
      <c r="L51" s="96">
        <v>8613416.2121858709</v>
      </c>
      <c r="M51" s="96">
        <v>94669787.441695556</v>
      </c>
      <c r="N51" s="96">
        <v>7658727.9780816659</v>
      </c>
      <c r="O51" s="96">
        <v>9725878518.1552601</v>
      </c>
      <c r="P51" s="96">
        <v>556001802.01463211</v>
      </c>
      <c r="Q51" s="96">
        <v>2353685.002375178</v>
      </c>
      <c r="R51" s="96">
        <v>3649345.9625412337</v>
      </c>
      <c r="S51" s="96">
        <v>317437.93904309539</v>
      </c>
    </row>
    <row r="53" spans="1:19" x14ac:dyDescent="0.25">
      <c r="A53" s="99" t="s">
        <v>264</v>
      </c>
      <c r="B53" s="96"/>
      <c r="C53" s="96"/>
      <c r="D53" s="96"/>
      <c r="E53" s="96"/>
      <c r="F53" s="96"/>
      <c r="G53" s="96"/>
      <c r="H53" s="96"/>
      <c r="I53" s="96"/>
      <c r="J53" s="96"/>
      <c r="K53" s="96"/>
      <c r="L53" s="96"/>
      <c r="M53" s="96"/>
      <c r="N53" s="96"/>
      <c r="O53" s="96"/>
      <c r="P53" s="96"/>
      <c r="Q53" s="96"/>
      <c r="R53" s="96"/>
      <c r="S53" s="96"/>
    </row>
    <row r="54" spans="1:19" x14ac:dyDescent="0.25">
      <c r="A54" s="100" t="s">
        <v>265</v>
      </c>
      <c r="B54" s="96">
        <v>325164591.09817284</v>
      </c>
      <c r="C54" s="96">
        <v>5305209.9108795729</v>
      </c>
      <c r="D54" s="96">
        <v>212137.99256727711</v>
      </c>
      <c r="E54" s="96">
        <v>2280215.7235956732</v>
      </c>
      <c r="F54" s="96">
        <v>20489824.136374712</v>
      </c>
      <c r="G54" s="96">
        <v>247787.00952096999</v>
      </c>
      <c r="H54" s="96">
        <v>60830416.200900801</v>
      </c>
      <c r="I54" s="96">
        <v>23895900.790929675</v>
      </c>
      <c r="J54" s="96">
        <v>5023707.4492963916</v>
      </c>
      <c r="K54" s="96">
        <v>271231.46222967864</v>
      </c>
      <c r="L54" s="96">
        <v>207242.24221662185</v>
      </c>
      <c r="M54" s="96">
        <v>436096.77629637939</v>
      </c>
      <c r="N54" s="96">
        <v>64784.259258505532</v>
      </c>
      <c r="O54" s="96">
        <v>199655885.34077501</v>
      </c>
      <c r="P54" s="96">
        <v>5998115.6580745308</v>
      </c>
      <c r="Q54" s="96">
        <v>71189.576634042474</v>
      </c>
      <c r="R54" s="96">
        <v>40270.480947097647</v>
      </c>
      <c r="S54" s="96">
        <v>134576.0876758736</v>
      </c>
    </row>
    <row r="55" spans="1:19" x14ac:dyDescent="0.25">
      <c r="A55" s="100" t="s">
        <v>266</v>
      </c>
      <c r="B55" s="96">
        <v>475305555.78606164</v>
      </c>
      <c r="C55" s="96">
        <v>7754828.8291052738</v>
      </c>
      <c r="D55" s="96">
        <v>310090.24112987332</v>
      </c>
      <c r="E55" s="96">
        <v>3333078.7898997916</v>
      </c>
      <c r="F55" s="96">
        <v>29950761.908629511</v>
      </c>
      <c r="G55" s="96">
        <v>362199.77667055588</v>
      </c>
      <c r="H55" s="96">
        <v>88918152.752792373</v>
      </c>
      <c r="I55" s="96">
        <v>34929554.808174931</v>
      </c>
      <c r="J55" s="96">
        <v>7343345.882865469</v>
      </c>
      <c r="K55" s="96">
        <v>396469.43249986623</v>
      </c>
      <c r="L55" s="96">
        <v>302933.93504639383</v>
      </c>
      <c r="M55" s="96">
        <v>637459.38613432623</v>
      </c>
      <c r="N55" s="96">
        <v>94697.636815429127</v>
      </c>
      <c r="O55" s="96">
        <v>291844666.19615436</v>
      </c>
      <c r="P55" s="96">
        <v>8767675.7389289271</v>
      </c>
      <c r="Q55" s="96">
        <v>104060.53492461017</v>
      </c>
      <c r="R55" s="96">
        <v>58864.906734427677</v>
      </c>
      <c r="S55" s="96">
        <v>196715.02955554842</v>
      </c>
    </row>
    <row r="56" spans="1:19" x14ac:dyDescent="0.25">
      <c r="A56" s="100" t="s">
        <v>267</v>
      </c>
      <c r="B56" s="96">
        <v>386920129.5389784</v>
      </c>
      <c r="C56" s="96">
        <v>6312779.9340527011</v>
      </c>
      <c r="D56" s="96">
        <v>252427.42233113627</v>
      </c>
      <c r="E56" s="96">
        <v>2713276.2524074554</v>
      </c>
      <c r="F56" s="96">
        <v>24381269.136046283</v>
      </c>
      <c r="G56" s="96">
        <v>294846.9312053225</v>
      </c>
      <c r="H56" s="96">
        <v>72383381.09593375</v>
      </c>
      <c r="I56" s="96">
        <v>28434230.794476688</v>
      </c>
      <c r="J56" s="96">
        <v>5977814.2831696998</v>
      </c>
      <c r="K56" s="96">
        <v>322743.97451003239</v>
      </c>
      <c r="L56" s="96">
        <v>246601.86686869015</v>
      </c>
      <c r="M56" s="96">
        <v>518920.6506349952</v>
      </c>
      <c r="N56" s="96">
        <v>77088.14142318393</v>
      </c>
      <c r="O56" s="96">
        <v>237574702.57869712</v>
      </c>
      <c r="P56" s="96">
        <v>7137282.935924856</v>
      </c>
      <c r="Q56" s="96">
        <v>84709.962176516725</v>
      </c>
      <c r="R56" s="96">
        <v>47918.68527881521</v>
      </c>
      <c r="S56" s="96">
        <v>160134.8938411226</v>
      </c>
    </row>
    <row r="57" spans="1:19" x14ac:dyDescent="0.25">
      <c r="A57" s="99" t="s">
        <v>268</v>
      </c>
      <c r="B57" s="96">
        <v>1187390276.4232128</v>
      </c>
      <c r="C57" s="96">
        <v>19372818.67403755</v>
      </c>
      <c r="D57" s="96">
        <v>774655.65602828667</v>
      </c>
      <c r="E57" s="96">
        <v>8326570.7659029197</v>
      </c>
      <c r="F57" s="96">
        <v>74821855.181050509</v>
      </c>
      <c r="G57" s="96">
        <v>904833.71739684837</v>
      </c>
      <c r="H57" s="96">
        <v>222131950.04962695</v>
      </c>
      <c r="I57" s="96">
        <v>87259686.393581301</v>
      </c>
      <c r="J57" s="96">
        <v>18344867.61533156</v>
      </c>
      <c r="K57" s="96">
        <v>990444.86923957733</v>
      </c>
      <c r="L57" s="96">
        <v>756778.04413170577</v>
      </c>
      <c r="M57" s="96">
        <v>1592476.8130657007</v>
      </c>
      <c r="N57" s="96">
        <v>236570.03749711858</v>
      </c>
      <c r="O57" s="96">
        <v>729075254.11562645</v>
      </c>
      <c r="P57" s="96">
        <v>21903074.332928315</v>
      </c>
      <c r="Q57" s="96">
        <v>259960.07373516937</v>
      </c>
      <c r="R57" s="96">
        <v>147054.07296034053</v>
      </c>
      <c r="S57" s="96">
        <v>491426.01107254461</v>
      </c>
    </row>
    <row r="59" spans="1:19" x14ac:dyDescent="0.25">
      <c r="A59" s="98" t="s">
        <v>269</v>
      </c>
      <c r="B59" s="96">
        <v>43122297366.667404</v>
      </c>
      <c r="C59" s="96">
        <v>730904533.01020396</v>
      </c>
      <c r="D59" s="96">
        <v>29312946.15604306</v>
      </c>
      <c r="E59" s="96">
        <v>287678249.79394507</v>
      </c>
      <c r="F59" s="96">
        <v>2497661821.8615556</v>
      </c>
      <c r="G59" s="96">
        <v>22884960.468933113</v>
      </c>
      <c r="H59" s="96">
        <v>8719924449.2569199</v>
      </c>
      <c r="I59" s="96">
        <v>3484757159.9174924</v>
      </c>
      <c r="J59" s="96">
        <v>696204508.60665262</v>
      </c>
      <c r="K59" s="96">
        <v>35941730.221518099</v>
      </c>
      <c r="L59" s="96">
        <v>29599300.026035033</v>
      </c>
      <c r="M59" s="96">
        <v>104324181.64228475</v>
      </c>
      <c r="N59" s="96">
        <v>10002806.486392554</v>
      </c>
      <c r="O59" s="96">
        <v>25804357830.488941</v>
      </c>
      <c r="P59" s="96">
        <v>634549761.96795452</v>
      </c>
      <c r="Q59" s="96">
        <v>8666687.6473783981</v>
      </c>
      <c r="R59" s="96">
        <v>6296810.5074027879</v>
      </c>
      <c r="S59" s="96">
        <v>19229628.607753068</v>
      </c>
    </row>
    <row r="61" spans="1:19" x14ac:dyDescent="0.25">
      <c r="A61" s="97" t="s">
        <v>269</v>
      </c>
      <c r="B61" s="96">
        <v>43122297366.667404</v>
      </c>
      <c r="C61" s="96">
        <v>730904533.01020396</v>
      </c>
      <c r="D61" s="96">
        <v>29312946.15604306</v>
      </c>
      <c r="E61" s="96">
        <v>287678249.79394507</v>
      </c>
      <c r="F61" s="96">
        <v>2497661821.8615556</v>
      </c>
      <c r="G61" s="96">
        <v>22884960.468933113</v>
      </c>
      <c r="H61" s="96">
        <v>8719924449.2569199</v>
      </c>
      <c r="I61" s="96">
        <v>3484757159.9174924</v>
      </c>
      <c r="J61" s="96">
        <v>696204508.60665262</v>
      </c>
      <c r="K61" s="96">
        <v>35941730.221518099</v>
      </c>
      <c r="L61" s="96">
        <v>29599300.026035033</v>
      </c>
      <c r="M61" s="96">
        <v>104324181.64228475</v>
      </c>
      <c r="N61" s="96">
        <v>10002806.486392554</v>
      </c>
      <c r="O61" s="96">
        <v>25804357830.488941</v>
      </c>
      <c r="P61" s="96">
        <v>634549761.96795452</v>
      </c>
      <c r="Q61" s="96">
        <v>8666687.6473783981</v>
      </c>
      <c r="R61" s="96">
        <v>6296810.5074027879</v>
      </c>
      <c r="S61" s="96">
        <v>19229628.607753068</v>
      </c>
    </row>
    <row r="63" spans="1:19" x14ac:dyDescent="0.25">
      <c r="A63" s="97" t="s">
        <v>270</v>
      </c>
      <c r="B63" s="96"/>
      <c r="C63" s="96"/>
      <c r="D63" s="96"/>
      <c r="E63" s="96"/>
      <c r="F63" s="96"/>
      <c r="G63" s="96"/>
      <c r="H63" s="96"/>
      <c r="I63" s="96"/>
      <c r="J63" s="96"/>
      <c r="K63" s="96"/>
      <c r="L63" s="96"/>
      <c r="M63" s="96"/>
      <c r="N63" s="96"/>
      <c r="O63" s="96"/>
      <c r="P63" s="96"/>
      <c r="Q63" s="96"/>
      <c r="R63" s="96"/>
      <c r="S63" s="96"/>
    </row>
    <row r="64" spans="1:19" x14ac:dyDescent="0.25">
      <c r="A64" s="98" t="s">
        <v>271</v>
      </c>
      <c r="B64" s="96"/>
      <c r="C64" s="96"/>
      <c r="D64" s="96"/>
      <c r="E64" s="96"/>
      <c r="F64" s="96"/>
      <c r="G64" s="96"/>
      <c r="H64" s="96"/>
      <c r="I64" s="96"/>
      <c r="J64" s="96"/>
      <c r="K64" s="96"/>
      <c r="L64" s="96"/>
      <c r="M64" s="96"/>
      <c r="N64" s="96"/>
      <c r="O64" s="96"/>
      <c r="P64" s="96"/>
      <c r="Q64" s="96"/>
      <c r="R64" s="96"/>
      <c r="S64" s="96"/>
    </row>
    <row r="65" spans="1:19" x14ac:dyDescent="0.25">
      <c r="A65" s="99" t="s">
        <v>271</v>
      </c>
      <c r="B65" s="96"/>
      <c r="C65" s="96"/>
      <c r="D65" s="96"/>
      <c r="E65" s="96"/>
      <c r="F65" s="96"/>
      <c r="G65" s="96"/>
      <c r="H65" s="96"/>
      <c r="I65" s="96"/>
      <c r="J65" s="96"/>
      <c r="K65" s="96"/>
      <c r="L65" s="96"/>
      <c r="M65" s="96"/>
      <c r="N65" s="96"/>
      <c r="O65" s="96"/>
      <c r="P65" s="96"/>
      <c r="Q65" s="96"/>
      <c r="R65" s="96"/>
      <c r="S65" s="96"/>
    </row>
    <row r="66" spans="1:19" x14ac:dyDescent="0.25">
      <c r="A66" s="100" t="s">
        <v>272</v>
      </c>
      <c r="B66" s="96">
        <v>90391476.921732724</v>
      </c>
      <c r="C66" s="96">
        <v>1818671.3924409142</v>
      </c>
      <c r="D66" s="96">
        <v>70555.69688688271</v>
      </c>
      <c r="E66" s="96">
        <v>961112.18949489878</v>
      </c>
      <c r="F66" s="96">
        <v>5057371.7254386963</v>
      </c>
      <c r="G66" s="96">
        <v>45156.858665119937</v>
      </c>
      <c r="H66" s="96">
        <v>20131696.821335517</v>
      </c>
      <c r="I66" s="96">
        <v>8142084.0530519672</v>
      </c>
      <c r="J66" s="96">
        <v>1702800.257868106</v>
      </c>
      <c r="K66" s="96">
        <v>114719.53939996104</v>
      </c>
      <c r="L66" s="96">
        <v>69713.689721618124</v>
      </c>
      <c r="M66" s="96">
        <v>27260.701265620246</v>
      </c>
      <c r="N66" s="96">
        <v>6904.2452702913961</v>
      </c>
      <c r="O66" s="96">
        <v>52005298.889892668</v>
      </c>
      <c r="P66" s="96">
        <v>157311.75376223851</v>
      </c>
      <c r="Q66" s="96">
        <v>21051.910586116137</v>
      </c>
      <c r="R66" s="96">
        <v>8501.8453354186968</v>
      </c>
      <c r="S66" s="96">
        <v>51265.35131667574</v>
      </c>
    </row>
    <row r="67" spans="1:19" x14ac:dyDescent="0.25">
      <c r="A67" s="100" t="s">
        <v>273</v>
      </c>
      <c r="B67" s="96">
        <v>65820146.274853244</v>
      </c>
      <c r="C67" s="96">
        <v>1218169.3118265148</v>
      </c>
      <c r="D67" s="96">
        <v>47628.770123761715</v>
      </c>
      <c r="E67" s="96">
        <v>702702.39677454752</v>
      </c>
      <c r="F67" s="96">
        <v>3680391.8994664699</v>
      </c>
      <c r="G67" s="96">
        <v>29468.719745756836</v>
      </c>
      <c r="H67" s="96">
        <v>14229136.59045594</v>
      </c>
      <c r="I67" s="96">
        <v>5743889.9415400131</v>
      </c>
      <c r="J67" s="96">
        <v>1139798.5884093156</v>
      </c>
      <c r="K67" s="96">
        <v>105465.37261058652</v>
      </c>
      <c r="L67" s="96">
        <v>49382.689093630484</v>
      </c>
      <c r="M67" s="96">
        <v>6515.0640598449318</v>
      </c>
      <c r="N67" s="96">
        <v>4540.5668733591692</v>
      </c>
      <c r="O67" s="96">
        <v>38716231.477894582</v>
      </c>
      <c r="P67" s="96">
        <v>38339.92391841385</v>
      </c>
      <c r="Q67" s="96">
        <v>13734.87862417764</v>
      </c>
      <c r="R67" s="96">
        <v>5876.4518538745378</v>
      </c>
      <c r="S67" s="96">
        <v>88873.63158245798</v>
      </c>
    </row>
    <row r="68" spans="1:19" x14ac:dyDescent="0.25">
      <c r="A68" s="100" t="s">
        <v>274</v>
      </c>
      <c r="B68" s="96">
        <v>44397630.670000002</v>
      </c>
      <c r="C68" s="96">
        <v>741010.06821677089</v>
      </c>
      <c r="D68" s="96">
        <v>28953.245658551125</v>
      </c>
      <c r="E68" s="96">
        <v>0</v>
      </c>
      <c r="F68" s="96">
        <v>2614006.9231008096</v>
      </c>
      <c r="G68" s="96">
        <v>17727.918270555117</v>
      </c>
      <c r="H68" s="96">
        <v>9413240.8864603806</v>
      </c>
      <c r="I68" s="96">
        <v>3868348.5249857362</v>
      </c>
      <c r="J68" s="96">
        <v>734636.43091648817</v>
      </c>
      <c r="K68" s="96">
        <v>0</v>
      </c>
      <c r="L68" s="96">
        <v>33306.710089358545</v>
      </c>
      <c r="M68" s="96">
        <v>52756.788088718029</v>
      </c>
      <c r="N68" s="96">
        <v>23357.851582837498</v>
      </c>
      <c r="O68" s="96">
        <v>26537825.391880933</v>
      </c>
      <c r="P68" s="96">
        <v>308405.11708808405</v>
      </c>
      <c r="Q68" s="96">
        <v>8117.2679364206797</v>
      </c>
      <c r="R68" s="96">
        <v>15937.545724354575</v>
      </c>
      <c r="S68" s="96">
        <v>0</v>
      </c>
    </row>
    <row r="69" spans="1:19" x14ac:dyDescent="0.25">
      <c r="A69" s="100" t="s">
        <v>275</v>
      </c>
      <c r="B69" s="96">
        <v>32706010.43293988</v>
      </c>
      <c r="C69" s="96">
        <v>533613.60813661572</v>
      </c>
      <c r="D69" s="96">
        <v>21337.462897470057</v>
      </c>
      <c r="E69" s="96">
        <v>229350.80044665007</v>
      </c>
      <c r="F69" s="96">
        <v>2060926.7439302686</v>
      </c>
      <c r="G69" s="96">
        <v>24923.145817230274</v>
      </c>
      <c r="H69" s="96">
        <v>6118502.0797853908</v>
      </c>
      <c r="I69" s="96">
        <v>2403519.9464159422</v>
      </c>
      <c r="J69" s="96">
        <v>505299.2630403564</v>
      </c>
      <c r="K69" s="96">
        <v>27281.257788450668</v>
      </c>
      <c r="L69" s="96">
        <v>20845.033935556265</v>
      </c>
      <c r="M69" s="96">
        <v>43863.895718628803</v>
      </c>
      <c r="N69" s="96">
        <v>6516.1912373147989</v>
      </c>
      <c r="O69" s="96">
        <v>20081975.859978348</v>
      </c>
      <c r="P69" s="96">
        <v>603308.1050689714</v>
      </c>
      <c r="Q69" s="96">
        <v>7160.456888144392</v>
      </c>
      <c r="R69" s="96">
        <v>4050.5233535641355</v>
      </c>
      <c r="S69" s="96">
        <v>13536.058500977681</v>
      </c>
    </row>
    <row r="70" spans="1:19" x14ac:dyDescent="0.25">
      <c r="A70" s="99" t="s">
        <v>276</v>
      </c>
      <c r="B70" s="96">
        <v>233315264.29952586</v>
      </c>
      <c r="C70" s="96">
        <v>4311464.3806208158</v>
      </c>
      <c r="D70" s="96">
        <v>168475.1755666656</v>
      </c>
      <c r="E70" s="96">
        <v>1893165.3867160962</v>
      </c>
      <c r="F70" s="96">
        <v>13412697.291936245</v>
      </c>
      <c r="G70" s="96">
        <v>117276.64249866217</v>
      </c>
      <c r="H70" s="96">
        <v>49892576.378037229</v>
      </c>
      <c r="I70" s="96">
        <v>20157842.465993661</v>
      </c>
      <c r="J70" s="96">
        <v>4082534.5402342658</v>
      </c>
      <c r="K70" s="96">
        <v>247466.16979899822</v>
      </c>
      <c r="L70" s="96">
        <v>173248.12284016344</v>
      </c>
      <c r="M70" s="96">
        <v>130396.44913281201</v>
      </c>
      <c r="N70" s="96">
        <v>41318.854963802863</v>
      </c>
      <c r="O70" s="96">
        <v>137341331.61964652</v>
      </c>
      <c r="P70" s="96">
        <v>1107364.8998377079</v>
      </c>
      <c r="Q70" s="96">
        <v>50064.514034858847</v>
      </c>
      <c r="R70" s="96">
        <v>34366.366267211946</v>
      </c>
      <c r="S70" s="96">
        <v>153675.0414001114</v>
      </c>
    </row>
    <row r="72" spans="1:19" x14ac:dyDescent="0.25">
      <c r="A72" s="98" t="s">
        <v>276</v>
      </c>
      <c r="B72" s="96">
        <v>233315264.29952586</v>
      </c>
      <c r="C72" s="96">
        <v>4311464.3806208158</v>
      </c>
      <c r="D72" s="96">
        <v>168475.1755666656</v>
      </c>
      <c r="E72" s="96">
        <v>1893165.3867160962</v>
      </c>
      <c r="F72" s="96">
        <v>13412697.291936245</v>
      </c>
      <c r="G72" s="96">
        <v>117276.64249866217</v>
      </c>
      <c r="H72" s="96">
        <v>49892576.378037229</v>
      </c>
      <c r="I72" s="96">
        <v>20157842.465993661</v>
      </c>
      <c r="J72" s="96">
        <v>4082534.5402342658</v>
      </c>
      <c r="K72" s="96">
        <v>247466.16979899822</v>
      </c>
      <c r="L72" s="96">
        <v>173248.12284016344</v>
      </c>
      <c r="M72" s="96">
        <v>130396.44913281201</v>
      </c>
      <c r="N72" s="96">
        <v>41318.854963802863</v>
      </c>
      <c r="O72" s="96">
        <v>137341331.61964652</v>
      </c>
      <c r="P72" s="96">
        <v>1107364.8998377079</v>
      </c>
      <c r="Q72" s="96">
        <v>50064.514034858847</v>
      </c>
      <c r="R72" s="96">
        <v>34366.366267211946</v>
      </c>
      <c r="S72" s="96">
        <v>153675.0414001114</v>
      </c>
    </row>
    <row r="74" spans="1:19" x14ac:dyDescent="0.25">
      <c r="A74" s="97" t="s">
        <v>277</v>
      </c>
      <c r="B74" s="96">
        <v>233315264.29952586</v>
      </c>
      <c r="C74" s="96">
        <v>4311464.3806208158</v>
      </c>
      <c r="D74" s="96">
        <v>168475.1755666656</v>
      </c>
      <c r="E74" s="96">
        <v>1893165.3867160962</v>
      </c>
      <c r="F74" s="96">
        <v>13412697.291936245</v>
      </c>
      <c r="G74" s="96">
        <v>117276.64249866217</v>
      </c>
      <c r="H74" s="96">
        <v>49892576.378037229</v>
      </c>
      <c r="I74" s="96">
        <v>20157842.465993661</v>
      </c>
      <c r="J74" s="96">
        <v>4082534.5402342658</v>
      </c>
      <c r="K74" s="96">
        <v>247466.16979899822</v>
      </c>
      <c r="L74" s="96">
        <v>173248.12284016344</v>
      </c>
      <c r="M74" s="96">
        <v>130396.44913281201</v>
      </c>
      <c r="N74" s="96">
        <v>41318.854963802863</v>
      </c>
      <c r="O74" s="96">
        <v>137341331.61964652</v>
      </c>
      <c r="P74" s="96">
        <v>1107364.8998377079</v>
      </c>
      <c r="Q74" s="96">
        <v>50064.514034858847</v>
      </c>
      <c r="R74" s="96">
        <v>34366.366267211946</v>
      </c>
      <c r="S74" s="96">
        <v>153675.0414001114</v>
      </c>
    </row>
    <row r="76" spans="1:19" x14ac:dyDescent="0.25">
      <c r="A76" s="97" t="s">
        <v>278</v>
      </c>
      <c r="B76" s="96"/>
      <c r="C76" s="96"/>
      <c r="D76" s="96"/>
      <c r="E76" s="96"/>
      <c r="F76" s="96"/>
      <c r="G76" s="96"/>
      <c r="H76" s="96"/>
      <c r="I76" s="96"/>
      <c r="J76" s="96"/>
      <c r="K76" s="96"/>
      <c r="L76" s="96"/>
      <c r="M76" s="96"/>
      <c r="N76" s="96"/>
      <c r="O76" s="96"/>
      <c r="P76" s="96"/>
      <c r="Q76" s="96"/>
      <c r="R76" s="96"/>
      <c r="S76" s="96"/>
    </row>
    <row r="77" spans="1:19" x14ac:dyDescent="0.25">
      <c r="A77" s="98" t="s">
        <v>278</v>
      </c>
      <c r="B77" s="96"/>
      <c r="C77" s="96"/>
      <c r="D77" s="96"/>
      <c r="E77" s="96"/>
      <c r="F77" s="96"/>
      <c r="G77" s="96"/>
      <c r="H77" s="96"/>
      <c r="I77" s="96"/>
      <c r="J77" s="96"/>
      <c r="K77" s="96"/>
      <c r="L77" s="96"/>
      <c r="M77" s="96"/>
      <c r="N77" s="96"/>
      <c r="O77" s="96"/>
      <c r="P77" s="96"/>
      <c r="Q77" s="96"/>
      <c r="R77" s="96"/>
      <c r="S77" s="96"/>
    </row>
    <row r="78" spans="1:19" x14ac:dyDescent="0.25">
      <c r="A78" s="99" t="s">
        <v>279</v>
      </c>
      <c r="B78" s="96"/>
      <c r="C78" s="96"/>
      <c r="D78" s="96"/>
      <c r="E78" s="96"/>
      <c r="F78" s="96"/>
      <c r="G78" s="96"/>
      <c r="H78" s="96"/>
      <c r="I78" s="96"/>
      <c r="J78" s="96"/>
      <c r="K78" s="96"/>
      <c r="L78" s="96"/>
      <c r="M78" s="96"/>
      <c r="N78" s="96"/>
      <c r="O78" s="96"/>
      <c r="P78" s="96"/>
      <c r="Q78" s="96"/>
      <c r="R78" s="96"/>
      <c r="S78" s="96"/>
    </row>
    <row r="79" spans="1:19" x14ac:dyDescent="0.25">
      <c r="A79" s="100" t="s">
        <v>280</v>
      </c>
      <c r="B79" s="96">
        <v>113172522.0602919</v>
      </c>
      <c r="C79" s="96">
        <v>1846461.7677028233</v>
      </c>
      <c r="D79" s="96">
        <v>73833.966861409324</v>
      </c>
      <c r="E79" s="96">
        <v>793621.97282711999</v>
      </c>
      <c r="F79" s="96">
        <v>7131419.4028748265</v>
      </c>
      <c r="G79" s="96">
        <v>86241.49605760476</v>
      </c>
      <c r="H79" s="96">
        <v>21171836.687945776</v>
      </c>
      <c r="I79" s="96">
        <v>8316893.7622594405</v>
      </c>
      <c r="J79" s="96">
        <v>1748485.7136805996</v>
      </c>
      <c r="K79" s="96">
        <v>94401.264722473716</v>
      </c>
      <c r="L79" s="96">
        <v>72130.016216937322</v>
      </c>
      <c r="M79" s="96">
        <v>151782.12322916582</v>
      </c>
      <c r="N79" s="96">
        <v>22547.959435962359</v>
      </c>
      <c r="O79" s="96">
        <v>69489608.360751614</v>
      </c>
      <c r="P79" s="96">
        <v>2087625.452516366</v>
      </c>
      <c r="Q79" s="96">
        <v>24777.310176576255</v>
      </c>
      <c r="R79" s="96">
        <v>14016.015329258224</v>
      </c>
      <c r="S79" s="96">
        <v>46838.787703939408</v>
      </c>
    </row>
    <row r="80" spans="1:19" x14ac:dyDescent="0.25">
      <c r="A80" s="100" t="s">
        <v>281</v>
      </c>
      <c r="B80" s="96">
        <v>19783648.292731989</v>
      </c>
      <c r="C80" s="96">
        <v>398045.8823485999</v>
      </c>
      <c r="D80" s="96">
        <v>15442.264467780706</v>
      </c>
      <c r="E80" s="96">
        <v>210355.07079155903</v>
      </c>
      <c r="F80" s="96">
        <v>1106888.2477528213</v>
      </c>
      <c r="G80" s="96">
        <v>9883.314669245643</v>
      </c>
      <c r="H80" s="96">
        <v>4406150.0377305467</v>
      </c>
      <c r="I80" s="96">
        <v>1782027.8278550131</v>
      </c>
      <c r="J80" s="96">
        <v>372685.59560770355</v>
      </c>
      <c r="K80" s="96">
        <v>25108.241363930734</v>
      </c>
      <c r="L80" s="96">
        <v>15257.977473200692</v>
      </c>
      <c r="M80" s="96">
        <v>5966.4488779096118</v>
      </c>
      <c r="N80" s="96">
        <v>1511.1066309102739</v>
      </c>
      <c r="O80" s="96">
        <v>11382207.456206258</v>
      </c>
      <c r="P80" s="96">
        <v>34430.241818481925</v>
      </c>
      <c r="Q80" s="96">
        <v>4607.5538215443012</v>
      </c>
      <c r="R80" s="96">
        <v>1860.7674493554825</v>
      </c>
      <c r="S80" s="96">
        <v>11220.257867128743</v>
      </c>
    </row>
    <row r="81" spans="1:19" x14ac:dyDescent="0.25">
      <c r="A81" s="100" t="s">
        <v>282</v>
      </c>
      <c r="B81" s="96">
        <v>110525321.4863594</v>
      </c>
      <c r="C81" s="96">
        <v>2223763.2039315482</v>
      </c>
      <c r="D81" s="96">
        <v>86271.309493803914</v>
      </c>
      <c r="E81" s="96">
        <v>1175190.8182710796</v>
      </c>
      <c r="F81" s="96">
        <v>6183853.3329213038</v>
      </c>
      <c r="G81" s="96">
        <v>55215.120841514887</v>
      </c>
      <c r="H81" s="96">
        <v>24615841.4379117</v>
      </c>
      <c r="I81" s="96">
        <v>9955656.088147901</v>
      </c>
      <c r="J81" s="96">
        <v>2082082.872601883</v>
      </c>
      <c r="K81" s="96">
        <v>140272.2292492963</v>
      </c>
      <c r="L81" s="96">
        <v>85241.753214783646</v>
      </c>
      <c r="M81" s="96">
        <v>33332.764038529283</v>
      </c>
      <c r="N81" s="96">
        <v>8442.1004513553107</v>
      </c>
      <c r="O81" s="96">
        <v>63588986.202499315</v>
      </c>
      <c r="P81" s="96">
        <v>192351.45558257937</v>
      </c>
      <c r="Q81" s="96">
        <v>25741.0240950843</v>
      </c>
      <c r="R81" s="96">
        <v>10395.55078559108</v>
      </c>
      <c r="S81" s="96">
        <v>62684.222322120782</v>
      </c>
    </row>
    <row r="82" spans="1:19" x14ac:dyDescent="0.25">
      <c r="A82" s="100" t="s">
        <v>283</v>
      </c>
      <c r="B82" s="96">
        <v>111626081.87751105</v>
      </c>
      <c r="C82" s="96">
        <v>2245910.4406124246</v>
      </c>
      <c r="D82" s="96">
        <v>87130.515683901147</v>
      </c>
      <c r="E82" s="96">
        <v>1186894.9552724594</v>
      </c>
      <c r="F82" s="96">
        <v>6245440.4943249561</v>
      </c>
      <c r="G82" s="96">
        <v>55765.027570557897</v>
      </c>
      <c r="H82" s="96">
        <v>24860999.225152947</v>
      </c>
      <c r="I82" s="96">
        <v>10054807.9543663</v>
      </c>
      <c r="J82" s="96">
        <v>2102819.0652356977</v>
      </c>
      <c r="K82" s="96">
        <v>141669.24951451426</v>
      </c>
      <c r="L82" s="96">
        <v>86090.705693268304</v>
      </c>
      <c r="M82" s="96">
        <v>33664.736711286867</v>
      </c>
      <c r="N82" s="96">
        <v>8526.1782868232895</v>
      </c>
      <c r="O82" s="96">
        <v>64222291.189844139</v>
      </c>
      <c r="P82" s="96">
        <v>194267.15110500139</v>
      </c>
      <c r="Q82" s="96">
        <v>25997.387970533844</v>
      </c>
      <c r="R82" s="96">
        <v>10499.083717186277</v>
      </c>
      <c r="S82" s="96">
        <v>63308.516449063012</v>
      </c>
    </row>
    <row r="83" spans="1:19" x14ac:dyDescent="0.25">
      <c r="A83" s="100" t="s">
        <v>284</v>
      </c>
      <c r="B83" s="96">
        <v>187232100.03512385</v>
      </c>
      <c r="C83" s="96">
        <v>3465206.4961873041</v>
      </c>
      <c r="D83" s="96">
        <v>135484.88049728138</v>
      </c>
      <c r="E83" s="96">
        <v>1998908.4329652949</v>
      </c>
      <c r="F83" s="96">
        <v>10469249.05654051</v>
      </c>
      <c r="G83" s="96">
        <v>83826.770306837585</v>
      </c>
      <c r="H83" s="96">
        <v>40476226.144996181</v>
      </c>
      <c r="I83" s="96">
        <v>16339079.096456464</v>
      </c>
      <c r="J83" s="96">
        <v>3242273.0030680378</v>
      </c>
      <c r="K83" s="96">
        <v>300006.97829520248</v>
      </c>
      <c r="L83" s="96">
        <v>140474.08138189616</v>
      </c>
      <c r="M83" s="96">
        <v>18532.762304938322</v>
      </c>
      <c r="N83" s="96">
        <v>12916.10425019295</v>
      </c>
      <c r="O83" s="96">
        <v>110132257.90750998</v>
      </c>
      <c r="P83" s="96">
        <v>109061.81278381708</v>
      </c>
      <c r="Q83" s="96">
        <v>39070.259093526241</v>
      </c>
      <c r="R83" s="96">
        <v>16716.164937734025</v>
      </c>
      <c r="S83" s="96">
        <v>252810.08354867285</v>
      </c>
    </row>
    <row r="84" spans="1:19" x14ac:dyDescent="0.25">
      <c r="A84" s="100" t="s">
        <v>285</v>
      </c>
      <c r="B84" s="96">
        <v>138967511.63671395</v>
      </c>
      <c r="C84" s="96">
        <v>1765156.2935058197</v>
      </c>
      <c r="D84" s="96">
        <v>74310.73496746672</v>
      </c>
      <c r="E84" s="96">
        <v>0</v>
      </c>
      <c r="F84" s="96">
        <v>8044348.4288207758</v>
      </c>
      <c r="G84" s="96">
        <v>72829.03937406055</v>
      </c>
      <c r="H84" s="96">
        <v>24625141.139110055</v>
      </c>
      <c r="I84" s="96">
        <v>9825913.0452418718</v>
      </c>
      <c r="J84" s="96">
        <v>1776296.8921971822</v>
      </c>
      <c r="K84" s="96">
        <v>0</v>
      </c>
      <c r="L84" s="96">
        <v>72562.335494858067</v>
      </c>
      <c r="M84" s="96">
        <v>905064.56940086151</v>
      </c>
      <c r="N84" s="96">
        <v>64839.341345051282</v>
      </c>
      <c r="O84" s="96">
        <v>86369233.257425532</v>
      </c>
      <c r="P84" s="96">
        <v>5315502.919412314</v>
      </c>
      <c r="Q84" s="96">
        <v>22501.760706834888</v>
      </c>
      <c r="R84" s="96">
        <v>33811.879711270354</v>
      </c>
      <c r="S84" s="96">
        <v>0</v>
      </c>
    </row>
    <row r="85" spans="1:19" x14ac:dyDescent="0.25">
      <c r="A85" s="100" t="s">
        <v>490</v>
      </c>
      <c r="B85" s="96">
        <v>66679398.067905322</v>
      </c>
      <c r="C85" s="96">
        <v>1087905.0584401821</v>
      </c>
      <c r="D85" s="96">
        <v>43501.765072105038</v>
      </c>
      <c r="E85" s="96">
        <v>467589.07973601623</v>
      </c>
      <c r="F85" s="96">
        <v>4201715.6152104214</v>
      </c>
      <c r="G85" s="96">
        <v>50812.078240450996</v>
      </c>
      <c r="H85" s="96">
        <v>12474099.725303743</v>
      </c>
      <c r="I85" s="96">
        <v>4900177.7089206791</v>
      </c>
      <c r="J85" s="96">
        <v>1030179.1706686785</v>
      </c>
      <c r="K85" s="96">
        <v>55619.68041314937</v>
      </c>
      <c r="L85" s="96">
        <v>42497.825235452088</v>
      </c>
      <c r="M85" s="96">
        <v>89427.54327766638</v>
      </c>
      <c r="N85" s="96">
        <v>13284.88872986806</v>
      </c>
      <c r="O85" s="96">
        <v>40942140.13363526</v>
      </c>
      <c r="P85" s="96">
        <v>1229994.7551833391</v>
      </c>
      <c r="Q85" s="96">
        <v>14598.385705637327</v>
      </c>
      <c r="R85" s="96">
        <v>8258.0068770366488</v>
      </c>
      <c r="S85" s="96">
        <v>27596.647255640655</v>
      </c>
    </row>
    <row r="86" spans="1:19" x14ac:dyDescent="0.25">
      <c r="A86" s="99" t="s">
        <v>287</v>
      </c>
      <c r="B86" s="96">
        <v>747986583.4566375</v>
      </c>
      <c r="C86" s="96">
        <v>13032449.142728703</v>
      </c>
      <c r="D86" s="96">
        <v>515975.43704374827</v>
      </c>
      <c r="E86" s="96">
        <v>5832560.3298635297</v>
      </c>
      <c r="F86" s="96">
        <v>43382914.578445613</v>
      </c>
      <c r="G86" s="96">
        <v>414572.8470602723</v>
      </c>
      <c r="H86" s="96">
        <v>152630294.39815092</v>
      </c>
      <c r="I86" s="96">
        <v>61174555.483247668</v>
      </c>
      <c r="J86" s="96">
        <v>12354822.313059783</v>
      </c>
      <c r="K86" s="96">
        <v>757077.64355856692</v>
      </c>
      <c r="L86" s="96">
        <v>514254.69471039629</v>
      </c>
      <c r="M86" s="96">
        <v>1237770.9478403579</v>
      </c>
      <c r="N86" s="96">
        <v>132067.67913016351</v>
      </c>
      <c r="O86" s="96">
        <v>446126724.5078721</v>
      </c>
      <c r="P86" s="96">
        <v>9163233.7884018999</v>
      </c>
      <c r="Q86" s="96">
        <v>157293.68156973715</v>
      </c>
      <c r="R86" s="96">
        <v>95557.468807432102</v>
      </c>
      <c r="S86" s="96">
        <v>464458.51514656545</v>
      </c>
    </row>
    <row r="88" spans="1:19" x14ac:dyDescent="0.25">
      <c r="A88" s="98" t="s">
        <v>288</v>
      </c>
      <c r="B88" s="96">
        <v>747986583.4566375</v>
      </c>
      <c r="C88" s="96">
        <v>13032449.142728703</v>
      </c>
      <c r="D88" s="96">
        <v>515975.43704374827</v>
      </c>
      <c r="E88" s="96">
        <v>5832560.3298635297</v>
      </c>
      <c r="F88" s="96">
        <v>43382914.578445613</v>
      </c>
      <c r="G88" s="96">
        <v>414572.8470602723</v>
      </c>
      <c r="H88" s="96">
        <v>152630294.39815092</v>
      </c>
      <c r="I88" s="96">
        <v>61174555.483247668</v>
      </c>
      <c r="J88" s="96">
        <v>12354822.313059783</v>
      </c>
      <c r="K88" s="96">
        <v>757077.64355856692</v>
      </c>
      <c r="L88" s="96">
        <v>514254.69471039629</v>
      </c>
      <c r="M88" s="96">
        <v>1237770.9478403579</v>
      </c>
      <c r="N88" s="96">
        <v>132067.67913016351</v>
      </c>
      <c r="O88" s="96">
        <v>446126724.5078721</v>
      </c>
      <c r="P88" s="96">
        <v>9163233.7884018999</v>
      </c>
      <c r="Q88" s="96">
        <v>157293.68156973715</v>
      </c>
      <c r="R88" s="96">
        <v>95557.468807432102</v>
      </c>
      <c r="S88" s="96">
        <v>464458.51514656545</v>
      </c>
    </row>
    <row r="90" spans="1:19" x14ac:dyDescent="0.25">
      <c r="A90" s="97" t="s">
        <v>288</v>
      </c>
      <c r="B90" s="96">
        <v>747986583.4566375</v>
      </c>
      <c r="C90" s="96">
        <v>13032449.142728703</v>
      </c>
      <c r="D90" s="96">
        <v>515975.43704374827</v>
      </c>
      <c r="E90" s="96">
        <v>5832560.3298635297</v>
      </c>
      <c r="F90" s="96">
        <v>43382914.578445613</v>
      </c>
      <c r="G90" s="96">
        <v>414572.8470602723</v>
      </c>
      <c r="H90" s="96">
        <v>152630294.39815092</v>
      </c>
      <c r="I90" s="96">
        <v>61174555.483247668</v>
      </c>
      <c r="J90" s="96">
        <v>12354822.313059783</v>
      </c>
      <c r="K90" s="96">
        <v>757077.64355856692</v>
      </c>
      <c r="L90" s="96">
        <v>514254.69471039629</v>
      </c>
      <c r="M90" s="96">
        <v>1237770.9478403579</v>
      </c>
      <c r="N90" s="96">
        <v>132067.67913016351</v>
      </c>
      <c r="O90" s="96">
        <v>446126724.5078721</v>
      </c>
      <c r="P90" s="96">
        <v>9163233.7884018999</v>
      </c>
      <c r="Q90" s="96">
        <v>157293.68156973715</v>
      </c>
      <c r="R90" s="96">
        <v>95557.468807432102</v>
      </c>
      <c r="S90" s="96">
        <v>464458.51514656545</v>
      </c>
    </row>
    <row r="92" spans="1:19" x14ac:dyDescent="0.25">
      <c r="A92" s="97" t="s">
        <v>289</v>
      </c>
      <c r="B92" s="96"/>
      <c r="C92" s="96"/>
      <c r="D92" s="96"/>
      <c r="E92" s="96"/>
      <c r="F92" s="96"/>
      <c r="G92" s="96"/>
      <c r="H92" s="96"/>
      <c r="I92" s="96"/>
      <c r="J92" s="96"/>
      <c r="K92" s="96"/>
      <c r="L92" s="96"/>
      <c r="M92" s="96"/>
      <c r="N92" s="96"/>
      <c r="O92" s="96"/>
      <c r="P92" s="96"/>
      <c r="Q92" s="96"/>
      <c r="R92" s="96"/>
      <c r="S92" s="96"/>
    </row>
    <row r="93" spans="1:19" x14ac:dyDescent="0.25">
      <c r="A93" s="98" t="s">
        <v>290</v>
      </c>
      <c r="B93" s="96"/>
      <c r="C93" s="96"/>
      <c r="D93" s="96"/>
      <c r="E93" s="96"/>
      <c r="F93" s="96"/>
      <c r="G93" s="96"/>
      <c r="H93" s="96"/>
      <c r="I93" s="96"/>
      <c r="J93" s="96"/>
      <c r="K93" s="96"/>
      <c r="L93" s="96"/>
      <c r="M93" s="96"/>
      <c r="N93" s="96"/>
      <c r="O93" s="96"/>
      <c r="P93" s="96"/>
      <c r="Q93" s="96"/>
      <c r="R93" s="96"/>
      <c r="S93" s="96"/>
    </row>
    <row r="94" spans="1:19" x14ac:dyDescent="0.25">
      <c r="A94" s="99" t="s">
        <v>291</v>
      </c>
      <c r="B94" s="96"/>
      <c r="C94" s="96"/>
      <c r="D94" s="96"/>
      <c r="E94" s="96"/>
      <c r="F94" s="96"/>
      <c r="G94" s="96"/>
      <c r="H94" s="96"/>
      <c r="I94" s="96"/>
      <c r="J94" s="96"/>
      <c r="K94" s="96"/>
      <c r="L94" s="96"/>
      <c r="M94" s="96"/>
      <c r="N94" s="96"/>
      <c r="O94" s="96"/>
      <c r="P94" s="96"/>
      <c r="Q94" s="96"/>
      <c r="R94" s="96"/>
      <c r="S94" s="96"/>
    </row>
    <row r="95" spans="1:19" x14ac:dyDescent="0.25">
      <c r="A95" s="100" t="s">
        <v>292</v>
      </c>
      <c r="B95" s="96">
        <v>-310111398.22631758</v>
      </c>
      <c r="C95" s="96">
        <v>-5059610.1432528561</v>
      </c>
      <c r="D95" s="96">
        <v>-202317.2611439123</v>
      </c>
      <c r="E95" s="96">
        <v>-2174655.2535555651</v>
      </c>
      <c r="F95" s="96">
        <v>-19541266.750118226</v>
      </c>
      <c r="G95" s="96">
        <v>-236315.93995321004</v>
      </c>
      <c r="H95" s="96">
        <v>-58014328.556010447</v>
      </c>
      <c r="I95" s="96">
        <v>-22789662.248049784</v>
      </c>
      <c r="J95" s="96">
        <v>-4791139.5767902434</v>
      </c>
      <c r="K95" s="96">
        <v>-258675.05348889439</v>
      </c>
      <c r="L95" s="96">
        <v>-197648.15501067319</v>
      </c>
      <c r="M95" s="96">
        <v>-415908.08089688036</v>
      </c>
      <c r="N95" s="96">
        <v>-61785.132119892456</v>
      </c>
      <c r="O95" s="96">
        <v>-190413001.48344779</v>
      </c>
      <c r="P95" s="96">
        <v>-5720438.4621542962</v>
      </c>
      <c r="Q95" s="96">
        <v>-67893.921274033084</v>
      </c>
      <c r="R95" s="96">
        <v>-38406.196417556086</v>
      </c>
      <c r="S95" s="96">
        <v>-128346.01263331466</v>
      </c>
    </row>
    <row r="96" spans="1:19" x14ac:dyDescent="0.25">
      <c r="A96" s="100" t="s">
        <v>293</v>
      </c>
      <c r="B96" s="96">
        <v>-6559123.3215612657</v>
      </c>
      <c r="C96" s="96">
        <v>-107015.11482141109</v>
      </c>
      <c r="D96" s="96">
        <v>-4279.1844269941357</v>
      </c>
      <c r="E96" s="96">
        <v>-45995.832696037694</v>
      </c>
      <c r="F96" s="96">
        <v>-413314.63211813249</v>
      </c>
      <c r="G96" s="96">
        <v>-4998.2857833318676</v>
      </c>
      <c r="H96" s="96">
        <v>-1227053.0447859969</v>
      </c>
      <c r="I96" s="96">
        <v>-482020.99631500081</v>
      </c>
      <c r="J96" s="96">
        <v>-101336.7309770593</v>
      </c>
      <c r="K96" s="96">
        <v>-5471.2003033403016</v>
      </c>
      <c r="L96" s="96">
        <v>-4180.4288085146654</v>
      </c>
      <c r="M96" s="96">
        <v>-8796.81433394345</v>
      </c>
      <c r="N96" s="96">
        <v>-1306.8087897806861</v>
      </c>
      <c r="O96" s="96">
        <v>-4027399.0762735228</v>
      </c>
      <c r="P96" s="96">
        <v>-120992.20325751981</v>
      </c>
      <c r="Q96" s="96">
        <v>-1436.0149448481716</v>
      </c>
      <c r="R96" s="96">
        <v>-812.32415208102566</v>
      </c>
      <c r="S96" s="96">
        <v>-2714.6287737485945</v>
      </c>
    </row>
    <row r="97" spans="1:19" x14ac:dyDescent="0.25">
      <c r="A97" s="99" t="s">
        <v>294</v>
      </c>
      <c r="B97" s="96">
        <v>-316670521.54787886</v>
      </c>
      <c r="C97" s="96">
        <v>-5166625.2580742668</v>
      </c>
      <c r="D97" s="96">
        <v>-206596.44557090645</v>
      </c>
      <c r="E97" s="96">
        <v>-2220651.086251603</v>
      </c>
      <c r="F97" s="96">
        <v>-19954581.382236358</v>
      </c>
      <c r="G97" s="96">
        <v>-241314.22573654191</v>
      </c>
      <c r="H97" s="96">
        <v>-59241381.600796446</v>
      </c>
      <c r="I97" s="96">
        <v>-23271683.244364787</v>
      </c>
      <c r="J97" s="96">
        <v>-4892476.3077673027</v>
      </c>
      <c r="K97" s="96">
        <v>-264146.2537922347</v>
      </c>
      <c r="L97" s="96">
        <v>-201828.58381918786</v>
      </c>
      <c r="M97" s="96">
        <v>-424704.89523082384</v>
      </c>
      <c r="N97" s="96">
        <v>-63091.94090967314</v>
      </c>
      <c r="O97" s="96">
        <v>-194440400.55972132</v>
      </c>
      <c r="P97" s="96">
        <v>-5841430.665411816</v>
      </c>
      <c r="Q97" s="96">
        <v>-69329.936218881252</v>
      </c>
      <c r="R97" s="96">
        <v>-39218.520569637112</v>
      </c>
      <c r="S97" s="96">
        <v>-131060.64140706326</v>
      </c>
    </row>
    <row r="99" spans="1:19" x14ac:dyDescent="0.25">
      <c r="A99" s="99" t="s">
        <v>295</v>
      </c>
      <c r="B99" s="96"/>
      <c r="C99" s="96"/>
      <c r="D99" s="96"/>
      <c r="E99" s="96"/>
      <c r="F99" s="96"/>
      <c r="G99" s="96"/>
      <c r="H99" s="96"/>
      <c r="I99" s="96"/>
      <c r="J99" s="96"/>
      <c r="K99" s="96"/>
      <c r="L99" s="96"/>
      <c r="M99" s="96"/>
      <c r="N99" s="96"/>
      <c r="O99" s="96"/>
      <c r="P99" s="96"/>
      <c r="Q99" s="96"/>
      <c r="R99" s="96"/>
      <c r="S99" s="96"/>
    </row>
    <row r="100" spans="1:19" x14ac:dyDescent="0.25">
      <c r="A100" s="100" t="s">
        <v>296</v>
      </c>
      <c r="B100" s="96">
        <v>-1241453524.7206621</v>
      </c>
      <c r="C100" s="96">
        <v>-24977974.554054096</v>
      </c>
      <c r="D100" s="96">
        <v>-969025.19543060649</v>
      </c>
      <c r="E100" s="96">
        <v>-13200095.36223831</v>
      </c>
      <c r="F100" s="96">
        <v>-69458893.340185672</v>
      </c>
      <c r="G100" s="96">
        <v>-620192.77994170564</v>
      </c>
      <c r="H100" s="96">
        <v>-276492506.02570695</v>
      </c>
      <c r="I100" s="96">
        <v>-111824911.93263158</v>
      </c>
      <c r="J100" s="96">
        <v>-23386578.624619853</v>
      </c>
      <c r="K100" s="96">
        <v>-1575579.7049950727</v>
      </c>
      <c r="L100" s="96">
        <v>-957460.91084586771</v>
      </c>
      <c r="M100" s="96">
        <v>-374403.59229736705</v>
      </c>
      <c r="N100" s="96">
        <v>-94824.20155343684</v>
      </c>
      <c r="O100" s="96">
        <v>-714250544.51661706</v>
      </c>
      <c r="P100" s="96">
        <v>-2160549.1782949874</v>
      </c>
      <c r="Q100" s="96">
        <v>-289130.89473986131</v>
      </c>
      <c r="R100" s="96">
        <v>-116765.94096835499</v>
      </c>
      <c r="S100" s="96">
        <v>-704087.96554167615</v>
      </c>
    </row>
    <row r="101" spans="1:19" x14ac:dyDescent="0.25">
      <c r="A101" s="100" t="s">
        <v>297</v>
      </c>
      <c r="B101" s="96">
        <v>-224057882.67416933</v>
      </c>
      <c r="C101" s="96">
        <v>-4508031.9002114106</v>
      </c>
      <c r="D101" s="96">
        <v>-174889.94088196591</v>
      </c>
      <c r="E101" s="96">
        <v>-2382356.9381106878</v>
      </c>
      <c r="F101" s="96">
        <v>-12535960.682212997</v>
      </c>
      <c r="G101" s="96">
        <v>-111932.56803939767</v>
      </c>
      <c r="H101" s="96">
        <v>-49901445.557000823</v>
      </c>
      <c r="I101" s="96">
        <v>-20182191.680102184</v>
      </c>
      <c r="J101" s="96">
        <v>-4220816.3135259887</v>
      </c>
      <c r="K101" s="96">
        <v>-284361.07003282389</v>
      </c>
      <c r="L101" s="96">
        <v>-172802.81553486027</v>
      </c>
      <c r="M101" s="96">
        <v>-67572.466053150492</v>
      </c>
      <c r="N101" s="96">
        <v>-17113.898670602503</v>
      </c>
      <c r="O101" s="96">
        <v>-128908139.94770737</v>
      </c>
      <c r="P101" s="96">
        <v>-389936.52574397833</v>
      </c>
      <c r="Q101" s="96">
        <v>-52182.425520663739</v>
      </c>
      <c r="R101" s="96">
        <v>-21073.949995601659</v>
      </c>
      <c r="S101" s="96">
        <v>-127073.99482483888</v>
      </c>
    </row>
    <row r="102" spans="1:19" x14ac:dyDescent="0.25">
      <c r="A102" s="100" t="s">
        <v>298</v>
      </c>
      <c r="B102" s="96">
        <v>138800427.54766202</v>
      </c>
      <c r="C102" s="96">
        <v>2792656.7353034224</v>
      </c>
      <c r="D102" s="96">
        <v>108341.64046575068</v>
      </c>
      <c r="E102" s="96">
        <v>1475833.6445666333</v>
      </c>
      <c r="F102" s="96">
        <v>7765835.692298281</v>
      </c>
      <c r="G102" s="96">
        <v>69340.511991579566</v>
      </c>
      <c r="H102" s="96">
        <v>30913181.432811074</v>
      </c>
      <c r="I102" s="96">
        <v>12502558.716582928</v>
      </c>
      <c r="J102" s="96">
        <v>2614731.077190056</v>
      </c>
      <c r="K102" s="96">
        <v>176157.3287553738</v>
      </c>
      <c r="L102" s="96">
        <v>107048.69827123256</v>
      </c>
      <c r="M102" s="96">
        <v>41860.108051929041</v>
      </c>
      <c r="N102" s="96">
        <v>10601.79817882767</v>
      </c>
      <c r="O102" s="96">
        <v>79856618.859222949</v>
      </c>
      <c r="P102" s="96">
        <v>241559.70699955989</v>
      </c>
      <c r="Q102" s="96">
        <v>32326.213593989145</v>
      </c>
      <c r="R102" s="96">
        <v>13054.989338452673</v>
      </c>
      <c r="S102" s="96">
        <v>78720.394039992534</v>
      </c>
    </row>
    <row r="103" spans="1:19" x14ac:dyDescent="0.25">
      <c r="A103" s="100" t="s">
        <v>299</v>
      </c>
      <c r="B103" s="96">
        <v>-67872769.588707268</v>
      </c>
      <c r="C103" s="96">
        <v>-1365596.277219777</v>
      </c>
      <c r="D103" s="96">
        <v>-52978.563035545361</v>
      </c>
      <c r="E103" s="96">
        <v>-721675.85272413283</v>
      </c>
      <c r="F103" s="96">
        <v>-3797457.8747325959</v>
      </c>
      <c r="G103" s="96">
        <v>-33907.190897891058</v>
      </c>
      <c r="H103" s="96">
        <v>-15116403.297263701</v>
      </c>
      <c r="I103" s="96">
        <v>-6113693.6105512045</v>
      </c>
      <c r="J103" s="96">
        <v>-1278591.4501424194</v>
      </c>
      <c r="K103" s="96">
        <v>-86140.122168355942</v>
      </c>
      <c r="L103" s="96">
        <v>-52346.320259276457</v>
      </c>
      <c r="M103" s="96">
        <v>-20469.399979271362</v>
      </c>
      <c r="N103" s="96">
        <v>-5184.2304647833726</v>
      </c>
      <c r="O103" s="96">
        <v>-39049518.706302799</v>
      </c>
      <c r="P103" s="96">
        <v>-118121.58380756323</v>
      </c>
      <c r="Q103" s="96">
        <v>-15807.369513950169</v>
      </c>
      <c r="R103" s="96">
        <v>-6383.8296394840854</v>
      </c>
      <c r="S103" s="96">
        <v>-38493.910004520418</v>
      </c>
    </row>
    <row r="104" spans="1:19" x14ac:dyDescent="0.25">
      <c r="A104" s="99" t="s">
        <v>300</v>
      </c>
      <c r="B104" s="96">
        <v>-1394583749.4358766</v>
      </c>
      <c r="C104" s="96">
        <v>-28058945.996181857</v>
      </c>
      <c r="D104" s="96">
        <v>-1088552.0588823669</v>
      </c>
      <c r="E104" s="96">
        <v>-14828294.508506497</v>
      </c>
      <c r="F104" s="96">
        <v>-78026476.204832986</v>
      </c>
      <c r="G104" s="96">
        <v>-696692.02688741486</v>
      </c>
      <c r="H104" s="96">
        <v>-310597173.44716036</v>
      </c>
      <c r="I104" s="96">
        <v>-125618238.50670205</v>
      </c>
      <c r="J104" s="96">
        <v>-26271255.311098207</v>
      </c>
      <c r="K104" s="96">
        <v>-1769923.5684408785</v>
      </c>
      <c r="L104" s="96">
        <v>-1075561.3483687718</v>
      </c>
      <c r="M104" s="96">
        <v>-420585.35027785983</v>
      </c>
      <c r="N104" s="96">
        <v>-106520.53250999504</v>
      </c>
      <c r="O104" s="96">
        <v>-802351584.31140435</v>
      </c>
      <c r="P104" s="96">
        <v>-2427047.580846969</v>
      </c>
      <c r="Q104" s="96">
        <v>-324794.47618048609</v>
      </c>
      <c r="R104" s="96">
        <v>-131168.73126498808</v>
      </c>
      <c r="S104" s="96">
        <v>-790935.47633104294</v>
      </c>
    </row>
    <row r="106" spans="1:19" x14ac:dyDescent="0.25">
      <c r="A106" s="99" t="s">
        <v>301</v>
      </c>
      <c r="B106" s="96"/>
      <c r="C106" s="96"/>
      <c r="D106" s="96"/>
      <c r="E106" s="96"/>
      <c r="F106" s="96"/>
      <c r="G106" s="96"/>
      <c r="H106" s="96"/>
      <c r="I106" s="96"/>
      <c r="J106" s="96"/>
      <c r="K106" s="96"/>
      <c r="L106" s="96"/>
      <c r="M106" s="96"/>
      <c r="N106" s="96"/>
      <c r="O106" s="96"/>
      <c r="P106" s="96"/>
      <c r="Q106" s="96"/>
      <c r="R106" s="96"/>
      <c r="S106" s="96"/>
    </row>
    <row r="107" spans="1:19" x14ac:dyDescent="0.25">
      <c r="A107" s="100" t="s">
        <v>302</v>
      </c>
      <c r="B107" s="96">
        <v>-1101108835.3221977</v>
      </c>
      <c r="C107" s="96">
        <v>-22154247.357838474</v>
      </c>
      <c r="D107" s="96">
        <v>-859478.17062144529</v>
      </c>
      <c r="E107" s="96">
        <v>-11707841.929665962</v>
      </c>
      <c r="F107" s="96">
        <v>-61606656.733919755</v>
      </c>
      <c r="G107" s="96">
        <v>-550080.80125311634</v>
      </c>
      <c r="H107" s="96">
        <v>-245235391.59775263</v>
      </c>
      <c r="I107" s="96">
        <v>-99183252.603719428</v>
      </c>
      <c r="J107" s="96">
        <v>-20742756.646746323</v>
      </c>
      <c r="K107" s="96">
        <v>-1397462.4900394722</v>
      </c>
      <c r="L107" s="96">
        <v>-849221.21321073489</v>
      </c>
      <c r="M107" s="96">
        <v>-332077.75824532984</v>
      </c>
      <c r="N107" s="96">
        <v>-84104.450189833486</v>
      </c>
      <c r="O107" s="96">
        <v>-633505459.15756261</v>
      </c>
      <c r="P107" s="96">
        <v>-1916301.9331746791</v>
      </c>
      <c r="Q107" s="96">
        <v>-256445.02707768168</v>
      </c>
      <c r="R107" s="96">
        <v>-103565.70480066554</v>
      </c>
      <c r="S107" s="96">
        <v>-624491.74637964368</v>
      </c>
    </row>
    <row r="108" spans="1:19" x14ac:dyDescent="0.25">
      <c r="A108" s="100" t="s">
        <v>303</v>
      </c>
      <c r="B108" s="96">
        <v>-504558374.89563406</v>
      </c>
      <c r="C108" s="96">
        <v>-10151685.90545005</v>
      </c>
      <c r="D108" s="96">
        <v>-393836.5537682164</v>
      </c>
      <c r="E108" s="96">
        <v>-5364855.4148951843</v>
      </c>
      <c r="F108" s="96">
        <v>-28229865.756480031</v>
      </c>
      <c r="G108" s="96">
        <v>-252062.16337401996</v>
      </c>
      <c r="H108" s="96">
        <v>-112373606.20691957</v>
      </c>
      <c r="I108" s="96">
        <v>-45448496.229668729</v>
      </c>
      <c r="J108" s="96">
        <v>-9504902.0122297704</v>
      </c>
      <c r="K108" s="96">
        <v>-640355.77622588153</v>
      </c>
      <c r="L108" s="96">
        <v>-389136.53357356653</v>
      </c>
      <c r="M108" s="96">
        <v>-152167.16882506982</v>
      </c>
      <c r="N108" s="96">
        <v>-38538.973939715972</v>
      </c>
      <c r="O108" s="96">
        <v>-290289637.77819616</v>
      </c>
      <c r="P108" s="96">
        <v>-878102.28943359223</v>
      </c>
      <c r="Q108" s="96">
        <v>-117510.16971407773</v>
      </c>
      <c r="R108" s="96">
        <v>-47456.656447456742</v>
      </c>
      <c r="S108" s="96">
        <v>-286159.30649294041</v>
      </c>
    </row>
    <row r="109" spans="1:19" x14ac:dyDescent="0.25">
      <c r="A109" s="100" t="s">
        <v>304</v>
      </c>
      <c r="B109" s="96">
        <v>-229685687.49909201</v>
      </c>
      <c r="C109" s="96">
        <v>-4621263.0143151227</v>
      </c>
      <c r="D109" s="96">
        <v>-179282.76313565686</v>
      </c>
      <c r="E109" s="96">
        <v>-2442196.1176609332</v>
      </c>
      <c r="F109" s="96">
        <v>-12850834.40667372</v>
      </c>
      <c r="G109" s="96">
        <v>-114744.04978223897</v>
      </c>
      <c r="H109" s="96">
        <v>-51154852.010389045</v>
      </c>
      <c r="I109" s="96">
        <v>-20689120.668090377</v>
      </c>
      <c r="J109" s="96">
        <v>-4326833.2504481208</v>
      </c>
      <c r="K109" s="96">
        <v>-291503.54849798972</v>
      </c>
      <c r="L109" s="96">
        <v>-177143.21412927861</v>
      </c>
      <c r="M109" s="96">
        <v>-69269.726805359169</v>
      </c>
      <c r="N109" s="96">
        <v>-17543.759384995294</v>
      </c>
      <c r="O109" s="96">
        <v>-132146007.96337773</v>
      </c>
      <c r="P109" s="96">
        <v>-399730.81030475331</v>
      </c>
      <c r="Q109" s="96">
        <v>-53493.124803439816</v>
      </c>
      <c r="R109" s="96">
        <v>-21603.277846288784</v>
      </c>
      <c r="S109" s="96">
        <v>-130265.79344697177</v>
      </c>
    </row>
    <row r="110" spans="1:19" x14ac:dyDescent="0.25">
      <c r="A110" s="100" t="s">
        <v>305</v>
      </c>
      <c r="B110" s="96">
        <v>-657104265.089396</v>
      </c>
      <c r="C110" s="96">
        <v>-13220900.570125207</v>
      </c>
      <c r="D110" s="96">
        <v>-512907.31083937379</v>
      </c>
      <c r="E110" s="96">
        <v>-6986841.4639728367</v>
      </c>
      <c r="F110" s="96">
        <v>-36764755.307690822</v>
      </c>
      <c r="G110" s="96">
        <v>-328269.4943969344</v>
      </c>
      <c r="H110" s="96">
        <v>-146348132.53732401</v>
      </c>
      <c r="I110" s="96">
        <v>-59189188.407767475</v>
      </c>
      <c r="J110" s="96">
        <v>-12378570.968690919</v>
      </c>
      <c r="K110" s="96">
        <v>-833958.03670822922</v>
      </c>
      <c r="L110" s="96">
        <v>-506786.30786018516</v>
      </c>
      <c r="M110" s="96">
        <v>-198172.70035843534</v>
      </c>
      <c r="N110" s="96">
        <v>-50190.67249293928</v>
      </c>
      <c r="O110" s="96">
        <v>-378054489.99784136</v>
      </c>
      <c r="P110" s="96">
        <v>-1143583.7522089053</v>
      </c>
      <c r="Q110" s="96">
        <v>-153037.66135379515</v>
      </c>
      <c r="R110" s="96">
        <v>-61804.486676009095</v>
      </c>
      <c r="S110" s="96">
        <v>-372675.41308858362</v>
      </c>
    </row>
    <row r="111" spans="1:19" x14ac:dyDescent="0.25">
      <c r="A111" s="99" t="s">
        <v>306</v>
      </c>
      <c r="B111" s="96">
        <v>-2492457162.8063197</v>
      </c>
      <c r="C111" s="96">
        <v>-50148096.847728856</v>
      </c>
      <c r="D111" s="96">
        <v>-1945504.7983646924</v>
      </c>
      <c r="E111" s="96">
        <v>-26501734.926194914</v>
      </c>
      <c r="F111" s="96">
        <v>-139452112.20476431</v>
      </c>
      <c r="G111" s="96">
        <v>-1245156.5088063097</v>
      </c>
      <c r="H111" s="96">
        <v>-555111982.35238528</v>
      </c>
      <c r="I111" s="96">
        <v>-224510057.909246</v>
      </c>
      <c r="J111" s="96">
        <v>-46953062.878115132</v>
      </c>
      <c r="K111" s="96">
        <v>-3163279.8514715726</v>
      </c>
      <c r="L111" s="96">
        <v>-1922287.2687737653</v>
      </c>
      <c r="M111" s="96">
        <v>-751687.35423419415</v>
      </c>
      <c r="N111" s="96">
        <v>-190377.85600748402</v>
      </c>
      <c r="O111" s="96">
        <v>-1433995594.8969779</v>
      </c>
      <c r="P111" s="96">
        <v>-4337718.7851219298</v>
      </c>
      <c r="Q111" s="96">
        <v>-580485.98294899438</v>
      </c>
      <c r="R111" s="96">
        <v>-234430.12577042019</v>
      </c>
      <c r="S111" s="96">
        <v>-1413592.2594081396</v>
      </c>
    </row>
    <row r="113" spans="1:19" x14ac:dyDescent="0.25">
      <c r="A113" s="99" t="s">
        <v>307</v>
      </c>
      <c r="B113" s="96"/>
      <c r="C113" s="96"/>
      <c r="D113" s="96"/>
      <c r="E113" s="96"/>
      <c r="F113" s="96"/>
      <c r="G113" s="96"/>
      <c r="H113" s="96"/>
      <c r="I113" s="96"/>
      <c r="J113" s="96"/>
      <c r="K113" s="96"/>
      <c r="L113" s="96"/>
      <c r="M113" s="96"/>
      <c r="N113" s="96"/>
      <c r="O113" s="96"/>
      <c r="P113" s="96"/>
      <c r="Q113" s="96"/>
      <c r="R113" s="96"/>
      <c r="S113" s="96"/>
    </row>
    <row r="114" spans="1:19" x14ac:dyDescent="0.25">
      <c r="A114" s="100" t="s">
        <v>308</v>
      </c>
      <c r="B114" s="96">
        <v>-1545465971.0070868</v>
      </c>
      <c r="C114" s="96">
        <v>-31094687.742464971</v>
      </c>
      <c r="D114" s="96">
        <v>-1206324.2278227578</v>
      </c>
      <c r="E114" s="96">
        <v>-16432591.144302413</v>
      </c>
      <c r="F114" s="96">
        <v>-86468284.074687019</v>
      </c>
      <c r="G114" s="96">
        <v>-772068.23918749602</v>
      </c>
      <c r="H114" s="96">
        <v>-344201172.89316189</v>
      </c>
      <c r="I114" s="96">
        <v>-139209074.41269922</v>
      </c>
      <c r="J114" s="96">
        <v>-29113583.974691451</v>
      </c>
      <c r="K114" s="96">
        <v>-1961414.3986801002</v>
      </c>
      <c r="L114" s="96">
        <v>-1191928.0317921597</v>
      </c>
      <c r="M114" s="96">
        <v>-466089.1445361097</v>
      </c>
      <c r="N114" s="96">
        <v>-118045.15739864559</v>
      </c>
      <c r="O114" s="96">
        <v>-889159271.24383438</v>
      </c>
      <c r="P114" s="96">
        <v>-2689633.6973174578</v>
      </c>
      <c r="Q114" s="96">
        <v>-359934.50426412921</v>
      </c>
      <c r="R114" s="96">
        <v>-145360.08376134696</v>
      </c>
      <c r="S114" s="96">
        <v>-876508.0364849841</v>
      </c>
    </row>
    <row r="115" spans="1:19" x14ac:dyDescent="0.25">
      <c r="A115" s="100" t="s">
        <v>309</v>
      </c>
      <c r="B115" s="96">
        <v>-153794835.34482563</v>
      </c>
      <c r="C115" s="96">
        <v>-3094343.3703266177</v>
      </c>
      <c r="D115" s="96">
        <v>-120045.62990770905</v>
      </c>
      <c r="E115" s="96">
        <v>-1635265.8012133224</v>
      </c>
      <c r="F115" s="96">
        <v>-8604767.5984417498</v>
      </c>
      <c r="G115" s="96">
        <v>-76831.266393678437</v>
      </c>
      <c r="H115" s="96">
        <v>-34252687.34717223</v>
      </c>
      <c r="I115" s="96">
        <v>-13853191.904222444</v>
      </c>
      <c r="J115" s="96">
        <v>-2897196.6628082385</v>
      </c>
      <c r="K115" s="96">
        <v>-195187.348118319</v>
      </c>
      <c r="L115" s="96">
        <v>-118613.01305321118</v>
      </c>
      <c r="M115" s="96">
        <v>-46382.194486773937</v>
      </c>
      <c r="N115" s="96">
        <v>-11747.094977153316</v>
      </c>
      <c r="O115" s="96">
        <v>-88483412.952250391</v>
      </c>
      <c r="P115" s="96">
        <v>-267655.04991823348</v>
      </c>
      <c r="Q115" s="96">
        <v>-35818.367312320042</v>
      </c>
      <c r="R115" s="96">
        <v>-14465.300800650177</v>
      </c>
      <c r="S115" s="96">
        <v>-87224.443422576267</v>
      </c>
    </row>
    <row r="116" spans="1:19" x14ac:dyDescent="0.25">
      <c r="A116" s="99" t="s">
        <v>310</v>
      </c>
      <c r="B116" s="96">
        <v>-1699260806.3519125</v>
      </c>
      <c r="C116" s="96">
        <v>-34189031.11279159</v>
      </c>
      <c r="D116" s="96">
        <v>-1326369.8577304669</v>
      </c>
      <c r="E116" s="96">
        <v>-18067856.945515737</v>
      </c>
      <c r="F116" s="96">
        <v>-95073051.673128769</v>
      </c>
      <c r="G116" s="96">
        <v>-848899.50558117451</v>
      </c>
      <c r="H116" s="96">
        <v>-378453860.24033415</v>
      </c>
      <c r="I116" s="96">
        <v>-153062266.31692165</v>
      </c>
      <c r="J116" s="96">
        <v>-32010780.63749969</v>
      </c>
      <c r="K116" s="96">
        <v>-2156601.7467984194</v>
      </c>
      <c r="L116" s="96">
        <v>-1310541.0448453708</v>
      </c>
      <c r="M116" s="96">
        <v>-512471.33902288362</v>
      </c>
      <c r="N116" s="96">
        <v>-129792.25237579891</v>
      </c>
      <c r="O116" s="96">
        <v>-977642684.19608474</v>
      </c>
      <c r="P116" s="96">
        <v>-2957288.7472356912</v>
      </c>
      <c r="Q116" s="96">
        <v>-395752.87157644925</v>
      </c>
      <c r="R116" s="96">
        <v>-159825.38456199714</v>
      </c>
      <c r="S116" s="96">
        <v>-963732.4799075604</v>
      </c>
    </row>
    <row r="118" spans="1:19" x14ac:dyDescent="0.25">
      <c r="A118" s="99" t="s">
        <v>311</v>
      </c>
      <c r="B118" s="96"/>
      <c r="C118" s="96"/>
      <c r="D118" s="96"/>
      <c r="E118" s="96"/>
      <c r="F118" s="96"/>
      <c r="G118" s="96"/>
      <c r="H118" s="96"/>
      <c r="I118" s="96"/>
      <c r="J118" s="96"/>
      <c r="K118" s="96"/>
      <c r="L118" s="96"/>
      <c r="M118" s="96"/>
      <c r="N118" s="96"/>
      <c r="O118" s="96"/>
      <c r="P118" s="96"/>
      <c r="Q118" s="96"/>
      <c r="R118" s="96"/>
      <c r="S118" s="96"/>
    </row>
    <row r="119" spans="1:19" x14ac:dyDescent="0.25">
      <c r="A119" s="100" t="s">
        <v>312</v>
      </c>
      <c r="B119" s="96">
        <v>-1539396852.5699332</v>
      </c>
      <c r="C119" s="96">
        <v>-28490456.35195528</v>
      </c>
      <c r="D119" s="96">
        <v>-1113938.2540130813</v>
      </c>
      <c r="E119" s="96">
        <v>-16434753.17376144</v>
      </c>
      <c r="F119" s="96">
        <v>-86076741.346093178</v>
      </c>
      <c r="G119" s="96">
        <v>-689212.30038674292</v>
      </c>
      <c r="H119" s="96">
        <v>-332790024.35921556</v>
      </c>
      <c r="I119" s="96">
        <v>-134337685.31281659</v>
      </c>
      <c r="J119" s="96">
        <v>-26657527.502811145</v>
      </c>
      <c r="K119" s="96">
        <v>-2466616.5580048179</v>
      </c>
      <c r="L119" s="96">
        <v>-1154958.7848791792</v>
      </c>
      <c r="M119" s="96">
        <v>-152373.85019073539</v>
      </c>
      <c r="N119" s="96">
        <v>-106194.45184069507</v>
      </c>
      <c r="O119" s="96">
        <v>-905492440.43856037</v>
      </c>
      <c r="P119" s="96">
        <v>-896691.38627128594</v>
      </c>
      <c r="Q119" s="96">
        <v>-321230.35455129354</v>
      </c>
      <c r="R119" s="96">
        <v>-137438.03379527482</v>
      </c>
      <c r="S119" s="96">
        <v>-2078570.1107863521</v>
      </c>
    </row>
    <row r="120" spans="1:19" x14ac:dyDescent="0.25">
      <c r="A120" s="100" t="s">
        <v>313</v>
      </c>
      <c r="B120" s="96">
        <v>-79937544.856242746</v>
      </c>
      <c r="C120" s="96">
        <v>-1608338.8717930936</v>
      </c>
      <c r="D120" s="96">
        <v>-62395.807401644772</v>
      </c>
      <c r="E120" s="96">
        <v>-849957.88735871692</v>
      </c>
      <c r="F120" s="96">
        <v>-4472477.8588029742</v>
      </c>
      <c r="G120" s="96">
        <v>-39934.389148609618</v>
      </c>
      <c r="H120" s="96">
        <v>-17803430.948265329</v>
      </c>
      <c r="I120" s="96">
        <v>-7200437.8220050447</v>
      </c>
      <c r="J120" s="96">
        <v>-1505868.4361625565</v>
      </c>
      <c r="K120" s="96">
        <v>-101452.02444929924</v>
      </c>
      <c r="L120" s="96">
        <v>-61651.17983459113</v>
      </c>
      <c r="M120" s="96">
        <v>-24107.953586376469</v>
      </c>
      <c r="N120" s="96">
        <v>-6105.7572548604494</v>
      </c>
      <c r="O120" s="96">
        <v>-45990795.308861718</v>
      </c>
      <c r="P120" s="96">
        <v>-139118.37488474243</v>
      </c>
      <c r="Q120" s="96">
        <v>-18617.220385107652</v>
      </c>
      <c r="R120" s="96">
        <v>-7518.5920841776942</v>
      </c>
      <c r="S120" s="96">
        <v>-45336.423963911657</v>
      </c>
    </row>
    <row r="121" spans="1:19" x14ac:dyDescent="0.25">
      <c r="A121" s="100" t="s">
        <v>314</v>
      </c>
      <c r="B121" s="96">
        <v>-31531214.661618575</v>
      </c>
      <c r="C121" s="96">
        <v>-583565.37077573757</v>
      </c>
      <c r="D121" s="96">
        <v>-22816.615578002446</v>
      </c>
      <c r="E121" s="96">
        <v>-336630.36881455989</v>
      </c>
      <c r="F121" s="96">
        <v>-1763095.8542140999</v>
      </c>
      <c r="G121" s="96">
        <v>-14117.023141006512</v>
      </c>
      <c r="H121" s="96">
        <v>-6816483.7922058851</v>
      </c>
      <c r="I121" s="96">
        <v>-2751616.8983143712</v>
      </c>
      <c r="J121" s="96">
        <v>-546021.78810220363</v>
      </c>
      <c r="K121" s="96">
        <v>-50523.304662154624</v>
      </c>
      <c r="L121" s="96">
        <v>-23656.832421445499</v>
      </c>
      <c r="M121" s="96">
        <v>-3121.0487218812368</v>
      </c>
      <c r="N121" s="96">
        <v>-2175.1636371555824</v>
      </c>
      <c r="O121" s="96">
        <v>-18547053.975247793</v>
      </c>
      <c r="P121" s="96">
        <v>-18366.783418156825</v>
      </c>
      <c r="Q121" s="96">
        <v>-6579.708960866893</v>
      </c>
      <c r="R121" s="96">
        <v>-2815.1208306259214</v>
      </c>
      <c r="S121" s="96">
        <v>-42575.012572627937</v>
      </c>
    </row>
    <row r="122" spans="1:19" x14ac:dyDescent="0.25">
      <c r="A122" s="99" t="s">
        <v>315</v>
      </c>
      <c r="B122" s="96">
        <v>-1650865612.0877943</v>
      </c>
      <c r="C122" s="96">
        <v>-30682360.594524112</v>
      </c>
      <c r="D122" s="96">
        <v>-1199150.6769927286</v>
      </c>
      <c r="E122" s="96">
        <v>-17621341.429934718</v>
      </c>
      <c r="F122" s="96">
        <v>-92312315.059110254</v>
      </c>
      <c r="G122" s="96">
        <v>-743263.71267635899</v>
      </c>
      <c r="H122" s="96">
        <v>-357409939.09968674</v>
      </c>
      <c r="I122" s="96">
        <v>-144289740.03313598</v>
      </c>
      <c r="J122" s="96">
        <v>-28709417.727075905</v>
      </c>
      <c r="K122" s="96">
        <v>-2618591.8871162715</v>
      </c>
      <c r="L122" s="96">
        <v>-1240266.797135216</v>
      </c>
      <c r="M122" s="96">
        <v>-179602.8524989931</v>
      </c>
      <c r="N122" s="96">
        <v>-114475.3727327111</v>
      </c>
      <c r="O122" s="96">
        <v>-970030289.72266984</v>
      </c>
      <c r="P122" s="96">
        <v>-1054176.5445741853</v>
      </c>
      <c r="Q122" s="96">
        <v>-346427.28389726812</v>
      </c>
      <c r="R122" s="96">
        <v>-147771.74671007844</v>
      </c>
      <c r="S122" s="96">
        <v>-2166481.5473228917</v>
      </c>
    </row>
    <row r="124" spans="1:19" x14ac:dyDescent="0.25">
      <c r="A124" s="99" t="s">
        <v>316</v>
      </c>
      <c r="B124" s="96"/>
      <c r="C124" s="96"/>
      <c r="D124" s="96"/>
      <c r="E124" s="96"/>
      <c r="F124" s="96"/>
      <c r="G124" s="96"/>
      <c r="H124" s="96"/>
      <c r="I124" s="96"/>
      <c r="J124" s="96"/>
      <c r="K124" s="96"/>
      <c r="L124" s="96"/>
      <c r="M124" s="96"/>
      <c r="N124" s="96"/>
      <c r="O124" s="96"/>
      <c r="P124" s="96"/>
      <c r="Q124" s="96"/>
      <c r="R124" s="96"/>
      <c r="S124" s="96"/>
    </row>
    <row r="125" spans="1:19" x14ac:dyDescent="0.25">
      <c r="A125" s="100" t="s">
        <v>491</v>
      </c>
      <c r="B125" s="96">
        <v>14633.670000000002</v>
      </c>
      <c r="C125" s="96">
        <v>244.24043899011326</v>
      </c>
      <c r="D125" s="96">
        <v>9.5431273246404054</v>
      </c>
      <c r="E125" s="96">
        <v>0</v>
      </c>
      <c r="F125" s="96">
        <v>861.58910088461778</v>
      </c>
      <c r="G125" s="96">
        <v>5.8432060865259308</v>
      </c>
      <c r="H125" s="96">
        <v>3102.6489180659855</v>
      </c>
      <c r="I125" s="96">
        <v>1275.026052187033</v>
      </c>
      <c r="J125" s="96">
        <v>242.13965785507284</v>
      </c>
      <c r="K125" s="96">
        <v>0</v>
      </c>
      <c r="L125" s="96">
        <v>10.97804988415035</v>
      </c>
      <c r="M125" s="96">
        <v>17.388887999194452</v>
      </c>
      <c r="N125" s="96">
        <v>7.6988588538168878</v>
      </c>
      <c r="O125" s="96">
        <v>8746.9933291916896</v>
      </c>
      <c r="P125" s="96">
        <v>101.65179181122242</v>
      </c>
      <c r="Q125" s="96">
        <v>2.675490076623074</v>
      </c>
      <c r="R125" s="96">
        <v>5.2530907893179215</v>
      </c>
      <c r="S125" s="96">
        <v>0</v>
      </c>
    </row>
    <row r="126" spans="1:19" x14ac:dyDescent="0.25">
      <c r="A126" s="100" t="s">
        <v>318</v>
      </c>
      <c r="B126" s="96">
        <v>-56013697.672311589</v>
      </c>
      <c r="C126" s="96">
        <v>-934885.78797696438</v>
      </c>
      <c r="D126" s="96">
        <v>-36528.488671043102</v>
      </c>
      <c r="E126" s="96">
        <v>0</v>
      </c>
      <c r="F126" s="96">
        <v>-3297928.0942312991</v>
      </c>
      <c r="G126" s="96">
        <v>-22366.199262910424</v>
      </c>
      <c r="H126" s="96">
        <v>-11876093.862979876</v>
      </c>
      <c r="I126" s="96">
        <v>-4880451.9858330423</v>
      </c>
      <c r="J126" s="96">
        <v>-926844.57074479701</v>
      </c>
      <c r="K126" s="96">
        <v>0</v>
      </c>
      <c r="L126" s="96">
        <v>-42020.980877821683</v>
      </c>
      <c r="M126" s="96">
        <v>-66559.920733798484</v>
      </c>
      <c r="N126" s="96">
        <v>-29469.131957977621</v>
      </c>
      <c r="O126" s="96">
        <v>-33481104.868639883</v>
      </c>
      <c r="P126" s="96">
        <v>-389095.33523460419</v>
      </c>
      <c r="Q126" s="96">
        <v>-10241.046318335359</v>
      </c>
      <c r="R126" s="96">
        <v>-20107.398849233217</v>
      </c>
      <c r="S126" s="96">
        <v>0</v>
      </c>
    </row>
    <row r="127" spans="1:19" x14ac:dyDescent="0.25">
      <c r="A127" s="100" t="s">
        <v>319</v>
      </c>
      <c r="B127" s="96">
        <v>-546672959.89376104</v>
      </c>
      <c r="C127" s="96">
        <v>-9124139.3108138125</v>
      </c>
      <c r="D127" s="96">
        <v>-356504.53107143997</v>
      </c>
      <c r="E127" s="96">
        <v>0</v>
      </c>
      <c r="F127" s="96">
        <v>-32186557.711961407</v>
      </c>
      <c r="G127" s="96">
        <v>-218285.82758736328</v>
      </c>
      <c r="H127" s="96">
        <v>-115906281.03205194</v>
      </c>
      <c r="I127" s="96">
        <v>-47631405.23810789</v>
      </c>
      <c r="J127" s="96">
        <v>-9045660.0064983871</v>
      </c>
      <c r="K127" s="96">
        <v>0</v>
      </c>
      <c r="L127" s="96">
        <v>-410109.22236389312</v>
      </c>
      <c r="M127" s="96">
        <v>-649600.19405799988</v>
      </c>
      <c r="N127" s="96">
        <v>-287607.82205833303</v>
      </c>
      <c r="O127" s="96">
        <v>-326763192.9270103</v>
      </c>
      <c r="P127" s="96">
        <v>-3797426.4766080785</v>
      </c>
      <c r="Q127" s="96">
        <v>-99948.822090010319</v>
      </c>
      <c r="R127" s="96">
        <v>-196240.77148022893</v>
      </c>
      <c r="S127" s="96">
        <v>0</v>
      </c>
    </row>
    <row r="128" spans="1:19" x14ac:dyDescent="0.25">
      <c r="A128" s="100" t="s">
        <v>320</v>
      </c>
      <c r="B128" s="96">
        <v>-603820915.139516</v>
      </c>
      <c r="C128" s="96">
        <v>-10005443.495471958</v>
      </c>
      <c r="D128" s="96">
        <v>-394797.07766625949</v>
      </c>
      <c r="E128" s="96">
        <v>0</v>
      </c>
      <c r="F128" s="96">
        <v>-35533380.556608848</v>
      </c>
      <c r="G128" s="96">
        <v>-240983.62587228714</v>
      </c>
      <c r="H128" s="96">
        <v>-128192475.11035737</v>
      </c>
      <c r="I128" s="96">
        <v>-52643511.618812032</v>
      </c>
      <c r="J128" s="96">
        <v>-9911593.1612458173</v>
      </c>
      <c r="K128" s="96">
        <v>0</v>
      </c>
      <c r="L128" s="96">
        <v>-487515.35438021854</v>
      </c>
      <c r="M128" s="96">
        <v>-717146.9254859701</v>
      </c>
      <c r="N128" s="96">
        <v>-432196.39922818367</v>
      </c>
      <c r="O128" s="96">
        <v>-360740685.29089981</v>
      </c>
      <c r="P128" s="96">
        <v>-4192290.5001708665</v>
      </c>
      <c r="Q128" s="96">
        <v>-110341.70113162762</v>
      </c>
      <c r="R128" s="96">
        <v>-218554.32218480454</v>
      </c>
      <c r="S128" s="96">
        <v>0</v>
      </c>
    </row>
    <row r="129" spans="1:19" x14ac:dyDescent="0.25">
      <c r="A129" s="100" t="s">
        <v>321</v>
      </c>
      <c r="B129" s="96">
        <v>-767960326.79215753</v>
      </c>
      <c r="C129" s="96">
        <v>-11785291.813858462</v>
      </c>
      <c r="D129" s="96">
        <v>-502329.89173632249</v>
      </c>
      <c r="E129" s="96">
        <v>0</v>
      </c>
      <c r="F129" s="96">
        <v>-45347093.943922892</v>
      </c>
      <c r="G129" s="96">
        <v>-307539.19132372824</v>
      </c>
      <c r="H129" s="96">
        <v>-163484639.45611802</v>
      </c>
      <c r="I129" s="96">
        <v>-66664092.443921596</v>
      </c>
      <c r="J129" s="96">
        <v>-11843612.03876042</v>
      </c>
      <c r="K129" s="96">
        <v>0</v>
      </c>
      <c r="L129" s="96">
        <v>-503625.69329080061</v>
      </c>
      <c r="M129" s="96">
        <v>-915210.66929724696</v>
      </c>
      <c r="N129" s="96">
        <v>-521316.04190330656</v>
      </c>
      <c r="O129" s="96">
        <v>-460371107.08395672</v>
      </c>
      <c r="P129" s="96">
        <v>-5350129.6013363861</v>
      </c>
      <c r="Q129" s="96">
        <v>-140816.19617296863</v>
      </c>
      <c r="R129" s="96">
        <v>-223522.72655872282</v>
      </c>
      <c r="S129" s="96">
        <v>0</v>
      </c>
    </row>
    <row r="130" spans="1:19" x14ac:dyDescent="0.25">
      <c r="A130" s="100" t="s">
        <v>492</v>
      </c>
      <c r="B130" s="96">
        <v>-381638425.40292275</v>
      </c>
      <c r="C130" s="96">
        <v>-6205278.457477239</v>
      </c>
      <c r="D130" s="96">
        <v>-248932.06330503931</v>
      </c>
      <c r="E130" s="96">
        <v>0</v>
      </c>
      <c r="F130" s="96">
        <v>-22496368.199197054</v>
      </c>
      <c r="G130" s="96">
        <v>-152567.98797862258</v>
      </c>
      <c r="H130" s="96">
        <v>-80995293.269393921</v>
      </c>
      <c r="I130" s="96">
        <v>-33202160.341205835</v>
      </c>
      <c r="J130" s="96">
        <v>-6181253.4896233073</v>
      </c>
      <c r="K130" s="96">
        <v>0</v>
      </c>
      <c r="L130" s="96">
        <v>-266591.48120814934</v>
      </c>
      <c r="M130" s="96">
        <v>-454029.45162936125</v>
      </c>
      <c r="N130" s="96">
        <v>-197559.82219275751</v>
      </c>
      <c r="O130" s="96">
        <v>-228386805.69122991</v>
      </c>
      <c r="P130" s="96">
        <v>-2654160.9386022477</v>
      </c>
      <c r="Q130" s="96">
        <v>-69857.905369523665</v>
      </c>
      <c r="R130" s="96">
        <v>-127566.30450978661</v>
      </c>
      <c r="S130" s="96">
        <v>0</v>
      </c>
    </row>
    <row r="131" spans="1:19" x14ac:dyDescent="0.25">
      <c r="A131" s="100" t="s">
        <v>323</v>
      </c>
      <c r="B131" s="96">
        <v>-782425431.41931379</v>
      </c>
      <c r="C131" s="96">
        <v>-12400223.357475089</v>
      </c>
      <c r="D131" s="96">
        <v>-510456.58733481407</v>
      </c>
      <c r="E131" s="96">
        <v>0</v>
      </c>
      <c r="F131" s="96">
        <v>-46173492.668226041</v>
      </c>
      <c r="G131" s="96">
        <v>-313143.74000103568</v>
      </c>
      <c r="H131" s="96">
        <v>-166210735.64153555</v>
      </c>
      <c r="I131" s="96">
        <v>-67972678.482207701</v>
      </c>
      <c r="J131" s="96">
        <v>-12411166.448013026</v>
      </c>
      <c r="K131" s="96">
        <v>0</v>
      </c>
      <c r="L131" s="96">
        <v>-507988.20633216813</v>
      </c>
      <c r="M131" s="96">
        <v>-931889.33299532568</v>
      </c>
      <c r="N131" s="96">
        <v>-398726.31171422638</v>
      </c>
      <c r="O131" s="96">
        <v>-468760841.96025729</v>
      </c>
      <c r="P131" s="96">
        <v>-5447629.5708574401</v>
      </c>
      <c r="Q131" s="96">
        <v>-143382.40967768556</v>
      </c>
      <c r="R131" s="96">
        <v>-243076.70268636008</v>
      </c>
      <c r="S131" s="96">
        <v>0</v>
      </c>
    </row>
    <row r="132" spans="1:19" x14ac:dyDescent="0.25">
      <c r="A132" s="100" t="s">
        <v>324</v>
      </c>
      <c r="B132" s="96">
        <v>-985151380.12036514</v>
      </c>
      <c r="C132" s="96">
        <v>-7147286.7861893075</v>
      </c>
      <c r="D132" s="96">
        <v>-414897.46307002986</v>
      </c>
      <c r="E132" s="96">
        <v>0</v>
      </c>
      <c r="F132" s="96">
        <v>-48718563.735526532</v>
      </c>
      <c r="G132" s="96">
        <v>-225165.05631024297</v>
      </c>
      <c r="H132" s="96">
        <v>-145762205.96625149</v>
      </c>
      <c r="I132" s="96">
        <v>-52405955.689239144</v>
      </c>
      <c r="J132" s="96">
        <v>-7913865.7204168644</v>
      </c>
      <c r="K132" s="96">
        <v>0</v>
      </c>
      <c r="L132" s="96">
        <v>-80260.347828811267</v>
      </c>
      <c r="M132" s="96">
        <v>-646059.72279926937</v>
      </c>
      <c r="N132" s="96">
        <v>-274380.41239487246</v>
      </c>
      <c r="O132" s="96">
        <v>-717648200.25509095</v>
      </c>
      <c r="P132" s="96">
        <v>-3776729.6242663553</v>
      </c>
      <c r="Q132" s="96">
        <v>-99404.077899367345</v>
      </c>
      <c r="R132" s="96">
        <v>-38405.263081896825</v>
      </c>
      <c r="S132" s="96">
        <v>0</v>
      </c>
    </row>
    <row r="133" spans="1:19" x14ac:dyDescent="0.25">
      <c r="A133" s="100" t="s">
        <v>325</v>
      </c>
      <c r="B133" s="96">
        <v>-449196779.9677819</v>
      </c>
      <c r="C133" s="96">
        <v>-20001.623755148688</v>
      </c>
      <c r="D133" s="96">
        <v>-5617.8935789887073</v>
      </c>
      <c r="E133" s="96">
        <v>0</v>
      </c>
      <c r="F133" s="96">
        <v>-39451625.664440893</v>
      </c>
      <c r="G133" s="96">
        <v>-997167.28881812003</v>
      </c>
      <c r="H133" s="96">
        <v>-9776915.7900321595</v>
      </c>
      <c r="I133" s="96">
        <v>-276650.35276949219</v>
      </c>
      <c r="J133" s="96">
        <v>-10771.213076584681</v>
      </c>
      <c r="K133" s="96">
        <v>0</v>
      </c>
      <c r="L133" s="96">
        <v>0</v>
      </c>
      <c r="M133" s="96">
        <v>0</v>
      </c>
      <c r="N133" s="96">
        <v>-11565.105590975369</v>
      </c>
      <c r="O133" s="96">
        <v>-398646465.03571951</v>
      </c>
      <c r="P133" s="96">
        <v>0</v>
      </c>
      <c r="Q133" s="96">
        <v>0</v>
      </c>
      <c r="R133" s="96">
        <v>0</v>
      </c>
      <c r="S133" s="96">
        <v>0</v>
      </c>
    </row>
    <row r="134" spans="1:19" x14ac:dyDescent="0.25">
      <c r="A134" s="100" t="s">
        <v>326</v>
      </c>
      <c r="B134" s="96">
        <v>-294506955.30411679</v>
      </c>
      <c r="C134" s="96">
        <v>-1417994.3957508404</v>
      </c>
      <c r="D134" s="96">
        <v>-148564.8675061196</v>
      </c>
      <c r="E134" s="96">
        <v>-211030.11174835337</v>
      </c>
      <c r="F134" s="96">
        <v>-30455532.592174359</v>
      </c>
      <c r="G134" s="96">
        <v>-367445.80278755876</v>
      </c>
      <c r="H134" s="96">
        <v>-26527308.396405436</v>
      </c>
      <c r="I134" s="96">
        <v>-3197938.9160021571</v>
      </c>
      <c r="J134" s="96">
        <v>-868047.35381144367</v>
      </c>
      <c r="K134" s="96">
        <v>-69474.753513561678</v>
      </c>
      <c r="L134" s="96">
        <v>-341006.88517171686</v>
      </c>
      <c r="M134" s="96">
        <v>0</v>
      </c>
      <c r="N134" s="96">
        <v>-292070.45415683126</v>
      </c>
      <c r="O134" s="96">
        <v>-230467239.62041089</v>
      </c>
      <c r="P134" s="96">
        <v>0</v>
      </c>
      <c r="Q134" s="96">
        <v>0</v>
      </c>
      <c r="R134" s="96">
        <v>-37527.030788273878</v>
      </c>
      <c r="S134" s="96">
        <v>-105774.12388923283</v>
      </c>
    </row>
    <row r="135" spans="1:19" x14ac:dyDescent="0.25">
      <c r="A135" s="100" t="s">
        <v>327</v>
      </c>
      <c r="B135" s="96">
        <v>-34069828.660375103</v>
      </c>
      <c r="C135" s="96">
        <v>0</v>
      </c>
      <c r="D135" s="96">
        <v>0</v>
      </c>
      <c r="E135" s="96">
        <v>0</v>
      </c>
      <c r="F135" s="96">
        <v>0</v>
      </c>
      <c r="G135" s="96">
        <v>0</v>
      </c>
      <c r="H135" s="96">
        <v>0</v>
      </c>
      <c r="I135" s="96">
        <v>0</v>
      </c>
      <c r="J135" s="96">
        <v>0</v>
      </c>
      <c r="K135" s="96">
        <v>0</v>
      </c>
      <c r="L135" s="96">
        <v>0</v>
      </c>
      <c r="M135" s="96">
        <v>-34069828.660375103</v>
      </c>
      <c r="N135" s="96">
        <v>0</v>
      </c>
      <c r="O135" s="96">
        <v>0</v>
      </c>
      <c r="P135" s="96">
        <v>0</v>
      </c>
      <c r="Q135" s="96">
        <v>0</v>
      </c>
      <c r="R135" s="96">
        <v>0</v>
      </c>
      <c r="S135" s="96">
        <v>0</v>
      </c>
    </row>
    <row r="136" spans="1:19" x14ac:dyDescent="0.25">
      <c r="A136" s="100" t="s">
        <v>328</v>
      </c>
      <c r="B136" s="96">
        <v>-180389267.49095982</v>
      </c>
      <c r="C136" s="96">
        <v>0</v>
      </c>
      <c r="D136" s="96">
        <v>0</v>
      </c>
      <c r="E136" s="96">
        <v>0</v>
      </c>
      <c r="F136" s="96">
        <v>0</v>
      </c>
      <c r="G136" s="96">
        <v>0</v>
      </c>
      <c r="H136" s="96">
        <v>0</v>
      </c>
      <c r="I136" s="96">
        <v>0</v>
      </c>
      <c r="J136" s="96">
        <v>0</v>
      </c>
      <c r="K136" s="96">
        <v>0</v>
      </c>
      <c r="L136" s="96">
        <v>0</v>
      </c>
      <c r="M136" s="96">
        <v>0</v>
      </c>
      <c r="N136" s="96">
        <v>0</v>
      </c>
      <c r="O136" s="96">
        <v>0</v>
      </c>
      <c r="P136" s="96">
        <v>-180306947.89630139</v>
      </c>
      <c r="Q136" s="96">
        <v>-82319.594658440401</v>
      </c>
      <c r="R136" s="96">
        <v>0</v>
      </c>
      <c r="S136" s="96">
        <v>0</v>
      </c>
    </row>
    <row r="137" spans="1:19" x14ac:dyDescent="0.25">
      <c r="A137" s="99" t="s">
        <v>329</v>
      </c>
      <c r="B137" s="96">
        <v>-5081831334.1935816</v>
      </c>
      <c r="C137" s="96">
        <v>-59040300.78832984</v>
      </c>
      <c r="D137" s="96">
        <v>-2618619.3208127315</v>
      </c>
      <c r="E137" s="96">
        <v>-211030.11174835337</v>
      </c>
      <c r="F137" s="96">
        <v>-303659681.57718843</v>
      </c>
      <c r="G137" s="96">
        <v>-2844658.8767357827</v>
      </c>
      <c r="H137" s="96">
        <v>-848728845.87620771</v>
      </c>
      <c r="I137" s="96">
        <v>-328873570.04204673</v>
      </c>
      <c r="J137" s="96">
        <v>-59112571.862532794</v>
      </c>
      <c r="K137" s="96">
        <v>-69474.753513561678</v>
      </c>
      <c r="L137" s="96">
        <v>-2639107.1934036957</v>
      </c>
      <c r="M137" s="96">
        <v>-38450307.488486074</v>
      </c>
      <c r="N137" s="96">
        <v>-2444883.8023386099</v>
      </c>
      <c r="O137" s="96">
        <v>-3225256895.7398858</v>
      </c>
      <c r="P137" s="96">
        <v>-205914308.29158556</v>
      </c>
      <c r="Q137" s="96">
        <v>-756309.07782788237</v>
      </c>
      <c r="R137" s="96">
        <v>-1104995.2670485175</v>
      </c>
      <c r="S137" s="96">
        <v>-105774.12388923283</v>
      </c>
    </row>
    <row r="139" spans="1:19" x14ac:dyDescent="0.25">
      <c r="A139" s="99" t="s">
        <v>330</v>
      </c>
      <c r="B139" s="96"/>
      <c r="C139" s="96"/>
      <c r="D139" s="96"/>
      <c r="E139" s="96"/>
      <c r="F139" s="96"/>
      <c r="G139" s="96"/>
      <c r="H139" s="96"/>
      <c r="I139" s="96"/>
      <c r="J139" s="96"/>
      <c r="K139" s="96"/>
      <c r="L139" s="96"/>
      <c r="M139" s="96"/>
      <c r="N139" s="96"/>
      <c r="O139" s="96"/>
      <c r="P139" s="96"/>
      <c r="Q139" s="96"/>
      <c r="R139" s="96"/>
      <c r="S139" s="96"/>
    </row>
    <row r="140" spans="1:19" x14ac:dyDescent="0.25">
      <c r="A140" s="100" t="s">
        <v>331</v>
      </c>
      <c r="B140" s="96">
        <v>-148355310.63757077</v>
      </c>
      <c r="C140" s="96">
        <v>-2420485.1508214567</v>
      </c>
      <c r="D140" s="96">
        <v>-96787.284492016566</v>
      </c>
      <c r="E140" s="96">
        <v>-1040341.1726111838</v>
      </c>
      <c r="F140" s="96">
        <v>-9348417.1028428674</v>
      </c>
      <c r="G140" s="96">
        <v>-113052.0351102423</v>
      </c>
      <c r="H140" s="96">
        <v>-27753683.945779633</v>
      </c>
      <c r="I140" s="96">
        <v>-10902428.744871005</v>
      </c>
      <c r="J140" s="96">
        <v>-2292050.5479258285</v>
      </c>
      <c r="K140" s="96">
        <v>-123748.49210324314</v>
      </c>
      <c r="L140" s="96">
        <v>-94553.613963431286</v>
      </c>
      <c r="M140" s="96">
        <v>-198967.76736049762</v>
      </c>
      <c r="N140" s="96">
        <v>-29557.612267255612</v>
      </c>
      <c r="O140" s="96">
        <v>-91092362.764084294</v>
      </c>
      <c r="P140" s="96">
        <v>-2736621.1944801291</v>
      </c>
      <c r="Q140" s="96">
        <v>-32480.017950391983</v>
      </c>
      <c r="R140" s="96">
        <v>-18373.27886856933</v>
      </c>
      <c r="S140" s="96">
        <v>-61399.912038747745</v>
      </c>
    </row>
    <row r="141" spans="1:19" x14ac:dyDescent="0.25">
      <c r="A141" s="100" t="s">
        <v>332</v>
      </c>
      <c r="B141" s="96">
        <v>-123025813.42209858</v>
      </c>
      <c r="C141" s="96">
        <v>-2007222.7497362518</v>
      </c>
      <c r="D141" s="96">
        <v>-80262.272731414312</v>
      </c>
      <c r="E141" s="96">
        <v>-862718.14906353422</v>
      </c>
      <c r="F141" s="96">
        <v>-7752311.7530720942</v>
      </c>
      <c r="G141" s="96">
        <v>-93750.055314426616</v>
      </c>
      <c r="H141" s="96">
        <v>-23015148.754807562</v>
      </c>
      <c r="I141" s="96">
        <v>-9040998.659569025</v>
      </c>
      <c r="J141" s="96">
        <v>-1900716.474869018</v>
      </c>
      <c r="K141" s="96">
        <v>-102620.24888311687</v>
      </c>
      <c r="L141" s="96">
        <v>-78409.968742327634</v>
      </c>
      <c r="M141" s="96">
        <v>-164996.93417853976</v>
      </c>
      <c r="N141" s="96">
        <v>-24511.082726776483</v>
      </c>
      <c r="O141" s="96">
        <v>-75539675.50895527</v>
      </c>
      <c r="P141" s="96">
        <v>-2269383.1925003584</v>
      </c>
      <c r="Q141" s="96">
        <v>-26934.530426572983</v>
      </c>
      <c r="R141" s="96">
        <v>-15236.310505654099</v>
      </c>
      <c r="S141" s="96">
        <v>-50916.776016640011</v>
      </c>
    </row>
    <row r="142" spans="1:19" x14ac:dyDescent="0.25">
      <c r="A142" s="100" t="s">
        <v>333</v>
      </c>
      <c r="B142" s="96">
        <v>-167487719.41146654</v>
      </c>
      <c r="C142" s="96">
        <v>-2732639.2027232079</v>
      </c>
      <c r="D142" s="96">
        <v>-109269.30406420727</v>
      </c>
      <c r="E142" s="96">
        <v>-1174507.1319770529</v>
      </c>
      <c r="F142" s="96">
        <v>-10554020.977970826</v>
      </c>
      <c r="G142" s="96">
        <v>-127631.61260668955</v>
      </c>
      <c r="H142" s="96">
        <v>-31332894.045843888</v>
      </c>
      <c r="I142" s="96">
        <v>-12308443.281719796</v>
      </c>
      <c r="J142" s="96">
        <v>-2587641.2337252684</v>
      </c>
      <c r="K142" s="96">
        <v>-139707.52131424641</v>
      </c>
      <c r="L142" s="96">
        <v>-106747.57173698852</v>
      </c>
      <c r="M142" s="96">
        <v>-224627.33183183763</v>
      </c>
      <c r="N142" s="96">
        <v>-33369.463139645188</v>
      </c>
      <c r="O142" s="96">
        <v>-102839945.73292138</v>
      </c>
      <c r="P142" s="96">
        <v>-3089545.2329057623</v>
      </c>
      <c r="Q142" s="96">
        <v>-36668.752264922121</v>
      </c>
      <c r="R142" s="96">
        <v>-20742.759814816123</v>
      </c>
      <c r="S142" s="96">
        <v>-69318.254906003785</v>
      </c>
    </row>
    <row r="143" spans="1:19" x14ac:dyDescent="0.25">
      <c r="A143" s="99" t="s">
        <v>334</v>
      </c>
      <c r="B143" s="96">
        <v>-438868843.47113591</v>
      </c>
      <c r="C143" s="96">
        <v>-7160347.1032809159</v>
      </c>
      <c r="D143" s="96">
        <v>-286318.8612876382</v>
      </c>
      <c r="E143" s="96">
        <v>-3077566.4536517709</v>
      </c>
      <c r="F143" s="96">
        <v>-27654749.833885789</v>
      </c>
      <c r="G143" s="96">
        <v>-334433.70303135848</v>
      </c>
      <c r="H143" s="96">
        <v>-82101726.746431082</v>
      </c>
      <c r="I143" s="96">
        <v>-32251870.686159827</v>
      </c>
      <c r="J143" s="96">
        <v>-6780408.2565201148</v>
      </c>
      <c r="K143" s="96">
        <v>-366076.26230060641</v>
      </c>
      <c r="L143" s="96">
        <v>-279711.15444274747</v>
      </c>
      <c r="M143" s="96">
        <v>-588592.03337087505</v>
      </c>
      <c r="N143" s="96">
        <v>-87438.15813367728</v>
      </c>
      <c r="O143" s="96">
        <v>-269471984.00596094</v>
      </c>
      <c r="P143" s="96">
        <v>-8095549.6198862493</v>
      </c>
      <c r="Q143" s="96">
        <v>-96083.300641887094</v>
      </c>
      <c r="R143" s="96">
        <v>-54352.349189039553</v>
      </c>
      <c r="S143" s="96">
        <v>-181634.94296139153</v>
      </c>
    </row>
    <row r="145" spans="1:19" x14ac:dyDescent="0.25">
      <c r="A145" s="98" t="s">
        <v>335</v>
      </c>
      <c r="B145" s="96">
        <v>-13074538029.894499</v>
      </c>
      <c r="C145" s="96">
        <v>-214445707.70091143</v>
      </c>
      <c r="D145" s="96">
        <v>-8671112.0196415316</v>
      </c>
      <c r="E145" s="96">
        <v>-82528475.461803585</v>
      </c>
      <c r="F145" s="96">
        <v>-756132967.93514693</v>
      </c>
      <c r="G145" s="96">
        <v>-6954418.5594549412</v>
      </c>
      <c r="H145" s="96">
        <v>-2591644909.3630018</v>
      </c>
      <c r="I145" s="96">
        <v>-1031877426.7385771</v>
      </c>
      <c r="J145" s="96">
        <v>-204729972.98060915</v>
      </c>
      <c r="K145" s="96">
        <v>-10408094.323433544</v>
      </c>
      <c r="L145" s="96">
        <v>-8669303.3907887544</v>
      </c>
      <c r="M145" s="96">
        <v>-41327951.313121706</v>
      </c>
      <c r="N145" s="96">
        <v>-3136579.9150079493</v>
      </c>
      <c r="O145" s="96">
        <v>-7873189433.4327049</v>
      </c>
      <c r="P145" s="96">
        <v>-230627520.23466241</v>
      </c>
      <c r="Q145" s="96">
        <v>-2569182.9292918486</v>
      </c>
      <c r="R145" s="96">
        <v>-1871762.1251146782</v>
      </c>
      <c r="S145" s="96">
        <v>-5753211.4712273218</v>
      </c>
    </row>
    <row r="147" spans="1:19" x14ac:dyDescent="0.25">
      <c r="A147" s="97" t="s">
        <v>336</v>
      </c>
      <c r="B147" s="96">
        <v>-13074538029.894499</v>
      </c>
      <c r="C147" s="96">
        <v>-214445707.70091143</v>
      </c>
      <c r="D147" s="96">
        <v>-8671112.0196415316</v>
      </c>
      <c r="E147" s="96">
        <v>-82528475.461803585</v>
      </c>
      <c r="F147" s="96">
        <v>-756132967.93514693</v>
      </c>
      <c r="G147" s="96">
        <v>-6954418.5594549412</v>
      </c>
      <c r="H147" s="96">
        <v>-2591644909.3630018</v>
      </c>
      <c r="I147" s="96">
        <v>-1031877426.7385771</v>
      </c>
      <c r="J147" s="96">
        <v>-204729972.98060915</v>
      </c>
      <c r="K147" s="96">
        <v>-10408094.323433544</v>
      </c>
      <c r="L147" s="96">
        <v>-8669303.3907887544</v>
      </c>
      <c r="M147" s="96">
        <v>-41327951.313121706</v>
      </c>
      <c r="N147" s="96">
        <v>-3136579.9150079493</v>
      </c>
      <c r="O147" s="96">
        <v>-7873189433.4327049</v>
      </c>
      <c r="P147" s="96">
        <v>-230627520.23466241</v>
      </c>
      <c r="Q147" s="96">
        <v>-2569182.9292918486</v>
      </c>
      <c r="R147" s="96">
        <v>-1871762.1251146782</v>
      </c>
      <c r="S147" s="96">
        <v>-5753211.4712273218</v>
      </c>
    </row>
    <row r="149" spans="1:19" x14ac:dyDescent="0.25">
      <c r="A149" s="97" t="s">
        <v>337</v>
      </c>
      <c r="B149" s="96"/>
      <c r="C149" s="96"/>
      <c r="D149" s="96"/>
      <c r="E149" s="96"/>
      <c r="F149" s="96"/>
      <c r="G149" s="96"/>
      <c r="H149" s="96"/>
      <c r="I149" s="96"/>
      <c r="J149" s="96"/>
      <c r="K149" s="96"/>
      <c r="L149" s="96"/>
      <c r="M149" s="96"/>
      <c r="N149" s="96"/>
      <c r="O149" s="96"/>
      <c r="P149" s="96"/>
      <c r="Q149" s="96"/>
      <c r="R149" s="96"/>
      <c r="S149" s="96"/>
    </row>
    <row r="150" spans="1:19" x14ac:dyDescent="0.25">
      <c r="A150" s="98" t="s">
        <v>337</v>
      </c>
      <c r="B150" s="96"/>
      <c r="C150" s="96"/>
      <c r="D150" s="96"/>
      <c r="E150" s="96"/>
      <c r="F150" s="96"/>
      <c r="G150" s="96"/>
      <c r="H150" s="96"/>
      <c r="I150" s="96"/>
      <c r="J150" s="96"/>
      <c r="K150" s="96"/>
      <c r="L150" s="96"/>
      <c r="M150" s="96"/>
      <c r="N150" s="96"/>
      <c r="O150" s="96"/>
      <c r="P150" s="96"/>
      <c r="Q150" s="96"/>
      <c r="R150" s="96"/>
      <c r="S150" s="96"/>
    </row>
    <row r="151" spans="1:19" x14ac:dyDescent="0.25">
      <c r="A151" s="99" t="s">
        <v>337</v>
      </c>
      <c r="B151" s="96"/>
      <c r="C151" s="96"/>
      <c r="D151" s="96"/>
      <c r="E151" s="96"/>
      <c r="F151" s="96"/>
      <c r="G151" s="96"/>
      <c r="H151" s="96"/>
      <c r="I151" s="96"/>
      <c r="J151" s="96"/>
      <c r="K151" s="96"/>
      <c r="L151" s="96"/>
      <c r="M151" s="96"/>
      <c r="N151" s="96"/>
      <c r="O151" s="96"/>
      <c r="P151" s="96"/>
      <c r="Q151" s="96"/>
      <c r="R151" s="96"/>
      <c r="S151" s="96"/>
    </row>
    <row r="152" spans="1:19" x14ac:dyDescent="0.25">
      <c r="A152" s="100" t="s">
        <v>338</v>
      </c>
      <c r="B152" s="96">
        <v>406621731.95188802</v>
      </c>
      <c r="C152" s="96">
        <v>10095029.040460138</v>
      </c>
      <c r="D152" s="96">
        <v>384771.33700377477</v>
      </c>
      <c r="E152" s="96">
        <v>5523248.1867093956</v>
      </c>
      <c r="F152" s="96">
        <v>22631147.654297054</v>
      </c>
      <c r="G152" s="96">
        <v>265106.74055652844</v>
      </c>
      <c r="H152" s="96">
        <v>97912810.666813195</v>
      </c>
      <c r="I152" s="96">
        <v>39803497.101569153</v>
      </c>
      <c r="J152" s="96">
        <v>9465950.2403069604</v>
      </c>
      <c r="K152" s="96">
        <v>633400.93444497872</v>
      </c>
      <c r="L152" s="96">
        <v>337038.06375175604</v>
      </c>
      <c r="M152" s="96">
        <v>369494.21865442442</v>
      </c>
      <c r="N152" s="96">
        <v>39884.061807126149</v>
      </c>
      <c r="O152" s="96">
        <v>216546266.1578705</v>
      </c>
      <c r="P152" s="96">
        <v>2118401.07498895</v>
      </c>
      <c r="Q152" s="96">
        <v>123652.73619388063</v>
      </c>
      <c r="R152" s="96">
        <v>43814.384834991921</v>
      </c>
      <c r="S152" s="96">
        <v>328219.35162513761</v>
      </c>
    </row>
    <row r="153" spans="1:19" x14ac:dyDescent="0.25">
      <c r="A153" s="100" t="s">
        <v>339</v>
      </c>
      <c r="B153" s="96">
        <v>765944197.29990923</v>
      </c>
      <c r="C153" s="96">
        <v>19015778.812405925</v>
      </c>
      <c r="D153" s="96">
        <v>724785.10051754932</v>
      </c>
      <c r="E153" s="96">
        <v>10404018.197821913</v>
      </c>
      <c r="F153" s="96">
        <v>42629783.068498872</v>
      </c>
      <c r="G153" s="96">
        <v>499375.59564177808</v>
      </c>
      <c r="H153" s="96">
        <v>184436155.96139318</v>
      </c>
      <c r="I153" s="96">
        <v>74976950.914167926</v>
      </c>
      <c r="J153" s="96">
        <v>17830797.246593483</v>
      </c>
      <c r="K153" s="96">
        <v>1193123.0728215857</v>
      </c>
      <c r="L153" s="96">
        <v>634871.00888744264</v>
      </c>
      <c r="M153" s="96">
        <v>696007.93680084625</v>
      </c>
      <c r="N153" s="96">
        <v>75128.708835301019</v>
      </c>
      <c r="O153" s="96">
        <v>407903323.84450042</v>
      </c>
      <c r="P153" s="96">
        <v>3990384.3878508233</v>
      </c>
      <c r="Q153" s="96">
        <v>232921.87388342951</v>
      </c>
      <c r="R153" s="96">
        <v>82532.169792139859</v>
      </c>
      <c r="S153" s="96">
        <v>618259.39949652867</v>
      </c>
    </row>
    <row r="154" spans="1:19" x14ac:dyDescent="0.25">
      <c r="A154" s="100" t="s">
        <v>340</v>
      </c>
      <c r="B154" s="96">
        <v>57537024.044546343</v>
      </c>
      <c r="C154" s="96">
        <v>1428447.8250662563</v>
      </c>
      <c r="D154" s="96">
        <v>54445.190527735751</v>
      </c>
      <c r="E154" s="96">
        <v>781540.28363712016</v>
      </c>
      <c r="F154" s="96">
        <v>3202310.1187691516</v>
      </c>
      <c r="G154" s="96">
        <v>37512.635718095611</v>
      </c>
      <c r="H154" s="96">
        <v>13854674.501932725</v>
      </c>
      <c r="I154" s="96">
        <v>5632199.6337888613</v>
      </c>
      <c r="J154" s="96">
        <v>1339433.0990785898</v>
      </c>
      <c r="K154" s="96">
        <v>89626.308510512608</v>
      </c>
      <c r="L154" s="96">
        <v>47690.926613599302</v>
      </c>
      <c r="M154" s="96">
        <v>52283.476441332838</v>
      </c>
      <c r="N154" s="96">
        <v>5643.5995493283554</v>
      </c>
      <c r="O154" s="96">
        <v>30641322.742081936</v>
      </c>
      <c r="P154" s="96">
        <v>299754.00725029089</v>
      </c>
      <c r="Q154" s="96">
        <v>17496.877064118817</v>
      </c>
      <c r="R154" s="96">
        <v>6199.7407311378511</v>
      </c>
      <c r="S154" s="96">
        <v>46443.07778556073</v>
      </c>
    </row>
    <row r="155" spans="1:19" x14ac:dyDescent="0.25">
      <c r="A155" s="100" t="s">
        <v>341</v>
      </c>
      <c r="B155" s="96">
        <v>-600028209.80401051</v>
      </c>
      <c r="C155" s="96">
        <v>-14896651.425860094</v>
      </c>
      <c r="D155" s="96">
        <v>-567784.84371216001</v>
      </c>
      <c r="E155" s="96">
        <v>-8150338.4137043962</v>
      </c>
      <c r="F155" s="96">
        <v>-33395477.776443131</v>
      </c>
      <c r="G155" s="96">
        <v>-391202.70866863447</v>
      </c>
      <c r="H155" s="96">
        <v>-144484280.80631551</v>
      </c>
      <c r="I155" s="96">
        <v>-58735722.252591148</v>
      </c>
      <c r="J155" s="96">
        <v>-13968356.166111832</v>
      </c>
      <c r="K155" s="96">
        <v>-934673.18374458398</v>
      </c>
      <c r="L155" s="96">
        <v>-497347.60869275057</v>
      </c>
      <c r="M155" s="96">
        <v>-545241.28232865466</v>
      </c>
      <c r="N155" s="96">
        <v>-58854.606936438955</v>
      </c>
      <c r="O155" s="96">
        <v>-319544820.6831792</v>
      </c>
      <c r="P155" s="96">
        <v>-3126002.1410338911</v>
      </c>
      <c r="Q155" s="96">
        <v>-182467.20257578517</v>
      </c>
      <c r="R155" s="96">
        <v>-64654.357675390638</v>
      </c>
      <c r="S155" s="96">
        <v>-484334.34443677653</v>
      </c>
    </row>
    <row r="156" spans="1:19" x14ac:dyDescent="0.25">
      <c r="A156" s="99" t="s">
        <v>342</v>
      </c>
      <c r="B156" s="96">
        <v>630074743.49233305</v>
      </c>
      <c r="C156" s="96">
        <v>15642604.252072224</v>
      </c>
      <c r="D156" s="96">
        <v>596216.78433689976</v>
      </c>
      <c r="E156" s="96">
        <v>8558468.2544640303</v>
      </c>
      <c r="F156" s="96">
        <v>35067763.065121941</v>
      </c>
      <c r="G156" s="96">
        <v>410792.26324776764</v>
      </c>
      <c r="H156" s="96">
        <v>151719360.3238236</v>
      </c>
      <c r="I156" s="96">
        <v>61676925.396934792</v>
      </c>
      <c r="J156" s="96">
        <v>14667824.419867197</v>
      </c>
      <c r="K156" s="96">
        <v>981477.1320324929</v>
      </c>
      <c r="L156" s="96">
        <v>522252.39056004747</v>
      </c>
      <c r="M156" s="96">
        <v>572544.34956794896</v>
      </c>
      <c r="N156" s="96">
        <v>61801.763255316575</v>
      </c>
      <c r="O156" s="96">
        <v>335546092.06127363</v>
      </c>
      <c r="P156" s="96">
        <v>3282537.3290561731</v>
      </c>
      <c r="Q156" s="96">
        <v>191604.28456564376</v>
      </c>
      <c r="R156" s="96">
        <v>67891.937682879012</v>
      </c>
      <c r="S156" s="96">
        <v>508587.48447045049</v>
      </c>
    </row>
    <row r="158" spans="1:19" x14ac:dyDescent="0.25">
      <c r="A158" s="98" t="s">
        <v>342</v>
      </c>
      <c r="B158" s="96">
        <v>630074743.49233305</v>
      </c>
      <c r="C158" s="96">
        <v>15642604.252072224</v>
      </c>
      <c r="D158" s="96">
        <v>596216.78433689976</v>
      </c>
      <c r="E158" s="96">
        <v>8558468.2544640303</v>
      </c>
      <c r="F158" s="96">
        <v>35067763.065121941</v>
      </c>
      <c r="G158" s="96">
        <v>410792.26324776764</v>
      </c>
      <c r="H158" s="96">
        <v>151719360.3238236</v>
      </c>
      <c r="I158" s="96">
        <v>61676925.396934792</v>
      </c>
      <c r="J158" s="96">
        <v>14667824.419867197</v>
      </c>
      <c r="K158" s="96">
        <v>981477.1320324929</v>
      </c>
      <c r="L158" s="96">
        <v>522252.39056004747</v>
      </c>
      <c r="M158" s="96">
        <v>572544.34956794896</v>
      </c>
      <c r="N158" s="96">
        <v>61801.763255316575</v>
      </c>
      <c r="O158" s="96">
        <v>335546092.06127363</v>
      </c>
      <c r="P158" s="96">
        <v>3282537.3290561731</v>
      </c>
      <c r="Q158" s="96">
        <v>191604.28456564376</v>
      </c>
      <c r="R158" s="96">
        <v>67891.937682879012</v>
      </c>
      <c r="S158" s="96">
        <v>508587.48447045049</v>
      </c>
    </row>
    <row r="160" spans="1:19" x14ac:dyDescent="0.25">
      <c r="A160" s="97" t="s">
        <v>342</v>
      </c>
      <c r="B160" s="96">
        <v>630074743.49233305</v>
      </c>
      <c r="C160" s="96">
        <v>15642604.252072224</v>
      </c>
      <c r="D160" s="96">
        <v>596216.78433689976</v>
      </c>
      <c r="E160" s="96">
        <v>8558468.2544640303</v>
      </c>
      <c r="F160" s="96">
        <v>35067763.065121941</v>
      </c>
      <c r="G160" s="96">
        <v>410792.26324776764</v>
      </c>
      <c r="H160" s="96">
        <v>151719360.3238236</v>
      </c>
      <c r="I160" s="96">
        <v>61676925.396934792</v>
      </c>
      <c r="J160" s="96">
        <v>14667824.419867197</v>
      </c>
      <c r="K160" s="96">
        <v>981477.1320324929</v>
      </c>
      <c r="L160" s="96">
        <v>522252.39056004747</v>
      </c>
      <c r="M160" s="96">
        <v>572544.34956794896</v>
      </c>
      <c r="N160" s="96">
        <v>61801.763255316575</v>
      </c>
      <c r="O160" s="96">
        <v>335546092.06127363</v>
      </c>
      <c r="P160" s="96">
        <v>3282537.3290561731</v>
      </c>
      <c r="Q160" s="96">
        <v>191604.28456564376</v>
      </c>
      <c r="R160" s="96">
        <v>67891.937682879012</v>
      </c>
      <c r="S160" s="96">
        <v>508587.48447045049</v>
      </c>
    </row>
    <row r="162" spans="1:19" x14ac:dyDescent="0.25">
      <c r="A162" s="97" t="s">
        <v>343</v>
      </c>
      <c r="B162" s="96"/>
      <c r="C162" s="96"/>
      <c r="D162" s="96"/>
      <c r="E162" s="96"/>
      <c r="F162" s="96"/>
      <c r="G162" s="96"/>
      <c r="H162" s="96"/>
      <c r="I162" s="96"/>
      <c r="J162" s="96"/>
      <c r="K162" s="96"/>
      <c r="L162" s="96"/>
      <c r="M162" s="96"/>
      <c r="N162" s="96"/>
      <c r="O162" s="96"/>
      <c r="P162" s="96"/>
      <c r="Q162" s="96"/>
      <c r="R162" s="96"/>
      <c r="S162" s="96"/>
    </row>
    <row r="163" spans="1:19" x14ac:dyDescent="0.25">
      <c r="A163" s="98" t="s">
        <v>344</v>
      </c>
      <c r="B163" s="96"/>
      <c r="C163" s="96"/>
      <c r="D163" s="96"/>
      <c r="E163" s="96"/>
      <c r="F163" s="96"/>
      <c r="G163" s="96"/>
      <c r="H163" s="96"/>
      <c r="I163" s="96"/>
      <c r="J163" s="96"/>
      <c r="K163" s="96"/>
      <c r="L163" s="96"/>
      <c r="M163" s="96"/>
      <c r="N163" s="96"/>
      <c r="O163" s="96"/>
      <c r="P163" s="96"/>
      <c r="Q163" s="96"/>
      <c r="R163" s="96"/>
      <c r="S163" s="96"/>
    </row>
    <row r="164" spans="1:19" x14ac:dyDescent="0.25">
      <c r="A164" s="99" t="s">
        <v>345</v>
      </c>
      <c r="B164" s="96"/>
      <c r="C164" s="96"/>
      <c r="D164" s="96"/>
      <c r="E164" s="96"/>
      <c r="F164" s="96"/>
      <c r="G164" s="96"/>
      <c r="H164" s="96"/>
      <c r="I164" s="96"/>
      <c r="J164" s="96"/>
      <c r="K164" s="96"/>
      <c r="L164" s="96"/>
      <c r="M164" s="96"/>
      <c r="N164" s="96"/>
      <c r="O164" s="96"/>
      <c r="P164" s="96"/>
      <c r="Q164" s="96"/>
      <c r="R164" s="96"/>
      <c r="S164" s="96"/>
    </row>
    <row r="165" spans="1:19" x14ac:dyDescent="0.25">
      <c r="A165" s="100" t="s">
        <v>346</v>
      </c>
      <c r="B165" s="96">
        <v>824146.36897047854</v>
      </c>
      <c r="C165" s="96">
        <v>13480.657293754373</v>
      </c>
      <c r="D165" s="96">
        <v>536.70248911031013</v>
      </c>
      <c r="E165" s="96">
        <v>5659.0611036344371</v>
      </c>
      <c r="F165" s="96">
        <v>51559.350528000679</v>
      </c>
      <c r="G165" s="96">
        <v>610.63622619058583</v>
      </c>
      <c r="H165" s="96">
        <v>155504.10467725791</v>
      </c>
      <c r="I165" s="96">
        <v>61299.00718003916</v>
      </c>
      <c r="J165" s="96">
        <v>12793.441836165808</v>
      </c>
      <c r="K165" s="96">
        <v>674.02799329111792</v>
      </c>
      <c r="L165" s="96">
        <v>521.52209496535102</v>
      </c>
      <c r="M165" s="96">
        <v>1021.9127965828141</v>
      </c>
      <c r="N165" s="96">
        <v>162.1725520638773</v>
      </c>
      <c r="O165" s="96">
        <v>505398.26932526455</v>
      </c>
      <c r="P165" s="96">
        <v>14306.509112187226</v>
      </c>
      <c r="Q165" s="96">
        <v>179.5911234679553</v>
      </c>
      <c r="R165" s="96">
        <v>105.92621866796435</v>
      </c>
      <c r="S165" s="96">
        <v>333.47641983442702</v>
      </c>
    </row>
    <row r="166" spans="1:19" x14ac:dyDescent="0.25">
      <c r="A166" s="99" t="s">
        <v>347</v>
      </c>
      <c r="B166" s="96">
        <v>824146.36897047854</v>
      </c>
      <c r="C166" s="96">
        <v>13480.657293754373</v>
      </c>
      <c r="D166" s="96">
        <v>536.70248911031013</v>
      </c>
      <c r="E166" s="96">
        <v>5659.0611036344371</v>
      </c>
      <c r="F166" s="96">
        <v>51559.350528000679</v>
      </c>
      <c r="G166" s="96">
        <v>610.63622619058583</v>
      </c>
      <c r="H166" s="96">
        <v>155504.10467725791</v>
      </c>
      <c r="I166" s="96">
        <v>61299.00718003916</v>
      </c>
      <c r="J166" s="96">
        <v>12793.441836165808</v>
      </c>
      <c r="K166" s="96">
        <v>674.02799329111792</v>
      </c>
      <c r="L166" s="96">
        <v>521.52209496535102</v>
      </c>
      <c r="M166" s="96">
        <v>1021.9127965828141</v>
      </c>
      <c r="N166" s="96">
        <v>162.1725520638773</v>
      </c>
      <c r="O166" s="96">
        <v>505398.26932526455</v>
      </c>
      <c r="P166" s="96">
        <v>14306.509112187226</v>
      </c>
      <c r="Q166" s="96">
        <v>179.5911234679553</v>
      </c>
      <c r="R166" s="96">
        <v>105.92621866796435</v>
      </c>
      <c r="S166" s="96">
        <v>333.47641983442702</v>
      </c>
    </row>
    <row r="168" spans="1:19" x14ac:dyDescent="0.25">
      <c r="A168" s="99" t="s">
        <v>348</v>
      </c>
      <c r="B168" s="96"/>
      <c r="C168" s="96"/>
      <c r="D168" s="96"/>
      <c r="E168" s="96"/>
      <c r="F168" s="96"/>
      <c r="G168" s="96"/>
      <c r="H168" s="96"/>
      <c r="I168" s="96"/>
      <c r="J168" s="96"/>
      <c r="K168" s="96"/>
      <c r="L168" s="96"/>
      <c r="M168" s="96"/>
      <c r="N168" s="96"/>
      <c r="O168" s="96"/>
      <c r="P168" s="96"/>
      <c r="Q168" s="96"/>
      <c r="R168" s="96"/>
      <c r="S168" s="96"/>
    </row>
    <row r="169" spans="1:19" x14ac:dyDescent="0.25">
      <c r="A169" s="100" t="s">
        <v>493</v>
      </c>
      <c r="B169" s="96">
        <v>2073272.017052108</v>
      </c>
      <c r="C169" s="96">
        <v>33912.749714015285</v>
      </c>
      <c r="D169" s="96">
        <v>1350.1609593264834</v>
      </c>
      <c r="E169" s="96">
        <v>14236.273398388992</v>
      </c>
      <c r="F169" s="96">
        <v>129705.79340247474</v>
      </c>
      <c r="G169" s="96">
        <v>1536.1531009846537</v>
      </c>
      <c r="H169" s="96">
        <v>391195.44889440562</v>
      </c>
      <c r="I169" s="96">
        <v>154207.45761242782</v>
      </c>
      <c r="J169" s="96">
        <v>32183.949307257597</v>
      </c>
      <c r="K169" s="96">
        <v>1695.6252309234135</v>
      </c>
      <c r="L169" s="96">
        <v>1311.9722496827328</v>
      </c>
      <c r="M169" s="96">
        <v>2570.7850993377419</v>
      </c>
      <c r="N169" s="96">
        <v>407.97099494350465</v>
      </c>
      <c r="O169" s="96">
        <v>1271410.1872068911</v>
      </c>
      <c r="P169" s="96">
        <v>35990.312061984296</v>
      </c>
      <c r="Q169" s="96">
        <v>451.79019748905705</v>
      </c>
      <c r="R169" s="96">
        <v>266.47434643287221</v>
      </c>
      <c r="S169" s="96">
        <v>838.91327514203226</v>
      </c>
    </row>
    <row r="170" spans="1:19" x14ac:dyDescent="0.25">
      <c r="A170" s="99" t="s">
        <v>350</v>
      </c>
      <c r="B170" s="96">
        <v>2073272.017052108</v>
      </c>
      <c r="C170" s="96">
        <v>33912.749714015285</v>
      </c>
      <c r="D170" s="96">
        <v>1350.1609593264834</v>
      </c>
      <c r="E170" s="96">
        <v>14236.273398388992</v>
      </c>
      <c r="F170" s="96">
        <v>129705.79340247474</v>
      </c>
      <c r="G170" s="96">
        <v>1536.1531009846537</v>
      </c>
      <c r="H170" s="96">
        <v>391195.44889440562</v>
      </c>
      <c r="I170" s="96">
        <v>154207.45761242782</v>
      </c>
      <c r="J170" s="96">
        <v>32183.949307257597</v>
      </c>
      <c r="K170" s="96">
        <v>1695.6252309234135</v>
      </c>
      <c r="L170" s="96">
        <v>1311.9722496827328</v>
      </c>
      <c r="M170" s="96">
        <v>2570.7850993377419</v>
      </c>
      <c r="N170" s="96">
        <v>407.97099494350465</v>
      </c>
      <c r="O170" s="96">
        <v>1271410.1872068911</v>
      </c>
      <c r="P170" s="96">
        <v>35990.312061984296</v>
      </c>
      <c r="Q170" s="96">
        <v>451.79019748905705</v>
      </c>
      <c r="R170" s="96">
        <v>266.47434643287221</v>
      </c>
      <c r="S170" s="96">
        <v>838.91327514203226</v>
      </c>
    </row>
    <row r="172" spans="1:19" x14ac:dyDescent="0.25">
      <c r="A172" s="99" t="s">
        <v>351</v>
      </c>
      <c r="B172" s="96"/>
      <c r="C172" s="96"/>
      <c r="D172" s="96"/>
      <c r="E172" s="96"/>
      <c r="F172" s="96"/>
      <c r="G172" s="96"/>
      <c r="H172" s="96"/>
      <c r="I172" s="96"/>
      <c r="J172" s="96"/>
      <c r="K172" s="96"/>
      <c r="L172" s="96"/>
      <c r="M172" s="96"/>
      <c r="N172" s="96"/>
      <c r="O172" s="96"/>
      <c r="P172" s="96"/>
      <c r="Q172" s="96"/>
      <c r="R172" s="96"/>
      <c r="S172" s="96"/>
    </row>
    <row r="173" spans="1:19" x14ac:dyDescent="0.25">
      <c r="A173" s="100" t="s">
        <v>352</v>
      </c>
      <c r="B173" s="96">
        <v>3188.2978051941814</v>
      </c>
      <c r="C173" s="96">
        <v>52.151355245237475</v>
      </c>
      <c r="D173" s="96">
        <v>2.0762906111086084</v>
      </c>
      <c r="E173" s="96">
        <v>21.892679232108275</v>
      </c>
      <c r="F173" s="96">
        <v>199.46282640426267</v>
      </c>
      <c r="G173" s="96">
        <v>2.3623111294751591</v>
      </c>
      <c r="H173" s="96">
        <v>601.58415338349607</v>
      </c>
      <c r="I173" s="96">
        <v>237.14172313450055</v>
      </c>
      <c r="J173" s="96">
        <v>49.492789221507735</v>
      </c>
      <c r="K173" s="96">
        <v>2.607548916746472</v>
      </c>
      <c r="L173" s="96">
        <v>2.0175636432341806</v>
      </c>
      <c r="M173" s="96">
        <v>3.9533782458022855</v>
      </c>
      <c r="N173" s="96">
        <v>0.6273817507124394</v>
      </c>
      <c r="O173" s="96">
        <v>1955.1869103683432</v>
      </c>
      <c r="P173" s="96">
        <v>55.346250762904234</v>
      </c>
      <c r="Q173" s="96">
        <v>0.69476734515073668</v>
      </c>
      <c r="R173" s="96">
        <v>0.40978683302757724</v>
      </c>
      <c r="S173" s="96">
        <v>1.2900889665634165</v>
      </c>
    </row>
    <row r="174" spans="1:19" x14ac:dyDescent="0.25">
      <c r="A174" s="99" t="s">
        <v>353</v>
      </c>
      <c r="B174" s="96">
        <v>3188.2978051941814</v>
      </c>
      <c r="C174" s="96">
        <v>52.151355245237475</v>
      </c>
      <c r="D174" s="96">
        <v>2.0762906111086084</v>
      </c>
      <c r="E174" s="96">
        <v>21.892679232108275</v>
      </c>
      <c r="F174" s="96">
        <v>199.46282640426267</v>
      </c>
      <c r="G174" s="96">
        <v>2.3623111294751591</v>
      </c>
      <c r="H174" s="96">
        <v>601.58415338349607</v>
      </c>
      <c r="I174" s="96">
        <v>237.14172313450055</v>
      </c>
      <c r="J174" s="96">
        <v>49.492789221507735</v>
      </c>
      <c r="K174" s="96">
        <v>2.607548916746472</v>
      </c>
      <c r="L174" s="96">
        <v>2.0175636432341806</v>
      </c>
      <c r="M174" s="96">
        <v>3.9533782458022855</v>
      </c>
      <c r="N174" s="96">
        <v>0.6273817507124394</v>
      </c>
      <c r="O174" s="96">
        <v>1955.1869103683432</v>
      </c>
      <c r="P174" s="96">
        <v>55.346250762904234</v>
      </c>
      <c r="Q174" s="96">
        <v>0.69476734515073668</v>
      </c>
      <c r="R174" s="96">
        <v>0.40978683302757724</v>
      </c>
      <c r="S174" s="96">
        <v>1.2900889665634165</v>
      </c>
    </row>
    <row r="176" spans="1:19" x14ac:dyDescent="0.25">
      <c r="A176" s="99" t="s">
        <v>354</v>
      </c>
      <c r="B176" s="96"/>
      <c r="C176" s="96"/>
      <c r="D176" s="96"/>
      <c r="E176" s="96"/>
      <c r="F176" s="96"/>
      <c r="G176" s="96"/>
      <c r="H176" s="96"/>
      <c r="I176" s="96"/>
      <c r="J176" s="96"/>
      <c r="K176" s="96"/>
      <c r="L176" s="96"/>
      <c r="M176" s="96"/>
      <c r="N176" s="96"/>
      <c r="O176" s="96"/>
      <c r="P176" s="96"/>
      <c r="Q176" s="96"/>
      <c r="R176" s="96"/>
      <c r="S176" s="96"/>
    </row>
    <row r="177" spans="1:19" x14ac:dyDescent="0.25">
      <c r="A177" s="100" t="s">
        <v>355</v>
      </c>
      <c r="B177" s="96">
        <v>647462256.91233718</v>
      </c>
      <c r="C177" s="96">
        <v>10590614.877038445</v>
      </c>
      <c r="D177" s="96">
        <v>421641.85631724593</v>
      </c>
      <c r="E177" s="96">
        <v>4445846.7720255442</v>
      </c>
      <c r="F177" s="96">
        <v>40505830.899304025</v>
      </c>
      <c r="G177" s="96">
        <v>479725.35467901971</v>
      </c>
      <c r="H177" s="96">
        <v>122166452.90719749</v>
      </c>
      <c r="I177" s="96">
        <v>48157457.254653499</v>
      </c>
      <c r="J177" s="96">
        <v>10050727.682350973</v>
      </c>
      <c r="K177" s="96">
        <v>529526.91680668364</v>
      </c>
      <c r="L177" s="96">
        <v>409715.9016276779</v>
      </c>
      <c r="M177" s="96">
        <v>802830.65066419973</v>
      </c>
      <c r="N177" s="96">
        <v>127405.28930519703</v>
      </c>
      <c r="O177" s="96">
        <v>397048772.42339277</v>
      </c>
      <c r="P177" s="96">
        <v>11239416.961679853</v>
      </c>
      <c r="Q177" s="96">
        <v>141089.59099976291</v>
      </c>
      <c r="R177" s="96">
        <v>83217.2914753285</v>
      </c>
      <c r="S177" s="96">
        <v>261984.28281952234</v>
      </c>
    </row>
    <row r="178" spans="1:19" x14ac:dyDescent="0.25">
      <c r="A178" s="99" t="s">
        <v>356</v>
      </c>
      <c r="B178" s="96">
        <v>647462256.91233718</v>
      </c>
      <c r="C178" s="96">
        <v>10590614.877038445</v>
      </c>
      <c r="D178" s="96">
        <v>421641.85631724593</v>
      </c>
      <c r="E178" s="96">
        <v>4445846.7720255442</v>
      </c>
      <c r="F178" s="96">
        <v>40505830.899304025</v>
      </c>
      <c r="G178" s="96">
        <v>479725.35467901971</v>
      </c>
      <c r="H178" s="96">
        <v>122166452.90719749</v>
      </c>
      <c r="I178" s="96">
        <v>48157457.254653499</v>
      </c>
      <c r="J178" s="96">
        <v>10050727.682350973</v>
      </c>
      <c r="K178" s="96">
        <v>529526.91680668364</v>
      </c>
      <c r="L178" s="96">
        <v>409715.9016276779</v>
      </c>
      <c r="M178" s="96">
        <v>802830.65066419973</v>
      </c>
      <c r="N178" s="96">
        <v>127405.28930519703</v>
      </c>
      <c r="O178" s="96">
        <v>397048772.42339277</v>
      </c>
      <c r="P178" s="96">
        <v>11239416.961679853</v>
      </c>
      <c r="Q178" s="96">
        <v>141089.59099976291</v>
      </c>
      <c r="R178" s="96">
        <v>83217.2914753285</v>
      </c>
      <c r="S178" s="96">
        <v>261984.28281952234</v>
      </c>
    </row>
    <row r="180" spans="1:19" x14ac:dyDescent="0.25">
      <c r="A180" s="99" t="s">
        <v>357</v>
      </c>
      <c r="B180" s="96"/>
      <c r="C180" s="96"/>
      <c r="D180" s="96"/>
      <c r="E180" s="96"/>
      <c r="F180" s="96"/>
      <c r="G180" s="96"/>
      <c r="H180" s="96"/>
      <c r="I180" s="96"/>
      <c r="J180" s="96"/>
      <c r="K180" s="96"/>
      <c r="L180" s="96"/>
      <c r="M180" s="96"/>
      <c r="N180" s="96"/>
      <c r="O180" s="96"/>
      <c r="P180" s="96"/>
      <c r="Q180" s="96"/>
      <c r="R180" s="96"/>
      <c r="S180" s="96"/>
    </row>
    <row r="181" spans="1:19" x14ac:dyDescent="0.25">
      <c r="A181" s="100" t="s">
        <v>358</v>
      </c>
      <c r="B181" s="96">
        <v>110732693.98591445</v>
      </c>
      <c r="C181" s="96">
        <v>1811267.4581130857</v>
      </c>
      <c r="D181" s="96">
        <v>72111.599014105901</v>
      </c>
      <c r="E181" s="96">
        <v>760354.11309176078</v>
      </c>
      <c r="F181" s="96">
        <v>6927538.6012579836</v>
      </c>
      <c r="G181" s="96">
        <v>82045.370722124528</v>
      </c>
      <c r="H181" s="96">
        <v>20893604.686132189</v>
      </c>
      <c r="I181" s="96">
        <v>8236163.4525999948</v>
      </c>
      <c r="J181" s="96">
        <v>1718932.8658214218</v>
      </c>
      <c r="K181" s="96">
        <v>90562.718382514504</v>
      </c>
      <c r="L181" s="96">
        <v>70071.954112752806</v>
      </c>
      <c r="M181" s="96">
        <v>137304.6842706507</v>
      </c>
      <c r="N181" s="96">
        <v>21789.580415232471</v>
      </c>
      <c r="O181" s="96">
        <v>67905549.311726645</v>
      </c>
      <c r="P181" s="96">
        <v>1922229.2970913658</v>
      </c>
      <c r="Q181" s="96">
        <v>24129.947866428101</v>
      </c>
      <c r="R181" s="96">
        <v>14232.296590103533</v>
      </c>
      <c r="S181" s="96">
        <v>44806.048706096597</v>
      </c>
    </row>
    <row r="182" spans="1:19" x14ac:dyDescent="0.25">
      <c r="A182" s="99" t="s">
        <v>359</v>
      </c>
      <c r="B182" s="96">
        <v>110732693.98591445</v>
      </c>
      <c r="C182" s="96">
        <v>1811267.4581130857</v>
      </c>
      <c r="D182" s="96">
        <v>72111.599014105901</v>
      </c>
      <c r="E182" s="96">
        <v>760354.11309176078</v>
      </c>
      <c r="F182" s="96">
        <v>6927538.6012579836</v>
      </c>
      <c r="G182" s="96">
        <v>82045.370722124528</v>
      </c>
      <c r="H182" s="96">
        <v>20893604.686132189</v>
      </c>
      <c r="I182" s="96">
        <v>8236163.4525999948</v>
      </c>
      <c r="J182" s="96">
        <v>1718932.8658214218</v>
      </c>
      <c r="K182" s="96">
        <v>90562.718382514504</v>
      </c>
      <c r="L182" s="96">
        <v>70071.954112752806</v>
      </c>
      <c r="M182" s="96">
        <v>137304.6842706507</v>
      </c>
      <c r="N182" s="96">
        <v>21789.580415232471</v>
      </c>
      <c r="O182" s="96">
        <v>67905549.311726645</v>
      </c>
      <c r="P182" s="96">
        <v>1922229.2970913658</v>
      </c>
      <c r="Q182" s="96">
        <v>24129.947866428101</v>
      </c>
      <c r="R182" s="96">
        <v>14232.296590103533</v>
      </c>
      <c r="S182" s="96">
        <v>44806.048706096597</v>
      </c>
    </row>
    <row r="184" spans="1:19" x14ac:dyDescent="0.25">
      <c r="A184" s="99" t="s">
        <v>360</v>
      </c>
      <c r="B184" s="96"/>
      <c r="C184" s="96"/>
      <c r="D184" s="96"/>
      <c r="E184" s="96"/>
      <c r="F184" s="96"/>
      <c r="G184" s="96"/>
      <c r="H184" s="96"/>
      <c r="I184" s="96"/>
      <c r="J184" s="96"/>
      <c r="K184" s="96"/>
      <c r="L184" s="96"/>
      <c r="M184" s="96"/>
      <c r="N184" s="96"/>
      <c r="O184" s="96"/>
      <c r="P184" s="96"/>
      <c r="Q184" s="96"/>
      <c r="R184" s="96"/>
      <c r="S184" s="96"/>
    </row>
    <row r="185" spans="1:19" x14ac:dyDescent="0.25">
      <c r="A185" s="100" t="s">
        <v>361</v>
      </c>
      <c r="B185" s="96">
        <v>-6040759.5193076935</v>
      </c>
      <c r="C185" s="96">
        <v>0</v>
      </c>
      <c r="D185" s="96">
        <v>0</v>
      </c>
      <c r="E185" s="96">
        <v>0</v>
      </c>
      <c r="F185" s="96">
        <v>-545272.5764505628</v>
      </c>
      <c r="G185" s="96">
        <v>0</v>
      </c>
      <c r="H185" s="96">
        <v>-520046.96341734123</v>
      </c>
      <c r="I185" s="96">
        <v>-28441.312488196261</v>
      </c>
      <c r="J185" s="96">
        <v>0</v>
      </c>
      <c r="K185" s="96">
        <v>0</v>
      </c>
      <c r="L185" s="96">
        <v>0</v>
      </c>
      <c r="M185" s="96">
        <v>-36618.340940942231</v>
      </c>
      <c r="N185" s="96">
        <v>0</v>
      </c>
      <c r="O185" s="96">
        <v>-4756380.0710609863</v>
      </c>
      <c r="P185" s="96">
        <v>-154000.25494966441</v>
      </c>
      <c r="Q185" s="96">
        <v>0</v>
      </c>
      <c r="R185" s="96">
        <v>0</v>
      </c>
      <c r="S185" s="96">
        <v>0</v>
      </c>
    </row>
    <row r="186" spans="1:19" x14ac:dyDescent="0.25">
      <c r="A186" s="99" t="s">
        <v>362</v>
      </c>
      <c r="B186" s="96">
        <v>-6040759.5193076935</v>
      </c>
      <c r="C186" s="96">
        <v>0</v>
      </c>
      <c r="D186" s="96">
        <v>0</v>
      </c>
      <c r="E186" s="96">
        <v>0</v>
      </c>
      <c r="F186" s="96">
        <v>-545272.5764505628</v>
      </c>
      <c r="G186" s="96">
        <v>0</v>
      </c>
      <c r="H186" s="96">
        <v>-520046.96341734123</v>
      </c>
      <c r="I186" s="96">
        <v>-28441.312488196261</v>
      </c>
      <c r="J186" s="96">
        <v>0</v>
      </c>
      <c r="K186" s="96">
        <v>0</v>
      </c>
      <c r="L186" s="96">
        <v>0</v>
      </c>
      <c r="M186" s="96">
        <v>-36618.340940942231</v>
      </c>
      <c r="N186" s="96">
        <v>0</v>
      </c>
      <c r="O186" s="96">
        <v>-4756380.0710609863</v>
      </c>
      <c r="P186" s="96">
        <v>-154000.25494966441</v>
      </c>
      <c r="Q186" s="96">
        <v>0</v>
      </c>
      <c r="R186" s="96">
        <v>0</v>
      </c>
      <c r="S186" s="96">
        <v>0</v>
      </c>
    </row>
    <row r="188" spans="1:19" x14ac:dyDescent="0.25">
      <c r="A188" s="99" t="s">
        <v>363</v>
      </c>
      <c r="B188" s="96"/>
      <c r="C188" s="96"/>
      <c r="D188" s="96"/>
      <c r="E188" s="96"/>
      <c r="F188" s="96"/>
      <c r="G188" s="96"/>
      <c r="H188" s="96"/>
      <c r="I188" s="96"/>
      <c r="J188" s="96"/>
      <c r="K188" s="96"/>
      <c r="L188" s="96"/>
      <c r="M188" s="96"/>
      <c r="N188" s="96"/>
      <c r="O188" s="96"/>
      <c r="P188" s="96"/>
      <c r="Q188" s="96"/>
      <c r="R188" s="96"/>
      <c r="S188" s="96"/>
    </row>
    <row r="189" spans="1:19" x14ac:dyDescent="0.25">
      <c r="A189" s="100" t="s">
        <v>364</v>
      </c>
      <c r="B189" s="96">
        <v>314252428.01099658</v>
      </c>
      <c r="C189" s="96">
        <v>7801814.6535795089</v>
      </c>
      <c r="D189" s="96">
        <v>297365.62849715189</v>
      </c>
      <c r="E189" s="96">
        <v>4268572.0333957234</v>
      </c>
      <c r="F189" s="96">
        <v>17490194.301468637</v>
      </c>
      <c r="G189" s="96">
        <v>204884.36882617921</v>
      </c>
      <c r="H189" s="96">
        <v>75670668.996775895</v>
      </c>
      <c r="I189" s="96">
        <v>30761625.915696938</v>
      </c>
      <c r="J189" s="96">
        <v>7315639.1129623847</v>
      </c>
      <c r="K189" s="96">
        <v>489515.84707066324</v>
      </c>
      <c r="L189" s="96">
        <v>260475.57605368318</v>
      </c>
      <c r="M189" s="96">
        <v>285558.90210491198</v>
      </c>
      <c r="N189" s="96">
        <v>30823.889322553587</v>
      </c>
      <c r="O189" s="96">
        <v>167355024.50931001</v>
      </c>
      <c r="P189" s="96">
        <v>1637179.2971339531</v>
      </c>
      <c r="Q189" s="96">
        <v>95563.442693043195</v>
      </c>
      <c r="R189" s="96">
        <v>33861.389429705974</v>
      </c>
      <c r="S189" s="96">
        <v>253660.14667558059</v>
      </c>
    </row>
    <row r="190" spans="1:19" x14ac:dyDescent="0.25">
      <c r="A190" s="99" t="s">
        <v>365</v>
      </c>
      <c r="B190" s="96">
        <v>314252428.01099658</v>
      </c>
      <c r="C190" s="96">
        <v>7801814.6535795089</v>
      </c>
      <c r="D190" s="96">
        <v>297365.62849715189</v>
      </c>
      <c r="E190" s="96">
        <v>4268572.0333957234</v>
      </c>
      <c r="F190" s="96">
        <v>17490194.301468637</v>
      </c>
      <c r="G190" s="96">
        <v>204884.36882617921</v>
      </c>
      <c r="H190" s="96">
        <v>75670668.996775895</v>
      </c>
      <c r="I190" s="96">
        <v>30761625.915696938</v>
      </c>
      <c r="J190" s="96">
        <v>7315639.1129623847</v>
      </c>
      <c r="K190" s="96">
        <v>489515.84707066324</v>
      </c>
      <c r="L190" s="96">
        <v>260475.57605368318</v>
      </c>
      <c r="M190" s="96">
        <v>285558.90210491198</v>
      </c>
      <c r="N190" s="96">
        <v>30823.889322553587</v>
      </c>
      <c r="O190" s="96">
        <v>167355024.50931001</v>
      </c>
      <c r="P190" s="96">
        <v>1637179.2971339531</v>
      </c>
      <c r="Q190" s="96">
        <v>95563.442693043195</v>
      </c>
      <c r="R190" s="96">
        <v>33861.389429705974</v>
      </c>
      <c r="S190" s="96">
        <v>253660.14667558059</v>
      </c>
    </row>
    <row r="192" spans="1:19" x14ac:dyDescent="0.25">
      <c r="A192" s="99" t="s">
        <v>366</v>
      </c>
      <c r="B192" s="96"/>
      <c r="C192" s="96"/>
      <c r="D192" s="96"/>
      <c r="E192" s="96"/>
      <c r="F192" s="96"/>
      <c r="G192" s="96"/>
      <c r="H192" s="96"/>
      <c r="I192" s="96"/>
      <c r="J192" s="96"/>
      <c r="K192" s="96"/>
      <c r="L192" s="96"/>
      <c r="M192" s="96"/>
      <c r="N192" s="96"/>
      <c r="O192" s="96"/>
      <c r="P192" s="96"/>
      <c r="Q192" s="96"/>
      <c r="R192" s="96"/>
      <c r="S192" s="96"/>
    </row>
    <row r="193" spans="1:19" x14ac:dyDescent="0.25">
      <c r="A193" s="100" t="s">
        <v>367</v>
      </c>
      <c r="B193" s="96">
        <v>465699821.62258565</v>
      </c>
      <c r="C193" s="96">
        <v>7893413.1860307408</v>
      </c>
      <c r="D193" s="96">
        <v>316565.55030051945</v>
      </c>
      <c r="E193" s="96">
        <v>3106785.069324601</v>
      </c>
      <c r="F193" s="96">
        <v>26973531.929993283</v>
      </c>
      <c r="G193" s="96">
        <v>247146.43372549315</v>
      </c>
      <c r="H193" s="96">
        <v>94170939.596560866</v>
      </c>
      <c r="I193" s="96">
        <v>37633681.108697884</v>
      </c>
      <c r="J193" s="96">
        <v>7518669.8128373548</v>
      </c>
      <c r="K193" s="96">
        <v>388153.19162253692</v>
      </c>
      <c r="L193" s="96">
        <v>319658.03271262953</v>
      </c>
      <c r="M193" s="96">
        <v>1126650.3815561649</v>
      </c>
      <c r="N193" s="96">
        <v>108025.44115005856</v>
      </c>
      <c r="O193" s="96">
        <v>278674504.20285386</v>
      </c>
      <c r="P193" s="96">
        <v>6852828.559814929</v>
      </c>
      <c r="Q193" s="96">
        <v>93596.008049482611</v>
      </c>
      <c r="R193" s="96">
        <v>68002.488484191956</v>
      </c>
      <c r="S193" s="96">
        <v>207670.62887102517</v>
      </c>
    </row>
    <row r="194" spans="1:19" x14ac:dyDescent="0.25">
      <c r="A194" s="99" t="s">
        <v>368</v>
      </c>
      <c r="B194" s="96">
        <v>465699821.62258565</v>
      </c>
      <c r="C194" s="96">
        <v>7893413.1860307408</v>
      </c>
      <c r="D194" s="96">
        <v>316565.55030051945</v>
      </c>
      <c r="E194" s="96">
        <v>3106785.069324601</v>
      </c>
      <c r="F194" s="96">
        <v>26973531.929993283</v>
      </c>
      <c r="G194" s="96">
        <v>247146.43372549315</v>
      </c>
      <c r="H194" s="96">
        <v>94170939.596560866</v>
      </c>
      <c r="I194" s="96">
        <v>37633681.108697884</v>
      </c>
      <c r="J194" s="96">
        <v>7518669.8128373548</v>
      </c>
      <c r="K194" s="96">
        <v>388153.19162253692</v>
      </c>
      <c r="L194" s="96">
        <v>319658.03271262953</v>
      </c>
      <c r="M194" s="96">
        <v>1126650.3815561649</v>
      </c>
      <c r="N194" s="96">
        <v>108025.44115005856</v>
      </c>
      <c r="O194" s="96">
        <v>278674504.20285386</v>
      </c>
      <c r="P194" s="96">
        <v>6852828.559814929</v>
      </c>
      <c r="Q194" s="96">
        <v>93596.008049482611</v>
      </c>
      <c r="R194" s="96">
        <v>68002.488484191956</v>
      </c>
      <c r="S194" s="96">
        <v>207670.62887102517</v>
      </c>
    </row>
    <row r="196" spans="1:19" x14ac:dyDescent="0.25">
      <c r="A196" s="99" t="s">
        <v>369</v>
      </c>
      <c r="B196" s="96"/>
      <c r="C196" s="96"/>
      <c r="D196" s="96"/>
      <c r="E196" s="96"/>
      <c r="F196" s="96"/>
      <c r="G196" s="96"/>
      <c r="H196" s="96"/>
      <c r="I196" s="96"/>
      <c r="J196" s="96"/>
      <c r="K196" s="96"/>
      <c r="L196" s="96"/>
      <c r="M196" s="96"/>
      <c r="N196" s="96"/>
      <c r="O196" s="96"/>
      <c r="P196" s="96"/>
      <c r="Q196" s="96"/>
      <c r="R196" s="96"/>
      <c r="S196" s="96"/>
    </row>
    <row r="197" spans="1:19" x14ac:dyDescent="0.25">
      <c r="A197" s="100" t="s">
        <v>370</v>
      </c>
      <c r="B197" s="96">
        <v>1771231.988163824</v>
      </c>
      <c r="C197" s="96">
        <v>30021.626124268449</v>
      </c>
      <c r="D197" s="96">
        <v>1204.0181314421416</v>
      </c>
      <c r="E197" s="96">
        <v>11816.274861271322</v>
      </c>
      <c r="F197" s="96">
        <v>102590.51081810707</v>
      </c>
      <c r="G197" s="96">
        <v>939.99106044315863</v>
      </c>
      <c r="H197" s="96">
        <v>358167.58526493353</v>
      </c>
      <c r="I197" s="96">
        <v>143135.0769683214</v>
      </c>
      <c r="J197" s="96">
        <v>28596.335799612792</v>
      </c>
      <c r="K197" s="96">
        <v>1476.2929195770532</v>
      </c>
      <c r="L197" s="96">
        <v>1215.7800079059948</v>
      </c>
      <c r="M197" s="96">
        <v>4285.0761426885538</v>
      </c>
      <c r="N197" s="96">
        <v>410.86147775155786</v>
      </c>
      <c r="O197" s="96">
        <v>1059904.1983954457</v>
      </c>
      <c r="P197" s="96">
        <v>26063.890495504031</v>
      </c>
      <c r="Q197" s="96">
        <v>355.98090384504093</v>
      </c>
      <c r="R197" s="96">
        <v>258.63910030774497</v>
      </c>
      <c r="S197" s="96">
        <v>789.84969239811755</v>
      </c>
    </row>
    <row r="198" spans="1:19" x14ac:dyDescent="0.25">
      <c r="A198" s="99" t="s">
        <v>371</v>
      </c>
      <c r="B198" s="96">
        <v>1771231.988163824</v>
      </c>
      <c r="C198" s="96">
        <v>30021.626124268449</v>
      </c>
      <c r="D198" s="96">
        <v>1204.0181314421416</v>
      </c>
      <c r="E198" s="96">
        <v>11816.274861271322</v>
      </c>
      <c r="F198" s="96">
        <v>102590.51081810707</v>
      </c>
      <c r="G198" s="96">
        <v>939.99106044315863</v>
      </c>
      <c r="H198" s="96">
        <v>358167.58526493353</v>
      </c>
      <c r="I198" s="96">
        <v>143135.0769683214</v>
      </c>
      <c r="J198" s="96">
        <v>28596.335799612792</v>
      </c>
      <c r="K198" s="96">
        <v>1476.2929195770532</v>
      </c>
      <c r="L198" s="96">
        <v>1215.7800079059948</v>
      </c>
      <c r="M198" s="96">
        <v>4285.0761426885538</v>
      </c>
      <c r="N198" s="96">
        <v>410.86147775155786</v>
      </c>
      <c r="O198" s="96">
        <v>1059904.1983954457</v>
      </c>
      <c r="P198" s="96">
        <v>26063.890495504031</v>
      </c>
      <c r="Q198" s="96">
        <v>355.98090384504093</v>
      </c>
      <c r="R198" s="96">
        <v>258.63910030774497</v>
      </c>
      <c r="S198" s="96">
        <v>789.84969239811755</v>
      </c>
    </row>
    <row r="200" spans="1:19" x14ac:dyDescent="0.25">
      <c r="A200" s="99" t="s">
        <v>372</v>
      </c>
      <c r="B200" s="96"/>
      <c r="C200" s="96"/>
      <c r="D200" s="96"/>
      <c r="E200" s="96"/>
      <c r="F200" s="96"/>
      <c r="G200" s="96"/>
      <c r="H200" s="96"/>
      <c r="I200" s="96"/>
      <c r="J200" s="96"/>
      <c r="K200" s="96"/>
      <c r="L200" s="96"/>
      <c r="M200" s="96"/>
      <c r="N200" s="96"/>
      <c r="O200" s="96"/>
      <c r="P200" s="96"/>
      <c r="Q200" s="96"/>
      <c r="R200" s="96"/>
      <c r="S200" s="96"/>
    </row>
    <row r="201" spans="1:19" x14ac:dyDescent="0.25">
      <c r="A201" s="100" t="s">
        <v>373</v>
      </c>
      <c r="B201" s="96">
        <v>59810494.705626741</v>
      </c>
      <c r="C201" s="96">
        <v>978327.16620916873</v>
      </c>
      <c r="D201" s="96">
        <v>38949.927576006521</v>
      </c>
      <c r="E201" s="96">
        <v>410693.12068991229</v>
      </c>
      <c r="F201" s="96">
        <v>3741799.2457247614</v>
      </c>
      <c r="G201" s="96">
        <v>44315.495582732081</v>
      </c>
      <c r="H201" s="96">
        <v>11285346.607934305</v>
      </c>
      <c r="I201" s="96">
        <v>4448632.0421236195</v>
      </c>
      <c r="J201" s="96">
        <v>928454.1120585195</v>
      </c>
      <c r="K201" s="96">
        <v>48916.004780246381</v>
      </c>
      <c r="L201" s="96">
        <v>37848.245984215253</v>
      </c>
      <c r="M201" s="96">
        <v>74162.930531358084</v>
      </c>
      <c r="N201" s="96">
        <v>11769.293576735949</v>
      </c>
      <c r="O201" s="96">
        <v>36678097.058745205</v>
      </c>
      <c r="P201" s="96">
        <v>1038261.4299197691</v>
      </c>
      <c r="Q201" s="96">
        <v>13033.405647076826</v>
      </c>
      <c r="R201" s="96">
        <v>7687.3475141820127</v>
      </c>
      <c r="S201" s="96">
        <v>24201.27102892425</v>
      </c>
    </row>
    <row r="202" spans="1:19" x14ac:dyDescent="0.25">
      <c r="A202" s="100" t="s">
        <v>374</v>
      </c>
      <c r="B202" s="96">
        <v>21639230.769230813</v>
      </c>
      <c r="C202" s="96">
        <v>353955.39564758365</v>
      </c>
      <c r="D202" s="96">
        <v>14091.949505021232</v>
      </c>
      <c r="E202" s="96">
        <v>148587.35507346518</v>
      </c>
      <c r="F202" s="96">
        <v>1353770.0660876587</v>
      </c>
      <c r="G202" s="96">
        <v>16033.193510391631</v>
      </c>
      <c r="H202" s="96">
        <v>4082999.493011592</v>
      </c>
      <c r="I202" s="96">
        <v>1609499.7347990721</v>
      </c>
      <c r="J202" s="96">
        <v>335911.49660872965</v>
      </c>
      <c r="K202" s="96">
        <v>17697.641876367361</v>
      </c>
      <c r="L202" s="96">
        <v>13693.364903500753</v>
      </c>
      <c r="M202" s="96">
        <v>26831.892566498271</v>
      </c>
      <c r="N202" s="96">
        <v>4258.0898377664762</v>
      </c>
      <c r="O202" s="96">
        <v>13270009.056717712</v>
      </c>
      <c r="P202" s="96">
        <v>375639.40561608196</v>
      </c>
      <c r="Q202" s="96">
        <v>4715.4412263966569</v>
      </c>
      <c r="R202" s="96">
        <v>2781.2558261118666</v>
      </c>
      <c r="S202" s="96">
        <v>8755.9364168630455</v>
      </c>
    </row>
    <row r="203" spans="1:19" x14ac:dyDescent="0.25">
      <c r="A203" s="99" t="s">
        <v>375</v>
      </c>
      <c r="B203" s="96">
        <v>81449725.474857554</v>
      </c>
      <c r="C203" s="96">
        <v>1332282.5618567523</v>
      </c>
      <c r="D203" s="96">
        <v>53041.877081027749</v>
      </c>
      <c r="E203" s="96">
        <v>559280.4757633775</v>
      </c>
      <c r="F203" s="96">
        <v>5095569.3118124204</v>
      </c>
      <c r="G203" s="96">
        <v>60348.689093123714</v>
      </c>
      <c r="H203" s="96">
        <v>15368346.100945897</v>
      </c>
      <c r="I203" s="96">
        <v>6058131.7769226916</v>
      </c>
      <c r="J203" s="96">
        <v>1264365.6086672491</v>
      </c>
      <c r="K203" s="96">
        <v>66613.646656613739</v>
      </c>
      <c r="L203" s="96">
        <v>51541.610887716008</v>
      </c>
      <c r="M203" s="96">
        <v>100994.82309785635</v>
      </c>
      <c r="N203" s="96">
        <v>16027.383414502425</v>
      </c>
      <c r="O203" s="96">
        <v>49948106.115462914</v>
      </c>
      <c r="P203" s="96">
        <v>1413900.8355358511</v>
      </c>
      <c r="Q203" s="96">
        <v>17748.846873473485</v>
      </c>
      <c r="R203" s="96">
        <v>10468.603340293879</v>
      </c>
      <c r="S203" s="96">
        <v>32957.207445787295</v>
      </c>
    </row>
    <row r="205" spans="1:19" x14ac:dyDescent="0.25">
      <c r="A205" s="99" t="s">
        <v>376</v>
      </c>
      <c r="B205" s="96"/>
      <c r="C205" s="96"/>
      <c r="D205" s="96"/>
      <c r="E205" s="96"/>
      <c r="F205" s="96"/>
      <c r="G205" s="96"/>
      <c r="H205" s="96"/>
      <c r="I205" s="96"/>
      <c r="J205" s="96"/>
      <c r="K205" s="96"/>
      <c r="L205" s="96"/>
      <c r="M205" s="96"/>
      <c r="N205" s="96"/>
      <c r="O205" s="96"/>
      <c r="P205" s="96"/>
      <c r="Q205" s="96"/>
      <c r="R205" s="96"/>
      <c r="S205" s="96"/>
    </row>
    <row r="206" spans="1:19" x14ac:dyDescent="0.25">
      <c r="A206" s="100" t="s">
        <v>377</v>
      </c>
      <c r="B206" s="96">
        <v>5785901.0247470336</v>
      </c>
      <c r="C206" s="96">
        <v>94640.650965472974</v>
      </c>
      <c r="D206" s="96">
        <v>3767.9077390182133</v>
      </c>
      <c r="E206" s="96">
        <v>39729.311044016053</v>
      </c>
      <c r="F206" s="96">
        <v>361971.25933820201</v>
      </c>
      <c r="G206" s="96">
        <v>4286.9578753071319</v>
      </c>
      <c r="H206" s="96">
        <v>1091713.0651542624</v>
      </c>
      <c r="I206" s="96">
        <v>430348.29954055016</v>
      </c>
      <c r="J206" s="96">
        <v>89816.070320592276</v>
      </c>
      <c r="K206" s="96">
        <v>4731.998348743512</v>
      </c>
      <c r="L206" s="96">
        <v>3661.3341237645272</v>
      </c>
      <c r="M206" s="96">
        <v>7174.3157763792842</v>
      </c>
      <c r="N206" s="96">
        <v>1138.5287498680225</v>
      </c>
      <c r="O206" s="96">
        <v>3548137.1689440412</v>
      </c>
      <c r="P206" s="96">
        <v>100438.52505976633</v>
      </c>
      <c r="Q206" s="96">
        <v>1260.8154381687682</v>
      </c>
      <c r="R206" s="96">
        <v>743.65263284986565</v>
      </c>
      <c r="S206" s="96">
        <v>2341.1636960304281</v>
      </c>
    </row>
    <row r="207" spans="1:19" x14ac:dyDescent="0.25">
      <c r="A207" s="99" t="s">
        <v>378</v>
      </c>
      <c r="B207" s="96">
        <v>5785901.0247470336</v>
      </c>
      <c r="C207" s="96">
        <v>94640.650965472974</v>
      </c>
      <c r="D207" s="96">
        <v>3767.9077390182133</v>
      </c>
      <c r="E207" s="96">
        <v>39729.311044016053</v>
      </c>
      <c r="F207" s="96">
        <v>361971.25933820201</v>
      </c>
      <c r="G207" s="96">
        <v>4286.9578753071319</v>
      </c>
      <c r="H207" s="96">
        <v>1091713.0651542624</v>
      </c>
      <c r="I207" s="96">
        <v>430348.29954055016</v>
      </c>
      <c r="J207" s="96">
        <v>89816.070320592276</v>
      </c>
      <c r="K207" s="96">
        <v>4731.998348743512</v>
      </c>
      <c r="L207" s="96">
        <v>3661.3341237645272</v>
      </c>
      <c r="M207" s="96">
        <v>7174.3157763792842</v>
      </c>
      <c r="N207" s="96">
        <v>1138.5287498680225</v>
      </c>
      <c r="O207" s="96">
        <v>3548137.1689440412</v>
      </c>
      <c r="P207" s="96">
        <v>100438.52505976633</v>
      </c>
      <c r="Q207" s="96">
        <v>1260.8154381687682</v>
      </c>
      <c r="R207" s="96">
        <v>743.65263284986565</v>
      </c>
      <c r="S207" s="96">
        <v>2341.1636960304281</v>
      </c>
    </row>
    <row r="209" spans="1:19" x14ac:dyDescent="0.25">
      <c r="A209" s="99" t="s">
        <v>379</v>
      </c>
      <c r="B209" s="96"/>
      <c r="C209" s="96"/>
      <c r="D209" s="96"/>
      <c r="E209" s="96"/>
      <c r="F209" s="96"/>
      <c r="G209" s="96"/>
      <c r="H209" s="96"/>
      <c r="I209" s="96"/>
      <c r="J209" s="96"/>
      <c r="K209" s="96"/>
      <c r="L209" s="96"/>
      <c r="M209" s="96"/>
      <c r="N209" s="96"/>
      <c r="O209" s="96"/>
      <c r="P209" s="96"/>
      <c r="Q209" s="96"/>
      <c r="R209" s="96"/>
      <c r="S209" s="96"/>
    </row>
    <row r="210" spans="1:19" x14ac:dyDescent="0.25">
      <c r="A210" s="100" t="s">
        <v>380</v>
      </c>
      <c r="B210" s="96">
        <v>228509849.76347914</v>
      </c>
      <c r="C210" s="96">
        <v>3737761.990939626</v>
      </c>
      <c r="D210" s="96">
        <v>148810.70859717074</v>
      </c>
      <c r="E210" s="96">
        <v>1569079.5364532818</v>
      </c>
      <c r="F210" s="96">
        <v>14295785.174390577</v>
      </c>
      <c r="G210" s="96">
        <v>169310.20697361941</v>
      </c>
      <c r="H210" s="96">
        <v>43116394.047569253</v>
      </c>
      <c r="I210" s="96">
        <v>16996285.427865464</v>
      </c>
      <c r="J210" s="96">
        <v>3547218.7732768813</v>
      </c>
      <c r="K210" s="96">
        <v>186886.74886202137</v>
      </c>
      <c r="L210" s="96">
        <v>144601.66307319631</v>
      </c>
      <c r="M210" s="96">
        <v>283344.25583919592</v>
      </c>
      <c r="N210" s="96">
        <v>44965.34463188787</v>
      </c>
      <c r="O210" s="96">
        <v>140131033.68823484</v>
      </c>
      <c r="P210" s="96">
        <v>3966744.7081634267</v>
      </c>
      <c r="Q210" s="96">
        <v>49794.966267681157</v>
      </c>
      <c r="R210" s="96">
        <v>29370.006621599292</v>
      </c>
      <c r="S210" s="96">
        <v>92462.515719410309</v>
      </c>
    </row>
    <row r="211" spans="1:19" x14ac:dyDescent="0.25">
      <c r="A211" s="99" t="s">
        <v>381</v>
      </c>
      <c r="B211" s="96">
        <v>228509849.76347914</v>
      </c>
      <c r="C211" s="96">
        <v>3737761.990939626</v>
      </c>
      <c r="D211" s="96">
        <v>148810.70859717074</v>
      </c>
      <c r="E211" s="96">
        <v>1569079.5364532818</v>
      </c>
      <c r="F211" s="96">
        <v>14295785.174390577</v>
      </c>
      <c r="G211" s="96">
        <v>169310.20697361941</v>
      </c>
      <c r="H211" s="96">
        <v>43116394.047569253</v>
      </c>
      <c r="I211" s="96">
        <v>16996285.427865464</v>
      </c>
      <c r="J211" s="96">
        <v>3547218.7732768813</v>
      </c>
      <c r="K211" s="96">
        <v>186886.74886202137</v>
      </c>
      <c r="L211" s="96">
        <v>144601.66307319631</v>
      </c>
      <c r="M211" s="96">
        <v>283344.25583919592</v>
      </c>
      <c r="N211" s="96">
        <v>44965.34463188787</v>
      </c>
      <c r="O211" s="96">
        <v>140131033.68823484</v>
      </c>
      <c r="P211" s="96">
        <v>3966744.7081634267</v>
      </c>
      <c r="Q211" s="96">
        <v>49794.966267681157</v>
      </c>
      <c r="R211" s="96">
        <v>29370.006621599292</v>
      </c>
      <c r="S211" s="96">
        <v>92462.515719410309</v>
      </c>
    </row>
    <row r="213" spans="1:19" x14ac:dyDescent="0.25">
      <c r="A213" s="99" t="s">
        <v>382</v>
      </c>
      <c r="B213" s="96"/>
      <c r="C213" s="96"/>
      <c r="D213" s="96"/>
      <c r="E213" s="96"/>
      <c r="F213" s="96"/>
      <c r="G213" s="96"/>
      <c r="H213" s="96"/>
      <c r="I213" s="96"/>
      <c r="J213" s="96"/>
      <c r="K213" s="96"/>
      <c r="L213" s="96"/>
      <c r="M213" s="96"/>
      <c r="N213" s="96"/>
      <c r="O213" s="96"/>
      <c r="P213" s="96"/>
      <c r="Q213" s="96"/>
      <c r="R213" s="96"/>
      <c r="S213" s="96"/>
    </row>
    <row r="214" spans="1:19" x14ac:dyDescent="0.25">
      <c r="A214" s="100" t="s">
        <v>383</v>
      </c>
      <c r="B214" s="96">
        <v>4978064.2338751536</v>
      </c>
      <c r="C214" s="96">
        <v>123588.33544143115</v>
      </c>
      <c r="D214" s="96">
        <v>4710.5608983669608</v>
      </c>
      <c r="E214" s="96">
        <v>67618.334418798593</v>
      </c>
      <c r="F214" s="96">
        <v>277061.69605989917</v>
      </c>
      <c r="G214" s="96">
        <v>3245.5677589800466</v>
      </c>
      <c r="H214" s="96">
        <v>1198697.0260515348</v>
      </c>
      <c r="I214" s="96">
        <v>487294.08620963601</v>
      </c>
      <c r="J214" s="96">
        <v>115886.84181909282</v>
      </c>
      <c r="K214" s="96">
        <v>7754.4073267503827</v>
      </c>
      <c r="L214" s="96">
        <v>4126.1865728703115</v>
      </c>
      <c r="M214" s="96">
        <v>4523.5308641223155</v>
      </c>
      <c r="N214" s="96">
        <v>488.28039915784166</v>
      </c>
      <c r="O214" s="96">
        <v>2651066.4281643783</v>
      </c>
      <c r="P214" s="96">
        <v>25934.513076278305</v>
      </c>
      <c r="Q214" s="96">
        <v>1513.817917485015</v>
      </c>
      <c r="R214" s="96">
        <v>536.39735640622962</v>
      </c>
      <c r="S214" s="96">
        <v>4018.2235399659248</v>
      </c>
    </row>
    <row r="215" spans="1:19" x14ac:dyDescent="0.25">
      <c r="A215" s="99" t="s">
        <v>384</v>
      </c>
      <c r="B215" s="96">
        <v>4978064.2338751536</v>
      </c>
      <c r="C215" s="96">
        <v>123588.33544143115</v>
      </c>
      <c r="D215" s="96">
        <v>4710.5608983669608</v>
      </c>
      <c r="E215" s="96">
        <v>67618.334418798593</v>
      </c>
      <c r="F215" s="96">
        <v>277061.69605989917</v>
      </c>
      <c r="G215" s="96">
        <v>3245.5677589800466</v>
      </c>
      <c r="H215" s="96">
        <v>1198697.0260515348</v>
      </c>
      <c r="I215" s="96">
        <v>487294.08620963601</v>
      </c>
      <c r="J215" s="96">
        <v>115886.84181909282</v>
      </c>
      <c r="K215" s="96">
        <v>7754.4073267503827</v>
      </c>
      <c r="L215" s="96">
        <v>4126.1865728703115</v>
      </c>
      <c r="M215" s="96">
        <v>4523.5308641223155</v>
      </c>
      <c r="N215" s="96">
        <v>488.28039915784166</v>
      </c>
      <c r="O215" s="96">
        <v>2651066.4281643783</v>
      </c>
      <c r="P215" s="96">
        <v>25934.513076278305</v>
      </c>
      <c r="Q215" s="96">
        <v>1513.817917485015</v>
      </c>
      <c r="R215" s="96">
        <v>536.39735640622962</v>
      </c>
      <c r="S215" s="96">
        <v>4018.2235399659248</v>
      </c>
    </row>
    <row r="217" spans="1:19" x14ac:dyDescent="0.25">
      <c r="A217" s="98" t="s">
        <v>385</v>
      </c>
      <c r="B217" s="96">
        <v>1857501820.1814766</v>
      </c>
      <c r="C217" s="96">
        <v>33462850.898452349</v>
      </c>
      <c r="D217" s="96">
        <v>1321108.6463150969</v>
      </c>
      <c r="E217" s="96">
        <v>14848999.147559632</v>
      </c>
      <c r="F217" s="96">
        <v>111666265.71474944</v>
      </c>
      <c r="G217" s="96">
        <v>1254082.0923525945</v>
      </c>
      <c r="H217" s="96">
        <v>374062238.18595999</v>
      </c>
      <c r="I217" s="96">
        <v>149091424.69318238</v>
      </c>
      <c r="J217" s="96">
        <v>31694879.987788204</v>
      </c>
      <c r="K217" s="96">
        <v>1767594.0287692358</v>
      </c>
      <c r="L217" s="96">
        <v>1266903.5510804879</v>
      </c>
      <c r="M217" s="96">
        <v>2719644.9306493942</v>
      </c>
      <c r="N217" s="96">
        <v>351645.36979496753</v>
      </c>
      <c r="O217" s="96">
        <v>1105344481.6188664</v>
      </c>
      <c r="P217" s="96">
        <v>27081088.500526197</v>
      </c>
      <c r="Q217" s="96">
        <v>425685.49309767241</v>
      </c>
      <c r="R217" s="96">
        <v>241063.57538272085</v>
      </c>
      <c r="S217" s="96">
        <v>901863.74694975966</v>
      </c>
    </row>
    <row r="219" spans="1:19" x14ac:dyDescent="0.25">
      <c r="A219" s="98" t="s">
        <v>386</v>
      </c>
      <c r="B219" s="96"/>
      <c r="C219" s="96"/>
      <c r="D219" s="96"/>
      <c r="E219" s="96"/>
      <c r="F219" s="96"/>
      <c r="G219" s="96"/>
      <c r="H219" s="96"/>
      <c r="I219" s="96"/>
      <c r="J219" s="96"/>
      <c r="K219" s="96"/>
      <c r="L219" s="96"/>
      <c r="M219" s="96"/>
      <c r="N219" s="96"/>
      <c r="O219" s="96"/>
      <c r="P219" s="96"/>
      <c r="Q219" s="96"/>
      <c r="R219" s="96"/>
      <c r="S219" s="96"/>
    </row>
    <row r="220" spans="1:19" x14ac:dyDescent="0.25">
      <c r="A220" s="99" t="s">
        <v>386</v>
      </c>
      <c r="B220" s="96"/>
      <c r="C220" s="96"/>
      <c r="D220" s="96"/>
      <c r="E220" s="96"/>
      <c r="F220" s="96"/>
      <c r="G220" s="96"/>
      <c r="H220" s="96"/>
      <c r="I220" s="96"/>
      <c r="J220" s="96"/>
      <c r="K220" s="96"/>
      <c r="L220" s="96"/>
      <c r="M220" s="96"/>
      <c r="N220" s="96"/>
      <c r="O220" s="96"/>
      <c r="P220" s="96"/>
      <c r="Q220" s="96"/>
      <c r="R220" s="96"/>
      <c r="S220" s="96"/>
    </row>
    <row r="221" spans="1:19" x14ac:dyDescent="0.25">
      <c r="A221" s="100" t="s">
        <v>387</v>
      </c>
      <c r="B221" s="96">
        <v>13514893.643120013</v>
      </c>
      <c r="C221" s="96">
        <v>221064.67543141783</v>
      </c>
      <c r="D221" s="96">
        <v>8801.2000433668636</v>
      </c>
      <c r="E221" s="96">
        <v>92801.002121840822</v>
      </c>
      <c r="F221" s="96">
        <v>845504.10573881096</v>
      </c>
      <c r="G221" s="96">
        <v>10013.614040320499</v>
      </c>
      <c r="H221" s="96">
        <v>2550058.4785771533</v>
      </c>
      <c r="I221" s="96">
        <v>1005221.3947165433</v>
      </c>
      <c r="J221" s="96">
        <v>209795.26484016626</v>
      </c>
      <c r="K221" s="96">
        <v>11053.153887208808</v>
      </c>
      <c r="L221" s="96">
        <v>8552.2619662798443</v>
      </c>
      <c r="M221" s="96">
        <v>16757.997460587958</v>
      </c>
      <c r="N221" s="96">
        <v>2659.412060159369</v>
      </c>
      <c r="O221" s="96">
        <v>8287852.8796776673</v>
      </c>
      <c r="P221" s="96">
        <v>234607.53615534486</v>
      </c>
      <c r="Q221" s="96">
        <v>2945.0532384797684</v>
      </c>
      <c r="R221" s="96">
        <v>1737.0477298877624</v>
      </c>
      <c r="S221" s="96">
        <v>5468.5654347791688</v>
      </c>
    </row>
    <row r="222" spans="1:19" x14ac:dyDescent="0.25">
      <c r="A222" s="100" t="s">
        <v>388</v>
      </c>
      <c r="B222" s="96">
        <v>5327511.4247353533</v>
      </c>
      <c r="C222" s="96">
        <v>107189.22791202686</v>
      </c>
      <c r="D222" s="96">
        <v>4158.4261486345767</v>
      </c>
      <c r="E222" s="96">
        <v>56646.227546652764</v>
      </c>
      <c r="F222" s="96">
        <v>298072.41306320863</v>
      </c>
      <c r="G222" s="96">
        <v>2661.464206983715</v>
      </c>
      <c r="H222" s="96">
        <v>1186526.0804161828</v>
      </c>
      <c r="I222" s="96">
        <v>479879.82153836009</v>
      </c>
      <c r="J222" s="96">
        <v>100359.99119352308</v>
      </c>
      <c r="K222" s="96">
        <v>6761.3637657769841</v>
      </c>
      <c r="L222" s="96">
        <v>4108.799757458999</v>
      </c>
      <c r="M222" s="96">
        <v>1606.6968079815883</v>
      </c>
      <c r="N222" s="96">
        <v>406.92382522415551</v>
      </c>
      <c r="O222" s="96">
        <v>3065098.9829779747</v>
      </c>
      <c r="P222" s="96">
        <v>9271.6724403026292</v>
      </c>
      <c r="Q222" s="96">
        <v>1240.761828210329</v>
      </c>
      <c r="R222" s="96">
        <v>501.08350585967889</v>
      </c>
      <c r="S222" s="96">
        <v>3021.4878009919594</v>
      </c>
    </row>
    <row r="223" spans="1:19" x14ac:dyDescent="0.25">
      <c r="A223" s="100" t="s">
        <v>389</v>
      </c>
      <c r="B223" s="96">
        <v>335278.49874166999</v>
      </c>
      <c r="C223" s="96">
        <v>5484.1891072662229</v>
      </c>
      <c r="D223" s="96">
        <v>218.3408331272619</v>
      </c>
      <c r="E223" s="96">
        <v>2302.2142456128408</v>
      </c>
      <c r="F223" s="96">
        <v>20975.329494830075</v>
      </c>
      <c r="G223" s="96">
        <v>248.41849082003543</v>
      </c>
      <c r="H223" s="96">
        <v>63262.04267512355</v>
      </c>
      <c r="I223" s="96">
        <v>24937.608021439413</v>
      </c>
      <c r="J223" s="96">
        <v>5204.616721089008</v>
      </c>
      <c r="K223" s="96">
        <v>274.2074735860437</v>
      </c>
      <c r="L223" s="96">
        <v>212.16515857373977</v>
      </c>
      <c r="M223" s="96">
        <v>415.73366234834481</v>
      </c>
      <c r="N223" s="96">
        <v>65.974894557874038</v>
      </c>
      <c r="O223" s="96">
        <v>205605.6780516892</v>
      </c>
      <c r="P223" s="96">
        <v>5820.1614154535846</v>
      </c>
      <c r="Q223" s="96">
        <v>73.061102409374058</v>
      </c>
      <c r="R223" s="96">
        <v>43.092810827695459</v>
      </c>
      <c r="S223" s="96">
        <v>135.66458291565746</v>
      </c>
    </row>
    <row r="224" spans="1:19" x14ac:dyDescent="0.25">
      <c r="A224" s="100" t="s">
        <v>390</v>
      </c>
      <c r="B224" s="96">
        <v>61159054.002802715</v>
      </c>
      <c r="C224" s="96">
        <v>1230516.7001525541</v>
      </c>
      <c r="D224" s="96">
        <v>47738.125574013713</v>
      </c>
      <c r="E224" s="96">
        <v>650290.42894129222</v>
      </c>
      <c r="F224" s="96">
        <v>3421827.8205164182</v>
      </c>
      <c r="G224" s="96">
        <v>30553.220853867868</v>
      </c>
      <c r="H224" s="96">
        <v>13621146.318144584</v>
      </c>
      <c r="I224" s="96">
        <v>5508950.3485725177</v>
      </c>
      <c r="J224" s="96">
        <v>1152118.0588421521</v>
      </c>
      <c r="K224" s="96">
        <v>77619.469714096354</v>
      </c>
      <c r="L224" s="96">
        <v>47168.421842590527</v>
      </c>
      <c r="M224" s="96">
        <v>18444.644977998898</v>
      </c>
      <c r="N224" s="96">
        <v>4671.4261533746885</v>
      </c>
      <c r="O224" s="96">
        <v>35186889.201874912</v>
      </c>
      <c r="P224" s="96">
        <v>106437.44710522784</v>
      </c>
      <c r="Q224" s="96">
        <v>14243.764791156935</v>
      </c>
      <c r="R224" s="96">
        <v>5752.3655514841357</v>
      </c>
      <c r="S224" s="96">
        <v>34686.239194476519</v>
      </c>
    </row>
    <row r="225" spans="1:19" x14ac:dyDescent="0.25">
      <c r="A225" s="100" t="s">
        <v>391</v>
      </c>
      <c r="B225" s="96">
        <v>218231533.78928652</v>
      </c>
      <c r="C225" s="96">
        <v>5417943.7497641509</v>
      </c>
      <c r="D225" s="96">
        <v>206504.55308774195</v>
      </c>
      <c r="E225" s="96">
        <v>2964295.3845543736</v>
      </c>
      <c r="F225" s="96">
        <v>12146006.167209553</v>
      </c>
      <c r="G225" s="96">
        <v>142281.25568157068</v>
      </c>
      <c r="H225" s="96">
        <v>52549239.675086796</v>
      </c>
      <c r="I225" s="96">
        <v>21362306.881523594</v>
      </c>
      <c r="J225" s="96">
        <v>5080320.7929862393</v>
      </c>
      <c r="K225" s="96">
        <v>339942.62127595872</v>
      </c>
      <c r="L225" s="96">
        <v>180886.38117015318</v>
      </c>
      <c r="M225" s="96">
        <v>198305.41195169062</v>
      </c>
      <c r="N225" s="96">
        <v>21405.545493435919</v>
      </c>
      <c r="O225" s="96">
        <v>116219129.68873659</v>
      </c>
      <c r="P225" s="96">
        <v>1136933.6153199312</v>
      </c>
      <c r="Q225" s="96">
        <v>66363.708961884724</v>
      </c>
      <c r="R225" s="96">
        <v>23514.927150292337</v>
      </c>
      <c r="S225" s="96">
        <v>176153.42933258187</v>
      </c>
    </row>
    <row r="226" spans="1:19" x14ac:dyDescent="0.25">
      <c r="A226" s="100" t="s">
        <v>392</v>
      </c>
      <c r="B226" s="96">
        <v>199570.38695710068</v>
      </c>
      <c r="C226" s="96">
        <v>3264.3958571477856</v>
      </c>
      <c r="D226" s="96">
        <v>129.96468523714432</v>
      </c>
      <c r="E226" s="96">
        <v>1370.3646060796473</v>
      </c>
      <c r="F226" s="96">
        <v>12485.305915967057</v>
      </c>
      <c r="G226" s="96">
        <v>147.86803963367836</v>
      </c>
      <c r="H226" s="96">
        <v>37655.949855879917</v>
      </c>
      <c r="I226" s="96">
        <v>14843.803289807023</v>
      </c>
      <c r="J226" s="96">
        <v>3097.9838459352923</v>
      </c>
      <c r="K226" s="96">
        <v>163.2186132289383</v>
      </c>
      <c r="L226" s="96">
        <v>126.28869120533749</v>
      </c>
      <c r="M226" s="96">
        <v>247.46032977759856</v>
      </c>
      <c r="N226" s="96">
        <v>39.270741445647097</v>
      </c>
      <c r="O226" s="96">
        <v>122384.2414093133</v>
      </c>
      <c r="P226" s="96">
        <v>3464.3792256115185</v>
      </c>
      <c r="Q226" s="96">
        <v>43.488719181439613</v>
      </c>
      <c r="R226" s="96">
        <v>25.650463612277761</v>
      </c>
      <c r="S226" s="96">
        <v>80.752668037064495</v>
      </c>
    </row>
    <row r="227" spans="1:19" x14ac:dyDescent="0.25">
      <c r="A227" s="100" t="s">
        <v>393</v>
      </c>
      <c r="B227" s="96">
        <v>17808.15184168041</v>
      </c>
      <c r="C227" s="96">
        <v>291.28999538361563</v>
      </c>
      <c r="D227" s="96">
        <v>11.597065496780202</v>
      </c>
      <c r="E227" s="96">
        <v>122.28097242090679</v>
      </c>
      <c r="F227" s="96">
        <v>1114.0942648428397</v>
      </c>
      <c r="G227" s="96">
        <v>13.194625427540016</v>
      </c>
      <c r="H227" s="96">
        <v>3360.132146861853</v>
      </c>
      <c r="I227" s="96">
        <v>1324.5487315196769</v>
      </c>
      <c r="J227" s="96">
        <v>276.44064619340475</v>
      </c>
      <c r="K227" s="96">
        <v>14.56439450806017</v>
      </c>
      <c r="L227" s="96">
        <v>11.269047593494788</v>
      </c>
      <c r="M227" s="96">
        <v>22.081488113860615</v>
      </c>
      <c r="N227" s="96">
        <v>3.5042239345348571</v>
      </c>
      <c r="O227" s="96">
        <v>10920.644025781292</v>
      </c>
      <c r="P227" s="96">
        <v>309.13499857127994</v>
      </c>
      <c r="Q227" s="96">
        <v>3.8806043641622612</v>
      </c>
      <c r="R227" s="96">
        <v>2.2888533603691954</v>
      </c>
      <c r="S227" s="96">
        <v>7.2057573067389962</v>
      </c>
    </row>
    <row r="228" spans="1:19" x14ac:dyDescent="0.25">
      <c r="A228" s="100" t="s">
        <v>394</v>
      </c>
      <c r="B228" s="96">
        <v>117263.37762250514</v>
      </c>
      <c r="C228" s="96">
        <v>1918.0906042355223</v>
      </c>
      <c r="D228" s="96">
        <v>76.364525794246518</v>
      </c>
      <c r="E228" s="96">
        <v>805.19752821732834</v>
      </c>
      <c r="F228" s="96">
        <v>7336.104141899852</v>
      </c>
      <c r="G228" s="96">
        <v>86.884161694745103</v>
      </c>
      <c r="H228" s="96">
        <v>22125.847100919589</v>
      </c>
      <c r="I228" s="96">
        <v>8721.9077793389733</v>
      </c>
      <c r="J228" s="96">
        <v>1820.3103934073197</v>
      </c>
      <c r="K228" s="96">
        <v>95.903837086815969</v>
      </c>
      <c r="L228" s="96">
        <v>74.204588727117923</v>
      </c>
      <c r="M228" s="96">
        <v>145.40250454862255</v>
      </c>
      <c r="N228" s="96">
        <v>23.074664803083067</v>
      </c>
      <c r="O228" s="96">
        <v>71910.415839946436</v>
      </c>
      <c r="P228" s="96">
        <v>2035.5966411378015</v>
      </c>
      <c r="Q228" s="96">
        <v>25.55306013806771</v>
      </c>
      <c r="R228" s="96">
        <v>15.071674944466677</v>
      </c>
      <c r="S228" s="96">
        <v>47.448575665139188</v>
      </c>
    </row>
    <row r="229" spans="1:19" x14ac:dyDescent="0.25">
      <c r="A229" s="100" t="s">
        <v>395</v>
      </c>
      <c r="B229" s="96">
        <v>42652941.998861246</v>
      </c>
      <c r="C229" s="96">
        <v>697679.09597818938</v>
      </c>
      <c r="D229" s="96">
        <v>27776.54674043283</v>
      </c>
      <c r="E229" s="96">
        <v>292879.53464244108</v>
      </c>
      <c r="F229" s="96">
        <v>2668407.0577377537</v>
      </c>
      <c r="G229" s="96">
        <v>31602.919722435279</v>
      </c>
      <c r="H229" s="96">
        <v>8047972.7959846389</v>
      </c>
      <c r="I229" s="96">
        <v>3172474.0850391877</v>
      </c>
      <c r="J229" s="96">
        <v>662112.88813350524</v>
      </c>
      <c r="K229" s="96">
        <v>34883.702684231204</v>
      </c>
      <c r="L229" s="96">
        <v>26990.899317398475</v>
      </c>
      <c r="M229" s="96">
        <v>52888.162687642885</v>
      </c>
      <c r="N229" s="96">
        <v>8393.0921950535667</v>
      </c>
      <c r="O229" s="96">
        <v>26156425.459695905</v>
      </c>
      <c r="P229" s="96">
        <v>740420.3019550764</v>
      </c>
      <c r="Q229" s="96">
        <v>9294.5744362836704</v>
      </c>
      <c r="R229" s="96">
        <v>5482.1146232159344</v>
      </c>
      <c r="S229" s="96">
        <v>17258.76728784716</v>
      </c>
    </row>
    <row r="230" spans="1:19" x14ac:dyDescent="0.25">
      <c r="A230" s="99" t="s">
        <v>396</v>
      </c>
      <c r="B230" s="96">
        <v>341555855.27396882</v>
      </c>
      <c r="C230" s="96">
        <v>7685351.4148023715</v>
      </c>
      <c r="D230" s="96">
        <v>295415.11870384536</v>
      </c>
      <c r="E230" s="96">
        <v>4061512.6351589314</v>
      </c>
      <c r="F230" s="96">
        <v>19421728.398083284</v>
      </c>
      <c r="G230" s="96">
        <v>217608.839822754</v>
      </c>
      <c r="H230" s="96">
        <v>78081347.319988132</v>
      </c>
      <c r="I230" s="96">
        <v>31578660.399212312</v>
      </c>
      <c r="J230" s="96">
        <v>7215106.34760221</v>
      </c>
      <c r="K230" s="96">
        <v>470808.20564568194</v>
      </c>
      <c r="L230" s="96">
        <v>268130.69153998076</v>
      </c>
      <c r="M230" s="96">
        <v>288833.5918706904</v>
      </c>
      <c r="N230" s="96">
        <v>37668.224251988839</v>
      </c>
      <c r="O230" s="96">
        <v>189326217.19228974</v>
      </c>
      <c r="P230" s="96">
        <v>2239299.8452566573</v>
      </c>
      <c r="Q230" s="96">
        <v>94233.846742108479</v>
      </c>
      <c r="R230" s="96">
        <v>37073.642363484658</v>
      </c>
      <c r="S230" s="96">
        <v>236859.56063460125</v>
      </c>
    </row>
    <row r="232" spans="1:19" x14ac:dyDescent="0.25">
      <c r="A232" s="98" t="s">
        <v>396</v>
      </c>
      <c r="B232" s="96">
        <v>341555855.27396882</v>
      </c>
      <c r="C232" s="96">
        <v>7685351.4148023715</v>
      </c>
      <c r="D232" s="96">
        <v>295415.11870384536</v>
      </c>
      <c r="E232" s="96">
        <v>4061512.6351589314</v>
      </c>
      <c r="F232" s="96">
        <v>19421728.398083284</v>
      </c>
      <c r="G232" s="96">
        <v>217608.839822754</v>
      </c>
      <c r="H232" s="96">
        <v>78081347.319988132</v>
      </c>
      <c r="I232" s="96">
        <v>31578660.399212312</v>
      </c>
      <c r="J232" s="96">
        <v>7215106.34760221</v>
      </c>
      <c r="K232" s="96">
        <v>470808.20564568194</v>
      </c>
      <c r="L232" s="96">
        <v>268130.69153998076</v>
      </c>
      <c r="M232" s="96">
        <v>288833.5918706904</v>
      </c>
      <c r="N232" s="96">
        <v>37668.224251988839</v>
      </c>
      <c r="O232" s="96">
        <v>189326217.19228974</v>
      </c>
      <c r="P232" s="96">
        <v>2239299.8452566573</v>
      </c>
      <c r="Q232" s="96">
        <v>94233.846742108479</v>
      </c>
      <c r="R232" s="96">
        <v>37073.642363484658</v>
      </c>
      <c r="S232" s="96">
        <v>236859.56063460125</v>
      </c>
    </row>
    <row r="234" spans="1:19" x14ac:dyDescent="0.25">
      <c r="A234" s="98" t="s">
        <v>397</v>
      </c>
      <c r="B234" s="96"/>
      <c r="C234" s="96"/>
      <c r="D234" s="96"/>
      <c r="E234" s="96"/>
      <c r="F234" s="96"/>
      <c r="G234" s="96"/>
      <c r="H234" s="96"/>
      <c r="I234" s="96"/>
      <c r="J234" s="96"/>
      <c r="K234" s="96"/>
      <c r="L234" s="96"/>
      <c r="M234" s="96"/>
      <c r="N234" s="96"/>
      <c r="O234" s="96"/>
      <c r="P234" s="96"/>
      <c r="Q234" s="96"/>
      <c r="R234" s="96"/>
      <c r="S234" s="96"/>
    </row>
    <row r="235" spans="1:19" x14ac:dyDescent="0.25">
      <c r="A235" s="99" t="s">
        <v>398</v>
      </c>
      <c r="B235" s="96"/>
      <c r="C235" s="96"/>
      <c r="D235" s="96"/>
      <c r="E235" s="96"/>
      <c r="F235" s="96"/>
      <c r="G235" s="96"/>
      <c r="H235" s="96"/>
      <c r="I235" s="96"/>
      <c r="J235" s="96"/>
      <c r="K235" s="96"/>
      <c r="L235" s="96"/>
      <c r="M235" s="96"/>
      <c r="N235" s="96"/>
      <c r="O235" s="96"/>
      <c r="P235" s="96"/>
      <c r="Q235" s="96"/>
      <c r="R235" s="96"/>
      <c r="S235" s="96"/>
    </row>
    <row r="236" spans="1:19" x14ac:dyDescent="0.25">
      <c r="A236" s="100" t="s">
        <v>399</v>
      </c>
      <c r="B236" s="96">
        <v>8605573.3469426576</v>
      </c>
      <c r="C236" s="96">
        <v>140762.35663249792</v>
      </c>
      <c r="D236" s="96">
        <v>5604.1412174090492</v>
      </c>
      <c r="E236" s="96">
        <v>59090.796532892149</v>
      </c>
      <c r="F236" s="96">
        <v>538372.5384165711</v>
      </c>
      <c r="G236" s="96">
        <v>6376.1426739618191</v>
      </c>
      <c r="H236" s="96">
        <v>1623743.0982344442</v>
      </c>
      <c r="I236" s="96">
        <v>640072.10641667875</v>
      </c>
      <c r="J236" s="96">
        <v>133586.58877366633</v>
      </c>
      <c r="K236" s="96">
        <v>7038.0669654652829</v>
      </c>
      <c r="L236" s="96">
        <v>5445.6305448289704</v>
      </c>
      <c r="M236" s="96">
        <v>10670.611260665164</v>
      </c>
      <c r="N236" s="96">
        <v>1693.3737066510857</v>
      </c>
      <c r="O236" s="96">
        <v>5277268.7472123476</v>
      </c>
      <c r="P236" s="96">
        <v>149385.73794534395</v>
      </c>
      <c r="Q236" s="96">
        <v>1875.2549834005076</v>
      </c>
      <c r="R236" s="96">
        <v>1106.0606203363689</v>
      </c>
      <c r="S236" s="96">
        <v>3482.0948054966207</v>
      </c>
    </row>
    <row r="237" spans="1:19" x14ac:dyDescent="0.25">
      <c r="A237" s="99" t="s">
        <v>400</v>
      </c>
      <c r="B237" s="96">
        <v>8605573.3469426576</v>
      </c>
      <c r="C237" s="96">
        <v>140762.35663249792</v>
      </c>
      <c r="D237" s="96">
        <v>5604.1412174090492</v>
      </c>
      <c r="E237" s="96">
        <v>59090.796532892149</v>
      </c>
      <c r="F237" s="96">
        <v>538372.5384165711</v>
      </c>
      <c r="G237" s="96">
        <v>6376.1426739618191</v>
      </c>
      <c r="H237" s="96">
        <v>1623743.0982344442</v>
      </c>
      <c r="I237" s="96">
        <v>640072.10641667875</v>
      </c>
      <c r="J237" s="96">
        <v>133586.58877366633</v>
      </c>
      <c r="K237" s="96">
        <v>7038.0669654652829</v>
      </c>
      <c r="L237" s="96">
        <v>5445.6305448289704</v>
      </c>
      <c r="M237" s="96">
        <v>10670.611260665164</v>
      </c>
      <c r="N237" s="96">
        <v>1693.3737066510857</v>
      </c>
      <c r="O237" s="96">
        <v>5277268.7472123476</v>
      </c>
      <c r="P237" s="96">
        <v>149385.73794534395</v>
      </c>
      <c r="Q237" s="96">
        <v>1875.2549834005076</v>
      </c>
      <c r="R237" s="96">
        <v>1106.0606203363689</v>
      </c>
      <c r="S237" s="96">
        <v>3482.0948054966207</v>
      </c>
    </row>
    <row r="239" spans="1:19" x14ac:dyDescent="0.25">
      <c r="A239" s="99" t="s">
        <v>401</v>
      </c>
      <c r="B239" s="96"/>
      <c r="C239" s="96"/>
      <c r="D239" s="96"/>
      <c r="E239" s="96"/>
      <c r="F239" s="96"/>
      <c r="G239" s="96"/>
      <c r="H239" s="96"/>
      <c r="I239" s="96"/>
      <c r="J239" s="96"/>
      <c r="K239" s="96"/>
      <c r="L239" s="96"/>
      <c r="M239" s="96"/>
      <c r="N239" s="96"/>
      <c r="O239" s="96"/>
      <c r="P239" s="96"/>
      <c r="Q239" s="96"/>
      <c r="R239" s="96"/>
      <c r="S239" s="96"/>
    </row>
    <row r="240" spans="1:19" x14ac:dyDescent="0.25">
      <c r="A240" s="100" t="s">
        <v>402</v>
      </c>
      <c r="B240" s="96">
        <v>159.3279366832038</v>
      </c>
      <c r="C240" s="96">
        <v>2.6061454525733674</v>
      </c>
      <c r="D240" s="96">
        <v>0.10375790444785472</v>
      </c>
      <c r="E240" s="96">
        <v>1.0940368885354472</v>
      </c>
      <c r="F240" s="96">
        <v>9.9677014249475651</v>
      </c>
      <c r="G240" s="96">
        <v>0.11805112980659045</v>
      </c>
      <c r="H240" s="96">
        <v>30.062800828627985</v>
      </c>
      <c r="I240" s="96">
        <v>11.850618655184999</v>
      </c>
      <c r="J240" s="96">
        <v>2.4732896577329835</v>
      </c>
      <c r="K240" s="96">
        <v>0.13030633086686685</v>
      </c>
      <c r="L240" s="96">
        <v>0.10082315769871177</v>
      </c>
      <c r="M240" s="96">
        <v>0.19756109288341056</v>
      </c>
      <c r="N240" s="96">
        <v>3.1351977124238907E-2</v>
      </c>
      <c r="O240" s="96">
        <v>97.706022239043506</v>
      </c>
      <c r="P240" s="96">
        <v>2.7658030949425867</v>
      </c>
      <c r="Q240" s="96">
        <v>3.4719419057214561E-2</v>
      </c>
      <c r="R240" s="96">
        <v>2.0478165646841746E-2</v>
      </c>
      <c r="S240" s="96">
        <v>6.44692640836282E-2</v>
      </c>
    </row>
    <row r="241" spans="1:19" x14ac:dyDescent="0.25">
      <c r="A241" s="99" t="s">
        <v>403</v>
      </c>
      <c r="B241" s="96">
        <v>159.3279366832038</v>
      </c>
      <c r="C241" s="96">
        <v>2.6061454525733674</v>
      </c>
      <c r="D241" s="96">
        <v>0.10375790444785472</v>
      </c>
      <c r="E241" s="96">
        <v>1.0940368885354472</v>
      </c>
      <c r="F241" s="96">
        <v>9.9677014249475651</v>
      </c>
      <c r="G241" s="96">
        <v>0.11805112980659045</v>
      </c>
      <c r="H241" s="96">
        <v>30.062800828627985</v>
      </c>
      <c r="I241" s="96">
        <v>11.850618655184999</v>
      </c>
      <c r="J241" s="96">
        <v>2.4732896577329835</v>
      </c>
      <c r="K241" s="96">
        <v>0.13030633086686685</v>
      </c>
      <c r="L241" s="96">
        <v>0.10082315769871177</v>
      </c>
      <c r="M241" s="96">
        <v>0.19756109288341056</v>
      </c>
      <c r="N241" s="96">
        <v>3.1351977124238907E-2</v>
      </c>
      <c r="O241" s="96">
        <v>97.706022239043506</v>
      </c>
      <c r="P241" s="96">
        <v>2.7658030949425867</v>
      </c>
      <c r="Q241" s="96">
        <v>3.4719419057214561E-2</v>
      </c>
      <c r="R241" s="96">
        <v>2.0478165646841746E-2</v>
      </c>
      <c r="S241" s="96">
        <v>6.44692640836282E-2</v>
      </c>
    </row>
    <row r="243" spans="1:19" x14ac:dyDescent="0.25">
      <c r="A243" s="99" t="s">
        <v>404</v>
      </c>
      <c r="B243" s="96"/>
      <c r="C243" s="96"/>
      <c r="D243" s="96"/>
      <c r="E243" s="96"/>
      <c r="F243" s="96"/>
      <c r="G243" s="96"/>
      <c r="H243" s="96"/>
      <c r="I243" s="96"/>
      <c r="J243" s="96"/>
      <c r="K243" s="96"/>
      <c r="L243" s="96"/>
      <c r="M243" s="96"/>
      <c r="N243" s="96"/>
      <c r="O243" s="96"/>
      <c r="P243" s="96"/>
      <c r="Q243" s="96"/>
      <c r="R243" s="96"/>
      <c r="S243" s="96"/>
    </row>
    <row r="244" spans="1:19" x14ac:dyDescent="0.25">
      <c r="A244" s="100" t="s">
        <v>405</v>
      </c>
      <c r="B244" s="96">
        <v>21726932.796550255</v>
      </c>
      <c r="C244" s="96">
        <v>355389.94783245586</v>
      </c>
      <c r="D244" s="96">
        <v>14149.063020453168</v>
      </c>
      <c r="E244" s="96">
        <v>149189.56743549186</v>
      </c>
      <c r="F244" s="96">
        <v>1359256.7851206246</v>
      </c>
      <c r="G244" s="96">
        <v>16098.174728544074</v>
      </c>
      <c r="H244" s="96">
        <v>4099547.5550430105</v>
      </c>
      <c r="I244" s="96">
        <v>1616022.9052027401</v>
      </c>
      <c r="J244" s="96">
        <v>337272.9183508734</v>
      </c>
      <c r="K244" s="96">
        <v>17769.368967218397</v>
      </c>
      <c r="L244" s="96">
        <v>13748.862988237188</v>
      </c>
      <c r="M244" s="96">
        <v>26940.640026146684</v>
      </c>
      <c r="N244" s="96">
        <v>4275.3475266031573</v>
      </c>
      <c r="O244" s="96">
        <v>13323791.314933481</v>
      </c>
      <c r="P244" s="96">
        <v>377161.84131469496</v>
      </c>
      <c r="Q244" s="96">
        <v>4734.5525228965671</v>
      </c>
      <c r="R244" s="96">
        <v>2792.5280278386895</v>
      </c>
      <c r="S244" s="96">
        <v>8791.4235089426293</v>
      </c>
    </row>
    <row r="245" spans="1:19" x14ac:dyDescent="0.25">
      <c r="A245" s="100" t="s">
        <v>406</v>
      </c>
      <c r="B245" s="96">
        <v>947896.39589783119</v>
      </c>
      <c r="C245" s="96">
        <v>15504.850769464836</v>
      </c>
      <c r="D245" s="96">
        <v>617.29126554615823</v>
      </c>
      <c r="E245" s="96">
        <v>6508.7996820293392</v>
      </c>
      <c r="F245" s="96">
        <v>59301.265382478952</v>
      </c>
      <c r="G245" s="96">
        <v>702.32655242268345</v>
      </c>
      <c r="H245" s="96">
        <v>178853.88557256621</v>
      </c>
      <c r="I245" s="96">
        <v>70503.384065938604</v>
      </c>
      <c r="J245" s="96">
        <v>14714.446200592911</v>
      </c>
      <c r="K245" s="96">
        <v>775.23693561014068</v>
      </c>
      <c r="L245" s="96">
        <v>599.83145326027693</v>
      </c>
      <c r="M245" s="96">
        <v>1175.3585203715443</v>
      </c>
      <c r="N245" s="96">
        <v>186.52363633772075</v>
      </c>
      <c r="O245" s="96">
        <v>581286.54814661946</v>
      </c>
      <c r="P245" s="96">
        <v>16454.708697269671</v>
      </c>
      <c r="Q245" s="96">
        <v>206.55770028226027</v>
      </c>
      <c r="R245" s="96">
        <v>121.83161230434976</v>
      </c>
      <c r="S245" s="96">
        <v>383.54970473611144</v>
      </c>
    </row>
    <row r="246" spans="1:19" x14ac:dyDescent="0.25">
      <c r="A246" s="100" t="s">
        <v>407</v>
      </c>
      <c r="B246" s="96">
        <v>93826105.22906065</v>
      </c>
      <c r="C246" s="96">
        <v>1590312.4326493347</v>
      </c>
      <c r="D246" s="96">
        <v>63779.523322350244</v>
      </c>
      <c r="E246" s="96">
        <v>625934.40947194758</v>
      </c>
      <c r="F246" s="96">
        <v>5434447.9592994498</v>
      </c>
      <c r="G246" s="96">
        <v>49793.42104302533</v>
      </c>
      <c r="H246" s="96">
        <v>18972935.092225764</v>
      </c>
      <c r="I246" s="96">
        <v>7582183.9732702905</v>
      </c>
      <c r="J246" s="96">
        <v>1514811.6281941622</v>
      </c>
      <c r="K246" s="96">
        <v>78202.525556659224</v>
      </c>
      <c r="L246" s="96">
        <v>64402.576127495588</v>
      </c>
      <c r="M246" s="96">
        <v>226990.03166447286</v>
      </c>
      <c r="N246" s="96">
        <v>21764.247994441444</v>
      </c>
      <c r="O246" s="96">
        <v>56145487.161434621</v>
      </c>
      <c r="P246" s="96">
        <v>1380662.3574165541</v>
      </c>
      <c r="Q246" s="96">
        <v>18857.101704856799</v>
      </c>
      <c r="R246" s="96">
        <v>13700.689465856432</v>
      </c>
      <c r="S246" s="96">
        <v>41840.098219382759</v>
      </c>
    </row>
    <row r="247" spans="1:19" x14ac:dyDescent="0.25">
      <c r="A247" s="100" t="s">
        <v>408</v>
      </c>
      <c r="B247" s="96">
        <v>-93826105.22906065</v>
      </c>
      <c r="C247" s="96">
        <v>-1590312.4326493347</v>
      </c>
      <c r="D247" s="96">
        <v>-63779.523322350244</v>
      </c>
      <c r="E247" s="96">
        <v>-625934.40947194758</v>
      </c>
      <c r="F247" s="96">
        <v>-5434447.9592994498</v>
      </c>
      <c r="G247" s="96">
        <v>-49793.42104302533</v>
      </c>
      <c r="H247" s="96">
        <v>-18972935.092225764</v>
      </c>
      <c r="I247" s="96">
        <v>-7582183.9732702905</v>
      </c>
      <c r="J247" s="96">
        <v>-1514811.6281941622</v>
      </c>
      <c r="K247" s="96">
        <v>-78202.525556659224</v>
      </c>
      <c r="L247" s="96">
        <v>-64402.576127495588</v>
      </c>
      <c r="M247" s="96">
        <v>-226990.03166447286</v>
      </c>
      <c r="N247" s="96">
        <v>-21764.247994441444</v>
      </c>
      <c r="O247" s="96">
        <v>-56145487.161434621</v>
      </c>
      <c r="P247" s="96">
        <v>-1380662.3574165541</v>
      </c>
      <c r="Q247" s="96">
        <v>-18857.101704856799</v>
      </c>
      <c r="R247" s="96">
        <v>-13700.689465856432</v>
      </c>
      <c r="S247" s="96">
        <v>-41840.098219382759</v>
      </c>
    </row>
    <row r="248" spans="1:19" x14ac:dyDescent="0.25">
      <c r="A248" s="100" t="s">
        <v>409</v>
      </c>
      <c r="B248" s="96">
        <v>1290218238.6134746</v>
      </c>
      <c r="C248" s="96">
        <v>21050504.187964313</v>
      </c>
      <c r="D248" s="96">
        <v>841740.81251828105</v>
      </c>
      <c r="E248" s="96">
        <v>9047651.5435474478</v>
      </c>
      <c r="F248" s="96">
        <v>81301425.587116405</v>
      </c>
      <c r="G248" s="96">
        <v>983192.29008217389</v>
      </c>
      <c r="H248" s="96">
        <v>241368570.23634216</v>
      </c>
      <c r="I248" s="96">
        <v>94816372.608194664</v>
      </c>
      <c r="J248" s="96">
        <v>19933532.598522242</v>
      </c>
      <c r="K248" s="96">
        <v>1076217.3650970433</v>
      </c>
      <c r="L248" s="96">
        <v>822314.99996968592</v>
      </c>
      <c r="M248" s="96">
        <v>1730385.2571335242</v>
      </c>
      <c r="N248" s="96">
        <v>257056.99562210846</v>
      </c>
      <c r="O248" s="96">
        <v>792213149.17224431</v>
      </c>
      <c r="P248" s="96">
        <v>23799879.910738256</v>
      </c>
      <c r="Q248" s="96">
        <v>282472.60829418577</v>
      </c>
      <c r="R248" s="96">
        <v>159788.95125144449</v>
      </c>
      <c r="S248" s="96">
        <v>533983.48883638263</v>
      </c>
    </row>
    <row r="249" spans="1:19" x14ac:dyDescent="0.25">
      <c r="A249" s="100" t="s">
        <v>410</v>
      </c>
      <c r="B249" s="96">
        <v>32065958.609994542</v>
      </c>
      <c r="C249" s="96">
        <v>645165.26979293441</v>
      </c>
      <c r="D249" s="96">
        <v>25029.307332073768</v>
      </c>
      <c r="E249" s="96">
        <v>340950.10655252263</v>
      </c>
      <c r="F249" s="96">
        <v>1794079.242268512</v>
      </c>
      <c r="G249" s="96">
        <v>16019.186877175242</v>
      </c>
      <c r="H249" s="96">
        <v>7141626.3900728049</v>
      </c>
      <c r="I249" s="96">
        <v>2888366.6816322245</v>
      </c>
      <c r="J249" s="96">
        <v>604060.5204090745</v>
      </c>
      <c r="K249" s="96">
        <v>40696.226319456779</v>
      </c>
      <c r="L249" s="96">
        <v>24730.609182312692</v>
      </c>
      <c r="M249" s="96">
        <v>9670.6077633812401</v>
      </c>
      <c r="N249" s="96">
        <v>2449.249095267141</v>
      </c>
      <c r="O249" s="96">
        <v>18448639.390499376</v>
      </c>
      <c r="P249" s="96">
        <v>55805.61748507934</v>
      </c>
      <c r="Q249" s="96">
        <v>7468.0679695079143</v>
      </c>
      <c r="R249" s="96">
        <v>3015.9903335816107</v>
      </c>
      <c r="S249" s="96">
        <v>18186.146409254201</v>
      </c>
    </row>
    <row r="250" spans="1:19" x14ac:dyDescent="0.25">
      <c r="A250" s="99" t="s">
        <v>411</v>
      </c>
      <c r="B250" s="96">
        <v>1344959026.4159174</v>
      </c>
      <c r="C250" s="96">
        <v>22066564.256359167</v>
      </c>
      <c r="D250" s="96">
        <v>881536.47413635417</v>
      </c>
      <c r="E250" s="96">
        <v>9544300.0172174908</v>
      </c>
      <c r="F250" s="96">
        <v>84514062.879888028</v>
      </c>
      <c r="G250" s="96">
        <v>1016011.9782403159</v>
      </c>
      <c r="H250" s="96">
        <v>252788598.06703052</v>
      </c>
      <c r="I250" s="96">
        <v>99391265.579095557</v>
      </c>
      <c r="J250" s="96">
        <v>20889580.483482782</v>
      </c>
      <c r="K250" s="96">
        <v>1135458.1973193286</v>
      </c>
      <c r="L250" s="96">
        <v>861394.30359349609</v>
      </c>
      <c r="M250" s="96">
        <v>1768171.8634434235</v>
      </c>
      <c r="N250" s="96">
        <v>263968.11588031647</v>
      </c>
      <c r="O250" s="96">
        <v>824566866.42582381</v>
      </c>
      <c r="P250" s="96">
        <v>24249302.078235302</v>
      </c>
      <c r="Q250" s="96">
        <v>294881.78648687247</v>
      </c>
      <c r="R250" s="96">
        <v>165719.30122516913</v>
      </c>
      <c r="S250" s="96">
        <v>561344.6084593155</v>
      </c>
    </row>
    <row r="252" spans="1:19" x14ac:dyDescent="0.25">
      <c r="A252" s="98" t="s">
        <v>412</v>
      </c>
      <c r="B252" s="96">
        <v>1353564759.0907967</v>
      </c>
      <c r="C252" s="96">
        <v>22207329.219137117</v>
      </c>
      <c r="D252" s="96">
        <v>887140.71911166771</v>
      </c>
      <c r="E252" s="96">
        <v>9603391.9077872708</v>
      </c>
      <c r="F252" s="96">
        <v>85052445.386006027</v>
      </c>
      <c r="G252" s="96">
        <v>1022388.2389654076</v>
      </c>
      <c r="H252" s="96">
        <v>254412371.22806579</v>
      </c>
      <c r="I252" s="96">
        <v>100031349.53613089</v>
      </c>
      <c r="J252" s="96">
        <v>21023169.545546107</v>
      </c>
      <c r="K252" s="96">
        <v>1142496.3945911247</v>
      </c>
      <c r="L252" s="96">
        <v>866840.03496148274</v>
      </c>
      <c r="M252" s="96">
        <v>1778842.6722651816</v>
      </c>
      <c r="N252" s="96">
        <v>265661.52093894465</v>
      </c>
      <c r="O252" s="96">
        <v>829844232.87905836</v>
      </c>
      <c r="P252" s="96">
        <v>24398690.581983741</v>
      </c>
      <c r="Q252" s="96">
        <v>296757.07618969202</v>
      </c>
      <c r="R252" s="96">
        <v>166825.38232367113</v>
      </c>
      <c r="S252" s="96">
        <v>564826.76773407625</v>
      </c>
    </row>
    <row r="254" spans="1:19" x14ac:dyDescent="0.25">
      <c r="A254" s="98" t="s">
        <v>413</v>
      </c>
      <c r="B254" s="96"/>
      <c r="C254" s="96"/>
      <c r="D254" s="96"/>
      <c r="E254" s="96"/>
      <c r="F254" s="96"/>
      <c r="G254" s="96"/>
      <c r="H254" s="96"/>
      <c r="I254" s="96"/>
      <c r="J254" s="96"/>
      <c r="K254" s="96"/>
      <c r="L254" s="96"/>
      <c r="M254" s="96"/>
      <c r="N254" s="96"/>
      <c r="O254" s="96"/>
      <c r="P254" s="96"/>
      <c r="Q254" s="96"/>
      <c r="R254" s="96"/>
      <c r="S254" s="96"/>
    </row>
    <row r="255" spans="1:19" x14ac:dyDescent="0.25">
      <c r="A255" s="99" t="s">
        <v>414</v>
      </c>
      <c r="B255" s="96"/>
      <c r="C255" s="96"/>
      <c r="D255" s="96"/>
      <c r="E255" s="96"/>
      <c r="F255" s="96"/>
      <c r="G255" s="96"/>
      <c r="H255" s="96"/>
      <c r="I255" s="96"/>
      <c r="J255" s="96"/>
      <c r="K255" s="96"/>
      <c r="L255" s="96"/>
      <c r="M255" s="96"/>
      <c r="N255" s="96"/>
      <c r="O255" s="96"/>
      <c r="P255" s="96"/>
      <c r="Q255" s="96"/>
      <c r="R255" s="96"/>
      <c r="S255" s="96"/>
    </row>
    <row r="256" spans="1:19" x14ac:dyDescent="0.25">
      <c r="A256" s="100" t="s">
        <v>415</v>
      </c>
      <c r="B256" s="96">
        <v>-18961783.90712513</v>
      </c>
      <c r="C256" s="96">
        <v>-309370.22869647358</v>
      </c>
      <c r="D256" s="96">
        <v>-12370.703587272079</v>
      </c>
      <c r="E256" s="96">
        <v>-132969.45299740872</v>
      </c>
      <c r="F256" s="96">
        <v>-1194852.1708860733</v>
      </c>
      <c r="G256" s="96">
        <v>-14449.555265723377</v>
      </c>
      <c r="H256" s="96">
        <v>-3547290.3217611327</v>
      </c>
      <c r="I256" s="96">
        <v>-1393475.5489010408</v>
      </c>
      <c r="J256" s="96">
        <v>-292954.576463748</v>
      </c>
      <c r="K256" s="96">
        <v>-15816.704882420512</v>
      </c>
      <c r="L256" s="96">
        <v>-12085.210754553622</v>
      </c>
      <c r="M256" s="96">
        <v>-25430.72973228266</v>
      </c>
      <c r="N256" s="96">
        <v>-3777.8563788086926</v>
      </c>
      <c r="O256" s="96">
        <v>-11642816.768061072</v>
      </c>
      <c r="P256" s="96">
        <v>-349776.62412207219</v>
      </c>
      <c r="Q256" s="96">
        <v>-4151.3787341220241</v>
      </c>
      <c r="R256" s="96">
        <v>-2348.3496618619256</v>
      </c>
      <c r="S256" s="96">
        <v>-7847.7262390658252</v>
      </c>
    </row>
    <row r="257" spans="1:19" x14ac:dyDescent="0.25">
      <c r="A257" s="100" t="s">
        <v>416</v>
      </c>
      <c r="B257" s="96">
        <v>-209633263.27587566</v>
      </c>
      <c r="C257" s="96">
        <v>-3420263.141891195</v>
      </c>
      <c r="D257" s="96">
        <v>-136765.13637748806</v>
      </c>
      <c r="E257" s="96">
        <v>-1470052.6324097929</v>
      </c>
      <c r="F257" s="96">
        <v>-13209767.653822405</v>
      </c>
      <c r="G257" s="96">
        <v>-159748.01938864402</v>
      </c>
      <c r="H257" s="96">
        <v>-39217304.109150223</v>
      </c>
      <c r="I257" s="96">
        <v>-15405661.621399447</v>
      </c>
      <c r="J257" s="96">
        <v>-3238778.8067039824</v>
      </c>
      <c r="K257" s="96">
        <v>-174862.6329154277</v>
      </c>
      <c r="L257" s="96">
        <v>-133608.85137509677</v>
      </c>
      <c r="M257" s="96">
        <v>-281151.12414407433</v>
      </c>
      <c r="N257" s="96">
        <v>-41766.342489519593</v>
      </c>
      <c r="O257" s="96">
        <v>-128717935.23048186</v>
      </c>
      <c r="P257" s="96">
        <v>-3866978.7342517204</v>
      </c>
      <c r="Q257" s="96">
        <v>-45895.843734463182</v>
      </c>
      <c r="R257" s="96">
        <v>-25962.335893087016</v>
      </c>
      <c r="S257" s="96">
        <v>-86761.059447202104</v>
      </c>
    </row>
    <row r="258" spans="1:19" x14ac:dyDescent="0.25">
      <c r="A258" s="100" t="s">
        <v>417</v>
      </c>
      <c r="B258" s="96">
        <v>-124889722.47521114</v>
      </c>
      <c r="C258" s="96">
        <v>-2042835.6073491627</v>
      </c>
      <c r="D258" s="96">
        <v>-81330.971585148931</v>
      </c>
      <c r="E258" s="96">
        <v>-857564.38093156694</v>
      </c>
      <c r="F258" s="96">
        <v>-7813215.250208539</v>
      </c>
      <c r="G258" s="96">
        <v>-92534.762869269282</v>
      </c>
      <c r="H258" s="96">
        <v>-23564824.414817762</v>
      </c>
      <c r="I258" s="96">
        <v>-9289146.0582231767</v>
      </c>
      <c r="J258" s="96">
        <v>-1938696.1595395165</v>
      </c>
      <c r="K258" s="96">
        <v>-102141.04216440048</v>
      </c>
      <c r="L258" s="96">
        <v>-79030.560780455868</v>
      </c>
      <c r="M258" s="96">
        <v>-154858.90657811804</v>
      </c>
      <c r="N258" s="96">
        <v>-24575.349456013755</v>
      </c>
      <c r="O258" s="96">
        <v>-76587183.990548253</v>
      </c>
      <c r="P258" s="96">
        <v>-2167983.7707009842</v>
      </c>
      <c r="Q258" s="96">
        <v>-27214.929790860657</v>
      </c>
      <c r="R258" s="96">
        <v>-16051.876887859551</v>
      </c>
      <c r="S258" s="96">
        <v>-50534.442780079073</v>
      </c>
    </row>
    <row r="259" spans="1:19" x14ac:dyDescent="0.25">
      <c r="A259" s="100" t="s">
        <v>418</v>
      </c>
      <c r="B259" s="96">
        <v>-4911824.2235218519</v>
      </c>
      <c r="C259" s="96">
        <v>-98825.624984004986</v>
      </c>
      <c r="D259" s="96">
        <v>-3833.958608470678</v>
      </c>
      <c r="E259" s="96">
        <v>-52226.319279756659</v>
      </c>
      <c r="F259" s="96">
        <v>-274814.85859417147</v>
      </c>
      <c r="G259" s="96">
        <v>-2453.7994045781656</v>
      </c>
      <c r="H259" s="96">
        <v>-1093945.5740197033</v>
      </c>
      <c r="I259" s="96">
        <v>-442436.46684034087</v>
      </c>
      <c r="J259" s="96">
        <v>-92529.249872284214</v>
      </c>
      <c r="K259" s="96">
        <v>-6233.7980496092641</v>
      </c>
      <c r="L259" s="96">
        <v>-3788.2043921267341</v>
      </c>
      <c r="M259" s="96">
        <v>-1481.3318399765294</v>
      </c>
      <c r="N259" s="96">
        <v>-375.17297336691632</v>
      </c>
      <c r="O259" s="96">
        <v>-2825939.9617958181</v>
      </c>
      <c r="P259" s="96">
        <v>-8548.2360626004065</v>
      </c>
      <c r="Q259" s="96">
        <v>-1143.9494949046486</v>
      </c>
      <c r="R259" s="96">
        <v>-461.98570136545266</v>
      </c>
      <c r="S259" s="96">
        <v>-2785.7316087736617</v>
      </c>
    </row>
    <row r="260" spans="1:19" x14ac:dyDescent="0.25">
      <c r="A260" s="100" t="s">
        <v>419</v>
      </c>
      <c r="B260" s="96">
        <v>-7526273.2294953857</v>
      </c>
      <c r="C260" s="96">
        <v>-122794.61055171113</v>
      </c>
      <c r="D260" s="96">
        <v>-4910.1548511964047</v>
      </c>
      <c r="E260" s="96">
        <v>-52777.968535913562</v>
      </c>
      <c r="F260" s="96">
        <v>-474258.32669494493</v>
      </c>
      <c r="G260" s="96">
        <v>-5735.2884890573641</v>
      </c>
      <c r="H260" s="96">
        <v>-1407983.3583530516</v>
      </c>
      <c r="I260" s="96">
        <v>-553095.51944157633</v>
      </c>
      <c r="J260" s="96">
        <v>-116278.94279866581</v>
      </c>
      <c r="K260" s="96">
        <v>-6277.9347723005831</v>
      </c>
      <c r="L260" s="96">
        <v>-4796.8376087562401</v>
      </c>
      <c r="M260" s="96">
        <v>-10093.914229171807</v>
      </c>
      <c r="N260" s="96">
        <v>-1499.4991751816199</v>
      </c>
      <c r="O260" s="96">
        <v>-4621243.4751168676</v>
      </c>
      <c r="P260" s="96">
        <v>-138832.635965439</v>
      </c>
      <c r="Q260" s="96">
        <v>-1647.7569191355753</v>
      </c>
      <c r="R260" s="96">
        <v>-932.10223680086347</v>
      </c>
      <c r="S260" s="96">
        <v>-3114.9037556163453</v>
      </c>
    </row>
    <row r="261" spans="1:19" x14ac:dyDescent="0.25">
      <c r="A261" s="100" t="s">
        <v>420</v>
      </c>
      <c r="B261" s="96">
        <v>-106775.54278996865</v>
      </c>
      <c r="C261" s="96">
        <v>-1746.5398792016424</v>
      </c>
      <c r="D261" s="96">
        <v>-69.53461393401264</v>
      </c>
      <c r="E261" s="96">
        <v>-733.1820460205297</v>
      </c>
      <c r="F261" s="96">
        <v>-6679.9756036087419</v>
      </c>
      <c r="G261" s="96">
        <v>-79.113391690564356</v>
      </c>
      <c r="H261" s="96">
        <v>-20146.949386823155</v>
      </c>
      <c r="I261" s="96">
        <v>-7941.8353469313397</v>
      </c>
      <c r="J261" s="96">
        <v>-1657.5049622737934</v>
      </c>
      <c r="K261" s="96">
        <v>-87.326362827026472</v>
      </c>
      <c r="L261" s="96">
        <v>-67.567857923647068</v>
      </c>
      <c r="M261" s="96">
        <v>-132.39795459567608</v>
      </c>
      <c r="N261" s="96">
        <v>-21.010906465420842</v>
      </c>
      <c r="O261" s="96">
        <v>-65478.871914133138</v>
      </c>
      <c r="P261" s="96">
        <v>-1853.5363782427123</v>
      </c>
      <c r="Q261" s="96">
        <v>-23.267638383829475</v>
      </c>
      <c r="R261" s="96">
        <v>-13.723690256731494</v>
      </c>
      <c r="S261" s="96">
        <v>-43.204856656660056</v>
      </c>
    </row>
    <row r="262" spans="1:19" x14ac:dyDescent="0.25">
      <c r="A262" s="99" t="s">
        <v>421</v>
      </c>
      <c r="B262" s="96">
        <v>-366029642.65401918</v>
      </c>
      <c r="C262" s="96">
        <v>-5995835.7533517489</v>
      </c>
      <c r="D262" s="96">
        <v>-239280.45962351016</v>
      </c>
      <c r="E262" s="96">
        <v>-2566323.9362004595</v>
      </c>
      <c r="F262" s="96">
        <v>-22973588.235809747</v>
      </c>
      <c r="G262" s="96">
        <v>-275000.5388089628</v>
      </c>
      <c r="H262" s="96">
        <v>-68851494.727488682</v>
      </c>
      <c r="I262" s="96">
        <v>-27091757.05015251</v>
      </c>
      <c r="J262" s="96">
        <v>-5680895.2403404713</v>
      </c>
      <c r="K262" s="96">
        <v>-305419.43914698565</v>
      </c>
      <c r="L262" s="96">
        <v>-233377.23276891289</v>
      </c>
      <c r="M262" s="96">
        <v>-473148.40447821905</v>
      </c>
      <c r="N262" s="96">
        <v>-72015.231379356002</v>
      </c>
      <c r="O262" s="96">
        <v>-224460598.29791799</v>
      </c>
      <c r="P262" s="96">
        <v>-6533973.5374810584</v>
      </c>
      <c r="Q262" s="96">
        <v>-80077.126311869913</v>
      </c>
      <c r="R262" s="96">
        <v>-45770.374071231541</v>
      </c>
      <c r="S262" s="96">
        <v>-151087.06868739368</v>
      </c>
    </row>
    <row r="264" spans="1:19" x14ac:dyDescent="0.25">
      <c r="A264" s="98" t="s">
        <v>422</v>
      </c>
      <c r="B264" s="96">
        <v>-366029642.65401918</v>
      </c>
      <c r="C264" s="96">
        <v>-5995835.7533517489</v>
      </c>
      <c r="D264" s="96">
        <v>-239280.45962351016</v>
      </c>
      <c r="E264" s="96">
        <v>-2566323.9362004595</v>
      </c>
      <c r="F264" s="96">
        <v>-22973588.235809747</v>
      </c>
      <c r="G264" s="96">
        <v>-275000.5388089628</v>
      </c>
      <c r="H264" s="96">
        <v>-68851494.727488682</v>
      </c>
      <c r="I264" s="96">
        <v>-27091757.05015251</v>
      </c>
      <c r="J264" s="96">
        <v>-5680895.2403404713</v>
      </c>
      <c r="K264" s="96">
        <v>-305419.43914698565</v>
      </c>
      <c r="L264" s="96">
        <v>-233377.23276891289</v>
      </c>
      <c r="M264" s="96">
        <v>-473148.40447821905</v>
      </c>
      <c r="N264" s="96">
        <v>-72015.231379356002</v>
      </c>
      <c r="O264" s="96">
        <v>-224460598.29791799</v>
      </c>
      <c r="P264" s="96">
        <v>-6533973.5374810584</v>
      </c>
      <c r="Q264" s="96">
        <v>-80077.126311869913</v>
      </c>
      <c r="R264" s="96">
        <v>-45770.374071231541</v>
      </c>
      <c r="S264" s="96">
        <v>-151087.06868739368</v>
      </c>
    </row>
    <row r="266" spans="1:19" x14ac:dyDescent="0.25">
      <c r="A266" s="98" t="s">
        <v>423</v>
      </c>
      <c r="B266" s="96"/>
      <c r="C266" s="96"/>
      <c r="D266" s="96"/>
      <c r="E266" s="96"/>
      <c r="F266" s="96"/>
      <c r="G266" s="96"/>
      <c r="H266" s="96"/>
      <c r="I266" s="96"/>
      <c r="J266" s="96"/>
      <c r="K266" s="96"/>
      <c r="L266" s="96"/>
      <c r="M266" s="96"/>
      <c r="N266" s="96"/>
      <c r="O266" s="96"/>
      <c r="P266" s="96"/>
      <c r="Q266" s="96"/>
      <c r="R266" s="96"/>
      <c r="S266" s="96"/>
    </row>
    <row r="267" spans="1:19" x14ac:dyDescent="0.25">
      <c r="A267" s="99" t="s">
        <v>424</v>
      </c>
      <c r="B267" s="96"/>
      <c r="C267" s="96"/>
      <c r="D267" s="96"/>
      <c r="E267" s="96"/>
      <c r="F267" s="96"/>
      <c r="G267" s="96"/>
      <c r="H267" s="96"/>
      <c r="I267" s="96"/>
      <c r="J267" s="96"/>
      <c r="K267" s="96"/>
      <c r="L267" s="96"/>
      <c r="M267" s="96"/>
      <c r="N267" s="96"/>
      <c r="O267" s="96"/>
      <c r="P267" s="96"/>
      <c r="Q267" s="96"/>
      <c r="R267" s="96"/>
      <c r="S267" s="96"/>
    </row>
    <row r="268" spans="1:19" x14ac:dyDescent="0.25">
      <c r="A268" s="100" t="s">
        <v>494</v>
      </c>
      <c r="B268" s="96">
        <v>-537934697.05399585</v>
      </c>
      <c r="C268" s="96">
        <v>-8799059.9369664323</v>
      </c>
      <c r="D268" s="96">
        <v>-350315.06751444755</v>
      </c>
      <c r="E268" s="96">
        <v>-3693767.8002470066</v>
      </c>
      <c r="F268" s="96">
        <v>-33653686.591167077</v>
      </c>
      <c r="G268" s="96">
        <v>-398572.90611662506</v>
      </c>
      <c r="H268" s="96">
        <v>-101500239.02272397</v>
      </c>
      <c r="I268" s="96">
        <v>-40010930.216555089</v>
      </c>
      <c r="J268" s="96">
        <v>-8350502.4320046352</v>
      </c>
      <c r="K268" s="96">
        <v>-439949.81720286899</v>
      </c>
      <c r="L268" s="96">
        <v>-340406.55971415271</v>
      </c>
      <c r="M268" s="96">
        <v>-667020.29074287985</v>
      </c>
      <c r="N268" s="96">
        <v>-105852.85083999451</v>
      </c>
      <c r="O268" s="96">
        <v>-329882257.73623306</v>
      </c>
      <c r="P268" s="96">
        <v>-9338107.8106046189</v>
      </c>
      <c r="Q268" s="96">
        <v>-117222.25594102182</v>
      </c>
      <c r="R268" s="96">
        <v>-69139.888853005206</v>
      </c>
      <c r="S268" s="96">
        <v>-217665.87056905348</v>
      </c>
    </row>
    <row r="269" spans="1:19" x14ac:dyDescent="0.25">
      <c r="A269" s="99" t="s">
        <v>426</v>
      </c>
      <c r="B269" s="96">
        <v>-537934697.05399585</v>
      </c>
      <c r="C269" s="96">
        <v>-8799059.9369664323</v>
      </c>
      <c r="D269" s="96">
        <v>-350315.06751444755</v>
      </c>
      <c r="E269" s="96">
        <v>-3693767.8002470066</v>
      </c>
      <c r="F269" s="96">
        <v>-33653686.591167077</v>
      </c>
      <c r="G269" s="96">
        <v>-398572.90611662506</v>
      </c>
      <c r="H269" s="96">
        <v>-101500239.02272397</v>
      </c>
      <c r="I269" s="96">
        <v>-40010930.216555089</v>
      </c>
      <c r="J269" s="96">
        <v>-8350502.4320046352</v>
      </c>
      <c r="K269" s="96">
        <v>-439949.81720286899</v>
      </c>
      <c r="L269" s="96">
        <v>-340406.55971415271</v>
      </c>
      <c r="M269" s="96">
        <v>-667020.29074287985</v>
      </c>
      <c r="N269" s="96">
        <v>-105852.85083999451</v>
      </c>
      <c r="O269" s="96">
        <v>-329882257.73623306</v>
      </c>
      <c r="P269" s="96">
        <v>-9338107.8106046189</v>
      </c>
      <c r="Q269" s="96">
        <v>-117222.25594102182</v>
      </c>
      <c r="R269" s="96">
        <v>-69139.888853005206</v>
      </c>
      <c r="S269" s="96">
        <v>-217665.87056905348</v>
      </c>
    </row>
    <row r="271" spans="1:19" x14ac:dyDescent="0.25">
      <c r="A271" s="99" t="s">
        <v>427</v>
      </c>
      <c r="B271" s="96"/>
      <c r="C271" s="96"/>
      <c r="D271" s="96"/>
      <c r="E271" s="96"/>
      <c r="F271" s="96"/>
      <c r="G271" s="96"/>
      <c r="H271" s="96"/>
      <c r="I271" s="96"/>
      <c r="J271" s="96"/>
      <c r="K271" s="96"/>
      <c r="L271" s="96"/>
      <c r="M271" s="96"/>
      <c r="N271" s="96"/>
      <c r="O271" s="96"/>
      <c r="P271" s="96"/>
      <c r="Q271" s="96"/>
      <c r="R271" s="96"/>
      <c r="S271" s="96"/>
    </row>
    <row r="272" spans="1:19" x14ac:dyDescent="0.25">
      <c r="A272" s="100" t="s">
        <v>495</v>
      </c>
      <c r="B272" s="96">
        <v>-29277369.380135495</v>
      </c>
      <c r="C272" s="96">
        <v>-478893.31062550878</v>
      </c>
      <c r="D272" s="96">
        <v>-19066.075654194323</v>
      </c>
      <c r="E272" s="96">
        <v>-201035.19048786536</v>
      </c>
      <c r="F272" s="96">
        <v>-1831619.0026946925</v>
      </c>
      <c r="G272" s="96">
        <v>-21692.53305502842</v>
      </c>
      <c r="H272" s="96">
        <v>-5524202.1128487429</v>
      </c>
      <c r="I272" s="96">
        <v>-2177615.2191114863</v>
      </c>
      <c r="J272" s="96">
        <v>-454480.34036551352</v>
      </c>
      <c r="K272" s="96">
        <v>-23944.492477455093</v>
      </c>
      <c r="L272" s="96">
        <v>-18526.800079549495</v>
      </c>
      <c r="M272" s="96">
        <v>-36302.918445441865</v>
      </c>
      <c r="N272" s="96">
        <v>-5761.0952239279541</v>
      </c>
      <c r="O272" s="96">
        <v>-17954009.593709685</v>
      </c>
      <c r="P272" s="96">
        <v>-508231.26520719239</v>
      </c>
      <c r="Q272" s="96">
        <v>-6379.8808769042698</v>
      </c>
      <c r="R272" s="96">
        <v>-3762.973602440376</v>
      </c>
      <c r="S272" s="96">
        <v>-11846.575669870352</v>
      </c>
    </row>
    <row r="273" spans="1:19" x14ac:dyDescent="0.25">
      <c r="A273" s="100" t="s">
        <v>429</v>
      </c>
      <c r="B273" s="96">
        <v>-61857.170515456361</v>
      </c>
      <c r="C273" s="96">
        <v>-1011.8048786914744</v>
      </c>
      <c r="D273" s="96">
        <v>-40.282768492250078</v>
      </c>
      <c r="E273" s="96">
        <v>-424.7467692931632</v>
      </c>
      <c r="F273" s="96">
        <v>-3869.8411560810573</v>
      </c>
      <c r="G273" s="96">
        <v>-45.831942708879239</v>
      </c>
      <c r="H273" s="96">
        <v>-11671.523749950637</v>
      </c>
      <c r="I273" s="96">
        <v>-4600.861306105794</v>
      </c>
      <c r="J273" s="96">
        <v>-960.225201413984</v>
      </c>
      <c r="K273" s="96">
        <v>-50.589878306790226</v>
      </c>
      <c r="L273" s="96">
        <v>-39.143388080625414</v>
      </c>
      <c r="M273" s="96">
        <v>-76.700737259954238</v>
      </c>
      <c r="N273" s="96">
        <v>-12.172031065881344</v>
      </c>
      <c r="O273" s="96">
        <v>-37933.197428173422</v>
      </c>
      <c r="P273" s="96">
        <v>-1073.7900535058902</v>
      </c>
      <c r="Q273" s="96">
        <v>-13.479400220250941</v>
      </c>
      <c r="R273" s="96">
        <v>-7.9504034925093405</v>
      </c>
      <c r="S273" s="96">
        <v>-25.029422613789325</v>
      </c>
    </row>
    <row r="274" spans="1:19" x14ac:dyDescent="0.25">
      <c r="A274" s="99" t="s">
        <v>430</v>
      </c>
      <c r="B274" s="96">
        <v>-29339226.550650951</v>
      </c>
      <c r="C274" s="96">
        <v>-479905.11550420028</v>
      </c>
      <c r="D274" s="96">
        <v>-19106.358422686571</v>
      </c>
      <c r="E274" s="96">
        <v>-201459.93725715851</v>
      </c>
      <c r="F274" s="96">
        <v>-1835488.8438507735</v>
      </c>
      <c r="G274" s="96">
        <v>-21738.364997737299</v>
      </c>
      <c r="H274" s="96">
        <v>-5535873.6365986932</v>
      </c>
      <c r="I274" s="96">
        <v>-2182216.0804175921</v>
      </c>
      <c r="J274" s="96">
        <v>-455440.56556692749</v>
      </c>
      <c r="K274" s="96">
        <v>-23995.082355761882</v>
      </c>
      <c r="L274" s="96">
        <v>-18565.943467630121</v>
      </c>
      <c r="M274" s="96">
        <v>-36379.619182701819</v>
      </c>
      <c r="N274" s="96">
        <v>-5773.2672549938352</v>
      </c>
      <c r="O274" s="96">
        <v>-17991942.791137859</v>
      </c>
      <c r="P274" s="96">
        <v>-509305.05526069831</v>
      </c>
      <c r="Q274" s="96">
        <v>-6393.3602771245205</v>
      </c>
      <c r="R274" s="96">
        <v>-3770.9240059328854</v>
      </c>
      <c r="S274" s="96">
        <v>-11871.60509248414</v>
      </c>
    </row>
    <row r="276" spans="1:19" x14ac:dyDescent="0.25">
      <c r="A276" s="99" t="s">
        <v>431</v>
      </c>
      <c r="B276" s="96"/>
      <c r="C276" s="96"/>
      <c r="D276" s="96"/>
      <c r="E276" s="96"/>
      <c r="F276" s="96"/>
      <c r="G276" s="96"/>
      <c r="H276" s="96"/>
      <c r="I276" s="96"/>
      <c r="J276" s="96"/>
      <c r="K276" s="96"/>
      <c r="L276" s="96"/>
      <c r="M276" s="96"/>
      <c r="N276" s="96"/>
      <c r="O276" s="96"/>
      <c r="P276" s="96"/>
      <c r="Q276" s="96"/>
      <c r="R276" s="96"/>
      <c r="S276" s="96"/>
    </row>
    <row r="277" spans="1:19" x14ac:dyDescent="0.25">
      <c r="A277" s="100" t="s">
        <v>432</v>
      </c>
      <c r="B277" s="96">
        <v>-69280051.336847484</v>
      </c>
      <c r="C277" s="96">
        <v>-1133221.7971577388</v>
      </c>
      <c r="D277" s="96">
        <v>-45116.713969904093</v>
      </c>
      <c r="E277" s="96">
        <v>-475716.52140858292</v>
      </c>
      <c r="F277" s="96">
        <v>-4334223.3685219977</v>
      </c>
      <c r="G277" s="96">
        <v>-51331.790918972038</v>
      </c>
      <c r="H277" s="96">
        <v>-13072110.44148499</v>
      </c>
      <c r="I277" s="96">
        <v>-5152966.1771561094</v>
      </c>
      <c r="J277" s="96">
        <v>-1075452.5416301242</v>
      </c>
      <c r="K277" s="96">
        <v>-56660.680354649048</v>
      </c>
      <c r="L277" s="96">
        <v>-43840.607533871211</v>
      </c>
      <c r="M277" s="96">
        <v>-85904.850976264817</v>
      </c>
      <c r="N277" s="96">
        <v>-13632.678800063295</v>
      </c>
      <c r="O277" s="96">
        <v>-42485193.604805447</v>
      </c>
      <c r="P277" s="96">
        <v>-1202645.213351551</v>
      </c>
      <c r="Q277" s="96">
        <v>-15096.932683261919</v>
      </c>
      <c r="R277" s="96">
        <v>-8904.4545283892076</v>
      </c>
      <c r="S277" s="96">
        <v>-28032.961565574496</v>
      </c>
    </row>
    <row r="278" spans="1:19" x14ac:dyDescent="0.25">
      <c r="A278" s="100" t="s">
        <v>496</v>
      </c>
      <c r="B278" s="96">
        <v>-4036273.4006617581</v>
      </c>
      <c r="C278" s="96">
        <v>-66021.789947565427</v>
      </c>
      <c r="D278" s="96">
        <v>-2628.5112237660051</v>
      </c>
      <c r="E278" s="96">
        <v>-27715.365456081327</v>
      </c>
      <c r="F278" s="96">
        <v>-252512.95513384644</v>
      </c>
      <c r="G278" s="96">
        <v>-2990.6031865825348</v>
      </c>
      <c r="H278" s="96">
        <v>-761584.47702269873</v>
      </c>
      <c r="I278" s="96">
        <v>-300213.11927496816</v>
      </c>
      <c r="J278" s="96">
        <v>-62656.138436592533</v>
      </c>
      <c r="K278" s="96">
        <v>-3301.0656396155446</v>
      </c>
      <c r="L278" s="96">
        <v>-2554.1649384387993</v>
      </c>
      <c r="M278" s="96">
        <v>-5004.838453387435</v>
      </c>
      <c r="N278" s="96">
        <v>-794.24333208014082</v>
      </c>
      <c r="O278" s="96">
        <v>-2475198.178408918</v>
      </c>
      <c r="P278" s="96">
        <v>-70066.41582123487</v>
      </c>
      <c r="Q278" s="96">
        <v>-879.5511355030128</v>
      </c>
      <c r="R278" s="96">
        <v>-518.77578418051667</v>
      </c>
      <c r="S278" s="96">
        <v>-1633.2074662987754</v>
      </c>
    </row>
    <row r="279" spans="1:19" x14ac:dyDescent="0.25">
      <c r="A279" s="100" t="s">
        <v>497</v>
      </c>
      <c r="B279" s="96">
        <v>-188086237.03257382</v>
      </c>
      <c r="C279" s="96">
        <v>-3232813.3337985128</v>
      </c>
      <c r="D279" s="96">
        <v>-129209.13219026264</v>
      </c>
      <c r="E279" s="96">
        <v>-1284150.6299936392</v>
      </c>
      <c r="F279" s="96">
        <v>-10901232.43957825</v>
      </c>
      <c r="G279" s="96">
        <v>-99718.439836428195</v>
      </c>
      <c r="H279" s="96">
        <v>-38360432.311228454</v>
      </c>
      <c r="I279" s="96">
        <v>-15353987.421700191</v>
      </c>
      <c r="J279" s="96">
        <v>-3076422.2705320041</v>
      </c>
      <c r="K279" s="96">
        <v>-159829.73771868445</v>
      </c>
      <c r="L279" s="96">
        <v>-131012.90728890309</v>
      </c>
      <c r="M279" s="96">
        <v>-394329.69949772343</v>
      </c>
      <c r="N279" s="96">
        <v>-42979.667932986747</v>
      </c>
      <c r="O279" s="96">
        <v>-112241513.63833207</v>
      </c>
      <c r="P279" s="96">
        <v>-2528382.0217636181</v>
      </c>
      <c r="Q279" s="96">
        <v>-38167.794971311647</v>
      </c>
      <c r="R279" s="96">
        <v>-27698.927217281005</v>
      </c>
      <c r="S279" s="96">
        <v>-84356.658993483768</v>
      </c>
    </row>
    <row r="280" spans="1:19" x14ac:dyDescent="0.25">
      <c r="A280" s="100" t="s">
        <v>435</v>
      </c>
      <c r="B280" s="96">
        <v>-114926734.00711299</v>
      </c>
      <c r="C280" s="96">
        <v>-1879869.8548847854</v>
      </c>
      <c r="D280" s="96">
        <v>-74842.851378437001</v>
      </c>
      <c r="E280" s="96">
        <v>-789152.79454527504</v>
      </c>
      <c r="F280" s="96">
        <v>-7189921.5804508282</v>
      </c>
      <c r="G280" s="96">
        <v>-85152.868209781038</v>
      </c>
      <c r="H280" s="96">
        <v>-21684957.366957292</v>
      </c>
      <c r="I280" s="96">
        <v>-8548111.0617291611</v>
      </c>
      <c r="J280" s="96">
        <v>-1784038.0571926862</v>
      </c>
      <c r="K280" s="96">
        <v>-93992.813430803639</v>
      </c>
      <c r="L280" s="96">
        <v>-72725.954203727364</v>
      </c>
      <c r="M280" s="96">
        <v>-142505.14783927295</v>
      </c>
      <c r="N280" s="96">
        <v>-22614.868494272923</v>
      </c>
      <c r="O280" s="96">
        <v>-70477496.053229034</v>
      </c>
      <c r="P280" s="96">
        <v>-1995034.4128320443</v>
      </c>
      <c r="Q280" s="96">
        <v>-25043.878191956959</v>
      </c>
      <c r="R280" s="96">
        <v>-14771.349866456181</v>
      </c>
      <c r="S280" s="96">
        <v>-46503.093677196521</v>
      </c>
    </row>
    <row r="281" spans="1:19" x14ac:dyDescent="0.25">
      <c r="A281" s="100" t="s">
        <v>436</v>
      </c>
      <c r="B281" s="96">
        <v>-8247692.7586456062</v>
      </c>
      <c r="C281" s="96">
        <v>-134908.46253727004</v>
      </c>
      <c r="D281" s="96">
        <v>-5371.081399669114</v>
      </c>
      <c r="E281" s="96">
        <v>-56633.383392180731</v>
      </c>
      <c r="F281" s="96">
        <v>-515983.20152945322</v>
      </c>
      <c r="G281" s="96">
        <v>-6110.9775769687076</v>
      </c>
      <c r="H281" s="96">
        <v>-1556216.3790012773</v>
      </c>
      <c r="I281" s="96">
        <v>-613453.38239193766</v>
      </c>
      <c r="J281" s="96">
        <v>-128031.11384463083</v>
      </c>
      <c r="K281" s="96">
        <v>-6745.3743760784737</v>
      </c>
      <c r="L281" s="96">
        <v>-5219.162721656654</v>
      </c>
      <c r="M281" s="96">
        <v>-10226.851794387099</v>
      </c>
      <c r="N281" s="96">
        <v>-1622.9512543738813</v>
      </c>
      <c r="O281" s="96">
        <v>-5057802.5980422907</v>
      </c>
      <c r="P281" s="96">
        <v>-143173.22268067973</v>
      </c>
      <c r="Q281" s="96">
        <v>-1797.2686215847923</v>
      </c>
      <c r="R281" s="96">
        <v>-1060.0627989780962</v>
      </c>
      <c r="S281" s="96">
        <v>-3337.2846821897315</v>
      </c>
    </row>
    <row r="282" spans="1:19" x14ac:dyDescent="0.25">
      <c r="A282" s="99" t="s">
        <v>437</v>
      </c>
      <c r="B282" s="96">
        <v>-384576988.53584164</v>
      </c>
      <c r="C282" s="96">
        <v>-6446835.2383258725</v>
      </c>
      <c r="D282" s="96">
        <v>-257168.29016203887</v>
      </c>
      <c r="E282" s="96">
        <v>-2633368.6947957594</v>
      </c>
      <c r="F282" s="96">
        <v>-23193873.545214377</v>
      </c>
      <c r="G282" s="96">
        <v>-245304.6797287325</v>
      </c>
      <c r="H282" s="96">
        <v>-75435300.975694701</v>
      </c>
      <c r="I282" s="96">
        <v>-29968731.162252367</v>
      </c>
      <c r="J282" s="96">
        <v>-6126600.1216360377</v>
      </c>
      <c r="K282" s="96">
        <v>-320529.67151983117</v>
      </c>
      <c r="L282" s="96">
        <v>-255352.79668659711</v>
      </c>
      <c r="M282" s="96">
        <v>-637971.38856103574</v>
      </c>
      <c r="N282" s="96">
        <v>-81644.409813776991</v>
      </c>
      <c r="O282" s="96">
        <v>-232737204.07281774</v>
      </c>
      <c r="P282" s="96">
        <v>-5939301.2864491278</v>
      </c>
      <c r="Q282" s="96">
        <v>-80985.425603618336</v>
      </c>
      <c r="R282" s="96">
        <v>-52953.570195285014</v>
      </c>
      <c r="S282" s="96">
        <v>-163863.2063847433</v>
      </c>
    </row>
    <row r="284" spans="1:19" x14ac:dyDescent="0.25">
      <c r="A284" s="99" t="s">
        <v>438</v>
      </c>
      <c r="B284" s="96"/>
      <c r="C284" s="96"/>
      <c r="D284" s="96"/>
      <c r="E284" s="96"/>
      <c r="F284" s="96"/>
      <c r="G284" s="96"/>
      <c r="H284" s="96"/>
      <c r="I284" s="96"/>
      <c r="J284" s="96"/>
      <c r="K284" s="96"/>
      <c r="L284" s="96"/>
      <c r="M284" s="96"/>
      <c r="N284" s="96"/>
      <c r="O284" s="96"/>
      <c r="P284" s="96"/>
      <c r="Q284" s="96"/>
      <c r="R284" s="96"/>
      <c r="S284" s="96"/>
    </row>
    <row r="285" spans="1:19" x14ac:dyDescent="0.25">
      <c r="A285" s="100" t="s">
        <v>439</v>
      </c>
      <c r="B285" s="96">
        <v>-113544277.35680398</v>
      </c>
      <c r="C285" s="96">
        <v>-1857256.8518698378</v>
      </c>
      <c r="D285" s="96">
        <v>-73942.564787070034</v>
      </c>
      <c r="E285" s="96">
        <v>-779660.05520699779</v>
      </c>
      <c r="F285" s="96">
        <v>-7103433.8281452674</v>
      </c>
      <c r="G285" s="96">
        <v>-84128.562159787383</v>
      </c>
      <c r="H285" s="96">
        <v>-21424108.454973407</v>
      </c>
      <c r="I285" s="96">
        <v>-8445285.6130904146</v>
      </c>
      <c r="J285" s="96">
        <v>-1762577.8173461617</v>
      </c>
      <c r="K285" s="96">
        <v>-92862.17145153512</v>
      </c>
      <c r="L285" s="96">
        <v>-71851.131823124553</v>
      </c>
      <c r="M285" s="96">
        <v>-140790.94973701521</v>
      </c>
      <c r="N285" s="96">
        <v>-22342.833657332059</v>
      </c>
      <c r="O285" s="96">
        <v>-69629720.433764502</v>
      </c>
      <c r="P285" s="96">
        <v>-1971036.0923764722</v>
      </c>
      <c r="Q285" s="96">
        <v>-24742.624734655579</v>
      </c>
      <c r="R285" s="96">
        <v>-14593.664917576842</v>
      </c>
      <c r="S285" s="96">
        <v>-45943.706762834161</v>
      </c>
    </row>
    <row r="286" spans="1:19" x14ac:dyDescent="0.25">
      <c r="A286" s="100" t="s">
        <v>440</v>
      </c>
      <c r="B286" s="96">
        <v>-2233805.5321996831</v>
      </c>
      <c r="C286" s="96">
        <v>-30811.497903550317</v>
      </c>
      <c r="D286" s="96">
        <v>-1295.9879852000508</v>
      </c>
      <c r="E286" s="96">
        <v>-5827.0629556588638</v>
      </c>
      <c r="F286" s="96">
        <v>-132666.96262046514</v>
      </c>
      <c r="G286" s="96">
        <v>-1202.0687222677936</v>
      </c>
      <c r="H286" s="96">
        <v>-408690.90197688394</v>
      </c>
      <c r="I286" s="96">
        <v>-161191.19466075551</v>
      </c>
      <c r="J286" s="96">
        <v>-30111.792524509296</v>
      </c>
      <c r="K286" s="96">
        <v>-872.45880327467262</v>
      </c>
      <c r="L286" s="96">
        <v>-1352.1246773815844</v>
      </c>
      <c r="M286" s="96">
        <v>-10464.779046227341</v>
      </c>
      <c r="N286" s="96">
        <v>-879.08828559561789</v>
      </c>
      <c r="O286" s="96">
        <v>-1385430.0598327403</v>
      </c>
      <c r="P286" s="96">
        <v>-61459.524425292511</v>
      </c>
      <c r="Q286" s="96">
        <v>-372.27582687162129</v>
      </c>
      <c r="R286" s="96">
        <v>-449.36815013059112</v>
      </c>
      <c r="S286" s="96">
        <v>-728.38380287881751</v>
      </c>
    </row>
    <row r="287" spans="1:19" x14ac:dyDescent="0.25">
      <c r="A287" s="100" t="s">
        <v>441</v>
      </c>
      <c r="B287" s="96">
        <v>-4694123.3225976164</v>
      </c>
      <c r="C287" s="96">
        <v>-76782.317060508401</v>
      </c>
      <c r="D287" s="96">
        <v>-3056.917759130652</v>
      </c>
      <c r="E287" s="96">
        <v>-32232.539887010014</v>
      </c>
      <c r="F287" s="96">
        <v>-293668.64785658399</v>
      </c>
      <c r="G287" s="96">
        <v>-3478.0250922720488</v>
      </c>
      <c r="H287" s="96">
        <v>-885710.92709786014</v>
      </c>
      <c r="I287" s="96">
        <v>-349143.1984531472</v>
      </c>
      <c r="J287" s="96">
        <v>-72868.116587665456</v>
      </c>
      <c r="K287" s="96">
        <v>-3839.0881068176395</v>
      </c>
      <c r="L287" s="96">
        <v>-2970.4541831385723</v>
      </c>
      <c r="M287" s="96">
        <v>-5820.549446929821</v>
      </c>
      <c r="N287" s="96">
        <v>-923.69266866901808</v>
      </c>
      <c r="O287" s="96">
        <v>-2878617.0667763711</v>
      </c>
      <c r="P287" s="96">
        <v>-81486.154179584788</v>
      </c>
      <c r="Q287" s="96">
        <v>-1022.9043200852037</v>
      </c>
      <c r="R287" s="96">
        <v>-603.32818567775257</v>
      </c>
      <c r="S287" s="96">
        <v>-1899.3949361648054</v>
      </c>
    </row>
    <row r="288" spans="1:19" x14ac:dyDescent="0.25">
      <c r="A288" s="99" t="s">
        <v>442</v>
      </c>
      <c r="B288" s="96">
        <v>-120472206.21160129</v>
      </c>
      <c r="C288" s="96">
        <v>-1964850.6668338964</v>
      </c>
      <c r="D288" s="96">
        <v>-78295.47053140073</v>
      </c>
      <c r="E288" s="96">
        <v>-817719.65804966667</v>
      </c>
      <c r="F288" s="96">
        <v>-7529769.4386223163</v>
      </c>
      <c r="G288" s="96">
        <v>-88808.655974327223</v>
      </c>
      <c r="H288" s="96">
        <v>-22718510.284048151</v>
      </c>
      <c r="I288" s="96">
        <v>-8955620.0062043164</v>
      </c>
      <c r="J288" s="96">
        <v>-1865557.7264583365</v>
      </c>
      <c r="K288" s="96">
        <v>-97573.718361627427</v>
      </c>
      <c r="L288" s="96">
        <v>-76173.710683644706</v>
      </c>
      <c r="M288" s="96">
        <v>-157076.27823017238</v>
      </c>
      <c r="N288" s="96">
        <v>-24145.614611596695</v>
      </c>
      <c r="O288" s="96">
        <v>-73893767.560373604</v>
      </c>
      <c r="P288" s="96">
        <v>-2113981.7709813495</v>
      </c>
      <c r="Q288" s="96">
        <v>-26137.804881612403</v>
      </c>
      <c r="R288" s="96">
        <v>-15646.361253385185</v>
      </c>
      <c r="S288" s="96">
        <v>-48571.485501877782</v>
      </c>
    </row>
    <row r="290" spans="1:19" x14ac:dyDescent="0.25">
      <c r="A290" s="99" t="s">
        <v>443</v>
      </c>
      <c r="B290" s="96"/>
      <c r="C290" s="96"/>
      <c r="D290" s="96"/>
      <c r="E290" s="96"/>
      <c r="F290" s="96"/>
      <c r="G290" s="96"/>
      <c r="H290" s="96"/>
      <c r="I290" s="96"/>
      <c r="J290" s="96"/>
      <c r="K290" s="96"/>
      <c r="L290" s="96"/>
      <c r="M290" s="96"/>
      <c r="N290" s="96"/>
      <c r="O290" s="96"/>
      <c r="P290" s="96"/>
      <c r="Q290" s="96"/>
      <c r="R290" s="96"/>
      <c r="S290" s="96"/>
    </row>
    <row r="291" spans="1:19" x14ac:dyDescent="0.25">
      <c r="A291" s="100" t="s">
        <v>444</v>
      </c>
      <c r="B291" s="96">
        <v>-84062244.322265267</v>
      </c>
      <c r="C291" s="96">
        <v>-1375015.8342236171</v>
      </c>
      <c r="D291" s="96">
        <v>-54743.207598327586</v>
      </c>
      <c r="E291" s="96">
        <v>-577219.52682095324</v>
      </c>
      <c r="F291" s="96">
        <v>-5259010.8800653638</v>
      </c>
      <c r="G291" s="96">
        <v>-62284.387301471914</v>
      </c>
      <c r="H291" s="96">
        <v>-15861289.368809948</v>
      </c>
      <c r="I291" s="96">
        <v>-6252447.7596349437</v>
      </c>
      <c r="J291" s="96">
        <v>-1304920.4289984363</v>
      </c>
      <c r="K291" s="96">
        <v>-68750.294832778367</v>
      </c>
      <c r="L291" s="96">
        <v>-53194.820018684521</v>
      </c>
      <c r="M291" s="96">
        <v>-104234.25548753589</v>
      </c>
      <c r="N291" s="96">
        <v>-16541.465457147777</v>
      </c>
      <c r="O291" s="96">
        <v>-51550203.211041808</v>
      </c>
      <c r="P291" s="96">
        <v>-1459252.0329728911</v>
      </c>
      <c r="Q291" s="96">
        <v>-18318.145256081509</v>
      </c>
      <c r="R291" s="96">
        <v>-10804.386221980767</v>
      </c>
      <c r="S291" s="96">
        <v>-34014.317523299142</v>
      </c>
    </row>
    <row r="292" spans="1:19" x14ac:dyDescent="0.25">
      <c r="A292" s="99" t="s">
        <v>445</v>
      </c>
      <c r="B292" s="96">
        <v>-84062244.322265267</v>
      </c>
      <c r="C292" s="96">
        <v>-1375015.8342236171</v>
      </c>
      <c r="D292" s="96">
        <v>-54743.207598327586</v>
      </c>
      <c r="E292" s="96">
        <v>-577219.52682095324</v>
      </c>
      <c r="F292" s="96">
        <v>-5259010.8800653638</v>
      </c>
      <c r="G292" s="96">
        <v>-62284.387301471914</v>
      </c>
      <c r="H292" s="96">
        <v>-15861289.368809948</v>
      </c>
      <c r="I292" s="96">
        <v>-6252447.7596349437</v>
      </c>
      <c r="J292" s="96">
        <v>-1304920.4289984363</v>
      </c>
      <c r="K292" s="96">
        <v>-68750.294832778367</v>
      </c>
      <c r="L292" s="96">
        <v>-53194.820018684521</v>
      </c>
      <c r="M292" s="96">
        <v>-104234.25548753589</v>
      </c>
      <c r="N292" s="96">
        <v>-16541.465457147777</v>
      </c>
      <c r="O292" s="96">
        <v>-51550203.211041808</v>
      </c>
      <c r="P292" s="96">
        <v>-1459252.0329728911</v>
      </c>
      <c r="Q292" s="96">
        <v>-18318.145256081509</v>
      </c>
      <c r="R292" s="96">
        <v>-10804.386221980767</v>
      </c>
      <c r="S292" s="96">
        <v>-34014.317523299142</v>
      </c>
    </row>
    <row r="294" spans="1:19" x14ac:dyDescent="0.25">
      <c r="A294" s="99" t="s">
        <v>446</v>
      </c>
      <c r="B294" s="96"/>
      <c r="C294" s="96"/>
      <c r="D294" s="96"/>
      <c r="E294" s="96"/>
      <c r="F294" s="96"/>
      <c r="G294" s="96"/>
      <c r="H294" s="96"/>
      <c r="I294" s="96"/>
      <c r="J294" s="96"/>
      <c r="K294" s="96"/>
      <c r="L294" s="96"/>
      <c r="M294" s="96"/>
      <c r="N294" s="96"/>
      <c r="O294" s="96"/>
      <c r="P294" s="96"/>
      <c r="Q294" s="96"/>
      <c r="R294" s="96"/>
      <c r="S294" s="96"/>
    </row>
    <row r="295" spans="1:19" x14ac:dyDescent="0.25">
      <c r="A295" s="100" t="s">
        <v>447</v>
      </c>
      <c r="B295" s="96">
        <v>-435186886.52625728</v>
      </c>
      <c r="C295" s="96">
        <v>-7118402.1393250702</v>
      </c>
      <c r="D295" s="96">
        <v>-283403.402624437</v>
      </c>
      <c r="E295" s="96">
        <v>-2988242.471333066</v>
      </c>
      <c r="F295" s="96">
        <v>-27225689.601260975</v>
      </c>
      <c r="G295" s="96">
        <v>-322443.78921184497</v>
      </c>
      <c r="H295" s="96">
        <v>-82113262.527730912</v>
      </c>
      <c r="I295" s="96">
        <v>-32368672.709383123</v>
      </c>
      <c r="J295" s="96">
        <v>-6755521.0218188716</v>
      </c>
      <c r="K295" s="96">
        <v>-355917.53464657889</v>
      </c>
      <c r="L295" s="96">
        <v>-275387.4618729917</v>
      </c>
      <c r="M295" s="96">
        <v>-539616.58388638182</v>
      </c>
      <c r="N295" s="96">
        <v>-85634.507012217568</v>
      </c>
      <c r="O295" s="96">
        <v>-266873346.24573123</v>
      </c>
      <c r="P295" s="96">
        <v>-7554489.5809827996</v>
      </c>
      <c r="Q295" s="96">
        <v>-94832.307478832925</v>
      </c>
      <c r="R295" s="96">
        <v>-55933.876601550801</v>
      </c>
      <c r="S295" s="96">
        <v>-176090.76535634868</v>
      </c>
    </row>
    <row r="296" spans="1:19" x14ac:dyDescent="0.25">
      <c r="A296" s="100" t="s">
        <v>448</v>
      </c>
      <c r="B296" s="96">
        <v>-4123910.087986012</v>
      </c>
      <c r="C296" s="96">
        <v>-69898.515642753846</v>
      </c>
      <c r="D296" s="96">
        <v>-2803.2818690902445</v>
      </c>
      <c r="E296" s="96">
        <v>-27511.503534513442</v>
      </c>
      <c r="F296" s="96">
        <v>-238858.62796155587</v>
      </c>
      <c r="G296" s="96">
        <v>-2188.5549960040994</v>
      </c>
      <c r="H296" s="96">
        <v>-833911.60950907331</v>
      </c>
      <c r="I296" s="96">
        <v>-333257.41167662275</v>
      </c>
      <c r="J296" s="96">
        <v>-66580.051891289229</v>
      </c>
      <c r="K296" s="96">
        <v>-3437.2116721861257</v>
      </c>
      <c r="L296" s="96">
        <v>-2830.6667183516979</v>
      </c>
      <c r="M296" s="96">
        <v>-9976.8233922540658</v>
      </c>
      <c r="N296" s="96">
        <v>-956.59733122874013</v>
      </c>
      <c r="O296" s="96">
        <v>-2467745.4140792266</v>
      </c>
      <c r="P296" s="96">
        <v>-60683.83004870978</v>
      </c>
      <c r="Q296" s="96">
        <v>-828.8204200844425</v>
      </c>
      <c r="R296" s="96">
        <v>-602.18221104534609</v>
      </c>
      <c r="S296" s="96">
        <v>-1838.9850320227936</v>
      </c>
    </row>
    <row r="297" spans="1:19" x14ac:dyDescent="0.25">
      <c r="A297" s="100" t="s">
        <v>449</v>
      </c>
      <c r="B297" s="96">
        <v>-3372903.11</v>
      </c>
      <c r="C297" s="96">
        <v>-55889.73590788772</v>
      </c>
      <c r="D297" s="96">
        <v>-2205.3099813075569</v>
      </c>
      <c r="E297" s="96">
        <v>0</v>
      </c>
      <c r="F297" s="96">
        <v>-198487.07917066329</v>
      </c>
      <c r="G297" s="96">
        <v>-1346.1183618919667</v>
      </c>
      <c r="H297" s="96">
        <v>-716074.56306547124</v>
      </c>
      <c r="I297" s="96">
        <v>-294063.1230360507</v>
      </c>
      <c r="J297" s="96">
        <v>-55365.494239126136</v>
      </c>
      <c r="K297" s="96">
        <v>0</v>
      </c>
      <c r="L297" s="96">
        <v>-2723.2280527776302</v>
      </c>
      <c r="M297" s="96">
        <v>-4005.9345985716218</v>
      </c>
      <c r="N297" s="96">
        <v>-2414.2200817120083</v>
      </c>
      <c r="O297" s="96">
        <v>-2015073.2589977807</v>
      </c>
      <c r="P297" s="96">
        <v>-23417.85339247913</v>
      </c>
      <c r="Q297" s="96">
        <v>-616.3613375723578</v>
      </c>
      <c r="R297" s="96">
        <v>-1220.8297767074594</v>
      </c>
      <c r="S297" s="96">
        <v>0</v>
      </c>
    </row>
    <row r="298" spans="1:19" x14ac:dyDescent="0.25">
      <c r="A298" s="100" t="s">
        <v>450</v>
      </c>
      <c r="B298" s="96">
        <v>-223209604.29332504</v>
      </c>
      <c r="C298" s="96">
        <v>-5541532.2408723263</v>
      </c>
      <c r="D298" s="96">
        <v>-211215.11991933614</v>
      </c>
      <c r="E298" s="96">
        <v>-3031913.8041424225</v>
      </c>
      <c r="F298" s="96">
        <v>-12423068.212244878</v>
      </c>
      <c r="G298" s="96">
        <v>-145526.82752853329</v>
      </c>
      <c r="H298" s="96">
        <v>-53747938.210967414</v>
      </c>
      <c r="I298" s="96">
        <v>-21849601.581508659</v>
      </c>
      <c r="J298" s="96">
        <v>-5196207.7807715936</v>
      </c>
      <c r="K298" s="96">
        <v>-347697.03836983908</v>
      </c>
      <c r="L298" s="96">
        <v>-185012.57294019705</v>
      </c>
      <c r="M298" s="96">
        <v>-202828.94851346489</v>
      </c>
      <c r="N298" s="96">
        <v>-21893.826507611509</v>
      </c>
      <c r="O298" s="96">
        <v>-118870199.45607433</v>
      </c>
      <c r="P298" s="96">
        <v>-1162868.1610622469</v>
      </c>
      <c r="Q298" s="96">
        <v>-67877.528786112031</v>
      </c>
      <c r="R298" s="96">
        <v>-24051.325182322438</v>
      </c>
      <c r="S298" s="96">
        <v>-180171.65793373558</v>
      </c>
    </row>
    <row r="299" spans="1:19" x14ac:dyDescent="0.25">
      <c r="A299" s="99" t="s">
        <v>451</v>
      </c>
      <c r="B299" s="96">
        <v>-665893304.01756835</v>
      </c>
      <c r="C299" s="96">
        <v>-12785722.631748039</v>
      </c>
      <c r="D299" s="96">
        <v>-499627.11439417093</v>
      </c>
      <c r="E299" s="96">
        <v>-6047667.7790100016</v>
      </c>
      <c r="F299" s="96">
        <v>-40086103.520638071</v>
      </c>
      <c r="G299" s="96">
        <v>-471505.2900982743</v>
      </c>
      <c r="H299" s="96">
        <v>-137411186.91127288</v>
      </c>
      <c r="I299" s="96">
        <v>-54845594.825604454</v>
      </c>
      <c r="J299" s="96">
        <v>-12073674.348720882</v>
      </c>
      <c r="K299" s="96">
        <v>-707051.78468860406</v>
      </c>
      <c r="L299" s="96">
        <v>-465953.92958431807</v>
      </c>
      <c r="M299" s="96">
        <v>-756428.2903906724</v>
      </c>
      <c r="N299" s="96">
        <v>-110899.15093276981</v>
      </c>
      <c r="O299" s="96">
        <v>-390226364.37488258</v>
      </c>
      <c r="P299" s="96">
        <v>-8801459.4254862349</v>
      </c>
      <c r="Q299" s="96">
        <v>-164155.01802260175</v>
      </c>
      <c r="R299" s="96">
        <v>-81808.213771626048</v>
      </c>
      <c r="S299" s="96">
        <v>-358101.40832210705</v>
      </c>
    </row>
    <row r="301" spans="1:19" x14ac:dyDescent="0.25">
      <c r="A301" s="98" t="s">
        <v>452</v>
      </c>
      <c r="B301" s="96">
        <v>-1822278666.6919234</v>
      </c>
      <c r="C301" s="96">
        <v>-31851389.423602056</v>
      </c>
      <c r="D301" s="96">
        <v>-1259255.5086230724</v>
      </c>
      <c r="E301" s="96">
        <v>-13971203.396180546</v>
      </c>
      <c r="F301" s="96">
        <v>-111557932.81955799</v>
      </c>
      <c r="G301" s="96">
        <v>-1288214.2842171683</v>
      </c>
      <c r="H301" s="96">
        <v>-358462400.1991483</v>
      </c>
      <c r="I301" s="96">
        <v>-142215540.05066878</v>
      </c>
      <c r="J301" s="96">
        <v>-30176695.623385258</v>
      </c>
      <c r="K301" s="96">
        <v>-1657850.3689614721</v>
      </c>
      <c r="L301" s="96">
        <v>-1209647.7601550273</v>
      </c>
      <c r="M301" s="96">
        <v>-2359110.1225949982</v>
      </c>
      <c r="N301" s="96">
        <v>-344856.7589102796</v>
      </c>
      <c r="O301" s="96">
        <v>-1096281739.7464867</v>
      </c>
      <c r="P301" s="96">
        <v>-28161407.38175492</v>
      </c>
      <c r="Q301" s="96">
        <v>-413212.00998206029</v>
      </c>
      <c r="R301" s="96">
        <v>-234123.34430121508</v>
      </c>
      <c r="S301" s="96">
        <v>-834087.89339356497</v>
      </c>
    </row>
    <row r="303" spans="1:19" x14ac:dyDescent="0.25">
      <c r="A303" s="98" t="s">
        <v>453</v>
      </c>
      <c r="B303" s="96"/>
      <c r="C303" s="96"/>
      <c r="D303" s="96"/>
      <c r="E303" s="96"/>
      <c r="F303" s="96"/>
      <c r="G303" s="96"/>
      <c r="H303" s="96"/>
      <c r="I303" s="96"/>
      <c r="J303" s="96"/>
      <c r="K303" s="96"/>
      <c r="L303" s="96"/>
      <c r="M303" s="96"/>
      <c r="N303" s="96"/>
      <c r="O303" s="96"/>
      <c r="P303" s="96"/>
      <c r="Q303" s="96"/>
      <c r="R303" s="96"/>
      <c r="S303" s="96"/>
    </row>
    <row r="304" spans="1:19" x14ac:dyDescent="0.25">
      <c r="A304" s="99" t="s">
        <v>454</v>
      </c>
      <c r="B304" s="96"/>
      <c r="C304" s="96"/>
      <c r="D304" s="96"/>
      <c r="E304" s="96"/>
      <c r="F304" s="96"/>
      <c r="G304" s="96"/>
      <c r="H304" s="96"/>
      <c r="I304" s="96"/>
      <c r="J304" s="96"/>
      <c r="K304" s="96"/>
      <c r="L304" s="96"/>
      <c r="M304" s="96"/>
      <c r="N304" s="96"/>
      <c r="O304" s="96"/>
      <c r="P304" s="96"/>
      <c r="Q304" s="96"/>
      <c r="R304" s="96"/>
      <c r="S304" s="96"/>
    </row>
    <row r="305" spans="1:19" x14ac:dyDescent="0.25">
      <c r="A305" s="100" t="s">
        <v>455</v>
      </c>
      <c r="B305" s="96">
        <v>-2826088.2441648883</v>
      </c>
      <c r="C305" s="96">
        <v>-46226.651643307254</v>
      </c>
      <c r="D305" s="96">
        <v>-1840.4116698147009</v>
      </c>
      <c r="E305" s="96">
        <v>-19405.540884649508</v>
      </c>
      <c r="F305" s="96">
        <v>-176802.66502415287</v>
      </c>
      <c r="G305" s="96">
        <v>-2093.9385590622455</v>
      </c>
      <c r="H305" s="96">
        <v>-533240.62168321828</v>
      </c>
      <c r="I305" s="96">
        <v>-210201.01536926528</v>
      </c>
      <c r="J305" s="96">
        <v>-43870.114504976409</v>
      </c>
      <c r="K305" s="96">
        <v>-2311.315877612406</v>
      </c>
      <c r="L305" s="96">
        <v>-1788.3564341792514</v>
      </c>
      <c r="M305" s="96">
        <v>-3504.2510040929455</v>
      </c>
      <c r="N305" s="96">
        <v>-556.10745878364582</v>
      </c>
      <c r="O305" s="96">
        <v>-1733066.0685257143</v>
      </c>
      <c r="P305" s="96">
        <v>-49058.588060634233</v>
      </c>
      <c r="Q305" s="96">
        <v>-615.83764959514565</v>
      </c>
      <c r="R305" s="96">
        <v>-363.23261570675743</v>
      </c>
      <c r="S305" s="96">
        <v>-1143.5272001229039</v>
      </c>
    </row>
    <row r="306" spans="1:19" x14ac:dyDescent="0.25">
      <c r="A306" s="99" t="s">
        <v>456</v>
      </c>
      <c r="B306" s="96">
        <v>-2826088.2441648883</v>
      </c>
      <c r="C306" s="96">
        <v>-46226.651643307254</v>
      </c>
      <c r="D306" s="96">
        <v>-1840.4116698147009</v>
      </c>
      <c r="E306" s="96">
        <v>-19405.540884649508</v>
      </c>
      <c r="F306" s="96">
        <v>-176802.66502415287</v>
      </c>
      <c r="G306" s="96">
        <v>-2093.9385590622455</v>
      </c>
      <c r="H306" s="96">
        <v>-533240.62168321828</v>
      </c>
      <c r="I306" s="96">
        <v>-210201.01536926528</v>
      </c>
      <c r="J306" s="96">
        <v>-43870.114504976409</v>
      </c>
      <c r="K306" s="96">
        <v>-2311.315877612406</v>
      </c>
      <c r="L306" s="96">
        <v>-1788.3564341792514</v>
      </c>
      <c r="M306" s="96">
        <v>-3504.2510040929455</v>
      </c>
      <c r="N306" s="96">
        <v>-556.10745878364582</v>
      </c>
      <c r="O306" s="96">
        <v>-1733066.0685257143</v>
      </c>
      <c r="P306" s="96">
        <v>-49058.588060634233</v>
      </c>
      <c r="Q306" s="96">
        <v>-615.83764959514565</v>
      </c>
      <c r="R306" s="96">
        <v>-363.23261570675743</v>
      </c>
      <c r="S306" s="96">
        <v>-1143.5272001229039</v>
      </c>
    </row>
    <row r="308" spans="1:19" x14ac:dyDescent="0.25">
      <c r="A308" s="99" t="s">
        <v>457</v>
      </c>
      <c r="B308" s="96"/>
      <c r="C308" s="96"/>
      <c r="D308" s="96"/>
      <c r="E308" s="96"/>
      <c r="F308" s="96"/>
      <c r="G308" s="96"/>
      <c r="H308" s="96"/>
      <c r="I308" s="96"/>
      <c r="J308" s="96"/>
      <c r="K308" s="96"/>
      <c r="L308" s="96"/>
      <c r="M308" s="96"/>
      <c r="N308" s="96"/>
      <c r="O308" s="96"/>
      <c r="P308" s="96"/>
      <c r="Q308" s="96"/>
      <c r="R308" s="96"/>
      <c r="S308" s="96"/>
    </row>
    <row r="309" spans="1:19" x14ac:dyDescent="0.25">
      <c r="A309" s="100" t="s">
        <v>458</v>
      </c>
      <c r="B309" s="96">
        <v>-2484803.7590814857</v>
      </c>
      <c r="C309" s="96">
        <v>-40644.221924139754</v>
      </c>
      <c r="D309" s="96">
        <v>-1618.1596044833864</v>
      </c>
      <c r="E309" s="96">
        <v>-17062.086096124473</v>
      </c>
      <c r="F309" s="96">
        <v>-155451.59553128501</v>
      </c>
      <c r="G309" s="96">
        <v>-1841.0700421638944</v>
      </c>
      <c r="H309" s="96">
        <v>-468845.33913234074</v>
      </c>
      <c r="I309" s="96">
        <v>-184816.68936938589</v>
      </c>
      <c r="J309" s="96">
        <v>-38572.265271041731</v>
      </c>
      <c r="K309" s="96">
        <v>-2032.1964089317157</v>
      </c>
      <c r="L309" s="96">
        <v>-1572.3906708862478</v>
      </c>
      <c r="M309" s="96">
        <v>-3081.0701278396418</v>
      </c>
      <c r="N309" s="96">
        <v>-488.95072788046775</v>
      </c>
      <c r="O309" s="96">
        <v>-1523777.2885190961</v>
      </c>
      <c r="P309" s="96">
        <v>-43134.167618433967</v>
      </c>
      <c r="Q309" s="96">
        <v>-541.46777258546331</v>
      </c>
      <c r="R309" s="96">
        <v>-319.36786503135511</v>
      </c>
      <c r="S309" s="96">
        <v>-1005.4323998354004</v>
      </c>
    </row>
    <row r="310" spans="1:19" x14ac:dyDescent="0.25">
      <c r="A310" s="100" t="s">
        <v>459</v>
      </c>
      <c r="B310" s="96">
        <v>-4831844.0746351574</v>
      </c>
      <c r="C310" s="96">
        <v>-81897.694524948776</v>
      </c>
      <c r="D310" s="96">
        <v>-3284.5092641946585</v>
      </c>
      <c r="E310" s="96">
        <v>-32234.28554487773</v>
      </c>
      <c r="F310" s="96">
        <v>-279862.4658558371</v>
      </c>
      <c r="G310" s="96">
        <v>-2564.2548610025483</v>
      </c>
      <c r="H310" s="96">
        <v>-977065.64479044697</v>
      </c>
      <c r="I310" s="96">
        <v>-390466.28456546523</v>
      </c>
      <c r="J310" s="96">
        <v>-78009.56431058787</v>
      </c>
      <c r="K310" s="96">
        <v>-4027.2630821663206</v>
      </c>
      <c r="L310" s="96">
        <v>-3316.5951532697395</v>
      </c>
      <c r="M310" s="96">
        <v>-11689.501944278989</v>
      </c>
      <c r="N310" s="96">
        <v>-1120.8122990301895</v>
      </c>
      <c r="O310" s="96">
        <v>-2891372.7026842097</v>
      </c>
      <c r="P310" s="96">
        <v>-71101.163311303477</v>
      </c>
      <c r="Q310" s="96">
        <v>-971.10047267723564</v>
      </c>
      <c r="R310" s="96">
        <v>-705.55625273370936</v>
      </c>
      <c r="S310" s="96">
        <v>-2154.6757181269131</v>
      </c>
    </row>
    <row r="311" spans="1:19" x14ac:dyDescent="0.25">
      <c r="A311" s="100" t="s">
        <v>460</v>
      </c>
      <c r="B311" s="96">
        <v>-128035751.21936129</v>
      </c>
      <c r="C311" s="96">
        <v>-2094295.5626835143</v>
      </c>
      <c r="D311" s="96">
        <v>-83379.735641353225</v>
      </c>
      <c r="E311" s="96">
        <v>-879166.81657558517</v>
      </c>
      <c r="F311" s="96">
        <v>-8010033.6854986586</v>
      </c>
      <c r="G311" s="96">
        <v>-94865.755508616494</v>
      </c>
      <c r="H311" s="96">
        <v>-24158433.028005145</v>
      </c>
      <c r="I311" s="96">
        <v>-9523143.8598723896</v>
      </c>
      <c r="J311" s="96">
        <v>-1987532.7949583782</v>
      </c>
      <c r="K311" s="96">
        <v>-104714.02133544825</v>
      </c>
      <c r="L311" s="96">
        <v>-81021.376445299466</v>
      </c>
      <c r="M311" s="96">
        <v>-158759.87266024799</v>
      </c>
      <c r="N311" s="96">
        <v>-25194.413653241834</v>
      </c>
      <c r="O311" s="96">
        <v>-78516449.886031404</v>
      </c>
      <c r="P311" s="96">
        <v>-2222596.265022364</v>
      </c>
      <c r="Q311" s="96">
        <v>-27900.486213720593</v>
      </c>
      <c r="R311" s="96">
        <v>-16456.230945870924</v>
      </c>
      <c r="S311" s="96">
        <v>-51807.428310071715</v>
      </c>
    </row>
    <row r="312" spans="1:19" x14ac:dyDescent="0.25">
      <c r="A312" s="100" t="s">
        <v>461</v>
      </c>
      <c r="B312" s="96">
        <v>-13391761.867800349</v>
      </c>
      <c r="C312" s="96">
        <v>-269441.48975946091</v>
      </c>
      <c r="D312" s="96">
        <v>-10453.032999382962</v>
      </c>
      <c r="E312" s="96">
        <v>-142391.58390011144</v>
      </c>
      <c r="F312" s="96">
        <v>-749264.4232670794</v>
      </c>
      <c r="G312" s="96">
        <v>-6690.1207783652044</v>
      </c>
      <c r="H312" s="96">
        <v>-2982569.8064377913</v>
      </c>
      <c r="I312" s="96">
        <v>-1206273.5830779532</v>
      </c>
      <c r="J312" s="96">
        <v>-252274.84203564422</v>
      </c>
      <c r="K312" s="96">
        <v>-16996.035528418808</v>
      </c>
      <c r="L312" s="96">
        <v>-10328.28717342452</v>
      </c>
      <c r="M312" s="96">
        <v>-4038.7526803498531</v>
      </c>
      <c r="N312" s="96">
        <v>-1022.8841444496763</v>
      </c>
      <c r="O312" s="96">
        <v>-7704737.2419885714</v>
      </c>
      <c r="P312" s="96">
        <v>-23306.196747001446</v>
      </c>
      <c r="Q312" s="96">
        <v>-3118.9021690131312</v>
      </c>
      <c r="R312" s="96">
        <v>-1259.5732700261083</v>
      </c>
      <c r="S312" s="96">
        <v>-7595.1118433045995</v>
      </c>
    </row>
    <row r="313" spans="1:19" x14ac:dyDescent="0.25">
      <c r="A313" s="99" t="s">
        <v>462</v>
      </c>
      <c r="B313" s="96">
        <v>-148744160.92087829</v>
      </c>
      <c r="C313" s="96">
        <v>-2486278.9688920639</v>
      </c>
      <c r="D313" s="96">
        <v>-98735.437509414231</v>
      </c>
      <c r="E313" s="96">
        <v>-1070854.7721166988</v>
      </c>
      <c r="F313" s="96">
        <v>-9194612.1701528598</v>
      </c>
      <c r="G313" s="96">
        <v>-105961.20119014815</v>
      </c>
      <c r="H313" s="96">
        <v>-28586913.818365723</v>
      </c>
      <c r="I313" s="96">
        <v>-11304700.416885193</v>
      </c>
      <c r="J313" s="96">
        <v>-2356389.4665756519</v>
      </c>
      <c r="K313" s="96">
        <v>-127769.5163549651</v>
      </c>
      <c r="L313" s="96">
        <v>-96238.649442879978</v>
      </c>
      <c r="M313" s="96">
        <v>-177569.19741271649</v>
      </c>
      <c r="N313" s="96">
        <v>-27827.060824602166</v>
      </c>
      <c r="O313" s="96">
        <v>-90636337.119223282</v>
      </c>
      <c r="P313" s="96">
        <v>-2360137.7926991028</v>
      </c>
      <c r="Q313" s="96">
        <v>-32531.956627996424</v>
      </c>
      <c r="R313" s="96">
        <v>-18740.728333662097</v>
      </c>
      <c r="S313" s="96">
        <v>-62562.648271338629</v>
      </c>
    </row>
    <row r="315" spans="1:19" x14ac:dyDescent="0.25">
      <c r="A315" s="98" t="s">
        <v>463</v>
      </c>
      <c r="B315" s="96">
        <v>-151570249.16504318</v>
      </c>
      <c r="C315" s="96">
        <v>-2532505.6205353714</v>
      </c>
      <c r="D315" s="96">
        <v>-100575.84917922893</v>
      </c>
      <c r="E315" s="96">
        <v>-1090260.3130013484</v>
      </c>
      <c r="F315" s="96">
        <v>-9371414.8351770118</v>
      </c>
      <c r="G315" s="96">
        <v>-108055.13974921039</v>
      </c>
      <c r="H315" s="96">
        <v>-29120154.44004894</v>
      </c>
      <c r="I315" s="96">
        <v>-11514901.432254458</v>
      </c>
      <c r="J315" s="96">
        <v>-2400259.5810806281</v>
      </c>
      <c r="K315" s="96">
        <v>-130080.83223257751</v>
      </c>
      <c r="L315" s="96">
        <v>-98027.00587705923</v>
      </c>
      <c r="M315" s="96">
        <v>-181073.44841680944</v>
      </c>
      <c r="N315" s="96">
        <v>-28383.16828338581</v>
      </c>
      <c r="O315" s="96">
        <v>-92369403.187748998</v>
      </c>
      <c r="P315" s="96">
        <v>-2409196.380759737</v>
      </c>
      <c r="Q315" s="96">
        <v>-33147.794277591573</v>
      </c>
      <c r="R315" s="96">
        <v>-19103.960949368855</v>
      </c>
      <c r="S315" s="96">
        <v>-63706.175471461531</v>
      </c>
    </row>
    <row r="317" spans="1:19" x14ac:dyDescent="0.25">
      <c r="A317" s="98" t="s">
        <v>464</v>
      </c>
      <c r="B317" s="96"/>
      <c r="C317" s="96"/>
      <c r="D317" s="96"/>
      <c r="E317" s="96"/>
      <c r="F317" s="96"/>
      <c r="G317" s="96"/>
      <c r="H317" s="96"/>
      <c r="I317" s="96"/>
      <c r="J317" s="96"/>
      <c r="K317" s="96"/>
      <c r="L317" s="96"/>
      <c r="M317" s="96"/>
      <c r="N317" s="96"/>
      <c r="O317" s="96"/>
      <c r="P317" s="96"/>
      <c r="Q317" s="96"/>
      <c r="R317" s="96"/>
      <c r="S317" s="96"/>
    </row>
    <row r="318" spans="1:19" x14ac:dyDescent="0.25">
      <c r="A318" s="99" t="s">
        <v>465</v>
      </c>
      <c r="B318" s="96"/>
      <c r="C318" s="96"/>
      <c r="D318" s="96"/>
      <c r="E318" s="96"/>
      <c r="F318" s="96"/>
      <c r="G318" s="96"/>
      <c r="H318" s="96"/>
      <c r="I318" s="96"/>
      <c r="J318" s="96"/>
      <c r="K318" s="96"/>
      <c r="L318" s="96"/>
      <c r="M318" s="96"/>
      <c r="N318" s="96"/>
      <c r="O318" s="96"/>
      <c r="P318" s="96"/>
      <c r="Q318" s="96"/>
      <c r="R318" s="96"/>
      <c r="S318" s="96"/>
    </row>
    <row r="319" spans="1:19" x14ac:dyDescent="0.25">
      <c r="A319" s="100" t="s">
        <v>466</v>
      </c>
      <c r="B319" s="96">
        <v>-10709.970000000016</v>
      </c>
      <c r="C319" s="96">
        <v>-175.18421561056761</v>
      </c>
      <c r="D319" s="96">
        <v>-6.9745712335992289</v>
      </c>
      <c r="E319" s="96">
        <v>-73.540789512673143</v>
      </c>
      <c r="F319" s="96">
        <v>-670.02551751114072</v>
      </c>
      <c r="G319" s="96">
        <v>-7.9353570065278793</v>
      </c>
      <c r="H319" s="96">
        <v>-2020.8113008503128</v>
      </c>
      <c r="I319" s="96">
        <v>-796.59457669893766</v>
      </c>
      <c r="J319" s="96">
        <v>-166.253694029184</v>
      </c>
      <c r="K319" s="96">
        <v>-8.7591474756187022</v>
      </c>
      <c r="L319" s="96">
        <v>-6.7772985500056784</v>
      </c>
      <c r="M319" s="96">
        <v>-13.279989824732334</v>
      </c>
      <c r="N319" s="96">
        <v>-2.1074692952870144</v>
      </c>
      <c r="O319" s="96">
        <v>-6567.7657589963874</v>
      </c>
      <c r="P319" s="96">
        <v>-185.9163483152355</v>
      </c>
      <c r="Q319" s="96">
        <v>-2.3338276027483156</v>
      </c>
      <c r="R319" s="96">
        <v>-1.3765353666054641</v>
      </c>
      <c r="S319" s="96">
        <v>-4.3336021204530217</v>
      </c>
    </row>
    <row r="320" spans="1:19" x14ac:dyDescent="0.25">
      <c r="A320" s="100" t="s">
        <v>467</v>
      </c>
      <c r="B320" s="96">
        <v>-105362.61480231704</v>
      </c>
      <c r="C320" s="96">
        <v>-1723.4284530042812</v>
      </c>
      <c r="D320" s="96">
        <v>-68.614483728435829</v>
      </c>
      <c r="E320" s="96">
        <v>-723.4800730237381</v>
      </c>
      <c r="F320" s="96">
        <v>-6591.5815365728686</v>
      </c>
      <c r="G320" s="96">
        <v>-78.066508458722424</v>
      </c>
      <c r="H320" s="96">
        <v>-19880.350988813272</v>
      </c>
      <c r="I320" s="96">
        <v>-7836.7434771847948</v>
      </c>
      <c r="J320" s="96">
        <v>-1635.5717078067594</v>
      </c>
      <c r="K320" s="96">
        <v>-86.170799868748404</v>
      </c>
      <c r="L320" s="96">
        <v>-66.673753196745565</v>
      </c>
      <c r="M320" s="96">
        <v>-130.6459730962795</v>
      </c>
      <c r="N320" s="96">
        <v>-20.732875588543745</v>
      </c>
      <c r="O320" s="96">
        <v>-64612.410097972526</v>
      </c>
      <c r="P320" s="96">
        <v>-1829.0091002114411</v>
      </c>
      <c r="Q320" s="96">
        <v>-22.959744866081351</v>
      </c>
      <c r="R320" s="96">
        <v>-13.542088875451336</v>
      </c>
      <c r="S320" s="96">
        <v>-42.633140048365711</v>
      </c>
    </row>
    <row r="321" spans="1:19" x14ac:dyDescent="0.25">
      <c r="A321" s="100" t="s">
        <v>468</v>
      </c>
      <c r="B321" s="96">
        <v>-29877559.616196901</v>
      </c>
      <c r="C321" s="96">
        <v>-488710.69160057552</v>
      </c>
      <c r="D321" s="96">
        <v>-19456.932916644266</v>
      </c>
      <c r="E321" s="96">
        <v>-205156.44048368715</v>
      </c>
      <c r="F321" s="96">
        <v>-1869167.452739106</v>
      </c>
      <c r="G321" s="96">
        <v>-22137.233067724934</v>
      </c>
      <c r="H321" s="96">
        <v>-5637449.0418030629</v>
      </c>
      <c r="I321" s="96">
        <v>-2222256.6407993296</v>
      </c>
      <c r="J321" s="96">
        <v>-463797.25197828689</v>
      </c>
      <c r="K321" s="96">
        <v>-24435.357978580498</v>
      </c>
      <c r="L321" s="96">
        <v>-18906.602116024518</v>
      </c>
      <c r="M321" s="96">
        <v>-37047.133436501485</v>
      </c>
      <c r="N321" s="96">
        <v>-5879.1984953498586</v>
      </c>
      <c r="O321" s="96">
        <v>-18322069.343763888</v>
      </c>
      <c r="P321" s="96">
        <v>-518650.07842356851</v>
      </c>
      <c r="Q321" s="96">
        <v>-6510.66934221464</v>
      </c>
      <c r="R321" s="96">
        <v>-3840.1150964529434</v>
      </c>
      <c r="S321" s="96">
        <v>-12089.432155898869</v>
      </c>
    </row>
    <row r="322" spans="1:19" x14ac:dyDescent="0.25">
      <c r="A322" s="100" t="s">
        <v>469</v>
      </c>
      <c r="B322" s="96">
        <v>-947896.39589783119</v>
      </c>
      <c r="C322" s="96">
        <v>-15504.850769464836</v>
      </c>
      <c r="D322" s="96">
        <v>-617.29126554615823</v>
      </c>
      <c r="E322" s="96">
        <v>-6508.7996820293392</v>
      </c>
      <c r="F322" s="96">
        <v>-59301.265382478952</v>
      </c>
      <c r="G322" s="96">
        <v>-702.32655242268345</v>
      </c>
      <c r="H322" s="96">
        <v>-178853.88557256621</v>
      </c>
      <c r="I322" s="96">
        <v>-70503.384065938604</v>
      </c>
      <c r="J322" s="96">
        <v>-14714.446200592911</v>
      </c>
      <c r="K322" s="96">
        <v>-775.23693561014068</v>
      </c>
      <c r="L322" s="96">
        <v>-599.83145326027693</v>
      </c>
      <c r="M322" s="96">
        <v>-1175.3585203715443</v>
      </c>
      <c r="N322" s="96">
        <v>-186.52363633772075</v>
      </c>
      <c r="O322" s="96">
        <v>-581286.54814661946</v>
      </c>
      <c r="P322" s="96">
        <v>-16454.708697269671</v>
      </c>
      <c r="Q322" s="96">
        <v>-206.55770028226027</v>
      </c>
      <c r="R322" s="96">
        <v>-121.83161230434976</v>
      </c>
      <c r="S322" s="96">
        <v>-383.54970473611144</v>
      </c>
    </row>
    <row r="323" spans="1:19" x14ac:dyDescent="0.25">
      <c r="A323" s="100" t="s">
        <v>470</v>
      </c>
      <c r="B323" s="96">
        <v>-90002991.08106415</v>
      </c>
      <c r="C323" s="96">
        <v>-1810855.0793453329</v>
      </c>
      <c r="D323" s="96">
        <v>-70252.461558149327</v>
      </c>
      <c r="E323" s="96">
        <v>-956981.50716036838</v>
      </c>
      <c r="F323" s="96">
        <v>-5035636.0776404897</v>
      </c>
      <c r="G323" s="96">
        <v>-44962.782842952984</v>
      </c>
      <c r="H323" s="96">
        <v>-20045174.513812065</v>
      </c>
      <c r="I323" s="96">
        <v>-8107090.8825024609</v>
      </c>
      <c r="J323" s="96">
        <v>-1695481.9374667108</v>
      </c>
      <c r="K323" s="96">
        <v>-114226.49604872239</v>
      </c>
      <c r="L323" s="96">
        <v>-69414.073183865781</v>
      </c>
      <c r="M323" s="96">
        <v>-27143.539816233158</v>
      </c>
      <c r="N323" s="96">
        <v>-6874.5721017654141</v>
      </c>
      <c r="O323" s="96">
        <v>-51781789.73895853</v>
      </c>
      <c r="P323" s="96">
        <v>-156635.65695545345</v>
      </c>
      <c r="Q323" s="96">
        <v>-20961.433370119234</v>
      </c>
      <c r="R323" s="96">
        <v>-8465.3059774521917</v>
      </c>
      <c r="S323" s="96">
        <v>-51045.022323482364</v>
      </c>
    </row>
    <row r="324" spans="1:19" x14ac:dyDescent="0.25">
      <c r="A324" s="100" t="s">
        <v>471</v>
      </c>
      <c r="B324" s="96">
        <v>4.0000000000000009</v>
      </c>
      <c r="C324" s="96">
        <v>8.0479773287282286E-2</v>
      </c>
      <c r="D324" s="96">
        <v>3.1222278599551943E-3</v>
      </c>
      <c r="E324" s="96">
        <v>4.2531097940886504E-2</v>
      </c>
      <c r="F324" s="96">
        <v>0.223798610119745</v>
      </c>
      <c r="G324" s="96">
        <v>1.9982794928428893E-3</v>
      </c>
      <c r="H324" s="96">
        <v>0.8908670377746768</v>
      </c>
      <c r="I324" s="96">
        <v>0.36030317593336625</v>
      </c>
      <c r="J324" s="96">
        <v>7.535224850203566E-2</v>
      </c>
      <c r="K324" s="96">
        <v>5.0765644419901801E-3</v>
      </c>
      <c r="L324" s="96">
        <v>3.0849673927545685E-3</v>
      </c>
      <c r="M324" s="96">
        <v>1.2063394556203334E-3</v>
      </c>
      <c r="N324" s="96">
        <v>3.0552638392089017E-4</v>
      </c>
      <c r="O324" s="96">
        <v>2.3013363941347045</v>
      </c>
      <c r="P324" s="96">
        <v>6.9613533983275922E-3</v>
      </c>
      <c r="Q324" s="96">
        <v>9.315883002705825E-4</v>
      </c>
      <c r="R324" s="96">
        <v>3.7622331772630259E-4</v>
      </c>
      <c r="S324" s="96">
        <v>2.268592263895185E-3</v>
      </c>
    </row>
    <row r="325" spans="1:19" x14ac:dyDescent="0.25">
      <c r="A325" s="100" t="s">
        <v>472</v>
      </c>
      <c r="B325" s="96">
        <v>-85305803.492388576</v>
      </c>
      <c r="C325" s="96">
        <v>-1395356.8751213392</v>
      </c>
      <c r="D325" s="96">
        <v>-55553.041053997462</v>
      </c>
      <c r="E325" s="96">
        <v>-585758.51648914022</v>
      </c>
      <c r="F325" s="96">
        <v>-5336809.0789881991</v>
      </c>
      <c r="G325" s="96">
        <v>-63205.779795911199</v>
      </c>
      <c r="H325" s="96">
        <v>-16095930.401815763</v>
      </c>
      <c r="I325" s="96">
        <v>-6344942.1821893007</v>
      </c>
      <c r="J325" s="96">
        <v>-1324224.526561443</v>
      </c>
      <c r="K325" s="96">
        <v>-69767.339527186268</v>
      </c>
      <c r="L325" s="96">
        <v>-53981.747690799653</v>
      </c>
      <c r="M325" s="96">
        <v>-105776.22555147535</v>
      </c>
      <c r="N325" s="96">
        <v>-16786.168548557693</v>
      </c>
      <c r="O325" s="96">
        <v>-52312801.550422944</v>
      </c>
      <c r="P325" s="96">
        <v>-1480839.2064031849</v>
      </c>
      <c r="Q325" s="96">
        <v>-18589.131329514435</v>
      </c>
      <c r="R325" s="96">
        <v>-10964.218899209673</v>
      </c>
      <c r="S325" s="96">
        <v>-34517.50200061842</v>
      </c>
    </row>
    <row r="326" spans="1:19" x14ac:dyDescent="0.25">
      <c r="A326" s="100" t="s">
        <v>473</v>
      </c>
      <c r="B326" s="96">
        <v>-48644476.450193122</v>
      </c>
      <c r="C326" s="96">
        <v>-795683.3166398966</v>
      </c>
      <c r="D326" s="96">
        <v>-31678.367551264069</v>
      </c>
      <c r="E326" s="96">
        <v>-334020.84259599523</v>
      </c>
      <c r="F326" s="96">
        <v>-3043242.9322957094</v>
      </c>
      <c r="G326" s="96">
        <v>-36042.237936046477</v>
      </c>
      <c r="H326" s="96">
        <v>-9178485.8159730658</v>
      </c>
      <c r="I326" s="96">
        <v>-3618117.14940219</v>
      </c>
      <c r="J326" s="96">
        <v>-755121.06046611164</v>
      </c>
      <c r="K326" s="96">
        <v>-39783.878302320343</v>
      </c>
      <c r="L326" s="96">
        <v>-30782.358840564328</v>
      </c>
      <c r="M326" s="96">
        <v>-60317.456751792495</v>
      </c>
      <c r="N326" s="96">
        <v>-9572.0847494525296</v>
      </c>
      <c r="O326" s="96">
        <v>-29830664.959274765</v>
      </c>
      <c r="P326" s="96">
        <v>-844428.45566573588</v>
      </c>
      <c r="Q326" s="96">
        <v>-10600.199800811848</v>
      </c>
      <c r="R326" s="96">
        <v>-6252.1969924936629</v>
      </c>
      <c r="S326" s="96">
        <v>-19683.136954901238</v>
      </c>
    </row>
    <row r="327" spans="1:19" x14ac:dyDescent="0.25">
      <c r="A327" s="100" t="s">
        <v>474</v>
      </c>
      <c r="B327" s="96">
        <v>-37260310.084450938</v>
      </c>
      <c r="C327" s="96">
        <v>-609471.19324807147</v>
      </c>
      <c r="D327" s="96">
        <v>-24264.74461366357</v>
      </c>
      <c r="E327" s="96">
        <v>-255850.63460472194</v>
      </c>
      <c r="F327" s="96">
        <v>-2331039.0735884202</v>
      </c>
      <c r="G327" s="96">
        <v>-27607.347424320385</v>
      </c>
      <c r="H327" s="96">
        <v>-7030463.7353648255</v>
      </c>
      <c r="I327" s="96">
        <v>-2771376.6648640763</v>
      </c>
      <c r="J327" s="96">
        <v>-578401.63811969745</v>
      </c>
      <c r="K327" s="96">
        <v>-30473.339422705001</v>
      </c>
      <c r="L327" s="96">
        <v>-23578.426971140994</v>
      </c>
      <c r="M327" s="96">
        <v>-46201.486912463733</v>
      </c>
      <c r="N327" s="96">
        <v>-7331.9495232809531</v>
      </c>
      <c r="O327" s="96">
        <v>-22849456.043503784</v>
      </c>
      <c r="P327" s="96">
        <v>-646808.60805347259</v>
      </c>
      <c r="Q327" s="96">
        <v>-8119.4569323772948</v>
      </c>
      <c r="R327" s="96">
        <v>-4789.0082420336221</v>
      </c>
      <c r="S327" s="96">
        <v>-15076.733061877241</v>
      </c>
    </row>
    <row r="328" spans="1:19" x14ac:dyDescent="0.25">
      <c r="A328" s="100" t="s">
        <v>475</v>
      </c>
      <c r="B328" s="96">
        <v>-6021504.3129891623</v>
      </c>
      <c r="C328" s="96">
        <v>-98494.441148448983</v>
      </c>
      <c r="D328" s="96">
        <v>-3921.337852894811</v>
      </c>
      <c r="E328" s="96">
        <v>-41347.098192729645</v>
      </c>
      <c r="F328" s="96">
        <v>-376710.81651079532</v>
      </c>
      <c r="G328" s="96">
        <v>-4461.5238361934062</v>
      </c>
      <c r="H328" s="96">
        <v>-1136167.8850461186</v>
      </c>
      <c r="I328" s="96">
        <v>-447872.18631764804</v>
      </c>
      <c r="J328" s="96">
        <v>-93473.402413555828</v>
      </c>
      <c r="K328" s="96">
        <v>-4924.6864652791792</v>
      </c>
      <c r="L328" s="96">
        <v>-3810.424534268006</v>
      </c>
      <c r="M328" s="96">
        <v>-7466.45564890264</v>
      </c>
      <c r="N328" s="96">
        <v>-1184.8899157572766</v>
      </c>
      <c r="O328" s="96">
        <v>-3692618.1720863101</v>
      </c>
      <c r="P328" s="96">
        <v>-104528.40607727043</v>
      </c>
      <c r="Q328" s="96">
        <v>-1312.1561475636354</v>
      </c>
      <c r="R328" s="96">
        <v>-773.93434780834184</v>
      </c>
      <c r="S328" s="96">
        <v>-2436.4964476172017</v>
      </c>
    </row>
    <row r="329" spans="1:19" x14ac:dyDescent="0.25">
      <c r="A329" s="99" t="s">
        <v>476</v>
      </c>
      <c r="B329" s="96">
        <v>-298176610.01798302</v>
      </c>
      <c r="C329" s="96">
        <v>-5215974.9800619716</v>
      </c>
      <c r="D329" s="96">
        <v>-205819.76274489381</v>
      </c>
      <c r="E329" s="96">
        <v>-2386420.8175401101</v>
      </c>
      <c r="F329" s="96">
        <v>-18059168.080400676</v>
      </c>
      <c r="G329" s="96">
        <v>-199205.23132275781</v>
      </c>
      <c r="H329" s="96">
        <v>-59324425.550810091</v>
      </c>
      <c r="I329" s="96">
        <v>-23590792.067891654</v>
      </c>
      <c r="J329" s="96">
        <v>-4927016.0132559864</v>
      </c>
      <c r="K329" s="96">
        <v>-284481.25955118379</v>
      </c>
      <c r="L329" s="96">
        <v>-201146.91275670292</v>
      </c>
      <c r="M329" s="96">
        <v>-285271.58139432193</v>
      </c>
      <c r="N329" s="96">
        <v>-47838.227009858892</v>
      </c>
      <c r="O329" s="96">
        <v>-179441864.23067743</v>
      </c>
      <c r="P329" s="96">
        <v>-3770360.0387631292</v>
      </c>
      <c r="Q329" s="96">
        <v>-66324.89726376388</v>
      </c>
      <c r="R329" s="96">
        <v>-35221.529415773526</v>
      </c>
      <c r="S329" s="96">
        <v>-135278.83712270801</v>
      </c>
    </row>
    <row r="331" spans="1:19" x14ac:dyDescent="0.25">
      <c r="A331" s="98" t="s">
        <v>477</v>
      </c>
      <c r="B331" s="96">
        <v>-298176610.01798302</v>
      </c>
      <c r="C331" s="96">
        <v>-5215974.9800619716</v>
      </c>
      <c r="D331" s="96">
        <v>-205819.76274489381</v>
      </c>
      <c r="E331" s="96">
        <v>-2386420.8175401101</v>
      </c>
      <c r="F331" s="96">
        <v>-18059168.080400676</v>
      </c>
      <c r="G331" s="96">
        <v>-199205.23132275781</v>
      </c>
      <c r="H331" s="96">
        <v>-59324425.550810091</v>
      </c>
      <c r="I331" s="96">
        <v>-23590792.067891654</v>
      </c>
      <c r="J331" s="96">
        <v>-4927016.0132559864</v>
      </c>
      <c r="K331" s="96">
        <v>-284481.25955118379</v>
      </c>
      <c r="L331" s="96">
        <v>-201146.91275670292</v>
      </c>
      <c r="M331" s="96">
        <v>-285271.58139432193</v>
      </c>
      <c r="N331" s="96">
        <v>-47838.227009858892</v>
      </c>
      <c r="O331" s="96">
        <v>-179441864.23067743</v>
      </c>
      <c r="P331" s="96">
        <v>-3770360.0387631292</v>
      </c>
      <c r="Q331" s="96">
        <v>-66324.89726376388</v>
      </c>
      <c r="R331" s="96">
        <v>-35221.529415773526</v>
      </c>
      <c r="S331" s="96">
        <v>-135278.83712270801</v>
      </c>
    </row>
    <row r="333" spans="1:19" x14ac:dyDescent="0.25">
      <c r="A333" s="98" t="s">
        <v>478</v>
      </c>
      <c r="B333" s="96"/>
      <c r="C333" s="96"/>
      <c r="D333" s="96"/>
      <c r="E333" s="96"/>
      <c r="F333" s="96"/>
      <c r="G333" s="96"/>
      <c r="H333" s="96"/>
      <c r="I333" s="96"/>
      <c r="J333" s="96"/>
      <c r="K333" s="96"/>
      <c r="L333" s="96"/>
      <c r="M333" s="96"/>
      <c r="N333" s="96"/>
      <c r="O333" s="96"/>
      <c r="P333" s="96"/>
      <c r="Q333" s="96"/>
      <c r="R333" s="96"/>
      <c r="S333" s="96"/>
    </row>
    <row r="334" spans="1:19" x14ac:dyDescent="0.25">
      <c r="A334" s="99" t="s">
        <v>479</v>
      </c>
      <c r="B334" s="96"/>
      <c r="C334" s="96"/>
      <c r="D334" s="96"/>
      <c r="E334" s="96"/>
      <c r="F334" s="96"/>
      <c r="G334" s="96"/>
      <c r="H334" s="96"/>
      <c r="I334" s="96"/>
      <c r="J334" s="96"/>
      <c r="K334" s="96"/>
      <c r="L334" s="96"/>
      <c r="M334" s="96"/>
      <c r="N334" s="96"/>
      <c r="O334" s="96"/>
      <c r="P334" s="96"/>
      <c r="Q334" s="96"/>
      <c r="R334" s="96"/>
      <c r="S334" s="96"/>
    </row>
    <row r="335" spans="1:19" x14ac:dyDescent="0.25">
      <c r="A335" s="100" t="s">
        <v>480</v>
      </c>
      <c r="B335" s="96">
        <v>-37586695.598908506</v>
      </c>
      <c r="C335" s="96">
        <v>-614809.91878482862</v>
      </c>
      <c r="D335" s="96">
        <v>-24477.294137163568</v>
      </c>
      <c r="E335" s="96">
        <v>-258091.78452565635</v>
      </c>
      <c r="F335" s="96">
        <v>-2351458.0498537663</v>
      </c>
      <c r="G335" s="96">
        <v>-27849.176820572673</v>
      </c>
      <c r="H335" s="96">
        <v>-7092047.8047926323</v>
      </c>
      <c r="I335" s="96">
        <v>-2795652.8235022416</v>
      </c>
      <c r="J335" s="96">
        <v>-583468.20669609751</v>
      </c>
      <c r="K335" s="96">
        <v>-30740.273770330583</v>
      </c>
      <c r="L335" s="96">
        <v>-23784.964624736305</v>
      </c>
      <c r="M335" s="96">
        <v>-46606.193583998451</v>
      </c>
      <c r="N335" s="96">
        <v>-7396.1744884438613</v>
      </c>
      <c r="O335" s="96">
        <v>-23049608.201361082</v>
      </c>
      <c r="P335" s="96">
        <v>-652474.39451141248</v>
      </c>
      <c r="Q335" s="96">
        <v>-8190.5801496018321</v>
      </c>
      <c r="R335" s="96">
        <v>-4830.9580517715203</v>
      </c>
      <c r="S335" s="96">
        <v>-15208.799254176425</v>
      </c>
    </row>
    <row r="336" spans="1:19" x14ac:dyDescent="0.25">
      <c r="A336" s="99" t="s">
        <v>481</v>
      </c>
      <c r="B336" s="96">
        <v>-37586695.598908506</v>
      </c>
      <c r="C336" s="96">
        <v>-614809.91878482862</v>
      </c>
      <c r="D336" s="96">
        <v>-24477.294137163568</v>
      </c>
      <c r="E336" s="96">
        <v>-258091.78452565635</v>
      </c>
      <c r="F336" s="96">
        <v>-2351458.0498537663</v>
      </c>
      <c r="G336" s="96">
        <v>-27849.176820572673</v>
      </c>
      <c r="H336" s="96">
        <v>-7092047.8047926323</v>
      </c>
      <c r="I336" s="96">
        <v>-2795652.8235022416</v>
      </c>
      <c r="J336" s="96">
        <v>-583468.20669609751</v>
      </c>
      <c r="K336" s="96">
        <v>-30740.273770330583</v>
      </c>
      <c r="L336" s="96">
        <v>-23784.964624736305</v>
      </c>
      <c r="M336" s="96">
        <v>-46606.193583998451</v>
      </c>
      <c r="N336" s="96">
        <v>-7396.1744884438613</v>
      </c>
      <c r="O336" s="96">
        <v>-23049608.201361082</v>
      </c>
      <c r="P336" s="96">
        <v>-652474.39451141248</v>
      </c>
      <c r="Q336" s="96">
        <v>-8190.5801496018321</v>
      </c>
      <c r="R336" s="96">
        <v>-4830.9580517715203</v>
      </c>
      <c r="S336" s="96">
        <v>-15208.799254176425</v>
      </c>
    </row>
    <row r="338" spans="1:19" x14ac:dyDescent="0.25">
      <c r="A338" s="98" t="s">
        <v>482</v>
      </c>
      <c r="B338" s="96">
        <v>-37586695.598908506</v>
      </c>
      <c r="C338" s="96">
        <v>-614809.91878482862</v>
      </c>
      <c r="D338" s="96">
        <v>-24477.294137163568</v>
      </c>
      <c r="E338" s="96">
        <v>-258091.78452565635</v>
      </c>
      <c r="F338" s="96">
        <v>-2351458.0498537663</v>
      </c>
      <c r="G338" s="96">
        <v>-27849.176820572673</v>
      </c>
      <c r="H338" s="96">
        <v>-7092047.8047926323</v>
      </c>
      <c r="I338" s="96">
        <v>-2795652.8235022416</v>
      </c>
      <c r="J338" s="96">
        <v>-583468.20669609751</v>
      </c>
      <c r="K338" s="96">
        <v>-30740.273770330583</v>
      </c>
      <c r="L338" s="96">
        <v>-23784.964624736305</v>
      </c>
      <c r="M338" s="96">
        <v>-46606.193583998451</v>
      </c>
      <c r="N338" s="96">
        <v>-7396.1744884438613</v>
      </c>
      <c r="O338" s="96">
        <v>-23049608.201361082</v>
      </c>
      <c r="P338" s="96">
        <v>-652474.39451141248</v>
      </c>
      <c r="Q338" s="96">
        <v>-8190.5801496018321</v>
      </c>
      <c r="R338" s="96">
        <v>-4830.9580517715203</v>
      </c>
      <c r="S338" s="96">
        <v>-15208.799254176425</v>
      </c>
    </row>
    <row r="340" spans="1:19" x14ac:dyDescent="0.25">
      <c r="A340" s="97" t="s">
        <v>483</v>
      </c>
      <c r="B340" s="96">
        <v>876980570.41836441</v>
      </c>
      <c r="C340" s="96">
        <v>17145015.836055867</v>
      </c>
      <c r="D340" s="96">
        <v>674255.60982274113</v>
      </c>
      <c r="E340" s="96">
        <v>8241603.443057715</v>
      </c>
      <c r="F340" s="96">
        <v>51826877.47803957</v>
      </c>
      <c r="G340" s="96">
        <v>595754.80022208404</v>
      </c>
      <c r="H340" s="96">
        <v>183705434.01172531</v>
      </c>
      <c r="I340" s="96">
        <v>73492791.204055905</v>
      </c>
      <c r="J340" s="96">
        <v>16164821.216178078</v>
      </c>
      <c r="K340" s="96">
        <v>972326.45534349291</v>
      </c>
      <c r="L340" s="96">
        <v>635890.40139951312</v>
      </c>
      <c r="M340" s="96">
        <v>1442111.4443169187</v>
      </c>
      <c r="N340" s="96">
        <v>154485.5549145769</v>
      </c>
      <c r="O340" s="96">
        <v>508911718.02602237</v>
      </c>
      <c r="P340" s="96">
        <v>12191667.194496337</v>
      </c>
      <c r="Q340" s="96">
        <v>215724.00804458532</v>
      </c>
      <c r="R340" s="96">
        <v>105912.43328051614</v>
      </c>
      <c r="S340" s="96">
        <v>504181.30138913239</v>
      </c>
    </row>
    <row r="342" spans="1:19" x14ac:dyDescent="0.25">
      <c r="A342" s="95" t="s">
        <v>484</v>
      </c>
      <c r="B342" s="96">
        <v>32536116498.439758</v>
      </c>
      <c r="C342" s="96">
        <v>566590358.92077017</v>
      </c>
      <c r="D342" s="96">
        <v>22596757.143171582</v>
      </c>
      <c r="E342" s="96">
        <v>229675571.74624285</v>
      </c>
      <c r="F342" s="96">
        <v>1885219106.339952</v>
      </c>
      <c r="G342" s="96">
        <v>17468938.462506957</v>
      </c>
      <c r="H342" s="96">
        <v>6666227205.0056553</v>
      </c>
      <c r="I342" s="96">
        <v>2669381847.7291474</v>
      </c>
      <c r="J342" s="96">
        <v>538744538.11538279</v>
      </c>
      <c r="K342" s="96">
        <v>28491983.298818108</v>
      </c>
      <c r="L342" s="96">
        <v>22775642.244756397</v>
      </c>
      <c r="M342" s="96">
        <v>66379053.520021088</v>
      </c>
      <c r="N342" s="96">
        <v>7255900.4236484654</v>
      </c>
      <c r="O342" s="96">
        <v>19359094263.271057</v>
      </c>
      <c r="P342" s="96">
        <v>429667044.94508415</v>
      </c>
      <c r="Q342" s="96">
        <v>6712191.2063013734</v>
      </c>
      <c r="R342" s="96">
        <v>4728776.5883261487</v>
      </c>
      <c r="S342" s="96">
        <v>15107319.478932006</v>
      </c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S352"/>
  <sheetViews>
    <sheetView zoomScale="80" zoomScaleNormal="80" workbookViewId="0">
      <pane xSplit="1" ySplit="7" topLeftCell="B8" activePane="bottomRight" state="frozen"/>
      <selection activeCell="B38" sqref="B38"/>
      <selection pane="topRight" activeCell="B38" sqref="B38"/>
      <selection pane="bottomLeft" activeCell="B38" sqref="B38"/>
      <selection pane="bottomRight" activeCell="A2" sqref="A1:A2"/>
    </sheetView>
  </sheetViews>
  <sheetFormatPr defaultRowHeight="15" x14ac:dyDescent="0.25"/>
  <cols>
    <col min="1" max="1" width="56.7109375" customWidth="1"/>
    <col min="2" max="2" width="15.28515625" bestFit="1" customWidth="1"/>
    <col min="3" max="3" width="14.7109375" bestFit="1" customWidth="1"/>
    <col min="4" max="4" width="13.7109375" bestFit="1" customWidth="1"/>
    <col min="5" max="5" width="11.85546875" bestFit="1" customWidth="1"/>
    <col min="6" max="6" width="15.140625" bestFit="1" customWidth="1"/>
    <col min="7" max="7" width="13.7109375" bestFit="1" customWidth="1"/>
    <col min="8" max="9" width="15.7109375" bestFit="1" customWidth="1"/>
    <col min="10" max="10" width="14.7109375" bestFit="1" customWidth="1"/>
    <col min="11" max="11" width="11.5703125" bestFit="1" customWidth="1"/>
    <col min="12" max="12" width="13.7109375" bestFit="1" customWidth="1"/>
    <col min="13" max="13" width="14.7109375" bestFit="1" customWidth="1"/>
    <col min="14" max="14" width="13.7109375" bestFit="1" customWidth="1"/>
    <col min="15" max="15" width="15.7109375" bestFit="1" customWidth="1"/>
    <col min="16" max="16" width="14.7109375" bestFit="1" customWidth="1"/>
    <col min="17" max="18" width="12.140625" bestFit="1" customWidth="1"/>
    <col min="19" max="19" width="10.85546875" bestFit="1" customWidth="1"/>
  </cols>
  <sheetData>
    <row r="1" spans="1:19" x14ac:dyDescent="0.25">
      <c r="A1" s="40" t="s">
        <v>515</v>
      </c>
    </row>
    <row r="2" spans="1:19" x14ac:dyDescent="0.25">
      <c r="A2" s="40" t="s">
        <v>504</v>
      </c>
    </row>
    <row r="3" spans="1:19" ht="15.75" thickBot="1" x14ac:dyDescent="0.3">
      <c r="A3" s="82"/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</row>
    <row r="4" spans="1:19" x14ac:dyDescent="0.25">
      <c r="A4" s="83" t="s">
        <v>223</v>
      </c>
      <c r="B4" s="81"/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</row>
    <row r="5" spans="1:19" x14ac:dyDescent="0.25">
      <c r="A5" s="83" t="s">
        <v>224</v>
      </c>
      <c r="B5" s="81"/>
      <c r="C5" s="81"/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  <c r="P5" s="81"/>
      <c r="Q5" s="81"/>
      <c r="R5" s="81"/>
      <c r="S5" s="81"/>
    </row>
    <row r="6" spans="1:19" ht="15.75" thickBot="1" x14ac:dyDescent="0.3">
      <c r="A6" s="82"/>
      <c r="B6" s="82"/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  <c r="S6" s="82"/>
    </row>
    <row r="7" spans="1:19" ht="15.75" thickBot="1" x14ac:dyDescent="0.3">
      <c r="A7" s="84" t="s">
        <v>225</v>
      </c>
      <c r="B7" s="84" t="s">
        <v>169</v>
      </c>
      <c r="C7" s="84" t="s">
        <v>17</v>
      </c>
      <c r="D7" s="84" t="s">
        <v>18</v>
      </c>
      <c r="E7" s="84" t="s">
        <v>19</v>
      </c>
      <c r="F7" s="84" t="s">
        <v>20</v>
      </c>
      <c r="G7" s="84" t="s">
        <v>21</v>
      </c>
      <c r="H7" s="84" t="s">
        <v>22</v>
      </c>
      <c r="I7" s="84" t="s">
        <v>23</v>
      </c>
      <c r="J7" s="84" t="s">
        <v>24</v>
      </c>
      <c r="K7" s="84" t="s">
        <v>25</v>
      </c>
      <c r="L7" s="84" t="s">
        <v>26</v>
      </c>
      <c r="M7" s="84" t="s">
        <v>27</v>
      </c>
      <c r="N7" s="84" t="s">
        <v>28</v>
      </c>
      <c r="O7" s="84" t="s">
        <v>29</v>
      </c>
      <c r="P7" s="84" t="s">
        <v>30</v>
      </c>
      <c r="Q7" s="84" t="s">
        <v>31</v>
      </c>
      <c r="R7" s="84" t="s">
        <v>32</v>
      </c>
      <c r="S7" s="84" t="s">
        <v>33</v>
      </c>
    </row>
    <row r="8" spans="1:19" x14ac:dyDescent="0.25">
      <c r="A8" s="85" t="s">
        <v>226</v>
      </c>
      <c r="B8" s="86"/>
      <c r="C8" s="86"/>
      <c r="D8" s="86"/>
      <c r="E8" s="86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86"/>
      <c r="R8" s="86"/>
      <c r="S8" s="86"/>
    </row>
    <row r="9" spans="1:19" x14ac:dyDescent="0.25">
      <c r="A9" s="87" t="s">
        <v>227</v>
      </c>
      <c r="B9" s="86"/>
      <c r="C9" s="86"/>
      <c r="D9" s="86"/>
      <c r="E9" s="86"/>
      <c r="F9" s="86"/>
      <c r="G9" s="86"/>
      <c r="H9" s="86"/>
      <c r="I9" s="86"/>
      <c r="J9" s="86"/>
      <c r="K9" s="86"/>
      <c r="L9" s="86"/>
      <c r="M9" s="86"/>
      <c r="N9" s="86"/>
      <c r="O9" s="86"/>
      <c r="P9" s="86"/>
      <c r="Q9" s="86"/>
      <c r="R9" s="86"/>
      <c r="S9" s="86"/>
    </row>
    <row r="10" spans="1:19" x14ac:dyDescent="0.25">
      <c r="A10" s="88" t="s">
        <v>227</v>
      </c>
      <c r="B10" s="86"/>
      <c r="C10" s="86"/>
      <c r="D10" s="86"/>
      <c r="E10" s="86"/>
      <c r="F10" s="86"/>
      <c r="G10" s="86"/>
      <c r="H10" s="86"/>
      <c r="I10" s="86"/>
      <c r="J10" s="86"/>
      <c r="K10" s="86"/>
      <c r="L10" s="86"/>
      <c r="M10" s="86"/>
      <c r="N10" s="86"/>
      <c r="O10" s="86"/>
      <c r="P10" s="86"/>
      <c r="Q10" s="86"/>
      <c r="R10" s="86"/>
      <c r="S10" s="86"/>
    </row>
    <row r="11" spans="1:19" x14ac:dyDescent="0.25">
      <c r="A11" s="89" t="s">
        <v>228</v>
      </c>
      <c r="B11" s="86"/>
      <c r="C11" s="86"/>
      <c r="D11" s="86"/>
      <c r="E11" s="86"/>
      <c r="F11" s="86"/>
      <c r="G11" s="86"/>
      <c r="H11" s="86"/>
      <c r="I11" s="86"/>
      <c r="J11" s="86"/>
      <c r="K11" s="86"/>
      <c r="L11" s="86"/>
      <c r="M11" s="86"/>
      <c r="N11" s="86"/>
      <c r="O11" s="86"/>
      <c r="P11" s="86"/>
      <c r="Q11" s="86"/>
      <c r="R11" s="86"/>
      <c r="S11" s="86"/>
    </row>
    <row r="12" spans="1:19" x14ac:dyDescent="0.25">
      <c r="A12" s="90" t="s">
        <v>229</v>
      </c>
      <c r="B12" s="101">
        <f>+'COS_Rate_Base_MDS and 1-13th'!B12-'COS_Rate_Base_AS FILED'!B12</f>
        <v>2.1457672119140625E-6</v>
      </c>
      <c r="C12" s="101">
        <f>+'COS_Rate_Base_MDS and 1-13th'!C12-'COS_Rate_Base_AS FILED'!C12</f>
        <v>-227028.16861663014</v>
      </c>
      <c r="D12" s="101">
        <f>+'COS_Rate_Base_MDS and 1-13th'!D12-'COS_Rate_Base_AS FILED'!D12</f>
        <v>-7880.3658140042098</v>
      </c>
      <c r="E12" s="101">
        <f>+'COS_Rate_Base_MDS and 1-13th'!E12-'COS_Rate_Base_AS FILED'!E12</f>
        <v>43180.082864345051</v>
      </c>
      <c r="F12" s="101">
        <f>+'COS_Rate_Base_MDS and 1-13th'!F12-'COS_Rate_Base_AS FILED'!F12</f>
        <v>614503.90130338818</v>
      </c>
      <c r="G12" s="101">
        <f>+'COS_Rate_Base_MDS and 1-13th'!G12-'COS_Rate_Base_AS FILED'!G12</f>
        <v>35968.688430053182</v>
      </c>
      <c r="H12" s="101">
        <f>+'COS_Rate_Base_MDS and 1-13th'!H12-'COS_Rate_Base_AS FILED'!H12</f>
        <v>-2840804.5380128324</v>
      </c>
      <c r="I12" s="101">
        <f>+'COS_Rate_Base_MDS and 1-13th'!I12-'COS_Rate_Base_AS FILED'!I12</f>
        <v>-1287667.7533043772</v>
      </c>
      <c r="J12" s="101">
        <f>+'COS_Rate_Base_MDS and 1-13th'!J12-'COS_Rate_Base_AS FILED'!J12</f>
        <v>-252055.62180205993</v>
      </c>
      <c r="K12" s="101">
        <f>+'COS_Rate_Base_MDS and 1-13th'!K12-'COS_Rate_Base_AS FILED'!K12</f>
        <v>4935.1161500531016</v>
      </c>
      <c r="L12" s="101">
        <f>+'COS_Rate_Base_MDS and 1-13th'!L12-'COS_Rate_Base_AS FILED'!L12</f>
        <v>-13842.550996831385</v>
      </c>
      <c r="M12" s="101">
        <f>+'COS_Rate_Base_MDS and 1-13th'!M12-'COS_Rate_Base_AS FILED'!M12</f>
        <v>131400.60545834969</v>
      </c>
      <c r="N12" s="101">
        <f>+'COS_Rate_Base_MDS and 1-13th'!N12-'COS_Rate_Base_AS FILED'!N12</f>
        <v>-13339.473239933228</v>
      </c>
      <c r="O12" s="101">
        <f>+'COS_Rate_Base_MDS and 1-13th'!O12-'COS_Rate_Base_AS FILED'!O12</f>
        <v>3899254.289242506</v>
      </c>
      <c r="P12" s="101">
        <f>+'COS_Rate_Base_MDS and 1-13th'!P12-'COS_Rate_Base_AS FILED'!P12</f>
        <v>-81163.967719156295</v>
      </c>
      <c r="Q12" s="101">
        <f>+'COS_Rate_Base_MDS and 1-13th'!Q12-'COS_Rate_Base_AS FILED'!Q12</f>
        <v>-1426.3137163720967</v>
      </c>
      <c r="R12" s="101">
        <f>+'COS_Rate_Base_MDS and 1-13th'!R12-'COS_Rate_Base_AS FILED'!R12</f>
        <v>-6811.6789643840893</v>
      </c>
      <c r="S12" s="101">
        <f>+'COS_Rate_Base_MDS and 1-13th'!S12-'COS_Rate_Base_AS FILED'!S12</f>
        <v>2777.7487400889513</v>
      </c>
    </row>
    <row r="13" spans="1:19" x14ac:dyDescent="0.25">
      <c r="A13" s="89" t="s">
        <v>230</v>
      </c>
      <c r="B13" s="101">
        <f>+'COS_Rate_Base_MDS and 1-13th'!B13-'COS_Rate_Base_AS FILED'!B13</f>
        <v>2.1457672119140625E-6</v>
      </c>
      <c r="C13" s="101">
        <f>+'COS_Rate_Base_MDS and 1-13th'!C13-'COS_Rate_Base_AS FILED'!C13</f>
        <v>-227028.16861663014</v>
      </c>
      <c r="D13" s="101">
        <f>+'COS_Rate_Base_MDS and 1-13th'!D13-'COS_Rate_Base_AS FILED'!D13</f>
        <v>-7880.3658140042098</v>
      </c>
      <c r="E13" s="101">
        <f>+'COS_Rate_Base_MDS and 1-13th'!E13-'COS_Rate_Base_AS FILED'!E13</f>
        <v>43180.082864345051</v>
      </c>
      <c r="F13" s="101">
        <f>+'COS_Rate_Base_MDS and 1-13th'!F13-'COS_Rate_Base_AS FILED'!F13</f>
        <v>614503.90130338818</v>
      </c>
      <c r="G13" s="101">
        <f>+'COS_Rate_Base_MDS and 1-13th'!G13-'COS_Rate_Base_AS FILED'!G13</f>
        <v>35968.688430053182</v>
      </c>
      <c r="H13" s="101">
        <f>+'COS_Rate_Base_MDS and 1-13th'!H13-'COS_Rate_Base_AS FILED'!H13</f>
        <v>-2840804.5380128324</v>
      </c>
      <c r="I13" s="101">
        <f>+'COS_Rate_Base_MDS and 1-13th'!I13-'COS_Rate_Base_AS FILED'!I13</f>
        <v>-1287667.7533043772</v>
      </c>
      <c r="J13" s="101">
        <f>+'COS_Rate_Base_MDS and 1-13th'!J13-'COS_Rate_Base_AS FILED'!J13</f>
        <v>-252055.62180205993</v>
      </c>
      <c r="K13" s="101">
        <f>+'COS_Rate_Base_MDS and 1-13th'!K13-'COS_Rate_Base_AS FILED'!K13</f>
        <v>4935.1161500531016</v>
      </c>
      <c r="L13" s="101">
        <f>+'COS_Rate_Base_MDS and 1-13th'!L13-'COS_Rate_Base_AS FILED'!L13</f>
        <v>-13842.550996831385</v>
      </c>
      <c r="M13" s="101">
        <f>+'COS_Rate_Base_MDS and 1-13th'!M13-'COS_Rate_Base_AS FILED'!M13</f>
        <v>131400.60545834969</v>
      </c>
      <c r="N13" s="101">
        <f>+'COS_Rate_Base_MDS and 1-13th'!N13-'COS_Rate_Base_AS FILED'!N13</f>
        <v>-13339.473239933228</v>
      </c>
      <c r="O13" s="101">
        <f>+'COS_Rate_Base_MDS and 1-13th'!O13-'COS_Rate_Base_AS FILED'!O13</f>
        <v>3899254.289242506</v>
      </c>
      <c r="P13" s="101">
        <f>+'COS_Rate_Base_MDS and 1-13th'!P13-'COS_Rate_Base_AS FILED'!P13</f>
        <v>-81163.967719156295</v>
      </c>
      <c r="Q13" s="101">
        <f>+'COS_Rate_Base_MDS and 1-13th'!Q13-'COS_Rate_Base_AS FILED'!Q13</f>
        <v>-1426.3137163720967</v>
      </c>
      <c r="R13" s="101">
        <f>+'COS_Rate_Base_MDS and 1-13th'!R13-'COS_Rate_Base_AS FILED'!R13</f>
        <v>-6811.6789643840893</v>
      </c>
      <c r="S13" s="101">
        <f>+'COS_Rate_Base_MDS and 1-13th'!S13-'COS_Rate_Base_AS FILED'!S13</f>
        <v>2777.7487400889513</v>
      </c>
    </row>
    <row r="14" spans="1:19" x14ac:dyDescent="0.25">
      <c r="B14" s="102">
        <f>+'COS_Rate_Base_MDS and 1-13th'!B14-'COS_Rate_Base_AS FILED'!B14</f>
        <v>0</v>
      </c>
      <c r="C14" s="102">
        <f>+'COS_Rate_Base_MDS and 1-13th'!C14-'COS_Rate_Base_AS FILED'!C14</f>
        <v>0</v>
      </c>
      <c r="D14" s="102">
        <f>+'COS_Rate_Base_MDS and 1-13th'!D14-'COS_Rate_Base_AS FILED'!D14</f>
        <v>0</v>
      </c>
      <c r="E14" s="102">
        <f>+'COS_Rate_Base_MDS and 1-13th'!E14-'COS_Rate_Base_AS FILED'!E14</f>
        <v>0</v>
      </c>
      <c r="F14" s="102">
        <f>+'COS_Rate_Base_MDS and 1-13th'!F14-'COS_Rate_Base_AS FILED'!F14</f>
        <v>0</v>
      </c>
      <c r="G14" s="102">
        <f>+'COS_Rate_Base_MDS and 1-13th'!G14-'COS_Rate_Base_AS FILED'!G14</f>
        <v>0</v>
      </c>
      <c r="H14" s="102">
        <f>+'COS_Rate_Base_MDS and 1-13th'!H14-'COS_Rate_Base_AS FILED'!H14</f>
        <v>0</v>
      </c>
      <c r="I14" s="102">
        <f>+'COS_Rate_Base_MDS and 1-13th'!I14-'COS_Rate_Base_AS FILED'!I14</f>
        <v>0</v>
      </c>
      <c r="J14" s="102">
        <f>+'COS_Rate_Base_MDS and 1-13th'!J14-'COS_Rate_Base_AS FILED'!J14</f>
        <v>0</v>
      </c>
      <c r="K14" s="102">
        <f>+'COS_Rate_Base_MDS and 1-13th'!K14-'COS_Rate_Base_AS FILED'!K14</f>
        <v>0</v>
      </c>
      <c r="L14" s="102">
        <f>+'COS_Rate_Base_MDS and 1-13th'!L14-'COS_Rate_Base_AS FILED'!L14</f>
        <v>0</v>
      </c>
      <c r="M14" s="102">
        <f>+'COS_Rate_Base_MDS and 1-13th'!M14-'COS_Rate_Base_AS FILED'!M14</f>
        <v>0</v>
      </c>
      <c r="N14" s="102">
        <f>+'COS_Rate_Base_MDS and 1-13th'!N14-'COS_Rate_Base_AS FILED'!N14</f>
        <v>0</v>
      </c>
      <c r="O14" s="102">
        <f>+'COS_Rate_Base_MDS and 1-13th'!O14-'COS_Rate_Base_AS FILED'!O14</f>
        <v>0</v>
      </c>
      <c r="P14" s="102">
        <f>+'COS_Rate_Base_MDS and 1-13th'!P14-'COS_Rate_Base_AS FILED'!P14</f>
        <v>0</v>
      </c>
      <c r="Q14" s="102">
        <f>+'COS_Rate_Base_MDS and 1-13th'!Q14-'COS_Rate_Base_AS FILED'!Q14</f>
        <v>0</v>
      </c>
      <c r="R14" s="102">
        <f>+'COS_Rate_Base_MDS and 1-13th'!R14-'COS_Rate_Base_AS FILED'!R14</f>
        <v>0</v>
      </c>
      <c r="S14" s="102">
        <f>+'COS_Rate_Base_MDS and 1-13th'!S14-'COS_Rate_Base_AS FILED'!S14</f>
        <v>0</v>
      </c>
    </row>
    <row r="15" spans="1:19" x14ac:dyDescent="0.25">
      <c r="A15" s="89" t="s">
        <v>231</v>
      </c>
      <c r="B15" s="101">
        <f>+'COS_Rate_Base_MDS and 1-13th'!B15-'COS_Rate_Base_AS FILED'!B15</f>
        <v>0</v>
      </c>
      <c r="C15" s="101">
        <f>+'COS_Rate_Base_MDS and 1-13th'!C15-'COS_Rate_Base_AS FILED'!C15</f>
        <v>0</v>
      </c>
      <c r="D15" s="101">
        <f>+'COS_Rate_Base_MDS and 1-13th'!D15-'COS_Rate_Base_AS FILED'!D15</f>
        <v>0</v>
      </c>
      <c r="E15" s="101">
        <f>+'COS_Rate_Base_MDS and 1-13th'!E15-'COS_Rate_Base_AS FILED'!E15</f>
        <v>0</v>
      </c>
      <c r="F15" s="101">
        <f>+'COS_Rate_Base_MDS and 1-13th'!F15-'COS_Rate_Base_AS FILED'!F15</f>
        <v>0</v>
      </c>
      <c r="G15" s="101">
        <f>+'COS_Rate_Base_MDS and 1-13th'!G15-'COS_Rate_Base_AS FILED'!G15</f>
        <v>0</v>
      </c>
      <c r="H15" s="101">
        <f>+'COS_Rate_Base_MDS and 1-13th'!H15-'COS_Rate_Base_AS FILED'!H15</f>
        <v>0</v>
      </c>
      <c r="I15" s="101">
        <f>+'COS_Rate_Base_MDS and 1-13th'!I15-'COS_Rate_Base_AS FILED'!I15</f>
        <v>0</v>
      </c>
      <c r="J15" s="101">
        <f>+'COS_Rate_Base_MDS and 1-13th'!J15-'COS_Rate_Base_AS FILED'!J15</f>
        <v>0</v>
      </c>
      <c r="K15" s="101">
        <f>+'COS_Rate_Base_MDS and 1-13th'!K15-'COS_Rate_Base_AS FILED'!K15</f>
        <v>0</v>
      </c>
      <c r="L15" s="101">
        <f>+'COS_Rate_Base_MDS and 1-13th'!L15-'COS_Rate_Base_AS FILED'!L15</f>
        <v>0</v>
      </c>
      <c r="M15" s="101">
        <f>+'COS_Rate_Base_MDS and 1-13th'!M15-'COS_Rate_Base_AS FILED'!M15</f>
        <v>0</v>
      </c>
      <c r="N15" s="101">
        <f>+'COS_Rate_Base_MDS and 1-13th'!N15-'COS_Rate_Base_AS FILED'!N15</f>
        <v>0</v>
      </c>
      <c r="O15" s="101">
        <f>+'COS_Rate_Base_MDS and 1-13th'!O15-'COS_Rate_Base_AS FILED'!O15</f>
        <v>0</v>
      </c>
      <c r="P15" s="101">
        <f>+'COS_Rate_Base_MDS and 1-13th'!P15-'COS_Rate_Base_AS FILED'!P15</f>
        <v>0</v>
      </c>
      <c r="Q15" s="101">
        <f>+'COS_Rate_Base_MDS and 1-13th'!Q15-'COS_Rate_Base_AS FILED'!Q15</f>
        <v>0</v>
      </c>
      <c r="R15" s="101">
        <f>+'COS_Rate_Base_MDS and 1-13th'!R15-'COS_Rate_Base_AS FILED'!R15</f>
        <v>0</v>
      </c>
      <c r="S15" s="101">
        <f>+'COS_Rate_Base_MDS and 1-13th'!S15-'COS_Rate_Base_AS FILED'!S15</f>
        <v>0</v>
      </c>
    </row>
    <row r="16" spans="1:19" x14ac:dyDescent="0.25">
      <c r="A16" s="90" t="s">
        <v>232</v>
      </c>
      <c r="B16" s="101">
        <f>+'COS_Rate_Base_MDS and 1-13th'!B16-'COS_Rate_Base_AS FILED'!B16</f>
        <v>0</v>
      </c>
      <c r="C16" s="101">
        <f>+'COS_Rate_Base_MDS and 1-13th'!C16-'COS_Rate_Base_AS FILED'!C16</f>
        <v>-2295848.4472434521</v>
      </c>
      <c r="D16" s="101">
        <f>+'COS_Rate_Base_MDS and 1-13th'!D16-'COS_Rate_Base_AS FILED'!D16</f>
        <v>-80726.245761531172</v>
      </c>
      <c r="E16" s="101">
        <f>+'COS_Rate_Base_MDS and 1-13th'!E16-'COS_Rate_Base_AS FILED'!E16</f>
        <v>-1384896.6052784622</v>
      </c>
      <c r="F16" s="101">
        <f>+'COS_Rate_Base_MDS and 1-13th'!F16-'COS_Rate_Base_AS FILED'!F16</f>
        <v>287416.81578734517</v>
      </c>
      <c r="G16" s="101">
        <f>+'COS_Rate_Base_MDS and 1-13th'!G16-'COS_Rate_Base_AS FILED'!G16</f>
        <v>-71757.565969788702</v>
      </c>
      <c r="H16" s="101">
        <f>+'COS_Rate_Base_MDS and 1-13th'!H16-'COS_Rate_Base_AS FILED'!H16</f>
        <v>-8660679.7135844827</v>
      </c>
      <c r="I16" s="101">
        <f>+'COS_Rate_Base_MDS and 1-13th'!I16-'COS_Rate_Base_AS FILED'!I16</f>
        <v>-3736815.2732360363</v>
      </c>
      <c r="J16" s="101">
        <f>+'COS_Rate_Base_MDS and 1-13th'!J16-'COS_Rate_Base_AS FILED'!J16</f>
        <v>-2202138.3460267335</v>
      </c>
      <c r="K16" s="101">
        <f>+'COS_Rate_Base_MDS and 1-13th'!K16-'COS_Rate_Base_AS FILED'!K16</f>
        <v>-132800.55675765919</v>
      </c>
      <c r="L16" s="101">
        <f>+'COS_Rate_Base_MDS and 1-13th'!L16-'COS_Rate_Base_AS FILED'!L16</f>
        <v>-19904.663633223856</v>
      </c>
      <c r="M16" s="101">
        <f>+'COS_Rate_Base_MDS and 1-13th'!M16-'COS_Rate_Base_AS FILED'!M16</f>
        <v>-307090.1111030773</v>
      </c>
      <c r="N16" s="101">
        <f>+'COS_Rate_Base_MDS and 1-13th'!N16-'COS_Rate_Base_AS FILED'!N16</f>
        <v>-10146.164946514706</v>
      </c>
      <c r="O16" s="101">
        <f>+'COS_Rate_Base_MDS and 1-13th'!O16-'COS_Rate_Base_AS FILED'!O16</f>
        <v>20526849.568377256</v>
      </c>
      <c r="P16" s="101">
        <f>+'COS_Rate_Base_MDS and 1-13th'!P16-'COS_Rate_Base_AS FILED'!P16</f>
        <v>-1756403.8206846556</v>
      </c>
      <c r="Q16" s="101">
        <f>+'COS_Rate_Base_MDS and 1-13th'!Q16-'COS_Rate_Base_AS FILED'!Q16</f>
        <v>-33530.716064384906</v>
      </c>
      <c r="R16" s="101">
        <f>+'COS_Rate_Base_MDS and 1-13th'!R16-'COS_Rate_Base_AS FILED'!R16</f>
        <v>-5786.5479435356974</v>
      </c>
      <c r="S16" s="101">
        <f>+'COS_Rate_Base_MDS and 1-13th'!S16-'COS_Rate_Base_AS FILED'!S16</f>
        <v>-115741.60593125457</v>
      </c>
    </row>
    <row r="17" spans="1:19" x14ac:dyDescent="0.25">
      <c r="A17" s="90" t="s">
        <v>233</v>
      </c>
      <c r="B17" s="101">
        <f>+'COS_Rate_Base_MDS and 1-13th'!B17-'COS_Rate_Base_AS FILED'!B17</f>
        <v>0</v>
      </c>
      <c r="C17" s="101">
        <f>+'COS_Rate_Base_MDS and 1-13th'!C17-'COS_Rate_Base_AS FILED'!C17</f>
        <v>-106297.02366824192</v>
      </c>
      <c r="D17" s="101">
        <f>+'COS_Rate_Base_MDS and 1-13th'!D17-'COS_Rate_Base_AS FILED'!D17</f>
        <v>-3737.5984754850215</v>
      </c>
      <c r="E17" s="101">
        <f>+'COS_Rate_Base_MDS and 1-13th'!E17-'COS_Rate_Base_AS FILED'!E17</f>
        <v>-64120.254717205884</v>
      </c>
      <c r="F17" s="101">
        <f>+'COS_Rate_Base_MDS and 1-13th'!F17-'COS_Rate_Base_AS FILED'!F17</f>
        <v>13307.303496918641</v>
      </c>
      <c r="G17" s="101">
        <f>+'COS_Rate_Base_MDS and 1-13th'!G17-'COS_Rate_Base_AS FILED'!G17</f>
        <v>-3322.3515678590556</v>
      </c>
      <c r="H17" s="101">
        <f>+'COS_Rate_Base_MDS and 1-13th'!H17-'COS_Rate_Base_AS FILED'!H17</f>
        <v>-400986.60588998348</v>
      </c>
      <c r="I17" s="101">
        <f>+'COS_Rate_Base_MDS and 1-13th'!I17-'COS_Rate_Base_AS FILED'!I17</f>
        <v>-173013.31105715223</v>
      </c>
      <c r="J17" s="101">
        <f>+'COS_Rate_Base_MDS and 1-13th'!J17-'COS_Rate_Base_AS FILED'!J17</f>
        <v>-101958.27698008507</v>
      </c>
      <c r="K17" s="101">
        <f>+'COS_Rate_Base_MDS and 1-13th'!K17-'COS_Rate_Base_AS FILED'!K17</f>
        <v>-6148.6218490482279</v>
      </c>
      <c r="L17" s="101">
        <f>+'COS_Rate_Base_MDS and 1-13th'!L17-'COS_Rate_Base_AS FILED'!L17</f>
        <v>-921.57934199427837</v>
      </c>
      <c r="M17" s="101">
        <f>+'COS_Rate_Base_MDS and 1-13th'!M17-'COS_Rate_Base_AS FILED'!M17</f>
        <v>-14218.170562346932</v>
      </c>
      <c r="N17" s="101">
        <f>+'COS_Rate_Base_MDS and 1-13th'!N17-'COS_Rate_Base_AS FILED'!N17</f>
        <v>-469.76408079395969</v>
      </c>
      <c r="O17" s="101">
        <f>+'COS_Rate_Base_MDS and 1-13th'!O17-'COS_Rate_Base_AS FILED'!O17</f>
        <v>950386.34498021752</v>
      </c>
      <c r="P17" s="101">
        <f>+'COS_Rate_Base_MDS and 1-13th'!P17-'COS_Rate_Base_AS FILED'!P17</f>
        <v>-81320.915900381777</v>
      </c>
      <c r="Q17" s="101">
        <f>+'COS_Rate_Base_MDS and 1-13th'!Q17-'COS_Rate_Base_AS FILED'!Q17</f>
        <v>-1552.4610622223117</v>
      </c>
      <c r="R17" s="101">
        <f>+'COS_Rate_Base_MDS and 1-13th'!R17-'COS_Rate_Base_AS FILED'!R17</f>
        <v>-267.91525566504606</v>
      </c>
      <c r="S17" s="101">
        <f>+'COS_Rate_Base_MDS and 1-13th'!S17-'COS_Rate_Base_AS FILED'!S17</f>
        <v>-5358.7980686820374</v>
      </c>
    </row>
    <row r="18" spans="1:19" x14ac:dyDescent="0.25">
      <c r="A18" s="89" t="s">
        <v>234</v>
      </c>
      <c r="B18" s="101">
        <f>+'COS_Rate_Base_MDS and 1-13th'!B18-'COS_Rate_Base_AS FILED'!B18</f>
        <v>0</v>
      </c>
      <c r="C18" s="101">
        <f>+'COS_Rate_Base_MDS and 1-13th'!C18-'COS_Rate_Base_AS FILED'!C18</f>
        <v>-2402145.4709116966</v>
      </c>
      <c r="D18" s="101">
        <f>+'COS_Rate_Base_MDS and 1-13th'!D18-'COS_Rate_Base_AS FILED'!D18</f>
        <v>-84463.844237016281</v>
      </c>
      <c r="E18" s="101">
        <f>+'COS_Rate_Base_MDS and 1-13th'!E18-'COS_Rate_Base_AS FILED'!E18</f>
        <v>-1449016.8599956669</v>
      </c>
      <c r="F18" s="101">
        <f>+'COS_Rate_Base_MDS and 1-13th'!F18-'COS_Rate_Base_AS FILED'!F18</f>
        <v>300724.11928427219</v>
      </c>
      <c r="G18" s="101">
        <f>+'COS_Rate_Base_MDS and 1-13th'!G18-'COS_Rate_Base_AS FILED'!G18</f>
        <v>-75079.917537647765</v>
      </c>
      <c r="H18" s="101">
        <f>+'COS_Rate_Base_MDS and 1-13th'!H18-'COS_Rate_Base_AS FILED'!H18</f>
        <v>-9061666.3194744587</v>
      </c>
      <c r="I18" s="101">
        <f>+'COS_Rate_Base_MDS and 1-13th'!I18-'COS_Rate_Base_AS FILED'!I18</f>
        <v>-3909828.5842931867</v>
      </c>
      <c r="J18" s="101">
        <f>+'COS_Rate_Base_MDS and 1-13th'!J18-'COS_Rate_Base_AS FILED'!J18</f>
        <v>-2304096.6230068207</v>
      </c>
      <c r="K18" s="101">
        <f>+'COS_Rate_Base_MDS and 1-13th'!K18-'COS_Rate_Base_AS FILED'!K18</f>
        <v>-138949.1786067076</v>
      </c>
      <c r="L18" s="101">
        <f>+'COS_Rate_Base_MDS and 1-13th'!L18-'COS_Rate_Base_AS FILED'!L18</f>
        <v>-20826.242975218222</v>
      </c>
      <c r="M18" s="101">
        <f>+'COS_Rate_Base_MDS and 1-13th'!M18-'COS_Rate_Base_AS FILED'!M18</f>
        <v>-321308.28166542418</v>
      </c>
      <c r="N18" s="101">
        <f>+'COS_Rate_Base_MDS and 1-13th'!N18-'COS_Rate_Base_AS FILED'!N18</f>
        <v>-10615.929027308681</v>
      </c>
      <c r="O18" s="101">
        <f>+'COS_Rate_Base_MDS and 1-13th'!O18-'COS_Rate_Base_AS FILED'!O18</f>
        <v>21477235.913357496</v>
      </c>
      <c r="P18" s="101">
        <f>+'COS_Rate_Base_MDS and 1-13th'!P18-'COS_Rate_Base_AS FILED'!P18</f>
        <v>-1837724.7365850373</v>
      </c>
      <c r="Q18" s="101">
        <f>+'COS_Rate_Base_MDS and 1-13th'!Q18-'COS_Rate_Base_AS FILED'!Q18</f>
        <v>-35083.177126607159</v>
      </c>
      <c r="R18" s="101">
        <f>+'COS_Rate_Base_MDS and 1-13th'!R18-'COS_Rate_Base_AS FILED'!R18</f>
        <v>-6054.4631992007489</v>
      </c>
      <c r="S18" s="101">
        <f>+'COS_Rate_Base_MDS and 1-13th'!S18-'COS_Rate_Base_AS FILED'!S18</f>
        <v>-121100.40399993653</v>
      </c>
    </row>
    <row r="19" spans="1:19" x14ac:dyDescent="0.25">
      <c r="B19" s="102">
        <f>+'COS_Rate_Base_MDS and 1-13th'!B19-'COS_Rate_Base_AS FILED'!B19</f>
        <v>0</v>
      </c>
      <c r="C19" s="102">
        <f>+'COS_Rate_Base_MDS and 1-13th'!C19-'COS_Rate_Base_AS FILED'!C19</f>
        <v>0</v>
      </c>
      <c r="D19" s="102">
        <f>+'COS_Rate_Base_MDS and 1-13th'!D19-'COS_Rate_Base_AS FILED'!D19</f>
        <v>0</v>
      </c>
      <c r="E19" s="102">
        <f>+'COS_Rate_Base_MDS and 1-13th'!E19-'COS_Rate_Base_AS FILED'!E19</f>
        <v>0</v>
      </c>
      <c r="F19" s="102">
        <f>+'COS_Rate_Base_MDS and 1-13th'!F19-'COS_Rate_Base_AS FILED'!F19</f>
        <v>0</v>
      </c>
      <c r="G19" s="102">
        <f>+'COS_Rate_Base_MDS and 1-13th'!G19-'COS_Rate_Base_AS FILED'!G19</f>
        <v>0</v>
      </c>
      <c r="H19" s="102">
        <f>+'COS_Rate_Base_MDS and 1-13th'!H19-'COS_Rate_Base_AS FILED'!H19</f>
        <v>0</v>
      </c>
      <c r="I19" s="102">
        <f>+'COS_Rate_Base_MDS and 1-13th'!I19-'COS_Rate_Base_AS FILED'!I19</f>
        <v>0</v>
      </c>
      <c r="J19" s="102">
        <f>+'COS_Rate_Base_MDS and 1-13th'!J19-'COS_Rate_Base_AS FILED'!J19</f>
        <v>0</v>
      </c>
      <c r="K19" s="102">
        <f>+'COS_Rate_Base_MDS and 1-13th'!K19-'COS_Rate_Base_AS FILED'!K19</f>
        <v>0</v>
      </c>
      <c r="L19" s="102">
        <f>+'COS_Rate_Base_MDS and 1-13th'!L19-'COS_Rate_Base_AS FILED'!L19</f>
        <v>0</v>
      </c>
      <c r="M19" s="102">
        <f>+'COS_Rate_Base_MDS and 1-13th'!M19-'COS_Rate_Base_AS FILED'!M19</f>
        <v>0</v>
      </c>
      <c r="N19" s="102">
        <f>+'COS_Rate_Base_MDS and 1-13th'!N19-'COS_Rate_Base_AS FILED'!N19</f>
        <v>0</v>
      </c>
      <c r="O19" s="102">
        <f>+'COS_Rate_Base_MDS and 1-13th'!O19-'COS_Rate_Base_AS FILED'!O19</f>
        <v>0</v>
      </c>
      <c r="P19" s="102">
        <f>+'COS_Rate_Base_MDS and 1-13th'!P19-'COS_Rate_Base_AS FILED'!P19</f>
        <v>0</v>
      </c>
      <c r="Q19" s="102">
        <f>+'COS_Rate_Base_MDS and 1-13th'!Q19-'COS_Rate_Base_AS FILED'!Q19</f>
        <v>0</v>
      </c>
      <c r="R19" s="102">
        <f>+'COS_Rate_Base_MDS and 1-13th'!R19-'COS_Rate_Base_AS FILED'!R19</f>
        <v>0</v>
      </c>
      <c r="S19" s="102">
        <f>+'COS_Rate_Base_MDS and 1-13th'!S19-'COS_Rate_Base_AS FILED'!S19</f>
        <v>0</v>
      </c>
    </row>
    <row r="20" spans="1:19" x14ac:dyDescent="0.25">
      <c r="A20" s="89" t="s">
        <v>235</v>
      </c>
      <c r="B20" s="101">
        <f>+'COS_Rate_Base_MDS and 1-13th'!B20-'COS_Rate_Base_AS FILED'!B20</f>
        <v>0</v>
      </c>
      <c r="C20" s="101">
        <f>+'COS_Rate_Base_MDS and 1-13th'!C20-'COS_Rate_Base_AS FILED'!C20</f>
        <v>0</v>
      </c>
      <c r="D20" s="101">
        <f>+'COS_Rate_Base_MDS and 1-13th'!D20-'COS_Rate_Base_AS FILED'!D20</f>
        <v>0</v>
      </c>
      <c r="E20" s="101">
        <f>+'COS_Rate_Base_MDS and 1-13th'!E20-'COS_Rate_Base_AS FILED'!E20</f>
        <v>0</v>
      </c>
      <c r="F20" s="101">
        <f>+'COS_Rate_Base_MDS and 1-13th'!F20-'COS_Rate_Base_AS FILED'!F20</f>
        <v>0</v>
      </c>
      <c r="G20" s="101">
        <f>+'COS_Rate_Base_MDS and 1-13th'!G20-'COS_Rate_Base_AS FILED'!G20</f>
        <v>0</v>
      </c>
      <c r="H20" s="101">
        <f>+'COS_Rate_Base_MDS and 1-13th'!H20-'COS_Rate_Base_AS FILED'!H20</f>
        <v>0</v>
      </c>
      <c r="I20" s="101">
        <f>+'COS_Rate_Base_MDS and 1-13th'!I20-'COS_Rate_Base_AS FILED'!I20</f>
        <v>0</v>
      </c>
      <c r="J20" s="101">
        <f>+'COS_Rate_Base_MDS and 1-13th'!J20-'COS_Rate_Base_AS FILED'!J20</f>
        <v>0</v>
      </c>
      <c r="K20" s="101">
        <f>+'COS_Rate_Base_MDS and 1-13th'!K20-'COS_Rate_Base_AS FILED'!K20</f>
        <v>0</v>
      </c>
      <c r="L20" s="101">
        <f>+'COS_Rate_Base_MDS and 1-13th'!L20-'COS_Rate_Base_AS FILED'!L20</f>
        <v>0</v>
      </c>
      <c r="M20" s="101">
        <f>+'COS_Rate_Base_MDS and 1-13th'!M20-'COS_Rate_Base_AS FILED'!M20</f>
        <v>0</v>
      </c>
      <c r="N20" s="101">
        <f>+'COS_Rate_Base_MDS and 1-13th'!N20-'COS_Rate_Base_AS FILED'!N20</f>
        <v>0</v>
      </c>
      <c r="O20" s="101">
        <f>+'COS_Rate_Base_MDS and 1-13th'!O20-'COS_Rate_Base_AS FILED'!O20</f>
        <v>0</v>
      </c>
      <c r="P20" s="101">
        <f>+'COS_Rate_Base_MDS and 1-13th'!P20-'COS_Rate_Base_AS FILED'!P20</f>
        <v>0</v>
      </c>
      <c r="Q20" s="101">
        <f>+'COS_Rate_Base_MDS and 1-13th'!Q20-'COS_Rate_Base_AS FILED'!Q20</f>
        <v>0</v>
      </c>
      <c r="R20" s="101">
        <f>+'COS_Rate_Base_MDS and 1-13th'!R20-'COS_Rate_Base_AS FILED'!R20</f>
        <v>0</v>
      </c>
      <c r="S20" s="101">
        <f>+'COS_Rate_Base_MDS and 1-13th'!S20-'COS_Rate_Base_AS FILED'!S20</f>
        <v>0</v>
      </c>
    </row>
    <row r="21" spans="1:19" x14ac:dyDescent="0.25">
      <c r="A21" s="90" t="s">
        <v>236</v>
      </c>
      <c r="B21" s="101">
        <f>+'COS_Rate_Base_MDS and 1-13th'!B21-'COS_Rate_Base_AS FILED'!B21</f>
        <v>0</v>
      </c>
      <c r="C21" s="101">
        <f>+'COS_Rate_Base_MDS and 1-13th'!C21-'COS_Rate_Base_AS FILED'!C21</f>
        <v>-3669839.4805897772</v>
      </c>
      <c r="D21" s="101">
        <f>+'COS_Rate_Base_MDS and 1-13th'!D21-'COS_Rate_Base_AS FILED'!D21</f>
        <v>-129038.29265000485</v>
      </c>
      <c r="E21" s="101">
        <f>+'COS_Rate_Base_MDS and 1-13th'!E21-'COS_Rate_Base_AS FILED'!E21</f>
        <v>-2213712.4271803871</v>
      </c>
      <c r="F21" s="101">
        <f>+'COS_Rate_Base_MDS and 1-13th'!F21-'COS_Rate_Base_AS FILED'!F21</f>
        <v>459426.48314970732</v>
      </c>
      <c r="G21" s="101">
        <f>+'COS_Rate_Base_MDS and 1-13th'!G21-'COS_Rate_Base_AS FILED'!G21</f>
        <v>-114702.14810700482</v>
      </c>
      <c r="H21" s="101">
        <f>+'COS_Rate_Base_MDS and 1-13th'!H21-'COS_Rate_Base_AS FILED'!H21</f>
        <v>-13843816.380744219</v>
      </c>
      <c r="I21" s="101">
        <f>+'COS_Rate_Base_MDS and 1-13th'!I21-'COS_Rate_Base_AS FILED'!I21</f>
        <v>-5973178.3419143558</v>
      </c>
      <c r="J21" s="101">
        <f>+'COS_Rate_Base_MDS and 1-13th'!J21-'COS_Rate_Base_AS FILED'!J21</f>
        <v>-3520046.9149750546</v>
      </c>
      <c r="K21" s="101">
        <f>+'COS_Rate_Base_MDS and 1-13th'!K21-'COS_Rate_Base_AS FILED'!K21</f>
        <v>-212277.39436316583</v>
      </c>
      <c r="L21" s="101">
        <f>+'COS_Rate_Base_MDS and 1-13th'!L21-'COS_Rate_Base_AS FILED'!L21</f>
        <v>-31816.960974392481</v>
      </c>
      <c r="M21" s="101">
        <f>+'COS_Rate_Base_MDS and 1-13th'!M21-'COS_Rate_Base_AS FILED'!M21</f>
        <v>-490873.60935251927</v>
      </c>
      <c r="N21" s="101">
        <f>+'COS_Rate_Base_MDS and 1-13th'!N21-'COS_Rate_Base_AS FILED'!N21</f>
        <v>-16218.316475550586</v>
      </c>
      <c r="O21" s="101">
        <f>+'COS_Rate_Base_MDS and 1-13th'!O21-'COS_Rate_Base_AS FILED'!O21</f>
        <v>32811505.066287518</v>
      </c>
      <c r="P21" s="101">
        <f>+'COS_Rate_Base_MDS and 1-13th'!P21-'COS_Rate_Base_AS FILED'!P21</f>
        <v>-2807554.6941029215</v>
      </c>
      <c r="Q21" s="101">
        <f>+'COS_Rate_Base_MDS and 1-13th'!Q21-'COS_Rate_Base_AS FILED'!Q21</f>
        <v>-53597.765032474184</v>
      </c>
      <c r="R21" s="101">
        <f>+'COS_Rate_Base_MDS and 1-13th'!R21-'COS_Rate_Base_AS FILED'!R21</f>
        <v>-9249.6097140078782</v>
      </c>
      <c r="S21" s="101">
        <f>+'COS_Rate_Base_MDS and 1-13th'!S21-'COS_Rate_Base_AS FILED'!S21</f>
        <v>-185009.21326203691</v>
      </c>
    </row>
    <row r="22" spans="1:19" x14ac:dyDescent="0.25">
      <c r="A22" s="90" t="s">
        <v>237</v>
      </c>
      <c r="B22" s="101">
        <f>+'COS_Rate_Base_MDS and 1-13th'!B22-'COS_Rate_Base_AS FILED'!B22</f>
        <v>0</v>
      </c>
      <c r="C22" s="101">
        <f>+'COS_Rate_Base_MDS and 1-13th'!C22-'COS_Rate_Base_AS FILED'!C22</f>
        <v>-1557615.2670468502</v>
      </c>
      <c r="D22" s="101">
        <f>+'COS_Rate_Base_MDS and 1-13th'!D22-'COS_Rate_Base_AS FILED'!D22</f>
        <v>-54768.612013789359</v>
      </c>
      <c r="E22" s="101">
        <f>+'COS_Rate_Base_MDS and 1-13th'!E22-'COS_Rate_Base_AS FILED'!E22</f>
        <v>-939581.22464620136</v>
      </c>
      <c r="F22" s="101">
        <f>+'COS_Rate_Base_MDS and 1-13th'!F22-'COS_Rate_Base_AS FILED'!F22</f>
        <v>194997.54908207059</v>
      </c>
      <c r="G22" s="101">
        <f>+'COS_Rate_Base_MDS and 1-13th'!G22-'COS_Rate_Base_AS FILED'!G22</f>
        <v>-48683.82336598204</v>
      </c>
      <c r="H22" s="101">
        <f>+'COS_Rate_Base_MDS and 1-13th'!H22-'COS_Rate_Base_AS FILED'!H22</f>
        <v>-5875826.4122700095</v>
      </c>
      <c r="I22" s="101">
        <f>+'COS_Rate_Base_MDS and 1-13th'!I22-'COS_Rate_Base_AS FILED'!I22</f>
        <v>-2535237.2569342405</v>
      </c>
      <c r="J22" s="101">
        <f>+'COS_Rate_Base_MDS and 1-13th'!J22-'COS_Rate_Base_AS FILED'!J22</f>
        <v>-1494037.7758988962</v>
      </c>
      <c r="K22" s="101">
        <f>+'COS_Rate_Base_MDS and 1-13th'!K22-'COS_Rate_Base_AS FILED'!K22</f>
        <v>-90098.357723225374</v>
      </c>
      <c r="L22" s="101">
        <f>+'COS_Rate_Base_MDS and 1-13th'!L22-'COS_Rate_Base_AS FILED'!L22</f>
        <v>-13504.292061510962</v>
      </c>
      <c r="M22" s="101">
        <f>+'COS_Rate_Base_MDS and 1-13th'!M22-'COS_Rate_Base_AS FILED'!M22</f>
        <v>-208344.86962219953</v>
      </c>
      <c r="N22" s="101">
        <f>+'COS_Rate_Base_MDS and 1-13th'!N22-'COS_Rate_Base_AS FILED'!N22</f>
        <v>-6883.6518550002947</v>
      </c>
      <c r="O22" s="101">
        <f>+'COS_Rate_Base_MDS and 1-13th'!O22-'COS_Rate_Base_AS FILED'!O22</f>
        <v>13926413.265852571</v>
      </c>
      <c r="P22" s="101">
        <f>+'COS_Rate_Base_MDS and 1-13th'!P22-'COS_Rate_Base_AS FILED'!P22</f>
        <v>-1191629.7913665073</v>
      </c>
      <c r="Q22" s="101">
        <f>+'COS_Rate_Base_MDS and 1-13th'!Q22-'COS_Rate_Base_AS FILED'!Q22</f>
        <v>-22748.868863538082</v>
      </c>
      <c r="R22" s="101">
        <f>+'COS_Rate_Base_MDS and 1-13th'!R22-'COS_Rate_Base_AS FILED'!R22</f>
        <v>-3925.8756087195652</v>
      </c>
      <c r="S22" s="101">
        <f>+'COS_Rate_Base_MDS and 1-13th'!S22-'COS_Rate_Base_AS FILED'!S22</f>
        <v>-78524.735658182995</v>
      </c>
    </row>
    <row r="23" spans="1:19" x14ac:dyDescent="0.25">
      <c r="A23" s="90" t="s">
        <v>238</v>
      </c>
      <c r="B23" s="101">
        <f>+'COS_Rate_Base_MDS and 1-13th'!B23-'COS_Rate_Base_AS FILED'!B23</f>
        <v>0</v>
      </c>
      <c r="C23" s="101">
        <f>+'COS_Rate_Base_MDS and 1-13th'!C23-'COS_Rate_Base_AS FILED'!C23</f>
        <v>-528267.9734591879</v>
      </c>
      <c r="D23" s="101">
        <f>+'COS_Rate_Base_MDS and 1-13th'!D23-'COS_Rate_Base_AS FILED'!D23</f>
        <v>-18574.871657846146</v>
      </c>
      <c r="E23" s="101">
        <f>+'COS_Rate_Base_MDS and 1-13th'!E23-'COS_Rate_Base_AS FILED'!E23</f>
        <v>-318660.63458995335</v>
      </c>
      <c r="F23" s="101">
        <f>+'COS_Rate_Base_MDS and 1-13th'!F23-'COS_Rate_Base_AS FILED'!F23</f>
        <v>66133.763749241829</v>
      </c>
      <c r="G23" s="101">
        <f>+'COS_Rate_Base_MDS and 1-13th'!G23-'COS_Rate_Base_AS FILED'!G23</f>
        <v>-16511.204823096312</v>
      </c>
      <c r="H23" s="101">
        <f>+'COS_Rate_Base_MDS and 1-13th'!H23-'COS_Rate_Base_AS FILED'!H23</f>
        <v>-1992796.9228838235</v>
      </c>
      <c r="I23" s="101">
        <f>+'COS_Rate_Base_MDS and 1-13th'!I23-'COS_Rate_Base_AS FILED'!I23</f>
        <v>-859830.20088015497</v>
      </c>
      <c r="J23" s="101">
        <f>+'COS_Rate_Base_MDS and 1-13th'!J23-'COS_Rate_Base_AS FILED'!J23</f>
        <v>-506705.55485884286</v>
      </c>
      <c r="K23" s="101">
        <f>+'COS_Rate_Base_MDS and 1-13th'!K23-'COS_Rate_Base_AS FILED'!K23</f>
        <v>-30557.017418485135</v>
      </c>
      <c r="L23" s="101">
        <f>+'COS_Rate_Base_MDS and 1-13th'!L23-'COS_Rate_Base_AS FILED'!L23</f>
        <v>-4580.004543651361</v>
      </c>
      <c r="M23" s="101">
        <f>+'COS_Rate_Base_MDS and 1-13th'!M23-'COS_Rate_Base_AS FILED'!M23</f>
        <v>-70660.531123715133</v>
      </c>
      <c r="N23" s="101">
        <f>+'COS_Rate_Base_MDS and 1-13th'!N23-'COS_Rate_Base_AS FILED'!N23</f>
        <v>-2334.6027047706011</v>
      </c>
      <c r="O23" s="101">
        <f>+'COS_Rate_Base_MDS and 1-13th'!O23-'COS_Rate_Base_AS FILED'!O23</f>
        <v>4723167.6968955398</v>
      </c>
      <c r="P23" s="101">
        <f>+'COS_Rate_Base_MDS and 1-13th'!P23-'COS_Rate_Base_AS FILED'!P23</f>
        <v>-404143.3519024722</v>
      </c>
      <c r="Q23" s="101">
        <f>+'COS_Rate_Base_MDS and 1-13th'!Q23-'COS_Rate_Base_AS FILED'!Q23</f>
        <v>-7715.3191210141231</v>
      </c>
      <c r="R23" s="101">
        <f>+'COS_Rate_Base_MDS and 1-13th'!R23-'COS_Rate_Base_AS FILED'!R23</f>
        <v>-1331.4676581227759</v>
      </c>
      <c r="S23" s="101">
        <f>+'COS_Rate_Base_MDS and 1-13th'!S23-'COS_Rate_Base_AS FILED'!S23</f>
        <v>-26631.803019762621</v>
      </c>
    </row>
    <row r="24" spans="1:19" x14ac:dyDescent="0.25">
      <c r="A24" s="90" t="s">
        <v>239</v>
      </c>
      <c r="B24" s="101">
        <f>+'COS_Rate_Base_MDS and 1-13th'!B24-'COS_Rate_Base_AS FILED'!B24</f>
        <v>0</v>
      </c>
      <c r="C24" s="101">
        <f>+'COS_Rate_Base_MDS and 1-13th'!C24-'COS_Rate_Base_AS FILED'!C24</f>
        <v>-1894274.7934478223</v>
      </c>
      <c r="D24" s="101">
        <f>+'COS_Rate_Base_MDS and 1-13th'!D24-'COS_Rate_Base_AS FILED'!D24</f>
        <v>-66606.178948504152</v>
      </c>
      <c r="E24" s="101">
        <f>+'COS_Rate_Base_MDS and 1-13th'!E24-'COS_Rate_Base_AS FILED'!E24</f>
        <v>-1142660.2370292507</v>
      </c>
      <c r="F24" s="101">
        <f>+'COS_Rate_Base_MDS and 1-13th'!F24-'COS_Rate_Base_AS FILED'!F24</f>
        <v>237143.88901092112</v>
      </c>
      <c r="G24" s="101">
        <f>+'COS_Rate_Base_MDS and 1-13th'!G24-'COS_Rate_Base_AS FILED'!G24</f>
        <v>-59206.237510557286</v>
      </c>
      <c r="H24" s="101">
        <f>+'COS_Rate_Base_MDS and 1-13th'!H24-'COS_Rate_Base_AS FILED'!H24</f>
        <v>-7145814.5659682751</v>
      </c>
      <c r="I24" s="101">
        <f>+'COS_Rate_Base_MDS and 1-13th'!I24-'COS_Rate_Base_AS FILED'!I24</f>
        <v>-3083197.8427673578</v>
      </c>
      <c r="J24" s="101">
        <f>+'COS_Rate_Base_MDS and 1-13th'!J24-'COS_Rate_Base_AS FILED'!J24</f>
        <v>-1816955.8036689423</v>
      </c>
      <c r="K24" s="101">
        <f>+'COS_Rate_Base_MDS and 1-13th'!K24-'COS_Rate_Base_AS FILED'!K24</f>
        <v>-109572.01792823477</v>
      </c>
      <c r="L24" s="101">
        <f>+'COS_Rate_Base_MDS and 1-13th'!L24-'COS_Rate_Base_AS FILED'!L24</f>
        <v>-16423.079945779871</v>
      </c>
      <c r="M24" s="101">
        <f>+'COS_Rate_Base_MDS and 1-13th'!M24-'COS_Rate_Base_AS FILED'!M24</f>
        <v>-253376.0699570966</v>
      </c>
      <c r="N24" s="101">
        <f>+'COS_Rate_Base_MDS and 1-13th'!N24-'COS_Rate_Base_AS FILED'!N24</f>
        <v>-8371.4691757737892</v>
      </c>
      <c r="O24" s="101">
        <f>+'COS_Rate_Base_MDS and 1-13th'!O24-'COS_Rate_Base_AS FILED'!O24</f>
        <v>16936437.495671034</v>
      </c>
      <c r="P24" s="101">
        <f>+'COS_Rate_Base_MDS and 1-13th'!P24-'COS_Rate_Base_AS FILED'!P24</f>
        <v>-1449186.0247278654</v>
      </c>
      <c r="Q24" s="101">
        <f>+'COS_Rate_Base_MDS and 1-13th'!Q24-'COS_Rate_Base_AS FILED'!Q24</f>
        <v>-27665.759176430758</v>
      </c>
      <c r="R24" s="101">
        <f>+'COS_Rate_Base_MDS and 1-13th'!R24-'COS_Rate_Base_AS FILED'!R24</f>
        <v>-4774.4056989815144</v>
      </c>
      <c r="S24" s="101">
        <f>+'COS_Rate_Base_MDS and 1-13th'!S24-'COS_Rate_Base_AS FILED'!S24</f>
        <v>-95496.898731267545</v>
      </c>
    </row>
    <row r="25" spans="1:19" x14ac:dyDescent="0.25">
      <c r="A25" s="89" t="s">
        <v>240</v>
      </c>
      <c r="B25" s="101">
        <f>+'COS_Rate_Base_MDS and 1-13th'!B25-'COS_Rate_Base_AS FILED'!B25</f>
        <v>0</v>
      </c>
      <c r="C25" s="101">
        <f>+'COS_Rate_Base_MDS and 1-13th'!C25-'COS_Rate_Base_AS FILED'!C25</f>
        <v>-7649997.5145436525</v>
      </c>
      <c r="D25" s="101">
        <f>+'COS_Rate_Base_MDS and 1-13th'!D25-'COS_Rate_Base_AS FILED'!D25</f>
        <v>-268987.95527014416</v>
      </c>
      <c r="E25" s="101">
        <f>+'COS_Rate_Base_MDS and 1-13th'!E25-'COS_Rate_Base_AS FILED'!E25</f>
        <v>-4614614.5234457999</v>
      </c>
      <c r="F25" s="101">
        <f>+'COS_Rate_Base_MDS and 1-13th'!F25-'COS_Rate_Base_AS FILED'!F25</f>
        <v>957701.68499195576</v>
      </c>
      <c r="G25" s="101">
        <f>+'COS_Rate_Base_MDS and 1-13th'!G25-'COS_Rate_Base_AS FILED'!G25</f>
        <v>-239103.41380664054</v>
      </c>
      <c r="H25" s="101">
        <f>+'COS_Rate_Base_MDS and 1-13th'!H25-'COS_Rate_Base_AS FILED'!H25</f>
        <v>-28858254.28186655</v>
      </c>
      <c r="I25" s="101">
        <f>+'COS_Rate_Base_MDS and 1-13th'!I25-'COS_Rate_Base_AS FILED'!I25</f>
        <v>-12451443.642496109</v>
      </c>
      <c r="J25" s="101">
        <f>+'COS_Rate_Base_MDS and 1-13th'!J25-'COS_Rate_Base_AS FILED'!J25</f>
        <v>-7337746.0494017303</v>
      </c>
      <c r="K25" s="101">
        <f>+'COS_Rate_Base_MDS and 1-13th'!K25-'COS_Rate_Base_AS FILED'!K25</f>
        <v>-442504.78743311018</v>
      </c>
      <c r="L25" s="101">
        <f>+'COS_Rate_Base_MDS and 1-13th'!L25-'COS_Rate_Base_AS FILED'!L25</f>
        <v>-66324.337525334209</v>
      </c>
      <c r="M25" s="101">
        <f>+'COS_Rate_Base_MDS and 1-13th'!M25-'COS_Rate_Base_AS FILED'!M25</f>
        <v>-1023255.0800555306</v>
      </c>
      <c r="N25" s="101">
        <f>+'COS_Rate_Base_MDS and 1-13th'!N25-'COS_Rate_Base_AS FILED'!N25</f>
        <v>-33808.040211095242</v>
      </c>
      <c r="O25" s="101">
        <f>+'COS_Rate_Base_MDS and 1-13th'!O25-'COS_Rate_Base_AS FILED'!O25</f>
        <v>68397523.524706841</v>
      </c>
      <c r="P25" s="101">
        <f>+'COS_Rate_Base_MDS and 1-13th'!P25-'COS_Rate_Base_AS FILED'!P25</f>
        <v>-5852513.8620997677</v>
      </c>
      <c r="Q25" s="101">
        <f>+'COS_Rate_Base_MDS and 1-13th'!Q25-'COS_Rate_Base_AS FILED'!Q25</f>
        <v>-111727.71219345741</v>
      </c>
      <c r="R25" s="101">
        <f>+'COS_Rate_Base_MDS and 1-13th'!R25-'COS_Rate_Base_AS FILED'!R25</f>
        <v>-19281.358679831726</v>
      </c>
      <c r="S25" s="101">
        <f>+'COS_Rate_Base_MDS and 1-13th'!S25-'COS_Rate_Base_AS FILED'!S25</f>
        <v>-385662.65067125065</v>
      </c>
    </row>
    <row r="26" spans="1:19" x14ac:dyDescent="0.25">
      <c r="B26" s="102">
        <f>+'COS_Rate_Base_MDS and 1-13th'!B26-'COS_Rate_Base_AS FILED'!B26</f>
        <v>0</v>
      </c>
      <c r="C26" s="102">
        <f>+'COS_Rate_Base_MDS and 1-13th'!C26-'COS_Rate_Base_AS FILED'!C26</f>
        <v>0</v>
      </c>
      <c r="D26" s="102">
        <f>+'COS_Rate_Base_MDS and 1-13th'!D26-'COS_Rate_Base_AS FILED'!D26</f>
        <v>0</v>
      </c>
      <c r="E26" s="102">
        <f>+'COS_Rate_Base_MDS and 1-13th'!E26-'COS_Rate_Base_AS FILED'!E26</f>
        <v>0</v>
      </c>
      <c r="F26" s="102">
        <f>+'COS_Rate_Base_MDS and 1-13th'!F26-'COS_Rate_Base_AS FILED'!F26</f>
        <v>0</v>
      </c>
      <c r="G26" s="102">
        <f>+'COS_Rate_Base_MDS and 1-13th'!G26-'COS_Rate_Base_AS FILED'!G26</f>
        <v>0</v>
      </c>
      <c r="H26" s="102">
        <f>+'COS_Rate_Base_MDS and 1-13th'!H26-'COS_Rate_Base_AS FILED'!H26</f>
        <v>0</v>
      </c>
      <c r="I26" s="102">
        <f>+'COS_Rate_Base_MDS and 1-13th'!I26-'COS_Rate_Base_AS FILED'!I26</f>
        <v>0</v>
      </c>
      <c r="J26" s="102">
        <f>+'COS_Rate_Base_MDS and 1-13th'!J26-'COS_Rate_Base_AS FILED'!J26</f>
        <v>0</v>
      </c>
      <c r="K26" s="102">
        <f>+'COS_Rate_Base_MDS and 1-13th'!K26-'COS_Rate_Base_AS FILED'!K26</f>
        <v>0</v>
      </c>
      <c r="L26" s="102">
        <f>+'COS_Rate_Base_MDS and 1-13th'!L26-'COS_Rate_Base_AS FILED'!L26</f>
        <v>0</v>
      </c>
      <c r="M26" s="102">
        <f>+'COS_Rate_Base_MDS and 1-13th'!M26-'COS_Rate_Base_AS FILED'!M26</f>
        <v>0</v>
      </c>
      <c r="N26" s="102">
        <f>+'COS_Rate_Base_MDS and 1-13th'!N26-'COS_Rate_Base_AS FILED'!N26</f>
        <v>0</v>
      </c>
      <c r="O26" s="102">
        <f>+'COS_Rate_Base_MDS and 1-13th'!O26-'COS_Rate_Base_AS FILED'!O26</f>
        <v>0</v>
      </c>
      <c r="P26" s="102">
        <f>+'COS_Rate_Base_MDS and 1-13th'!P26-'COS_Rate_Base_AS FILED'!P26</f>
        <v>0</v>
      </c>
      <c r="Q26" s="102">
        <f>+'COS_Rate_Base_MDS and 1-13th'!Q26-'COS_Rate_Base_AS FILED'!Q26</f>
        <v>0</v>
      </c>
      <c r="R26" s="102">
        <f>+'COS_Rate_Base_MDS and 1-13th'!R26-'COS_Rate_Base_AS FILED'!R26</f>
        <v>0</v>
      </c>
      <c r="S26" s="102">
        <f>+'COS_Rate_Base_MDS and 1-13th'!S26-'COS_Rate_Base_AS FILED'!S26</f>
        <v>0</v>
      </c>
    </row>
    <row r="27" spans="1:19" x14ac:dyDescent="0.25">
      <c r="A27" s="89" t="s">
        <v>241</v>
      </c>
      <c r="B27" s="101">
        <f>+'COS_Rate_Base_MDS and 1-13th'!B27-'COS_Rate_Base_AS FILED'!B27</f>
        <v>0</v>
      </c>
      <c r="C27" s="101">
        <f>+'COS_Rate_Base_MDS and 1-13th'!C27-'COS_Rate_Base_AS FILED'!C27</f>
        <v>0</v>
      </c>
      <c r="D27" s="101">
        <f>+'COS_Rate_Base_MDS and 1-13th'!D27-'COS_Rate_Base_AS FILED'!D27</f>
        <v>0</v>
      </c>
      <c r="E27" s="101">
        <f>+'COS_Rate_Base_MDS and 1-13th'!E27-'COS_Rate_Base_AS FILED'!E27</f>
        <v>0</v>
      </c>
      <c r="F27" s="101">
        <f>+'COS_Rate_Base_MDS and 1-13th'!F27-'COS_Rate_Base_AS FILED'!F27</f>
        <v>0</v>
      </c>
      <c r="G27" s="101">
        <f>+'COS_Rate_Base_MDS and 1-13th'!G27-'COS_Rate_Base_AS FILED'!G27</f>
        <v>0</v>
      </c>
      <c r="H27" s="101">
        <f>+'COS_Rate_Base_MDS and 1-13th'!H27-'COS_Rate_Base_AS FILED'!H27</f>
        <v>0</v>
      </c>
      <c r="I27" s="101">
        <f>+'COS_Rate_Base_MDS and 1-13th'!I27-'COS_Rate_Base_AS FILED'!I27</f>
        <v>0</v>
      </c>
      <c r="J27" s="101">
        <f>+'COS_Rate_Base_MDS and 1-13th'!J27-'COS_Rate_Base_AS FILED'!J27</f>
        <v>0</v>
      </c>
      <c r="K27" s="101">
        <f>+'COS_Rate_Base_MDS and 1-13th'!K27-'COS_Rate_Base_AS FILED'!K27</f>
        <v>0</v>
      </c>
      <c r="L27" s="101">
        <f>+'COS_Rate_Base_MDS and 1-13th'!L27-'COS_Rate_Base_AS FILED'!L27</f>
        <v>0</v>
      </c>
      <c r="M27" s="101">
        <f>+'COS_Rate_Base_MDS and 1-13th'!M27-'COS_Rate_Base_AS FILED'!M27</f>
        <v>0</v>
      </c>
      <c r="N27" s="101">
        <f>+'COS_Rate_Base_MDS and 1-13th'!N27-'COS_Rate_Base_AS FILED'!N27</f>
        <v>0</v>
      </c>
      <c r="O27" s="101">
        <f>+'COS_Rate_Base_MDS and 1-13th'!O27-'COS_Rate_Base_AS FILED'!O27</f>
        <v>0</v>
      </c>
      <c r="P27" s="101">
        <f>+'COS_Rate_Base_MDS and 1-13th'!P27-'COS_Rate_Base_AS FILED'!P27</f>
        <v>0</v>
      </c>
      <c r="Q27" s="101">
        <f>+'COS_Rate_Base_MDS and 1-13th'!Q27-'COS_Rate_Base_AS FILED'!Q27</f>
        <v>0</v>
      </c>
      <c r="R27" s="101">
        <f>+'COS_Rate_Base_MDS and 1-13th'!R27-'COS_Rate_Base_AS FILED'!R27</f>
        <v>0</v>
      </c>
      <c r="S27" s="101">
        <f>+'COS_Rate_Base_MDS and 1-13th'!S27-'COS_Rate_Base_AS FILED'!S27</f>
        <v>0</v>
      </c>
    </row>
    <row r="28" spans="1:19" x14ac:dyDescent="0.25">
      <c r="A28" s="90" t="s">
        <v>242</v>
      </c>
      <c r="B28" s="101">
        <f>+'COS_Rate_Base_MDS and 1-13th'!B28-'COS_Rate_Base_AS FILED'!B28</f>
        <v>0</v>
      </c>
      <c r="C28" s="101">
        <f>+'COS_Rate_Base_MDS and 1-13th'!C28-'COS_Rate_Base_AS FILED'!C28</f>
        <v>-11466863.402452916</v>
      </c>
      <c r="D28" s="101">
        <f>+'COS_Rate_Base_MDS and 1-13th'!D28-'COS_Rate_Base_AS FILED'!D28</f>
        <v>-403195.96628939174</v>
      </c>
      <c r="E28" s="101">
        <f>+'COS_Rate_Base_MDS and 1-13th'!E28-'COS_Rate_Base_AS FILED'!E28</f>
        <v>-6917015.8937607259</v>
      </c>
      <c r="F28" s="101">
        <f>+'COS_Rate_Base_MDS and 1-13th'!F28-'COS_Rate_Base_AS FILED'!F28</f>
        <v>1435534.3751711845</v>
      </c>
      <c r="G28" s="101">
        <f>+'COS_Rate_Base_MDS and 1-13th'!G28-'COS_Rate_Base_AS FILED'!G28</f>
        <v>-358400.92496350221</v>
      </c>
      <c r="H28" s="101">
        <f>+'COS_Rate_Base_MDS and 1-13th'!H28-'COS_Rate_Base_AS FILED'!H28</f>
        <v>-43256701.620399952</v>
      </c>
      <c r="I28" s="101">
        <f>+'COS_Rate_Base_MDS and 1-13th'!I28-'COS_Rate_Base_AS FILED'!I28</f>
        <v>-18663928.078460693</v>
      </c>
      <c r="J28" s="101">
        <f>+'COS_Rate_Base_MDS and 1-13th'!J28-'COS_Rate_Base_AS FILED'!J28</f>
        <v>-10998818.165681154</v>
      </c>
      <c r="K28" s="101">
        <f>+'COS_Rate_Base_MDS and 1-13th'!K28-'COS_Rate_Base_AS FILED'!K28</f>
        <v>-663286.74522839673</v>
      </c>
      <c r="L28" s="101">
        <f>+'COS_Rate_Base_MDS and 1-13th'!L28-'COS_Rate_Base_AS FILED'!L28</f>
        <v>-99415.995523570105</v>
      </c>
      <c r="M28" s="101">
        <f>+'COS_Rate_Base_MDS and 1-13th'!M28-'COS_Rate_Base_AS FILED'!M28</f>
        <v>-1533794.7766069048</v>
      </c>
      <c r="N28" s="101">
        <f>+'COS_Rate_Base_MDS and 1-13th'!N28-'COS_Rate_Base_AS FILED'!N28</f>
        <v>-50676.118295234744</v>
      </c>
      <c r="O28" s="101">
        <f>+'COS_Rate_Base_MDS and 1-13th'!O28-'COS_Rate_Base_AS FILED'!O28</f>
        <v>102523570.47604465</v>
      </c>
      <c r="P28" s="101">
        <f>+'COS_Rate_Base_MDS and 1-13th'!P28-'COS_Rate_Base_AS FILED'!P28</f>
        <v>-8772548.8655487318</v>
      </c>
      <c r="Q28" s="101">
        <f>+'COS_Rate_Base_MDS and 1-13th'!Q28-'COS_Rate_Base_AS FILED'!Q28</f>
        <v>-167472.78826630814</v>
      </c>
      <c r="R28" s="101">
        <f>+'COS_Rate_Base_MDS and 1-13th'!R28-'COS_Rate_Base_AS FILED'!R28</f>
        <v>-28901.539611613727</v>
      </c>
      <c r="S28" s="101">
        <f>+'COS_Rate_Base_MDS and 1-13th'!S28-'COS_Rate_Base_AS FILED'!S28</f>
        <v>-578083.97012779489</v>
      </c>
    </row>
    <row r="29" spans="1:19" x14ac:dyDescent="0.25">
      <c r="A29" s="89" t="s">
        <v>243</v>
      </c>
      <c r="B29" s="101">
        <f>+'COS_Rate_Base_MDS and 1-13th'!B29-'COS_Rate_Base_AS FILED'!B29</f>
        <v>0</v>
      </c>
      <c r="C29" s="101">
        <f>+'COS_Rate_Base_MDS and 1-13th'!C29-'COS_Rate_Base_AS FILED'!C29</f>
        <v>-11466863.402452916</v>
      </c>
      <c r="D29" s="101">
        <f>+'COS_Rate_Base_MDS and 1-13th'!D29-'COS_Rate_Base_AS FILED'!D29</f>
        <v>-403195.96628939174</v>
      </c>
      <c r="E29" s="101">
        <f>+'COS_Rate_Base_MDS and 1-13th'!E29-'COS_Rate_Base_AS FILED'!E29</f>
        <v>-6917015.8937607259</v>
      </c>
      <c r="F29" s="101">
        <f>+'COS_Rate_Base_MDS and 1-13th'!F29-'COS_Rate_Base_AS FILED'!F29</f>
        <v>1435534.3751711845</v>
      </c>
      <c r="G29" s="101">
        <f>+'COS_Rate_Base_MDS and 1-13th'!G29-'COS_Rate_Base_AS FILED'!G29</f>
        <v>-358400.92496350221</v>
      </c>
      <c r="H29" s="101">
        <f>+'COS_Rate_Base_MDS and 1-13th'!H29-'COS_Rate_Base_AS FILED'!H29</f>
        <v>-43256701.620399952</v>
      </c>
      <c r="I29" s="101">
        <f>+'COS_Rate_Base_MDS and 1-13th'!I29-'COS_Rate_Base_AS FILED'!I29</f>
        <v>-18663928.078460693</v>
      </c>
      <c r="J29" s="101">
        <f>+'COS_Rate_Base_MDS and 1-13th'!J29-'COS_Rate_Base_AS FILED'!J29</f>
        <v>-10998818.165681154</v>
      </c>
      <c r="K29" s="101">
        <f>+'COS_Rate_Base_MDS and 1-13th'!K29-'COS_Rate_Base_AS FILED'!K29</f>
        <v>-663286.74522839673</v>
      </c>
      <c r="L29" s="101">
        <f>+'COS_Rate_Base_MDS and 1-13th'!L29-'COS_Rate_Base_AS FILED'!L29</f>
        <v>-99415.995523570105</v>
      </c>
      <c r="M29" s="101">
        <f>+'COS_Rate_Base_MDS and 1-13th'!M29-'COS_Rate_Base_AS FILED'!M29</f>
        <v>-1533794.7766069048</v>
      </c>
      <c r="N29" s="101">
        <f>+'COS_Rate_Base_MDS and 1-13th'!N29-'COS_Rate_Base_AS FILED'!N29</f>
        <v>-50676.118295234744</v>
      </c>
      <c r="O29" s="101">
        <f>+'COS_Rate_Base_MDS and 1-13th'!O29-'COS_Rate_Base_AS FILED'!O29</f>
        <v>102523570.47604465</v>
      </c>
      <c r="P29" s="101">
        <f>+'COS_Rate_Base_MDS and 1-13th'!P29-'COS_Rate_Base_AS FILED'!P29</f>
        <v>-8772548.8655487318</v>
      </c>
      <c r="Q29" s="101">
        <f>+'COS_Rate_Base_MDS and 1-13th'!Q29-'COS_Rate_Base_AS FILED'!Q29</f>
        <v>-167472.78826630814</v>
      </c>
      <c r="R29" s="101">
        <f>+'COS_Rate_Base_MDS and 1-13th'!R29-'COS_Rate_Base_AS FILED'!R29</f>
        <v>-28901.539611613727</v>
      </c>
      <c r="S29" s="101">
        <f>+'COS_Rate_Base_MDS and 1-13th'!S29-'COS_Rate_Base_AS FILED'!S29</f>
        <v>-578083.97012779489</v>
      </c>
    </row>
    <row r="30" spans="1:19" x14ac:dyDescent="0.25">
      <c r="B30" s="102">
        <f>+'COS_Rate_Base_MDS and 1-13th'!B30-'COS_Rate_Base_AS FILED'!B30</f>
        <v>0</v>
      </c>
      <c r="C30" s="102">
        <f>+'COS_Rate_Base_MDS and 1-13th'!C30-'COS_Rate_Base_AS FILED'!C30</f>
        <v>0</v>
      </c>
      <c r="D30" s="102">
        <f>+'COS_Rate_Base_MDS and 1-13th'!D30-'COS_Rate_Base_AS FILED'!D30</f>
        <v>0</v>
      </c>
      <c r="E30" s="102">
        <f>+'COS_Rate_Base_MDS and 1-13th'!E30-'COS_Rate_Base_AS FILED'!E30</f>
        <v>0</v>
      </c>
      <c r="F30" s="102">
        <f>+'COS_Rate_Base_MDS and 1-13th'!F30-'COS_Rate_Base_AS FILED'!F30</f>
        <v>0</v>
      </c>
      <c r="G30" s="102">
        <f>+'COS_Rate_Base_MDS and 1-13th'!G30-'COS_Rate_Base_AS FILED'!G30</f>
        <v>0</v>
      </c>
      <c r="H30" s="102">
        <f>+'COS_Rate_Base_MDS and 1-13th'!H30-'COS_Rate_Base_AS FILED'!H30</f>
        <v>0</v>
      </c>
      <c r="I30" s="102">
        <f>+'COS_Rate_Base_MDS and 1-13th'!I30-'COS_Rate_Base_AS FILED'!I30</f>
        <v>0</v>
      </c>
      <c r="J30" s="102">
        <f>+'COS_Rate_Base_MDS and 1-13th'!J30-'COS_Rate_Base_AS FILED'!J30</f>
        <v>0</v>
      </c>
      <c r="K30" s="102">
        <f>+'COS_Rate_Base_MDS and 1-13th'!K30-'COS_Rate_Base_AS FILED'!K30</f>
        <v>0</v>
      </c>
      <c r="L30" s="102">
        <f>+'COS_Rate_Base_MDS and 1-13th'!L30-'COS_Rate_Base_AS FILED'!L30</f>
        <v>0</v>
      </c>
      <c r="M30" s="102">
        <f>+'COS_Rate_Base_MDS and 1-13th'!M30-'COS_Rate_Base_AS FILED'!M30</f>
        <v>0</v>
      </c>
      <c r="N30" s="102">
        <f>+'COS_Rate_Base_MDS and 1-13th'!N30-'COS_Rate_Base_AS FILED'!N30</f>
        <v>0</v>
      </c>
      <c r="O30" s="102">
        <f>+'COS_Rate_Base_MDS and 1-13th'!O30-'COS_Rate_Base_AS FILED'!O30</f>
        <v>0</v>
      </c>
      <c r="P30" s="102">
        <f>+'COS_Rate_Base_MDS and 1-13th'!P30-'COS_Rate_Base_AS FILED'!P30</f>
        <v>0</v>
      </c>
      <c r="Q30" s="102">
        <f>+'COS_Rate_Base_MDS and 1-13th'!Q30-'COS_Rate_Base_AS FILED'!Q30</f>
        <v>0</v>
      </c>
      <c r="R30" s="102">
        <f>+'COS_Rate_Base_MDS and 1-13th'!R30-'COS_Rate_Base_AS FILED'!R30</f>
        <v>0</v>
      </c>
      <c r="S30" s="102">
        <f>+'COS_Rate_Base_MDS and 1-13th'!S30-'COS_Rate_Base_AS FILED'!S30</f>
        <v>0</v>
      </c>
    </row>
    <row r="31" spans="1:19" x14ac:dyDescent="0.25">
      <c r="A31" s="89" t="s">
        <v>244</v>
      </c>
      <c r="B31" s="101">
        <f>+'COS_Rate_Base_MDS and 1-13th'!B31-'COS_Rate_Base_AS FILED'!B31</f>
        <v>0</v>
      </c>
      <c r="C31" s="101">
        <f>+'COS_Rate_Base_MDS and 1-13th'!C31-'COS_Rate_Base_AS FILED'!C31</f>
        <v>0</v>
      </c>
      <c r="D31" s="101">
        <f>+'COS_Rate_Base_MDS and 1-13th'!D31-'COS_Rate_Base_AS FILED'!D31</f>
        <v>0</v>
      </c>
      <c r="E31" s="101">
        <f>+'COS_Rate_Base_MDS and 1-13th'!E31-'COS_Rate_Base_AS FILED'!E31</f>
        <v>0</v>
      </c>
      <c r="F31" s="101">
        <f>+'COS_Rate_Base_MDS and 1-13th'!F31-'COS_Rate_Base_AS FILED'!F31</f>
        <v>0</v>
      </c>
      <c r="G31" s="101">
        <f>+'COS_Rate_Base_MDS and 1-13th'!G31-'COS_Rate_Base_AS FILED'!G31</f>
        <v>0</v>
      </c>
      <c r="H31" s="101">
        <f>+'COS_Rate_Base_MDS and 1-13th'!H31-'COS_Rate_Base_AS FILED'!H31</f>
        <v>0</v>
      </c>
      <c r="I31" s="101">
        <f>+'COS_Rate_Base_MDS and 1-13th'!I31-'COS_Rate_Base_AS FILED'!I31</f>
        <v>0</v>
      </c>
      <c r="J31" s="101">
        <f>+'COS_Rate_Base_MDS and 1-13th'!J31-'COS_Rate_Base_AS FILED'!J31</f>
        <v>0</v>
      </c>
      <c r="K31" s="101">
        <f>+'COS_Rate_Base_MDS and 1-13th'!K31-'COS_Rate_Base_AS FILED'!K31</f>
        <v>0</v>
      </c>
      <c r="L31" s="101">
        <f>+'COS_Rate_Base_MDS and 1-13th'!L31-'COS_Rate_Base_AS FILED'!L31</f>
        <v>0</v>
      </c>
      <c r="M31" s="101">
        <f>+'COS_Rate_Base_MDS and 1-13th'!M31-'COS_Rate_Base_AS FILED'!M31</f>
        <v>0</v>
      </c>
      <c r="N31" s="101">
        <f>+'COS_Rate_Base_MDS and 1-13th'!N31-'COS_Rate_Base_AS FILED'!N31</f>
        <v>0</v>
      </c>
      <c r="O31" s="101">
        <f>+'COS_Rate_Base_MDS and 1-13th'!O31-'COS_Rate_Base_AS FILED'!O31</f>
        <v>0</v>
      </c>
      <c r="P31" s="101">
        <f>+'COS_Rate_Base_MDS and 1-13th'!P31-'COS_Rate_Base_AS FILED'!P31</f>
        <v>0</v>
      </c>
      <c r="Q31" s="101">
        <f>+'COS_Rate_Base_MDS and 1-13th'!Q31-'COS_Rate_Base_AS FILED'!Q31</f>
        <v>0</v>
      </c>
      <c r="R31" s="101">
        <f>+'COS_Rate_Base_MDS and 1-13th'!R31-'COS_Rate_Base_AS FILED'!R31</f>
        <v>0</v>
      </c>
      <c r="S31" s="101">
        <f>+'COS_Rate_Base_MDS and 1-13th'!S31-'COS_Rate_Base_AS FILED'!S31</f>
        <v>0</v>
      </c>
    </row>
    <row r="32" spans="1:19" x14ac:dyDescent="0.25">
      <c r="A32" s="90" t="s">
        <v>245</v>
      </c>
      <c r="B32" s="101">
        <f>+'COS_Rate_Base_MDS and 1-13th'!B32-'COS_Rate_Base_AS FILED'!B32</f>
        <v>0</v>
      </c>
      <c r="C32" s="101">
        <f>+'COS_Rate_Base_MDS and 1-13th'!C32-'COS_Rate_Base_AS FILED'!C32</f>
        <v>2334983.6496704817</v>
      </c>
      <c r="D32" s="101">
        <f>+'COS_Rate_Base_MDS and 1-13th'!D32-'COS_Rate_Base_AS FILED'!D32</f>
        <v>82415.758776973467</v>
      </c>
      <c r="E32" s="101">
        <f>+'COS_Rate_Base_MDS and 1-13th'!E32-'COS_Rate_Base_AS FILED'!E32</f>
        <v>1572792.960131146</v>
      </c>
      <c r="F32" s="101">
        <f>+'COS_Rate_Base_MDS and 1-13th'!F32-'COS_Rate_Base_AS FILED'!F32</f>
        <v>144518.84369471669</v>
      </c>
      <c r="G32" s="101">
        <f>+'COS_Rate_Base_MDS and 1-13th'!G32-'COS_Rate_Base_AS FILED'!G32</f>
        <v>80794.652863408439</v>
      </c>
      <c r="H32" s="101">
        <f>+'COS_Rate_Base_MDS and 1-13th'!H32-'COS_Rate_Base_AS FILED'!H32</f>
        <v>9286457.8383004665</v>
      </c>
      <c r="I32" s="101">
        <f>+'COS_Rate_Base_MDS and 1-13th'!I32-'COS_Rate_Base_AS FILED'!I32</f>
        <v>4024408.3441476822</v>
      </c>
      <c r="J32" s="101">
        <f>+'COS_Rate_Base_MDS and 1-13th'!J32-'COS_Rate_Base_AS FILED'!J32</f>
        <v>2131836.6688373685</v>
      </c>
      <c r="K32" s="101">
        <f>+'COS_Rate_Base_MDS and 1-13th'!K32-'COS_Rate_Base_AS FILED'!K32</f>
        <v>159148.80423189141</v>
      </c>
      <c r="L32" s="101">
        <f>+'COS_Rate_Base_MDS and 1-13th'!L32-'COS_Rate_Base_AS FILED'!L32</f>
        <v>45068.602230836637</v>
      </c>
      <c r="M32" s="101">
        <f>+'COS_Rate_Base_MDS and 1-13th'!M32-'COS_Rate_Base_AS FILED'!M32</f>
        <v>279206.67833215639</v>
      </c>
      <c r="N32" s="101">
        <f>+'COS_Rate_Base_MDS and 1-13th'!N32-'COS_Rate_Base_AS FILED'!N32</f>
        <v>11653.582616403699</v>
      </c>
      <c r="O32" s="101">
        <f>+'COS_Rate_Base_MDS and 1-13th'!O32-'COS_Rate_Base_AS FILED'!O32</f>
        <v>-21913986.619073868</v>
      </c>
      <c r="P32" s="101">
        <f>+'COS_Rate_Base_MDS and 1-13th'!P32-'COS_Rate_Base_AS FILED'!P32</f>
        <v>1592591.0564245093</v>
      </c>
      <c r="Q32" s="101">
        <f>+'COS_Rate_Base_MDS and 1-13th'!Q32-'COS_Rate_Base_AS FILED'!Q32</f>
        <v>37732.351749048335</v>
      </c>
      <c r="R32" s="101">
        <f>+'COS_Rate_Base_MDS and 1-13th'!R32-'COS_Rate_Base_AS FILED'!R32</f>
        <v>8590.3752416315838</v>
      </c>
      <c r="S32" s="101">
        <f>+'COS_Rate_Base_MDS and 1-13th'!S32-'COS_Rate_Base_AS FILED'!S32</f>
        <v>121786.45182335656</v>
      </c>
    </row>
    <row r="33" spans="1:19" x14ac:dyDescent="0.25">
      <c r="A33" s="90" t="s">
        <v>246</v>
      </c>
      <c r="B33" s="101">
        <f>+'COS_Rate_Base_MDS and 1-13th'!B33-'COS_Rate_Base_AS FILED'!B33</f>
        <v>0</v>
      </c>
      <c r="C33" s="101">
        <f>+'COS_Rate_Base_MDS and 1-13th'!C33-'COS_Rate_Base_AS FILED'!C33</f>
        <v>-422497.47972680442</v>
      </c>
      <c r="D33" s="101">
        <f>+'COS_Rate_Base_MDS and 1-13th'!D33-'COS_Rate_Base_AS FILED'!D33</f>
        <v>-14855.786941426573</v>
      </c>
      <c r="E33" s="101">
        <f>+'COS_Rate_Base_MDS and 1-13th'!E33-'COS_Rate_Base_AS FILED'!E33</f>
        <v>-254857.99209215352</v>
      </c>
      <c r="F33" s="101">
        <f>+'COS_Rate_Base_MDS and 1-13th'!F33-'COS_Rate_Base_AS FILED'!F33</f>
        <v>52892.376431487501</v>
      </c>
      <c r="G33" s="101">
        <f>+'COS_Rate_Base_MDS and 1-13th'!G33-'COS_Rate_Base_AS FILED'!G33</f>
        <v>-13205.310137072345</v>
      </c>
      <c r="H33" s="101">
        <f>+'COS_Rate_Base_MDS and 1-13th'!H33-'COS_Rate_Base_AS FILED'!H33</f>
        <v>-1593796.5574791729</v>
      </c>
      <c r="I33" s="101">
        <f>+'COS_Rate_Base_MDS and 1-13th'!I33-'COS_Rate_Base_AS FILED'!I33</f>
        <v>-687673.89112398028</v>
      </c>
      <c r="J33" s="101">
        <f>+'COS_Rate_Base_MDS and 1-13th'!J33-'COS_Rate_Base_AS FILED'!J33</f>
        <v>-405252.31633784063</v>
      </c>
      <c r="K33" s="101">
        <f>+'COS_Rate_Base_MDS and 1-13th'!K33-'COS_Rate_Base_AS FILED'!K33</f>
        <v>-24438.852052187605</v>
      </c>
      <c r="L33" s="101">
        <f>+'COS_Rate_Base_MDS and 1-13th'!L33-'COS_Rate_Base_AS FILED'!L33</f>
        <v>-3662.9901376740308</v>
      </c>
      <c r="M33" s="101">
        <f>+'COS_Rate_Base_MDS and 1-13th'!M33-'COS_Rate_Base_AS FILED'!M33</f>
        <v>-56512.788614533347</v>
      </c>
      <c r="N33" s="101">
        <f>+'COS_Rate_Base_MDS and 1-13th'!N33-'COS_Rate_Base_AS FILED'!N33</f>
        <v>-1867.1655456795706</v>
      </c>
      <c r="O33" s="101">
        <f>+'COS_Rate_Base_MDS and 1-13th'!O33-'COS_Rate_Base_AS FILED'!O33</f>
        <v>3777488.980068922</v>
      </c>
      <c r="P33" s="101">
        <f>+'COS_Rate_Base_MDS and 1-13th'!P33-'COS_Rate_Base_AS FILED'!P33</f>
        <v>-323225.24969484768</v>
      </c>
      <c r="Q33" s="101">
        <f>+'COS_Rate_Base_MDS and 1-13th'!Q33-'COS_Rate_Base_AS FILED'!Q33</f>
        <v>-6170.547993987595</v>
      </c>
      <c r="R33" s="101">
        <f>+'COS_Rate_Base_MDS and 1-13th'!R33-'COS_Rate_Base_AS FILED'!R33</f>
        <v>-1064.8794894965831</v>
      </c>
      <c r="S33" s="101">
        <f>+'COS_Rate_Base_MDS and 1-13th'!S33-'COS_Rate_Base_AS FILED'!S33</f>
        <v>-21299.549133655149</v>
      </c>
    </row>
    <row r="34" spans="1:19" x14ac:dyDescent="0.25">
      <c r="A34" s="90" t="s">
        <v>247</v>
      </c>
      <c r="B34" s="101">
        <f>+'COS_Rate_Base_MDS and 1-13th'!B34-'COS_Rate_Base_AS FILED'!B34</f>
        <v>0</v>
      </c>
      <c r="C34" s="101">
        <f>+'COS_Rate_Base_MDS and 1-13th'!C34-'COS_Rate_Base_AS FILED'!C34</f>
        <v>35362.812672343804</v>
      </c>
      <c r="D34" s="101">
        <f>+'COS_Rate_Base_MDS and 1-13th'!D34-'COS_Rate_Base_AS FILED'!D34</f>
        <v>1248.1684997196717</v>
      </c>
      <c r="E34" s="101">
        <f>+'COS_Rate_Base_MDS and 1-13th'!E34-'COS_Rate_Base_AS FILED'!E34</f>
        <v>23819.602689444087</v>
      </c>
      <c r="F34" s="101">
        <f>+'COS_Rate_Base_MDS and 1-13th'!F34-'COS_Rate_Base_AS FILED'!F34</f>
        <v>2188.706031376496</v>
      </c>
      <c r="G34" s="101">
        <f>+'COS_Rate_Base_MDS and 1-13th'!G34-'COS_Rate_Base_AS FILED'!G34</f>
        <v>1223.6172080001379</v>
      </c>
      <c r="H34" s="101">
        <f>+'COS_Rate_Base_MDS and 1-13th'!H34-'COS_Rate_Base_AS FILED'!H34</f>
        <v>140641.35694131628</v>
      </c>
      <c r="I34" s="101">
        <f>+'COS_Rate_Base_MDS and 1-13th'!I34-'COS_Rate_Base_AS FILED'!I34</f>
        <v>60948.777269252576</v>
      </c>
      <c r="J34" s="101">
        <f>+'COS_Rate_Base_MDS and 1-13th'!J34-'COS_Rate_Base_AS FILED'!J34</f>
        <v>32286.196427443298</v>
      </c>
      <c r="K34" s="101">
        <f>+'COS_Rate_Base_MDS and 1-13th'!K34-'COS_Rate_Base_AS FILED'!K34</f>
        <v>2410.273558820918</v>
      </c>
      <c r="L34" s="101">
        <f>+'COS_Rate_Base_MDS and 1-13th'!L34-'COS_Rate_Base_AS FILED'!L34</f>
        <v>682.55404628567339</v>
      </c>
      <c r="M34" s="101">
        <f>+'COS_Rate_Base_MDS and 1-13th'!M34-'COS_Rate_Base_AS FILED'!M34</f>
        <v>4228.5235976366621</v>
      </c>
      <c r="N34" s="101">
        <f>+'COS_Rate_Base_MDS and 1-13th'!N34-'COS_Rate_Base_AS FILED'!N34</f>
        <v>176.49093991888276</v>
      </c>
      <c r="O34" s="101">
        <f>+'COS_Rate_Base_MDS and 1-13th'!O34-'COS_Rate_Base_AS FILED'!O34</f>
        <v>-331882.49683200568</v>
      </c>
      <c r="P34" s="101">
        <f>+'COS_Rate_Base_MDS and 1-13th'!P34-'COS_Rate_Base_AS FILED'!P34</f>
        <v>24119.440493700196</v>
      </c>
      <c r="Q34" s="101">
        <f>+'COS_Rate_Base_MDS and 1-13th'!Q34-'COS_Rate_Base_AS FILED'!Q34</f>
        <v>571.44814987329119</v>
      </c>
      <c r="R34" s="101">
        <f>+'COS_Rate_Base_MDS and 1-13th'!R34-'COS_Rate_Base_AS FILED'!R34</f>
        <v>130.09933945268858</v>
      </c>
      <c r="S34" s="101">
        <f>+'COS_Rate_Base_MDS and 1-13th'!S34-'COS_Rate_Base_AS FILED'!S34</f>
        <v>1844.4289674004976</v>
      </c>
    </row>
    <row r="35" spans="1:19" x14ac:dyDescent="0.25">
      <c r="A35" s="90" t="s">
        <v>248</v>
      </c>
      <c r="B35" s="101">
        <f>+'COS_Rate_Base_MDS and 1-13th'!B35-'COS_Rate_Base_AS FILED'!B35</f>
        <v>0</v>
      </c>
      <c r="C35" s="101">
        <f>+'COS_Rate_Base_MDS and 1-13th'!C35-'COS_Rate_Base_AS FILED'!C35</f>
        <v>71.541163741013406</v>
      </c>
      <c r="D35" s="101">
        <f>+'COS_Rate_Base_MDS and 1-13th'!D35-'COS_Rate_Base_AS FILED'!D35</f>
        <v>2.52512230410494</v>
      </c>
      <c r="E35" s="101">
        <f>+'COS_Rate_Base_MDS and 1-13th'!E35-'COS_Rate_Base_AS FILED'!E35</f>
        <v>48.188533871462141</v>
      </c>
      <c r="F35" s="101">
        <f>+'COS_Rate_Base_MDS and 1-13th'!F35-'COS_Rate_Base_AS FILED'!F35</f>
        <v>4.4278880761676191</v>
      </c>
      <c r="G35" s="101">
        <f>+'COS_Rate_Base_MDS and 1-13th'!G35-'COS_Rate_Base_AS FILED'!G35</f>
        <v>2.4754535179358399</v>
      </c>
      <c r="H35" s="101">
        <f>+'COS_Rate_Base_MDS and 1-13th'!H35-'COS_Rate_Base_AS FILED'!H35</f>
        <v>284.52618967059607</v>
      </c>
      <c r="I35" s="101">
        <f>+'COS_Rate_Base_MDS and 1-13th'!I35-'COS_Rate_Base_AS FILED'!I35</f>
        <v>123.30315732617782</v>
      </c>
      <c r="J35" s="101">
        <f>+'COS_Rate_Base_MDS and 1-13th'!J35-'COS_Rate_Base_AS FILED'!J35</f>
        <v>65.316978222059788</v>
      </c>
      <c r="K35" s="101">
        <f>+'COS_Rate_Base_MDS and 1-13th'!K35-'COS_Rate_Base_AS FILED'!K35</f>
        <v>4.876132928959521</v>
      </c>
      <c r="L35" s="101">
        <f>+'COS_Rate_Base_MDS and 1-13th'!L35-'COS_Rate_Base_AS FILED'!L35</f>
        <v>1.3808491773507399</v>
      </c>
      <c r="M35" s="101">
        <f>+'COS_Rate_Base_MDS and 1-13th'!M35-'COS_Rate_Base_AS FILED'!M35</f>
        <v>8.5545655512252505</v>
      </c>
      <c r="N35" s="101">
        <f>+'COS_Rate_Base_MDS and 1-13th'!N35-'COS_Rate_Base_AS FILED'!N35</f>
        <v>0.35705211993549746</v>
      </c>
      <c r="O35" s="101">
        <f>+'COS_Rate_Base_MDS and 1-13th'!O35-'COS_Rate_Base_AS FILED'!O35</f>
        <v>-671.41887916634732</v>
      </c>
      <c r="P35" s="101">
        <f>+'COS_Rate_Base_MDS and 1-13th'!P35-'COS_Rate_Base_AS FILED'!P35</f>
        <v>48.795124349679497</v>
      </c>
      <c r="Q35" s="101">
        <f>+'COS_Rate_Base_MDS and 1-13th'!Q35-'COS_Rate_Base_AS FILED'!Q35</f>
        <v>1.1560750565397484</v>
      </c>
      <c r="R35" s="101">
        <f>+'COS_Rate_Base_MDS and 1-13th'!R35-'COS_Rate_Base_AS FILED'!R35</f>
        <v>0.26319903432516334</v>
      </c>
      <c r="S35" s="101">
        <f>+'COS_Rate_Base_MDS and 1-13th'!S35-'COS_Rate_Base_AS FILED'!S35</f>
        <v>3.7313942187823841</v>
      </c>
    </row>
    <row r="36" spans="1:19" x14ac:dyDescent="0.25">
      <c r="A36" s="89" t="s">
        <v>249</v>
      </c>
      <c r="B36" s="101">
        <f>+'COS_Rate_Base_MDS and 1-13th'!B36-'COS_Rate_Base_AS FILED'!B36</f>
        <v>0</v>
      </c>
      <c r="C36" s="101">
        <f>+'COS_Rate_Base_MDS and 1-13th'!C36-'COS_Rate_Base_AS FILED'!C36</f>
        <v>1947920.5237797648</v>
      </c>
      <c r="D36" s="101">
        <f>+'COS_Rate_Base_MDS and 1-13th'!D36-'COS_Rate_Base_AS FILED'!D36</f>
        <v>68810.66545757046</v>
      </c>
      <c r="E36" s="101">
        <f>+'COS_Rate_Base_MDS and 1-13th'!E36-'COS_Rate_Base_AS FILED'!E36</f>
        <v>1341802.7592623085</v>
      </c>
      <c r="F36" s="101">
        <f>+'COS_Rate_Base_MDS and 1-13th'!F36-'COS_Rate_Base_AS FILED'!F36</f>
        <v>199604.35404568911</v>
      </c>
      <c r="G36" s="101">
        <f>+'COS_Rate_Base_MDS and 1-13th'!G36-'COS_Rate_Base_AS FILED'!G36</f>
        <v>68815.435387854464</v>
      </c>
      <c r="H36" s="101">
        <f>+'COS_Rate_Base_MDS and 1-13th'!H36-'COS_Rate_Base_AS FILED'!H36</f>
        <v>7833587.1639523506</v>
      </c>
      <c r="I36" s="101">
        <f>+'COS_Rate_Base_MDS and 1-13th'!I36-'COS_Rate_Base_AS FILED'!I36</f>
        <v>3397806.5334502459</v>
      </c>
      <c r="J36" s="101">
        <f>+'COS_Rate_Base_MDS and 1-13th'!J36-'COS_Rate_Base_AS FILED'!J36</f>
        <v>1758935.8659051955</v>
      </c>
      <c r="K36" s="101">
        <f>+'COS_Rate_Base_MDS and 1-13th'!K36-'COS_Rate_Base_AS FILED'!K36</f>
        <v>137125.10187145416</v>
      </c>
      <c r="L36" s="101">
        <f>+'COS_Rate_Base_MDS and 1-13th'!L36-'COS_Rate_Base_AS FILED'!L36</f>
        <v>42089.546988625545</v>
      </c>
      <c r="M36" s="101">
        <f>+'COS_Rate_Base_MDS and 1-13th'!M36-'COS_Rate_Base_AS FILED'!M36</f>
        <v>226930.96788081084</v>
      </c>
      <c r="N36" s="101">
        <f>+'COS_Rate_Base_MDS and 1-13th'!N36-'COS_Rate_Base_AS FILED'!N36</f>
        <v>9963.2650627629482</v>
      </c>
      <c r="O36" s="101">
        <f>+'COS_Rate_Base_MDS and 1-13th'!O36-'COS_Rate_Base_AS FILED'!O36</f>
        <v>-18469051.554715633</v>
      </c>
      <c r="P36" s="101">
        <f>+'COS_Rate_Base_MDS and 1-13th'!P36-'COS_Rate_Base_AS FILED'!P36</f>
        <v>1293534.0423477124</v>
      </c>
      <c r="Q36" s="101">
        <f>+'COS_Rate_Base_MDS and 1-13th'!Q36-'COS_Rate_Base_AS FILED'!Q36</f>
        <v>32134.407979990589</v>
      </c>
      <c r="R36" s="101">
        <f>+'COS_Rate_Base_MDS and 1-13th'!R36-'COS_Rate_Base_AS FILED'!R36</f>
        <v>7655.8582906220108</v>
      </c>
      <c r="S36" s="101">
        <f>+'COS_Rate_Base_MDS and 1-13th'!S36-'COS_Rate_Base_AS FILED'!S36</f>
        <v>102335.06305132154</v>
      </c>
    </row>
    <row r="37" spans="1:19" x14ac:dyDescent="0.25">
      <c r="B37" s="102">
        <f>+'COS_Rate_Base_MDS and 1-13th'!B37-'COS_Rate_Base_AS FILED'!B37</f>
        <v>0</v>
      </c>
      <c r="C37" s="102">
        <f>+'COS_Rate_Base_MDS and 1-13th'!C37-'COS_Rate_Base_AS FILED'!C37</f>
        <v>0</v>
      </c>
      <c r="D37" s="102">
        <f>+'COS_Rate_Base_MDS and 1-13th'!D37-'COS_Rate_Base_AS FILED'!D37</f>
        <v>0</v>
      </c>
      <c r="E37" s="102">
        <f>+'COS_Rate_Base_MDS and 1-13th'!E37-'COS_Rate_Base_AS FILED'!E37</f>
        <v>0</v>
      </c>
      <c r="F37" s="102">
        <f>+'COS_Rate_Base_MDS and 1-13th'!F37-'COS_Rate_Base_AS FILED'!F37</f>
        <v>0</v>
      </c>
      <c r="G37" s="102">
        <f>+'COS_Rate_Base_MDS and 1-13th'!G37-'COS_Rate_Base_AS FILED'!G37</f>
        <v>0</v>
      </c>
      <c r="H37" s="102">
        <f>+'COS_Rate_Base_MDS and 1-13th'!H37-'COS_Rate_Base_AS FILED'!H37</f>
        <v>0</v>
      </c>
      <c r="I37" s="102">
        <f>+'COS_Rate_Base_MDS and 1-13th'!I37-'COS_Rate_Base_AS FILED'!I37</f>
        <v>0</v>
      </c>
      <c r="J37" s="102">
        <f>+'COS_Rate_Base_MDS and 1-13th'!J37-'COS_Rate_Base_AS FILED'!J37</f>
        <v>0</v>
      </c>
      <c r="K37" s="102">
        <f>+'COS_Rate_Base_MDS and 1-13th'!K37-'COS_Rate_Base_AS FILED'!K37</f>
        <v>0</v>
      </c>
      <c r="L37" s="102">
        <f>+'COS_Rate_Base_MDS and 1-13th'!L37-'COS_Rate_Base_AS FILED'!L37</f>
        <v>0</v>
      </c>
      <c r="M37" s="102">
        <f>+'COS_Rate_Base_MDS and 1-13th'!M37-'COS_Rate_Base_AS FILED'!M37</f>
        <v>0</v>
      </c>
      <c r="N37" s="102">
        <f>+'COS_Rate_Base_MDS and 1-13th'!N37-'COS_Rate_Base_AS FILED'!N37</f>
        <v>0</v>
      </c>
      <c r="O37" s="102">
        <f>+'COS_Rate_Base_MDS and 1-13th'!O37-'COS_Rate_Base_AS FILED'!O37</f>
        <v>0</v>
      </c>
      <c r="P37" s="102">
        <f>+'COS_Rate_Base_MDS and 1-13th'!P37-'COS_Rate_Base_AS FILED'!P37</f>
        <v>0</v>
      </c>
      <c r="Q37" s="102">
        <f>+'COS_Rate_Base_MDS and 1-13th'!Q37-'COS_Rate_Base_AS FILED'!Q37</f>
        <v>0</v>
      </c>
      <c r="R37" s="102">
        <f>+'COS_Rate_Base_MDS and 1-13th'!R37-'COS_Rate_Base_AS FILED'!R37</f>
        <v>0</v>
      </c>
      <c r="S37" s="102">
        <f>+'COS_Rate_Base_MDS and 1-13th'!S37-'COS_Rate_Base_AS FILED'!S37</f>
        <v>0</v>
      </c>
    </row>
    <row r="38" spans="1:19" x14ac:dyDescent="0.25">
      <c r="A38" s="89" t="s">
        <v>250</v>
      </c>
      <c r="B38" s="101">
        <f>+'COS_Rate_Base_MDS and 1-13th'!B38-'COS_Rate_Base_AS FILED'!B38</f>
        <v>0</v>
      </c>
      <c r="C38" s="101">
        <f>+'COS_Rate_Base_MDS and 1-13th'!C38-'COS_Rate_Base_AS FILED'!C38</f>
        <v>0</v>
      </c>
      <c r="D38" s="101">
        <f>+'COS_Rate_Base_MDS and 1-13th'!D38-'COS_Rate_Base_AS FILED'!D38</f>
        <v>0</v>
      </c>
      <c r="E38" s="101">
        <f>+'COS_Rate_Base_MDS and 1-13th'!E38-'COS_Rate_Base_AS FILED'!E38</f>
        <v>0</v>
      </c>
      <c r="F38" s="101">
        <f>+'COS_Rate_Base_MDS and 1-13th'!F38-'COS_Rate_Base_AS FILED'!F38</f>
        <v>0</v>
      </c>
      <c r="G38" s="101">
        <f>+'COS_Rate_Base_MDS and 1-13th'!G38-'COS_Rate_Base_AS FILED'!G38</f>
        <v>0</v>
      </c>
      <c r="H38" s="101">
        <f>+'COS_Rate_Base_MDS and 1-13th'!H38-'COS_Rate_Base_AS FILED'!H38</f>
        <v>0</v>
      </c>
      <c r="I38" s="101">
        <f>+'COS_Rate_Base_MDS and 1-13th'!I38-'COS_Rate_Base_AS FILED'!I38</f>
        <v>0</v>
      </c>
      <c r="J38" s="101">
        <f>+'COS_Rate_Base_MDS and 1-13th'!J38-'COS_Rate_Base_AS FILED'!J38</f>
        <v>0</v>
      </c>
      <c r="K38" s="101">
        <f>+'COS_Rate_Base_MDS and 1-13th'!K38-'COS_Rate_Base_AS FILED'!K38</f>
        <v>0</v>
      </c>
      <c r="L38" s="101">
        <f>+'COS_Rate_Base_MDS and 1-13th'!L38-'COS_Rate_Base_AS FILED'!L38</f>
        <v>0</v>
      </c>
      <c r="M38" s="101">
        <f>+'COS_Rate_Base_MDS and 1-13th'!M38-'COS_Rate_Base_AS FILED'!M38</f>
        <v>0</v>
      </c>
      <c r="N38" s="101">
        <f>+'COS_Rate_Base_MDS and 1-13th'!N38-'COS_Rate_Base_AS FILED'!N38</f>
        <v>0</v>
      </c>
      <c r="O38" s="101">
        <f>+'COS_Rate_Base_MDS and 1-13th'!O38-'COS_Rate_Base_AS FILED'!O38</f>
        <v>0</v>
      </c>
      <c r="P38" s="101">
        <f>+'COS_Rate_Base_MDS and 1-13th'!P38-'COS_Rate_Base_AS FILED'!P38</f>
        <v>0</v>
      </c>
      <c r="Q38" s="101">
        <f>+'COS_Rate_Base_MDS and 1-13th'!Q38-'COS_Rate_Base_AS FILED'!Q38</f>
        <v>0</v>
      </c>
      <c r="R38" s="101">
        <f>+'COS_Rate_Base_MDS and 1-13th'!R38-'COS_Rate_Base_AS FILED'!R38</f>
        <v>0</v>
      </c>
      <c r="S38" s="101">
        <f>+'COS_Rate_Base_MDS and 1-13th'!S38-'COS_Rate_Base_AS FILED'!S38</f>
        <v>0</v>
      </c>
    </row>
    <row r="39" spans="1:19" x14ac:dyDescent="0.25">
      <c r="A39" s="90" t="s">
        <v>251</v>
      </c>
      <c r="B39" s="101">
        <f>+'COS_Rate_Base_MDS and 1-13th'!B39-'COS_Rate_Base_AS FILED'!B39</f>
        <v>0</v>
      </c>
      <c r="C39" s="101">
        <f>+'COS_Rate_Base_MDS and 1-13th'!C39-'COS_Rate_Base_AS FILED'!C39</f>
        <v>12115.961174917175</v>
      </c>
      <c r="D39" s="101">
        <f>+'COS_Rate_Base_MDS and 1-13th'!D39-'COS_Rate_Base_AS FILED'!D39</f>
        <v>463.93992976690788</v>
      </c>
      <c r="E39" s="101">
        <f>+'COS_Rate_Base_MDS and 1-13th'!E39-'COS_Rate_Base_AS FILED'!E39</f>
        <v>0</v>
      </c>
      <c r="F39" s="101">
        <f>+'COS_Rate_Base_MDS and 1-13th'!F39-'COS_Rate_Base_AS FILED'!F39</f>
        <v>10104.114205921069</v>
      </c>
      <c r="G39" s="101">
        <f>+'COS_Rate_Base_MDS and 1-13th'!G39-'COS_Rate_Base_AS FILED'!G39</f>
        <v>267.24691864097986</v>
      </c>
      <c r="H39" s="101">
        <f>+'COS_Rate_Base_MDS and 1-13th'!H39-'COS_Rate_Base_AS FILED'!H39</f>
        <v>10384.513481024653</v>
      </c>
      <c r="I39" s="101">
        <f>+'COS_Rate_Base_MDS and 1-13th'!I39-'COS_Rate_Base_AS FILED'!I39</f>
        <v>5118.0778822032735</v>
      </c>
      <c r="J39" s="101">
        <f>+'COS_Rate_Base_MDS and 1-13th'!J39-'COS_Rate_Base_AS FILED'!J39</f>
        <v>1327.5746802692302</v>
      </c>
      <c r="K39" s="101">
        <f>+'COS_Rate_Base_MDS and 1-13th'!K39-'COS_Rate_Base_AS FILED'!K39</f>
        <v>0</v>
      </c>
      <c r="L39" s="101">
        <f>+'COS_Rate_Base_MDS and 1-13th'!L39-'COS_Rate_Base_AS FILED'!L39</f>
        <v>405.78702525180415</v>
      </c>
      <c r="M39" s="101">
        <f>+'COS_Rate_Base_MDS and 1-13th'!M39-'COS_Rate_Base_AS FILED'!M39</f>
        <v>643.77894971714704</v>
      </c>
      <c r="N39" s="101">
        <f>+'COS_Rate_Base_MDS and 1-13th'!N39-'COS_Rate_Base_AS FILED'!N39</f>
        <v>284.91882014070143</v>
      </c>
      <c r="O39" s="101">
        <f>+'COS_Rate_Base_MDS and 1-13th'!O39-'COS_Rate_Base_AS FILED'!O39</f>
        <v>-44703.773205921054</v>
      </c>
      <c r="P39" s="101">
        <f>+'COS_Rate_Base_MDS and 1-13th'!P39-'COS_Rate_Base_AS FILED'!P39</f>
        <v>3209.7673932176549</v>
      </c>
      <c r="Q39" s="101">
        <f>+'COS_Rate_Base_MDS and 1-13th'!Q39-'COS_Rate_Base_AS FILED'!Q39</f>
        <v>183.92018168971117</v>
      </c>
      <c r="R39" s="101">
        <f>+'COS_Rate_Base_MDS and 1-13th'!R39-'COS_Rate_Base_AS FILED'!R39</f>
        <v>194.17256318470754</v>
      </c>
      <c r="S39" s="101">
        <f>+'COS_Rate_Base_MDS and 1-13th'!S39-'COS_Rate_Base_AS FILED'!S39</f>
        <v>0</v>
      </c>
    </row>
    <row r="40" spans="1:19" x14ac:dyDescent="0.25">
      <c r="A40" s="90" t="s">
        <v>252</v>
      </c>
      <c r="B40" s="101">
        <f>+'COS_Rate_Base_MDS and 1-13th'!B40-'COS_Rate_Base_AS FILED'!B40</f>
        <v>0</v>
      </c>
      <c r="C40" s="101">
        <f>+'COS_Rate_Base_MDS and 1-13th'!C40-'COS_Rate_Base_AS FILED'!C40</f>
        <v>26043.819229812361</v>
      </c>
      <c r="D40" s="101">
        <f>+'COS_Rate_Base_MDS and 1-13th'!D40-'COS_Rate_Base_AS FILED'!D40</f>
        <v>997.26034855206672</v>
      </c>
      <c r="E40" s="101">
        <f>+'COS_Rate_Base_MDS and 1-13th'!E40-'COS_Rate_Base_AS FILED'!E40</f>
        <v>0</v>
      </c>
      <c r="F40" s="101">
        <f>+'COS_Rate_Base_MDS and 1-13th'!F40-'COS_Rate_Base_AS FILED'!F40</f>
        <v>21719.261068709195</v>
      </c>
      <c r="G40" s="101">
        <f>+'COS_Rate_Base_MDS and 1-13th'!G40-'COS_Rate_Base_AS FILED'!G40</f>
        <v>574.45961887192971</v>
      </c>
      <c r="H40" s="101">
        <f>+'COS_Rate_Base_MDS and 1-13th'!H40-'COS_Rate_Base_AS FILED'!H40</f>
        <v>22321.99228644371</v>
      </c>
      <c r="I40" s="101">
        <f>+'COS_Rate_Base_MDS and 1-13th'!I40-'COS_Rate_Base_AS FILED'!I40</f>
        <v>11001.545254547149</v>
      </c>
      <c r="J40" s="101">
        <f>+'COS_Rate_Base_MDS and 1-13th'!J40-'COS_Rate_Base_AS FILED'!J40</f>
        <v>2853.6832107538357</v>
      </c>
      <c r="K40" s="101">
        <f>+'COS_Rate_Base_MDS and 1-13th'!K40-'COS_Rate_Base_AS FILED'!K40</f>
        <v>0</v>
      </c>
      <c r="L40" s="101">
        <f>+'COS_Rate_Base_MDS and 1-13th'!L40-'COS_Rate_Base_AS FILED'!L40</f>
        <v>872.25798918370856</v>
      </c>
      <c r="M40" s="101">
        <f>+'COS_Rate_Base_MDS and 1-13th'!M40-'COS_Rate_Base_AS FILED'!M40</f>
        <v>1383.8326442562975</v>
      </c>
      <c r="N40" s="101">
        <f>+'COS_Rate_Base_MDS and 1-13th'!N40-'COS_Rate_Base_AS FILED'!N40</f>
        <v>612.4461889394006</v>
      </c>
      <c r="O40" s="101">
        <f>+'COS_Rate_Base_MDS and 1-13th'!O40-'COS_Rate_Base_AS FILED'!O40</f>
        <v>-96092.829240471125</v>
      </c>
      <c r="P40" s="101">
        <f>+'COS_Rate_Base_MDS and 1-13th'!P40-'COS_Rate_Base_AS FILED'!P40</f>
        <v>6899.5435485353228</v>
      </c>
      <c r="Q40" s="101">
        <f>+'COS_Rate_Base_MDS and 1-13th'!Q40-'COS_Rate_Base_AS FILED'!Q40</f>
        <v>395.34494172508857</v>
      </c>
      <c r="R40" s="101">
        <f>+'COS_Rate_Base_MDS and 1-13th'!R40-'COS_Rate_Base_AS FILED'!R40</f>
        <v>417.38291019294411</v>
      </c>
      <c r="S40" s="101">
        <f>+'COS_Rate_Base_MDS and 1-13th'!S40-'COS_Rate_Base_AS FILED'!S40</f>
        <v>0</v>
      </c>
    </row>
    <row r="41" spans="1:19" x14ac:dyDescent="0.25">
      <c r="A41" s="90" t="s">
        <v>253</v>
      </c>
      <c r="B41" s="101">
        <f>+'COS_Rate_Base_MDS and 1-13th'!B41-'COS_Rate_Base_AS FILED'!B41</f>
        <v>0</v>
      </c>
      <c r="C41" s="101">
        <f>+'COS_Rate_Base_MDS and 1-13th'!C41-'COS_Rate_Base_AS FILED'!C41</f>
        <v>239935.96253671497</v>
      </c>
      <c r="D41" s="101">
        <f>+'COS_Rate_Base_MDS and 1-13th'!D41-'COS_Rate_Base_AS FILED'!D41</f>
        <v>9187.5396430196706</v>
      </c>
      <c r="E41" s="101">
        <f>+'COS_Rate_Base_MDS and 1-13th'!E41-'COS_Rate_Base_AS FILED'!E41</f>
        <v>0</v>
      </c>
      <c r="F41" s="101">
        <f>+'COS_Rate_Base_MDS and 1-13th'!F41-'COS_Rate_Base_AS FILED'!F41</f>
        <v>200094.76199026406</v>
      </c>
      <c r="G41" s="101">
        <f>+'COS_Rate_Base_MDS and 1-13th'!G41-'COS_Rate_Base_AS FILED'!G41</f>
        <v>5292.3697702038335</v>
      </c>
      <c r="H41" s="101">
        <f>+'COS_Rate_Base_MDS and 1-13th'!H41-'COS_Rate_Base_AS FILED'!H41</f>
        <v>205647.59176546335</v>
      </c>
      <c r="I41" s="101">
        <f>+'COS_Rate_Base_MDS and 1-13th'!I41-'COS_Rate_Base_AS FILED'!I41</f>
        <v>101354.81001266837</v>
      </c>
      <c r="J41" s="101">
        <f>+'COS_Rate_Base_MDS and 1-13th'!J41-'COS_Rate_Base_AS FILED'!J41</f>
        <v>26290.354033920914</v>
      </c>
      <c r="K41" s="101">
        <f>+'COS_Rate_Base_MDS and 1-13th'!K41-'COS_Rate_Base_AS FILED'!K41</f>
        <v>0</v>
      </c>
      <c r="L41" s="101">
        <f>+'COS_Rate_Base_MDS and 1-13th'!L41-'COS_Rate_Base_AS FILED'!L41</f>
        <v>8035.9204757330008</v>
      </c>
      <c r="M41" s="101">
        <f>+'COS_Rate_Base_MDS and 1-13th'!M41-'COS_Rate_Base_AS FILED'!M41</f>
        <v>12748.944943884388</v>
      </c>
      <c r="N41" s="101">
        <f>+'COS_Rate_Base_MDS and 1-13th'!N41-'COS_Rate_Base_AS FILED'!N41</f>
        <v>5642.3316622051643</v>
      </c>
      <c r="O41" s="101">
        <f>+'COS_Rate_Base_MDS and 1-13th'!O41-'COS_Rate_Base_AS FILED'!O41</f>
        <v>-885282.04228568077</v>
      </c>
      <c r="P41" s="101">
        <f>+'COS_Rate_Base_MDS and 1-13th'!P41-'COS_Rate_Base_AS FILED'!P41</f>
        <v>63563.973001580685</v>
      </c>
      <c r="Q41" s="101">
        <f>+'COS_Rate_Base_MDS and 1-13th'!Q41-'COS_Rate_Base_AS FILED'!Q41</f>
        <v>3642.2257538267295</v>
      </c>
      <c r="R41" s="101">
        <f>+'COS_Rate_Base_MDS and 1-13th'!R41-'COS_Rate_Base_AS FILED'!R41</f>
        <v>3845.2566967937164</v>
      </c>
      <c r="S41" s="101">
        <f>+'COS_Rate_Base_MDS and 1-13th'!S41-'COS_Rate_Base_AS FILED'!S41</f>
        <v>0</v>
      </c>
    </row>
    <row r="42" spans="1:19" x14ac:dyDescent="0.25">
      <c r="A42" s="90" t="s">
        <v>254</v>
      </c>
      <c r="B42" s="101">
        <f>+'COS_Rate_Base_MDS and 1-13th'!B42-'COS_Rate_Base_AS FILED'!B42</f>
        <v>0</v>
      </c>
      <c r="C42" s="101">
        <f>+'COS_Rate_Base_MDS and 1-13th'!C42-'COS_Rate_Base_AS FILED'!C42</f>
        <v>-21667996.924541637</v>
      </c>
      <c r="D42" s="101">
        <f>+'COS_Rate_Base_MDS and 1-13th'!D42-'COS_Rate_Base_AS FILED'!D42</f>
        <v>-824159.65848184691</v>
      </c>
      <c r="E42" s="101">
        <f>+'COS_Rate_Base_MDS and 1-13th'!E42-'COS_Rate_Base_AS FILED'!E42</f>
        <v>0</v>
      </c>
      <c r="F42" s="101">
        <f>+'COS_Rate_Base_MDS and 1-13th'!F42-'COS_Rate_Base_AS FILED'!F42</f>
        <v>36377513.002136528</v>
      </c>
      <c r="G42" s="101">
        <f>+'COS_Rate_Base_MDS and 1-13th'!G42-'COS_Rate_Base_AS FILED'!G42</f>
        <v>2320156.6625411217</v>
      </c>
      <c r="H42" s="101">
        <f>+'COS_Rate_Base_MDS and 1-13th'!H42-'COS_Rate_Base_AS FILED'!H42</f>
        <v>-245659174.2510463</v>
      </c>
      <c r="I42" s="101">
        <f>+'COS_Rate_Base_MDS and 1-13th'!I42-'COS_Rate_Base_AS FILED'!I42</f>
        <v>-111720235.53144041</v>
      </c>
      <c r="J42" s="101">
        <f>+'COS_Rate_Base_MDS and 1-13th'!J42-'COS_Rate_Base_AS FILED'!J42</f>
        <v>-21461654.819836218</v>
      </c>
      <c r="K42" s="101">
        <f>+'COS_Rate_Base_MDS and 1-13th'!K42-'COS_Rate_Base_AS FILED'!K42</f>
        <v>0</v>
      </c>
      <c r="L42" s="101">
        <f>+'COS_Rate_Base_MDS and 1-13th'!L42-'COS_Rate_Base_AS FILED'!L42</f>
        <v>-1133868.5733841322</v>
      </c>
      <c r="M42" s="101">
        <f>+'COS_Rate_Base_MDS and 1-13th'!M42-'COS_Rate_Base_AS FILED'!M42</f>
        <v>11473624.455711365</v>
      </c>
      <c r="N42" s="101">
        <f>+'COS_Rate_Base_MDS and 1-13th'!N42-'COS_Rate_Base_AS FILED'!N42</f>
        <v>-1008136.1876799199</v>
      </c>
      <c r="O42" s="101">
        <f>+'COS_Rate_Base_MDS and 1-13th'!O42-'COS_Rate_Base_AS FILED'!O42</f>
        <v>362947202.38343716</v>
      </c>
      <c r="P42" s="101">
        <f>+'COS_Rate_Base_MDS and 1-13th'!P42-'COS_Rate_Base_AS FILED'!P42</f>
        <v>-8912443.8648981471</v>
      </c>
      <c r="Q42" s="101">
        <f>+'COS_Rate_Base_MDS and 1-13th'!Q42-'COS_Rate_Base_AS FILED'!Q42</f>
        <v>-233871.69610457809</v>
      </c>
      <c r="R42" s="101">
        <f>+'COS_Rate_Base_MDS and 1-13th'!R42-'COS_Rate_Base_AS FILED'!R42</f>
        <v>-496954.99641286198</v>
      </c>
      <c r="S42" s="101">
        <f>+'COS_Rate_Base_MDS and 1-13th'!S42-'COS_Rate_Base_AS FILED'!S42</f>
        <v>0</v>
      </c>
    </row>
    <row r="43" spans="1:19" x14ac:dyDescent="0.25">
      <c r="A43" s="90" t="s">
        <v>255</v>
      </c>
      <c r="B43" s="101">
        <f>+'COS_Rate_Base_MDS and 1-13th'!B43-'COS_Rate_Base_AS FILED'!B43</f>
        <v>-1.9073486328125E-6</v>
      </c>
      <c r="C43" s="101">
        <f>+'COS_Rate_Base_MDS and 1-13th'!C43-'COS_Rate_Base_AS FILED'!C43</f>
        <v>-3308288.956848003</v>
      </c>
      <c r="D43" s="101">
        <f>+'COS_Rate_Base_MDS and 1-13th'!D43-'COS_Rate_Base_AS FILED'!D43</f>
        <v>-147259.15648420877</v>
      </c>
      <c r="E43" s="101">
        <f>+'COS_Rate_Base_MDS and 1-13th'!E43-'COS_Rate_Base_AS FILED'!E43</f>
        <v>0</v>
      </c>
      <c r="F43" s="101">
        <f>+'COS_Rate_Base_MDS and 1-13th'!F43-'COS_Rate_Base_AS FILED'!F43</f>
        <v>6929637.4323923737</v>
      </c>
      <c r="G43" s="101">
        <f>+'COS_Rate_Base_MDS and 1-13th'!G43-'COS_Rate_Base_AS FILED'!G43</f>
        <v>436036.23626647564</v>
      </c>
      <c r="H43" s="101">
        <f>+'COS_Rate_Base_MDS and 1-13th'!H43-'COS_Rate_Base_AS FILED'!H43</f>
        <v>-46115860.938713133</v>
      </c>
      <c r="I43" s="101">
        <f>+'COS_Rate_Base_MDS and 1-13th'!I43-'COS_Rate_Base_AS FILED'!I43</f>
        <v>-20679050.059278935</v>
      </c>
      <c r="J43" s="101">
        <f>+'COS_Rate_Base_MDS and 1-13th'!J43-'COS_Rate_Base_AS FILED'!J43</f>
        <v>-3500274.660218861</v>
      </c>
      <c r="K43" s="101">
        <f>+'COS_Rate_Base_MDS and 1-13th'!K43-'COS_Rate_Base_AS FILED'!K43</f>
        <v>0</v>
      </c>
      <c r="L43" s="101">
        <f>+'COS_Rate_Base_MDS and 1-13th'!L43-'COS_Rate_Base_AS FILED'!L43</f>
        <v>-258767.56647026888</v>
      </c>
      <c r="M43" s="101">
        <f>+'COS_Rate_Base_MDS and 1-13th'!M43-'COS_Rate_Base_AS FILED'!M43</f>
        <v>2503310.763520956</v>
      </c>
      <c r="N43" s="101">
        <f>+'COS_Rate_Base_MDS and 1-13th'!N43-'COS_Rate_Base_AS FILED'!N43</f>
        <v>-480787.05233539129</v>
      </c>
      <c r="O43" s="101">
        <f>+'COS_Rate_Base_MDS and 1-13th'!O43-'COS_Rate_Base_AS FILED'!O43</f>
        <v>66334222.418056011</v>
      </c>
      <c r="P43" s="101">
        <f>+'COS_Rate_Base_MDS and 1-13th'!P43-'COS_Rate_Base_AS FILED'!P43</f>
        <v>-1596767.564160442</v>
      </c>
      <c r="Q43" s="101">
        <f>+'COS_Rate_Base_MDS and 1-13th'!Q43-'COS_Rate_Base_AS FILED'!Q43</f>
        <v>-39982.496108585445</v>
      </c>
      <c r="R43" s="101">
        <f>+'COS_Rate_Base_MDS and 1-13th'!R43-'COS_Rate_Base_AS FILED'!R43</f>
        <v>-76168.399619888165</v>
      </c>
      <c r="S43" s="101">
        <f>+'COS_Rate_Base_MDS and 1-13th'!S43-'COS_Rate_Base_AS FILED'!S43</f>
        <v>0</v>
      </c>
    </row>
    <row r="44" spans="1:19" x14ac:dyDescent="0.25">
      <c r="A44" s="90" t="s">
        <v>256</v>
      </c>
      <c r="B44" s="101">
        <f>+'COS_Rate_Base_MDS and 1-13th'!B44-'COS_Rate_Base_AS FILED'!B44</f>
        <v>0</v>
      </c>
      <c r="C44" s="101">
        <f>+'COS_Rate_Base_MDS and 1-13th'!C44-'COS_Rate_Base_AS FILED'!C44</f>
        <v>-4266835.9374507815</v>
      </c>
      <c r="D44" s="101">
        <f>+'COS_Rate_Base_MDS and 1-13th'!D44-'COS_Rate_Base_AS FILED'!D44</f>
        <v>-41336.43721976201</v>
      </c>
      <c r="E44" s="101">
        <f>+'COS_Rate_Base_MDS and 1-13th'!E44-'COS_Rate_Base_AS FILED'!E44</f>
        <v>0</v>
      </c>
      <c r="F44" s="101">
        <f>+'COS_Rate_Base_MDS and 1-13th'!F44-'COS_Rate_Base_AS FILED'!F44</f>
        <v>2921911.2257184684</v>
      </c>
      <c r="G44" s="101">
        <f>+'COS_Rate_Base_MDS and 1-13th'!G44-'COS_Rate_Base_AS FILED'!G44</f>
        <v>151385.91646381468</v>
      </c>
      <c r="H44" s="101">
        <f>+'COS_Rate_Base_MDS and 1-13th'!H44-'COS_Rate_Base_AS FILED'!H44</f>
        <v>-13448239.673554778</v>
      </c>
      <c r="I44" s="101">
        <f>+'COS_Rate_Base_MDS and 1-13th'!I44-'COS_Rate_Base_AS FILED'!I44</f>
        <v>-7743911.9733281136</v>
      </c>
      <c r="J44" s="101">
        <f>+'COS_Rate_Base_MDS and 1-13th'!J44-'COS_Rate_Base_AS FILED'!J44</f>
        <v>-3841829.0818181671</v>
      </c>
      <c r="K44" s="101">
        <f>+'COS_Rate_Base_MDS and 1-13th'!K44-'COS_Rate_Base_AS FILED'!K44</f>
        <v>0</v>
      </c>
      <c r="L44" s="101">
        <f>+'COS_Rate_Base_MDS and 1-13th'!L44-'COS_Rate_Base_AS FILED'!L44</f>
        <v>-430527.7475649413</v>
      </c>
      <c r="M44" s="101">
        <f>+'COS_Rate_Base_MDS and 1-13th'!M44-'COS_Rate_Base_AS FILED'!M44</f>
        <v>849231.85679191025</v>
      </c>
      <c r="N44" s="101">
        <f>+'COS_Rate_Base_MDS and 1-13th'!N44-'COS_Rate_Base_AS FILED'!N44</f>
        <v>-95613.370214831899</v>
      </c>
      <c r="O44" s="101">
        <f>+'COS_Rate_Base_MDS and 1-13th'!O44-'COS_Rate_Base_AS FILED'!O44</f>
        <v>26594935.040285945</v>
      </c>
      <c r="P44" s="101">
        <f>+'COS_Rate_Base_MDS and 1-13th'!P44-'COS_Rate_Base_AS FILED'!P44</f>
        <v>-433488.27656689472</v>
      </c>
      <c r="Q44" s="101">
        <f>+'COS_Rate_Base_MDS and 1-13th'!Q44-'COS_Rate_Base_AS FILED'!Q44</f>
        <v>-9559.1809817605535</v>
      </c>
      <c r="R44" s="101">
        <f>+'COS_Rate_Base_MDS and 1-13th'!R44-'COS_Rate_Base_AS FILED'!R44</f>
        <v>-206122.36056011578</v>
      </c>
      <c r="S44" s="101">
        <f>+'COS_Rate_Base_MDS and 1-13th'!S44-'COS_Rate_Base_AS FILED'!S44</f>
        <v>0</v>
      </c>
    </row>
    <row r="45" spans="1:19" x14ac:dyDescent="0.25">
      <c r="A45" s="90" t="s">
        <v>257</v>
      </c>
      <c r="B45" s="101">
        <f>+'COS_Rate_Base_MDS and 1-13th'!B45-'COS_Rate_Base_AS FILED'!B45</f>
        <v>0</v>
      </c>
      <c r="C45" s="101">
        <f>+'COS_Rate_Base_MDS and 1-13th'!C45-'COS_Rate_Base_AS FILED'!C45</f>
        <v>-4346239.246338509</v>
      </c>
      <c r="D45" s="101">
        <f>+'COS_Rate_Base_MDS and 1-13th'!D45-'COS_Rate_Base_AS FILED'!D45</f>
        <v>-64546.530136110494</v>
      </c>
      <c r="E45" s="101">
        <f>+'COS_Rate_Base_MDS and 1-13th'!E45-'COS_Rate_Base_AS FILED'!E45</f>
        <v>0</v>
      </c>
      <c r="F45" s="101">
        <f>+'COS_Rate_Base_MDS and 1-13th'!F45-'COS_Rate_Base_AS FILED'!F45</f>
        <v>4092400.3100926578</v>
      </c>
      <c r="G45" s="101">
        <f>+'COS_Rate_Base_MDS and 1-13th'!G45-'COS_Rate_Base_AS FILED'!G45</f>
        <v>228332.7472911618</v>
      </c>
      <c r="H45" s="101">
        <f>+'COS_Rate_Base_MDS and 1-13th'!H45-'COS_Rate_Base_AS FILED'!H45</f>
        <v>-21611647.494780302</v>
      </c>
      <c r="I45" s="101">
        <f>+'COS_Rate_Base_MDS and 1-13th'!I45-'COS_Rate_Base_AS FILED'!I45</f>
        <v>-11172532.775939018</v>
      </c>
      <c r="J45" s="101">
        <f>+'COS_Rate_Base_MDS and 1-13th'!J45-'COS_Rate_Base_AS FILED'!J45</f>
        <v>-4096729.8482314274</v>
      </c>
      <c r="K45" s="101">
        <f>+'COS_Rate_Base_MDS and 1-13th'!K45-'COS_Rate_Base_AS FILED'!K45</f>
        <v>0</v>
      </c>
      <c r="L45" s="101">
        <f>+'COS_Rate_Base_MDS and 1-13th'!L45-'COS_Rate_Base_AS FILED'!L45</f>
        <v>-395961.41465627239</v>
      </c>
      <c r="M45" s="101">
        <f>+'COS_Rate_Base_MDS and 1-13th'!M45-'COS_Rate_Base_AS FILED'!M45</f>
        <v>1288553.1935867611</v>
      </c>
      <c r="N45" s="101">
        <f>+'COS_Rate_Base_MDS and 1-13th'!N45-'COS_Rate_Base_AS FILED'!N45</f>
        <v>-103601.70623279107</v>
      </c>
      <c r="O45" s="101">
        <f>+'COS_Rate_Base_MDS and 1-13th'!O45-'COS_Rate_Base_AS FILED'!O45</f>
        <v>37096271.899570704</v>
      </c>
      <c r="P45" s="101">
        <f>+'COS_Rate_Base_MDS and 1-13th'!P45-'COS_Rate_Base_AS FILED'!P45</f>
        <v>-708672.48660658672</v>
      </c>
      <c r="Q45" s="101">
        <f>+'COS_Rate_Base_MDS and 1-13th'!Q45-'COS_Rate_Base_AS FILED'!Q45</f>
        <v>-15986.00634213211</v>
      </c>
      <c r="R45" s="101">
        <f>+'COS_Rate_Base_MDS and 1-13th'!R45-'COS_Rate_Base_AS FILED'!R45</f>
        <v>-189640.6412785853</v>
      </c>
      <c r="S45" s="101">
        <f>+'COS_Rate_Base_MDS and 1-13th'!S45-'COS_Rate_Base_AS FILED'!S45</f>
        <v>0</v>
      </c>
    </row>
    <row r="46" spans="1:19" x14ac:dyDescent="0.25">
      <c r="A46" s="90" t="s">
        <v>258</v>
      </c>
      <c r="B46" s="101">
        <f>+'COS_Rate_Base_MDS and 1-13th'!B46-'COS_Rate_Base_AS FILED'!B46</f>
        <v>0</v>
      </c>
      <c r="C46" s="101">
        <f>+'COS_Rate_Base_MDS and 1-13th'!C46-'COS_Rate_Base_AS FILED'!C46</f>
        <v>-2653973.7390184738</v>
      </c>
      <c r="D46" s="101">
        <f>+'COS_Rate_Base_MDS and 1-13th'!D46-'COS_Rate_Base_AS FILED'!D46</f>
        <v>-194754.58370583586</v>
      </c>
      <c r="E46" s="101">
        <f>+'COS_Rate_Base_MDS and 1-13th'!E46-'COS_Rate_Base_AS FILED'!E46</f>
        <v>0</v>
      </c>
      <c r="F46" s="101">
        <f>+'COS_Rate_Base_MDS and 1-13th'!F46-'COS_Rate_Base_AS FILED'!F46</f>
        <v>22491039.634928107</v>
      </c>
      <c r="G46" s="101">
        <f>+'COS_Rate_Base_MDS and 1-13th'!G46-'COS_Rate_Base_AS FILED'!G46</f>
        <v>1135120.4088523635</v>
      </c>
      <c r="H46" s="101">
        <f>+'COS_Rate_Base_MDS and 1-13th'!H46-'COS_Rate_Base_AS FILED'!H46</f>
        <v>-61927913.680750668</v>
      </c>
      <c r="I46" s="101">
        <f>+'COS_Rate_Base_MDS and 1-13th'!I46-'COS_Rate_Base_AS FILED'!I46</f>
        <v>-24708192.620276019</v>
      </c>
      <c r="J46" s="101">
        <f>+'COS_Rate_Base_MDS and 1-13th'!J46-'COS_Rate_Base_AS FILED'!J46</f>
        <v>-3279841.1686398536</v>
      </c>
      <c r="K46" s="101">
        <f>+'COS_Rate_Base_MDS and 1-13th'!K46-'COS_Rate_Base_AS FILED'!K46</f>
        <v>0</v>
      </c>
      <c r="L46" s="101">
        <f>+'COS_Rate_Base_MDS and 1-13th'!L46-'COS_Rate_Base_AS FILED'!L46</f>
        <v>51520.217653932923</v>
      </c>
      <c r="M46" s="101">
        <f>+'COS_Rate_Base_MDS and 1-13th'!M46-'COS_Rate_Base_AS FILED'!M46</f>
        <v>140534.71103027184</v>
      </c>
      <c r="N46" s="101">
        <f>+'COS_Rate_Base_MDS and 1-13th'!N46-'COS_Rate_Base_AS FILED'!N46</f>
        <v>-103777.99826061772</v>
      </c>
      <c r="O46" s="101">
        <f>+'COS_Rate_Base_MDS and 1-13th'!O46-'COS_Rate_Base_AS FILED'!O46</f>
        <v>70748855.527177572</v>
      </c>
      <c r="P46" s="101">
        <f>+'COS_Rate_Base_MDS and 1-13th'!P46-'COS_Rate_Base_AS FILED'!P46</f>
        <v>-1680050.7537956517</v>
      </c>
      <c r="Q46" s="101">
        <f>+'COS_Rate_Base_MDS and 1-13th'!Q46-'COS_Rate_Base_AS FILED'!Q46</f>
        <v>-43167.331545818073</v>
      </c>
      <c r="R46" s="101">
        <f>+'COS_Rate_Base_MDS and 1-13th'!R46-'COS_Rate_Base_AS FILED'!R46</f>
        <v>24601.376351055544</v>
      </c>
      <c r="S46" s="101">
        <f>+'COS_Rate_Base_MDS and 1-13th'!S46-'COS_Rate_Base_AS FILED'!S46</f>
        <v>0</v>
      </c>
    </row>
    <row r="47" spans="1:19" x14ac:dyDescent="0.25">
      <c r="A47" s="90" t="s">
        <v>259</v>
      </c>
      <c r="B47" s="101">
        <f>+'COS_Rate_Base_MDS and 1-13th'!B47-'COS_Rate_Base_AS FILED'!B47</f>
        <v>0</v>
      </c>
      <c r="C47" s="101">
        <f>+'COS_Rate_Base_MDS and 1-13th'!C47-'COS_Rate_Base_AS FILED'!C47</f>
        <v>0</v>
      </c>
      <c r="D47" s="101">
        <f>+'COS_Rate_Base_MDS and 1-13th'!D47-'COS_Rate_Base_AS FILED'!D47</f>
        <v>0</v>
      </c>
      <c r="E47" s="101">
        <f>+'COS_Rate_Base_MDS and 1-13th'!E47-'COS_Rate_Base_AS FILED'!E47</f>
        <v>0</v>
      </c>
      <c r="F47" s="101">
        <f>+'COS_Rate_Base_MDS and 1-13th'!F47-'COS_Rate_Base_AS FILED'!F47</f>
        <v>0</v>
      </c>
      <c r="G47" s="101">
        <f>+'COS_Rate_Base_MDS and 1-13th'!G47-'COS_Rate_Base_AS FILED'!G47</f>
        <v>0</v>
      </c>
      <c r="H47" s="101">
        <f>+'COS_Rate_Base_MDS and 1-13th'!H47-'COS_Rate_Base_AS FILED'!H47</f>
        <v>0</v>
      </c>
      <c r="I47" s="101">
        <f>+'COS_Rate_Base_MDS and 1-13th'!I47-'COS_Rate_Base_AS FILED'!I47</f>
        <v>0</v>
      </c>
      <c r="J47" s="101">
        <f>+'COS_Rate_Base_MDS and 1-13th'!J47-'COS_Rate_Base_AS FILED'!J47</f>
        <v>0</v>
      </c>
      <c r="K47" s="101">
        <f>+'COS_Rate_Base_MDS and 1-13th'!K47-'COS_Rate_Base_AS FILED'!K47</f>
        <v>0</v>
      </c>
      <c r="L47" s="101">
        <f>+'COS_Rate_Base_MDS and 1-13th'!L47-'COS_Rate_Base_AS FILED'!L47</f>
        <v>0</v>
      </c>
      <c r="M47" s="101">
        <f>+'COS_Rate_Base_MDS and 1-13th'!M47-'COS_Rate_Base_AS FILED'!M47</f>
        <v>0</v>
      </c>
      <c r="N47" s="101">
        <f>+'COS_Rate_Base_MDS and 1-13th'!N47-'COS_Rate_Base_AS FILED'!N47</f>
        <v>0</v>
      </c>
      <c r="O47" s="101">
        <f>+'COS_Rate_Base_MDS and 1-13th'!O47-'COS_Rate_Base_AS FILED'!O47</f>
        <v>0</v>
      </c>
      <c r="P47" s="101">
        <f>+'COS_Rate_Base_MDS and 1-13th'!P47-'COS_Rate_Base_AS FILED'!P47</f>
        <v>0</v>
      </c>
      <c r="Q47" s="101">
        <f>+'COS_Rate_Base_MDS and 1-13th'!Q47-'COS_Rate_Base_AS FILED'!Q47</f>
        <v>0</v>
      </c>
      <c r="R47" s="101">
        <f>+'COS_Rate_Base_MDS and 1-13th'!R47-'COS_Rate_Base_AS FILED'!R47</f>
        <v>0</v>
      </c>
      <c r="S47" s="101">
        <f>+'COS_Rate_Base_MDS and 1-13th'!S47-'COS_Rate_Base_AS FILED'!S47</f>
        <v>0</v>
      </c>
    </row>
    <row r="48" spans="1:19" x14ac:dyDescent="0.25">
      <c r="A48" s="90" t="s">
        <v>260</v>
      </c>
      <c r="B48" s="101">
        <f>+'COS_Rate_Base_MDS and 1-13th'!B48-'COS_Rate_Base_AS FILED'!B48</f>
        <v>0</v>
      </c>
      <c r="C48" s="101">
        <f>+'COS_Rate_Base_MDS and 1-13th'!C48-'COS_Rate_Base_AS FILED'!C48</f>
        <v>0</v>
      </c>
      <c r="D48" s="101">
        <f>+'COS_Rate_Base_MDS and 1-13th'!D48-'COS_Rate_Base_AS FILED'!D48</f>
        <v>0</v>
      </c>
      <c r="E48" s="101">
        <f>+'COS_Rate_Base_MDS and 1-13th'!E48-'COS_Rate_Base_AS FILED'!E48</f>
        <v>0</v>
      </c>
      <c r="F48" s="101">
        <f>+'COS_Rate_Base_MDS and 1-13th'!F48-'COS_Rate_Base_AS FILED'!F48</f>
        <v>0</v>
      </c>
      <c r="G48" s="101">
        <f>+'COS_Rate_Base_MDS and 1-13th'!G48-'COS_Rate_Base_AS FILED'!G48</f>
        <v>0</v>
      </c>
      <c r="H48" s="101">
        <f>+'COS_Rate_Base_MDS and 1-13th'!H48-'COS_Rate_Base_AS FILED'!H48</f>
        <v>0</v>
      </c>
      <c r="I48" s="101">
        <f>+'COS_Rate_Base_MDS and 1-13th'!I48-'COS_Rate_Base_AS FILED'!I48</f>
        <v>0</v>
      </c>
      <c r="J48" s="101">
        <f>+'COS_Rate_Base_MDS and 1-13th'!J48-'COS_Rate_Base_AS FILED'!J48</f>
        <v>0</v>
      </c>
      <c r="K48" s="101">
        <f>+'COS_Rate_Base_MDS and 1-13th'!K48-'COS_Rate_Base_AS FILED'!K48</f>
        <v>0</v>
      </c>
      <c r="L48" s="101">
        <f>+'COS_Rate_Base_MDS and 1-13th'!L48-'COS_Rate_Base_AS FILED'!L48</f>
        <v>0</v>
      </c>
      <c r="M48" s="101">
        <f>+'COS_Rate_Base_MDS and 1-13th'!M48-'COS_Rate_Base_AS FILED'!M48</f>
        <v>0</v>
      </c>
      <c r="N48" s="101">
        <f>+'COS_Rate_Base_MDS and 1-13th'!N48-'COS_Rate_Base_AS FILED'!N48</f>
        <v>0</v>
      </c>
      <c r="O48" s="101">
        <f>+'COS_Rate_Base_MDS and 1-13th'!O48-'COS_Rate_Base_AS FILED'!O48</f>
        <v>0</v>
      </c>
      <c r="P48" s="101">
        <f>+'COS_Rate_Base_MDS and 1-13th'!P48-'COS_Rate_Base_AS FILED'!P48</f>
        <v>0</v>
      </c>
      <c r="Q48" s="101">
        <f>+'COS_Rate_Base_MDS and 1-13th'!Q48-'COS_Rate_Base_AS FILED'!Q48</f>
        <v>0</v>
      </c>
      <c r="R48" s="101">
        <f>+'COS_Rate_Base_MDS and 1-13th'!R48-'COS_Rate_Base_AS FILED'!R48</f>
        <v>0</v>
      </c>
      <c r="S48" s="101">
        <f>+'COS_Rate_Base_MDS and 1-13th'!S48-'COS_Rate_Base_AS FILED'!S48</f>
        <v>0</v>
      </c>
    </row>
    <row r="49" spans="1:19" x14ac:dyDescent="0.25">
      <c r="A49" s="90" t="s">
        <v>261</v>
      </c>
      <c r="B49" s="101">
        <f>+'COS_Rate_Base_MDS and 1-13th'!B49-'COS_Rate_Base_AS FILED'!B49</f>
        <v>0</v>
      </c>
      <c r="C49" s="101">
        <f>+'COS_Rate_Base_MDS and 1-13th'!C49-'COS_Rate_Base_AS FILED'!C49</f>
        <v>0</v>
      </c>
      <c r="D49" s="101">
        <f>+'COS_Rate_Base_MDS and 1-13th'!D49-'COS_Rate_Base_AS FILED'!D49</f>
        <v>0</v>
      </c>
      <c r="E49" s="101">
        <f>+'COS_Rate_Base_MDS and 1-13th'!E49-'COS_Rate_Base_AS FILED'!E49</f>
        <v>0</v>
      </c>
      <c r="F49" s="101">
        <f>+'COS_Rate_Base_MDS and 1-13th'!F49-'COS_Rate_Base_AS FILED'!F49</f>
        <v>0</v>
      </c>
      <c r="G49" s="101">
        <f>+'COS_Rate_Base_MDS and 1-13th'!G49-'COS_Rate_Base_AS FILED'!G49</f>
        <v>0</v>
      </c>
      <c r="H49" s="101">
        <f>+'COS_Rate_Base_MDS and 1-13th'!H49-'COS_Rate_Base_AS FILED'!H49</f>
        <v>0</v>
      </c>
      <c r="I49" s="101">
        <f>+'COS_Rate_Base_MDS and 1-13th'!I49-'COS_Rate_Base_AS FILED'!I49</f>
        <v>0</v>
      </c>
      <c r="J49" s="101">
        <f>+'COS_Rate_Base_MDS and 1-13th'!J49-'COS_Rate_Base_AS FILED'!J49</f>
        <v>0</v>
      </c>
      <c r="K49" s="101">
        <f>+'COS_Rate_Base_MDS and 1-13th'!K49-'COS_Rate_Base_AS FILED'!K49</f>
        <v>0</v>
      </c>
      <c r="L49" s="101">
        <f>+'COS_Rate_Base_MDS and 1-13th'!L49-'COS_Rate_Base_AS FILED'!L49</f>
        <v>0</v>
      </c>
      <c r="M49" s="101">
        <f>+'COS_Rate_Base_MDS and 1-13th'!M49-'COS_Rate_Base_AS FILED'!M49</f>
        <v>0</v>
      </c>
      <c r="N49" s="101">
        <f>+'COS_Rate_Base_MDS and 1-13th'!N49-'COS_Rate_Base_AS FILED'!N49</f>
        <v>0</v>
      </c>
      <c r="O49" s="101">
        <f>+'COS_Rate_Base_MDS and 1-13th'!O49-'COS_Rate_Base_AS FILED'!O49</f>
        <v>0</v>
      </c>
      <c r="P49" s="101">
        <f>+'COS_Rate_Base_MDS and 1-13th'!P49-'COS_Rate_Base_AS FILED'!P49</f>
        <v>0</v>
      </c>
      <c r="Q49" s="101">
        <f>+'COS_Rate_Base_MDS and 1-13th'!Q49-'COS_Rate_Base_AS FILED'!Q49</f>
        <v>0</v>
      </c>
      <c r="R49" s="101">
        <f>+'COS_Rate_Base_MDS and 1-13th'!R49-'COS_Rate_Base_AS FILED'!R49</f>
        <v>0</v>
      </c>
      <c r="S49" s="101">
        <f>+'COS_Rate_Base_MDS and 1-13th'!S49-'COS_Rate_Base_AS FILED'!S49</f>
        <v>0</v>
      </c>
    </row>
    <row r="50" spans="1:19" x14ac:dyDescent="0.25">
      <c r="A50" s="90" t="s">
        <v>262</v>
      </c>
      <c r="B50" s="101">
        <f>+'COS_Rate_Base_MDS and 1-13th'!B50-'COS_Rate_Base_AS FILED'!B50</f>
        <v>0</v>
      </c>
      <c r="C50" s="101">
        <f>+'COS_Rate_Base_MDS and 1-13th'!C50-'COS_Rate_Base_AS FILED'!C50</f>
        <v>0</v>
      </c>
      <c r="D50" s="101">
        <f>+'COS_Rate_Base_MDS and 1-13th'!D50-'COS_Rate_Base_AS FILED'!D50</f>
        <v>0</v>
      </c>
      <c r="E50" s="101">
        <f>+'COS_Rate_Base_MDS and 1-13th'!E50-'COS_Rate_Base_AS FILED'!E50</f>
        <v>0</v>
      </c>
      <c r="F50" s="101">
        <f>+'COS_Rate_Base_MDS and 1-13th'!F50-'COS_Rate_Base_AS FILED'!F50</f>
        <v>0</v>
      </c>
      <c r="G50" s="101">
        <f>+'COS_Rate_Base_MDS and 1-13th'!G50-'COS_Rate_Base_AS FILED'!G50</f>
        <v>0</v>
      </c>
      <c r="H50" s="101">
        <f>+'COS_Rate_Base_MDS and 1-13th'!H50-'COS_Rate_Base_AS FILED'!H50</f>
        <v>0</v>
      </c>
      <c r="I50" s="101">
        <f>+'COS_Rate_Base_MDS and 1-13th'!I50-'COS_Rate_Base_AS FILED'!I50</f>
        <v>0</v>
      </c>
      <c r="J50" s="101">
        <f>+'COS_Rate_Base_MDS and 1-13th'!J50-'COS_Rate_Base_AS FILED'!J50</f>
        <v>0</v>
      </c>
      <c r="K50" s="101">
        <f>+'COS_Rate_Base_MDS and 1-13th'!K50-'COS_Rate_Base_AS FILED'!K50</f>
        <v>0</v>
      </c>
      <c r="L50" s="101">
        <f>+'COS_Rate_Base_MDS and 1-13th'!L50-'COS_Rate_Base_AS FILED'!L50</f>
        <v>0</v>
      </c>
      <c r="M50" s="101">
        <f>+'COS_Rate_Base_MDS and 1-13th'!M50-'COS_Rate_Base_AS FILED'!M50</f>
        <v>0</v>
      </c>
      <c r="N50" s="101">
        <f>+'COS_Rate_Base_MDS and 1-13th'!N50-'COS_Rate_Base_AS FILED'!N50</f>
        <v>0</v>
      </c>
      <c r="O50" s="101">
        <f>+'COS_Rate_Base_MDS and 1-13th'!O50-'COS_Rate_Base_AS FILED'!O50</f>
        <v>0</v>
      </c>
      <c r="P50" s="101">
        <f>+'COS_Rate_Base_MDS and 1-13th'!P50-'COS_Rate_Base_AS FILED'!P50</f>
        <v>0</v>
      </c>
      <c r="Q50" s="101">
        <f>+'COS_Rate_Base_MDS and 1-13th'!Q50-'COS_Rate_Base_AS FILED'!Q50</f>
        <v>0</v>
      </c>
      <c r="R50" s="101">
        <f>+'COS_Rate_Base_MDS and 1-13th'!R50-'COS_Rate_Base_AS FILED'!R50</f>
        <v>0</v>
      </c>
      <c r="S50" s="101">
        <f>+'COS_Rate_Base_MDS and 1-13th'!S50-'COS_Rate_Base_AS FILED'!S50</f>
        <v>0</v>
      </c>
    </row>
    <row r="51" spans="1:19" x14ac:dyDescent="0.25">
      <c r="A51" s="89" t="s">
        <v>263</v>
      </c>
      <c r="B51" s="101">
        <f>+'COS_Rate_Base_MDS and 1-13th'!B51-'COS_Rate_Base_AS FILED'!B51</f>
        <v>0</v>
      </c>
      <c r="C51" s="101">
        <f>+'COS_Rate_Base_MDS and 1-13th'!C51-'COS_Rate_Base_AS FILED'!C51</f>
        <v>-35965239.061255962</v>
      </c>
      <c r="D51" s="101">
        <f>+'COS_Rate_Base_MDS and 1-13th'!D51-'COS_Rate_Base_AS FILED'!D51</f>
        <v>-1261407.6261064271</v>
      </c>
      <c r="E51" s="101">
        <f>+'COS_Rate_Base_MDS and 1-13th'!E51-'COS_Rate_Base_AS FILED'!E51</f>
        <v>0</v>
      </c>
      <c r="F51" s="101">
        <f>+'COS_Rate_Base_MDS and 1-13th'!F51-'COS_Rate_Base_AS FILED'!F51</f>
        <v>73044419.742533088</v>
      </c>
      <c r="G51" s="101">
        <f>+'COS_Rate_Base_MDS and 1-13th'!G51-'COS_Rate_Base_AS FILED'!G51</f>
        <v>4277166.0477226581</v>
      </c>
      <c r="H51" s="101">
        <f>+'COS_Rate_Base_MDS and 1-13th'!H51-'COS_Rate_Base_AS FILED'!H51</f>
        <v>-388524481.94131231</v>
      </c>
      <c r="I51" s="101">
        <f>+'COS_Rate_Base_MDS and 1-13th'!I51-'COS_Rate_Base_AS FILED'!I51</f>
        <v>-175906448.5271132</v>
      </c>
      <c r="J51" s="101">
        <f>+'COS_Rate_Base_MDS and 1-13th'!J51-'COS_Rate_Base_AS FILED'!J51</f>
        <v>-36149857.966819555</v>
      </c>
      <c r="K51" s="101">
        <f>+'COS_Rate_Base_MDS and 1-13th'!K51-'COS_Rate_Base_AS FILED'!K51</f>
        <v>0</v>
      </c>
      <c r="L51" s="101">
        <f>+'COS_Rate_Base_MDS and 1-13th'!L51-'COS_Rate_Base_AS FILED'!L51</f>
        <v>-2158291.1189315133</v>
      </c>
      <c r="M51" s="101">
        <f>+'COS_Rate_Base_MDS and 1-13th'!M51-'COS_Rate_Base_AS FILED'!M51</f>
        <v>16270031.537179127</v>
      </c>
      <c r="N51" s="101">
        <f>+'COS_Rate_Base_MDS and 1-13th'!N51-'COS_Rate_Base_AS FILED'!N51</f>
        <v>-1785376.6180522665</v>
      </c>
      <c r="O51" s="101">
        <f>+'COS_Rate_Base_MDS and 1-13th'!O51-'COS_Rate_Base_AS FILED'!O51</f>
        <v>562695408.62379456</v>
      </c>
      <c r="P51" s="101">
        <f>+'COS_Rate_Base_MDS and 1-13th'!P51-'COS_Rate_Base_AS FILED'!P51</f>
        <v>-13257749.66208446</v>
      </c>
      <c r="Q51" s="101">
        <f>+'COS_Rate_Base_MDS and 1-13th'!Q51-'COS_Rate_Base_AS FILED'!Q51</f>
        <v>-338345.2202056325</v>
      </c>
      <c r="R51" s="101">
        <f>+'COS_Rate_Base_MDS and 1-13th'!R51-'COS_Rate_Base_AS FILED'!R51</f>
        <v>-939828.20935022412</v>
      </c>
      <c r="S51" s="101">
        <f>+'COS_Rate_Base_MDS and 1-13th'!S51-'COS_Rate_Base_AS FILED'!S51</f>
        <v>0</v>
      </c>
    </row>
    <row r="52" spans="1:19" x14ac:dyDescent="0.25">
      <c r="B52" s="102">
        <f>+'COS_Rate_Base_MDS and 1-13th'!B52-'COS_Rate_Base_AS FILED'!B52</f>
        <v>0</v>
      </c>
      <c r="C52" s="102">
        <f>+'COS_Rate_Base_MDS and 1-13th'!C52-'COS_Rate_Base_AS FILED'!C52</f>
        <v>0</v>
      </c>
      <c r="D52" s="102">
        <f>+'COS_Rate_Base_MDS and 1-13th'!D52-'COS_Rate_Base_AS FILED'!D52</f>
        <v>0</v>
      </c>
      <c r="E52" s="102">
        <f>+'COS_Rate_Base_MDS and 1-13th'!E52-'COS_Rate_Base_AS FILED'!E52</f>
        <v>0</v>
      </c>
      <c r="F52" s="102">
        <f>+'COS_Rate_Base_MDS and 1-13th'!F52-'COS_Rate_Base_AS FILED'!F52</f>
        <v>0</v>
      </c>
      <c r="G52" s="102">
        <f>+'COS_Rate_Base_MDS and 1-13th'!G52-'COS_Rate_Base_AS FILED'!G52</f>
        <v>0</v>
      </c>
      <c r="H52" s="102">
        <f>+'COS_Rate_Base_MDS and 1-13th'!H52-'COS_Rate_Base_AS FILED'!H52</f>
        <v>0</v>
      </c>
      <c r="I52" s="102">
        <f>+'COS_Rate_Base_MDS and 1-13th'!I52-'COS_Rate_Base_AS FILED'!I52</f>
        <v>0</v>
      </c>
      <c r="J52" s="102">
        <f>+'COS_Rate_Base_MDS and 1-13th'!J52-'COS_Rate_Base_AS FILED'!J52</f>
        <v>0</v>
      </c>
      <c r="K52" s="102">
        <f>+'COS_Rate_Base_MDS and 1-13th'!K52-'COS_Rate_Base_AS FILED'!K52</f>
        <v>0</v>
      </c>
      <c r="L52" s="102">
        <f>+'COS_Rate_Base_MDS and 1-13th'!L52-'COS_Rate_Base_AS FILED'!L52</f>
        <v>0</v>
      </c>
      <c r="M52" s="102">
        <f>+'COS_Rate_Base_MDS and 1-13th'!M52-'COS_Rate_Base_AS FILED'!M52</f>
        <v>0</v>
      </c>
      <c r="N52" s="102">
        <f>+'COS_Rate_Base_MDS and 1-13th'!N52-'COS_Rate_Base_AS FILED'!N52</f>
        <v>0</v>
      </c>
      <c r="O52" s="102">
        <f>+'COS_Rate_Base_MDS and 1-13th'!O52-'COS_Rate_Base_AS FILED'!O52</f>
        <v>0</v>
      </c>
      <c r="P52" s="102">
        <f>+'COS_Rate_Base_MDS and 1-13th'!P52-'COS_Rate_Base_AS FILED'!P52</f>
        <v>0</v>
      </c>
      <c r="Q52" s="102">
        <f>+'COS_Rate_Base_MDS and 1-13th'!Q52-'COS_Rate_Base_AS FILED'!Q52</f>
        <v>0</v>
      </c>
      <c r="R52" s="102">
        <f>+'COS_Rate_Base_MDS and 1-13th'!R52-'COS_Rate_Base_AS FILED'!R52</f>
        <v>0</v>
      </c>
      <c r="S52" s="102">
        <f>+'COS_Rate_Base_MDS and 1-13th'!S52-'COS_Rate_Base_AS FILED'!S52</f>
        <v>0</v>
      </c>
    </row>
    <row r="53" spans="1:19" x14ac:dyDescent="0.25">
      <c r="A53" s="89" t="s">
        <v>264</v>
      </c>
      <c r="B53" s="101">
        <f>+'COS_Rate_Base_MDS and 1-13th'!B53-'COS_Rate_Base_AS FILED'!B53</f>
        <v>0</v>
      </c>
      <c r="C53" s="101">
        <f>+'COS_Rate_Base_MDS and 1-13th'!C53-'COS_Rate_Base_AS FILED'!C53</f>
        <v>0</v>
      </c>
      <c r="D53" s="101">
        <f>+'COS_Rate_Base_MDS and 1-13th'!D53-'COS_Rate_Base_AS FILED'!D53</f>
        <v>0</v>
      </c>
      <c r="E53" s="101">
        <f>+'COS_Rate_Base_MDS and 1-13th'!E53-'COS_Rate_Base_AS FILED'!E53</f>
        <v>0</v>
      </c>
      <c r="F53" s="101">
        <f>+'COS_Rate_Base_MDS and 1-13th'!F53-'COS_Rate_Base_AS FILED'!F53</f>
        <v>0</v>
      </c>
      <c r="G53" s="101">
        <f>+'COS_Rate_Base_MDS and 1-13th'!G53-'COS_Rate_Base_AS FILED'!G53</f>
        <v>0</v>
      </c>
      <c r="H53" s="101">
        <f>+'COS_Rate_Base_MDS and 1-13th'!H53-'COS_Rate_Base_AS FILED'!H53</f>
        <v>0</v>
      </c>
      <c r="I53" s="101">
        <f>+'COS_Rate_Base_MDS and 1-13th'!I53-'COS_Rate_Base_AS FILED'!I53</f>
        <v>0</v>
      </c>
      <c r="J53" s="101">
        <f>+'COS_Rate_Base_MDS and 1-13th'!J53-'COS_Rate_Base_AS FILED'!J53</f>
        <v>0</v>
      </c>
      <c r="K53" s="101">
        <f>+'COS_Rate_Base_MDS and 1-13th'!K53-'COS_Rate_Base_AS FILED'!K53</f>
        <v>0</v>
      </c>
      <c r="L53" s="101">
        <f>+'COS_Rate_Base_MDS and 1-13th'!L53-'COS_Rate_Base_AS FILED'!L53</f>
        <v>0</v>
      </c>
      <c r="M53" s="101">
        <f>+'COS_Rate_Base_MDS and 1-13th'!M53-'COS_Rate_Base_AS FILED'!M53</f>
        <v>0</v>
      </c>
      <c r="N53" s="101">
        <f>+'COS_Rate_Base_MDS and 1-13th'!N53-'COS_Rate_Base_AS FILED'!N53</f>
        <v>0</v>
      </c>
      <c r="O53" s="101">
        <f>+'COS_Rate_Base_MDS and 1-13th'!O53-'COS_Rate_Base_AS FILED'!O53</f>
        <v>0</v>
      </c>
      <c r="P53" s="101">
        <f>+'COS_Rate_Base_MDS and 1-13th'!P53-'COS_Rate_Base_AS FILED'!P53</f>
        <v>0</v>
      </c>
      <c r="Q53" s="101">
        <f>+'COS_Rate_Base_MDS and 1-13th'!Q53-'COS_Rate_Base_AS FILED'!Q53</f>
        <v>0</v>
      </c>
      <c r="R53" s="101">
        <f>+'COS_Rate_Base_MDS and 1-13th'!R53-'COS_Rate_Base_AS FILED'!R53</f>
        <v>0</v>
      </c>
      <c r="S53" s="101">
        <f>+'COS_Rate_Base_MDS and 1-13th'!S53-'COS_Rate_Base_AS FILED'!S53</f>
        <v>0</v>
      </c>
    </row>
    <row r="54" spans="1:19" x14ac:dyDescent="0.25">
      <c r="A54" s="90" t="s">
        <v>265</v>
      </c>
      <c r="B54" s="101">
        <f>+'COS_Rate_Base_MDS and 1-13th'!B54-'COS_Rate_Base_AS FILED'!B54</f>
        <v>7.152557373046875E-7</v>
      </c>
      <c r="C54" s="101">
        <f>+'COS_Rate_Base_MDS and 1-13th'!C54-'COS_Rate_Base_AS FILED'!C54</f>
        <v>-78479.652749821544</v>
      </c>
      <c r="D54" s="101">
        <f>+'COS_Rate_Base_MDS and 1-13th'!D54-'COS_Rate_Base_AS FILED'!D54</f>
        <v>-2724.104133830755</v>
      </c>
      <c r="E54" s="101">
        <f>+'COS_Rate_Base_MDS and 1-13th'!E54-'COS_Rate_Base_AS FILED'!E54</f>
        <v>14926.596684239805</v>
      </c>
      <c r="F54" s="101">
        <f>+'COS_Rate_Base_MDS and 1-13th'!F54-'COS_Rate_Base_AS FILED'!F54</f>
        <v>212423.21198095381</v>
      </c>
      <c r="G54" s="101">
        <f>+'COS_Rate_Base_MDS and 1-13th'!G54-'COS_Rate_Base_AS FILED'!G54</f>
        <v>12433.744213581405</v>
      </c>
      <c r="H54" s="101">
        <f>+'COS_Rate_Base_MDS and 1-13th'!H54-'COS_Rate_Base_AS FILED'!H54</f>
        <v>-982016.26270365715</v>
      </c>
      <c r="I54" s="101">
        <f>+'COS_Rate_Base_MDS and 1-13th'!I54-'COS_Rate_Base_AS FILED'!I54</f>
        <v>-445124.13923013955</v>
      </c>
      <c r="J54" s="101">
        <f>+'COS_Rate_Base_MDS and 1-13th'!J54-'COS_Rate_Base_AS FILED'!J54</f>
        <v>-87131.203996400349</v>
      </c>
      <c r="K54" s="101">
        <f>+'COS_Rate_Base_MDS and 1-13th'!K54-'COS_Rate_Base_AS FILED'!K54</f>
        <v>1705.9830244688201</v>
      </c>
      <c r="L54" s="101">
        <f>+'COS_Rate_Base_MDS and 1-13th'!L54-'COS_Rate_Base_AS FILED'!L54</f>
        <v>-4785.1268942641909</v>
      </c>
      <c r="M54" s="101">
        <f>+'COS_Rate_Base_MDS and 1-13th'!M54-'COS_Rate_Base_AS FILED'!M54</f>
        <v>45422.88276527042</v>
      </c>
      <c r="N54" s="101">
        <f>+'COS_Rate_Base_MDS and 1-13th'!N54-'COS_Rate_Base_AS FILED'!N54</f>
        <v>-4611.2217444843191</v>
      </c>
      <c r="O54" s="101">
        <f>+'COS_Rate_Base_MDS and 1-13th'!O54-'COS_Rate_Base_AS FILED'!O54</f>
        <v>1347903.7621967494</v>
      </c>
      <c r="P54" s="101">
        <f>+'COS_Rate_Base_MDS and 1-13th'!P54-'COS_Rate_Base_AS FILED'!P54</f>
        <v>-28056.95892809052</v>
      </c>
      <c r="Q54" s="101">
        <f>+'COS_Rate_Base_MDS and 1-13th'!Q54-'COS_Rate_Base_AS FILED'!Q54</f>
        <v>-493.05161493946798</v>
      </c>
      <c r="R54" s="101">
        <f>+'COS_Rate_Base_MDS and 1-13th'!R54-'COS_Rate_Base_AS FILED'!R54</f>
        <v>-2354.6778491211153</v>
      </c>
      <c r="S54" s="101">
        <f>+'COS_Rate_Base_MDS and 1-13th'!S54-'COS_Rate_Base_AS FILED'!S54</f>
        <v>960.21898021179368</v>
      </c>
    </row>
    <row r="55" spans="1:19" x14ac:dyDescent="0.25">
      <c r="A55" s="90" t="s">
        <v>266</v>
      </c>
      <c r="B55" s="101">
        <f>+'COS_Rate_Base_MDS and 1-13th'!B55-'COS_Rate_Base_AS FILED'!B55</f>
        <v>1.1324882507324219E-6</v>
      </c>
      <c r="C55" s="101">
        <f>+'COS_Rate_Base_MDS and 1-13th'!C55-'COS_Rate_Base_AS FILED'!C55</f>
        <v>-114716.71882282943</v>
      </c>
      <c r="D55" s="101">
        <f>+'COS_Rate_Base_MDS and 1-13th'!D55-'COS_Rate_Base_AS FILED'!D55</f>
        <v>-3981.9275062413071</v>
      </c>
      <c r="E55" s="101">
        <f>+'COS_Rate_Base_MDS and 1-13th'!E55-'COS_Rate_Base_AS FILED'!E55</f>
        <v>21818.778942185454</v>
      </c>
      <c r="F55" s="101">
        <f>+'COS_Rate_Base_MDS and 1-13th'!F55-'COS_Rate_Base_AS FILED'!F55</f>
        <v>310507.1572875753</v>
      </c>
      <c r="G55" s="101">
        <f>+'COS_Rate_Base_MDS and 1-13th'!G55-'COS_Rate_Base_AS FILED'!G55</f>
        <v>18174.880862577586</v>
      </c>
      <c r="H55" s="101">
        <f>+'COS_Rate_Base_MDS and 1-13th'!H55-'COS_Rate_Base_AS FILED'!H55</f>
        <v>-1435450.8403234631</v>
      </c>
      <c r="I55" s="101">
        <f>+'COS_Rate_Base_MDS and 1-13th'!I55-'COS_Rate_Base_AS FILED'!I55</f>
        <v>-650655.02881488949</v>
      </c>
      <c r="J55" s="101">
        <f>+'COS_Rate_Base_MDS and 1-13th'!J55-'COS_Rate_Base_AS FILED'!J55</f>
        <v>-127363.02314453293</v>
      </c>
      <c r="K55" s="101">
        <f>+'COS_Rate_Base_MDS and 1-13th'!K55-'COS_Rate_Base_AS FILED'!K55</f>
        <v>2493.7008266125922</v>
      </c>
      <c r="L55" s="101">
        <f>+'COS_Rate_Base_MDS and 1-13th'!L55-'COS_Rate_Base_AS FILED'!L55</f>
        <v>-6994.6035338712973</v>
      </c>
      <c r="M55" s="101">
        <f>+'COS_Rate_Base_MDS and 1-13th'!M55-'COS_Rate_Base_AS FILED'!M55</f>
        <v>66396.37011286302</v>
      </c>
      <c r="N55" s="101">
        <f>+'COS_Rate_Base_MDS and 1-13th'!N55-'COS_Rate_Base_AS FILED'!N55</f>
        <v>-6740.3997056160442</v>
      </c>
      <c r="O55" s="101">
        <f>+'COS_Rate_Base_MDS and 1-13th'!O55-'COS_Rate_Base_AS FILED'!O55</f>
        <v>1970282.6333991885</v>
      </c>
      <c r="P55" s="101">
        <f>+'COS_Rate_Base_MDS and 1-13th'!P55-'COS_Rate_Base_AS FILED'!P55</f>
        <v>-41011.933101162314</v>
      </c>
      <c r="Q55" s="101">
        <f>+'COS_Rate_Base_MDS and 1-13th'!Q55-'COS_Rate_Base_AS FILED'!Q55</f>
        <v>-720.71245850772539</v>
      </c>
      <c r="R55" s="101">
        <f>+'COS_Rate_Base_MDS and 1-13th'!R55-'COS_Rate_Base_AS FILED'!R55</f>
        <v>-3441.9229350705427</v>
      </c>
      <c r="S55" s="101">
        <f>+'COS_Rate_Base_MDS and 1-13th'!S55-'COS_Rate_Base_AS FILED'!S55</f>
        <v>1403.5889163838583</v>
      </c>
    </row>
    <row r="56" spans="1:19" x14ac:dyDescent="0.25">
      <c r="A56" s="90" t="s">
        <v>267</v>
      </c>
      <c r="B56" s="101">
        <f>+'COS_Rate_Base_MDS and 1-13th'!B56-'COS_Rate_Base_AS FILED'!B56</f>
        <v>1.0132789611816406E-6</v>
      </c>
      <c r="C56" s="101">
        <f>+'COS_Rate_Base_MDS and 1-13th'!C56-'COS_Rate_Base_AS FILED'!C56</f>
        <v>-93384.575809997506</v>
      </c>
      <c r="D56" s="101">
        <f>+'COS_Rate_Base_MDS and 1-13th'!D56-'COS_Rate_Base_AS FILED'!D56</f>
        <v>-3241.4683307915111</v>
      </c>
      <c r="E56" s="101">
        <f>+'COS_Rate_Base_MDS and 1-13th'!E56-'COS_Rate_Base_AS FILED'!E56</f>
        <v>17761.468747680541</v>
      </c>
      <c r="F56" s="101">
        <f>+'COS_Rate_Base_MDS and 1-13th'!F56-'COS_Rate_Base_AS FILED'!F56</f>
        <v>252766.81086085364</v>
      </c>
      <c r="G56" s="101">
        <f>+'COS_Rate_Base_MDS and 1-13th'!G56-'COS_Rate_Base_AS FILED'!G56</f>
        <v>14795.17159456329</v>
      </c>
      <c r="H56" s="101">
        <f>+'COS_Rate_Base_MDS and 1-13th'!H56-'COS_Rate_Base_AS FILED'!H56</f>
        <v>-1168521.6348171085</v>
      </c>
      <c r="I56" s="101">
        <f>+'COS_Rate_Base_MDS and 1-13th'!I56-'COS_Rate_Base_AS FILED'!I56</f>
        <v>-529662.49809116498</v>
      </c>
      <c r="J56" s="101">
        <f>+'COS_Rate_Base_MDS and 1-13th'!J56-'COS_Rate_Base_AS FILED'!J56</f>
        <v>-103679.2371005686</v>
      </c>
      <c r="K56" s="101">
        <f>+'COS_Rate_Base_MDS and 1-13th'!K56-'COS_Rate_Base_AS FILED'!K56</f>
        <v>2029.9847858264111</v>
      </c>
      <c r="L56" s="101">
        <f>+'COS_Rate_Base_MDS and 1-13th'!L56-'COS_Rate_Base_AS FILED'!L56</f>
        <v>-5693.9223041975347</v>
      </c>
      <c r="M56" s="101">
        <f>+'COS_Rate_Base_MDS and 1-13th'!M56-'COS_Rate_Base_AS FILED'!M56</f>
        <v>54049.635675940197</v>
      </c>
      <c r="N56" s="101">
        <f>+'COS_Rate_Base_MDS and 1-13th'!N56-'COS_Rate_Base_AS FILED'!N56</f>
        <v>-5486.9889389960008</v>
      </c>
      <c r="O56" s="101">
        <f>+'COS_Rate_Base_MDS and 1-13th'!O56-'COS_Rate_Base_AS FILED'!O56</f>
        <v>1603898.8024922907</v>
      </c>
      <c r="P56" s="101">
        <f>+'COS_Rate_Base_MDS and 1-13th'!P56-'COS_Rate_Base_AS FILED'!P56</f>
        <v>-33385.560667180456</v>
      </c>
      <c r="Q56" s="101">
        <f>+'COS_Rate_Base_MDS and 1-13th'!Q56-'COS_Rate_Base_AS FILED'!Q56</f>
        <v>-586.692401154447</v>
      </c>
      <c r="R56" s="101">
        <f>+'COS_Rate_Base_MDS and 1-13th'!R56-'COS_Rate_Base_AS FILED'!R56</f>
        <v>-2801.8802887717611</v>
      </c>
      <c r="S56" s="101">
        <f>+'COS_Rate_Base_MDS and 1-13th'!S56-'COS_Rate_Base_AS FILED'!S56</f>
        <v>1142.584593711741</v>
      </c>
    </row>
    <row r="57" spans="1:19" x14ac:dyDescent="0.25">
      <c r="A57" s="89" t="s">
        <v>268</v>
      </c>
      <c r="B57" s="101">
        <f>+'COS_Rate_Base_MDS and 1-13th'!B57-'COS_Rate_Base_AS FILED'!B57</f>
        <v>3.0994415283203125E-6</v>
      </c>
      <c r="C57" s="101">
        <f>+'COS_Rate_Base_MDS and 1-13th'!C57-'COS_Rate_Base_AS FILED'!C57</f>
        <v>-286580.94738264754</v>
      </c>
      <c r="D57" s="101">
        <f>+'COS_Rate_Base_MDS and 1-13th'!D57-'COS_Rate_Base_AS FILED'!D57</f>
        <v>-9947.4999708635733</v>
      </c>
      <c r="E57" s="101">
        <f>+'COS_Rate_Base_MDS and 1-13th'!E57-'COS_Rate_Base_AS FILED'!E57</f>
        <v>54506.844374106266</v>
      </c>
      <c r="F57" s="101">
        <f>+'COS_Rate_Base_MDS and 1-13th'!F57-'COS_Rate_Base_AS FILED'!F57</f>
        <v>775697.18012937903</v>
      </c>
      <c r="G57" s="101">
        <f>+'COS_Rate_Base_MDS and 1-13th'!G57-'COS_Rate_Base_AS FILED'!G57</f>
        <v>45403.796670722309</v>
      </c>
      <c r="H57" s="101">
        <f>+'COS_Rate_Base_MDS and 1-13th'!H57-'COS_Rate_Base_AS FILED'!H57</f>
        <v>-3585988.7378442585</v>
      </c>
      <c r="I57" s="101">
        <f>+'COS_Rate_Base_MDS and 1-13th'!I57-'COS_Rate_Base_AS FILED'!I57</f>
        <v>-1625441.6661362052</v>
      </c>
      <c r="J57" s="101">
        <f>+'COS_Rate_Base_MDS and 1-13th'!J57-'COS_Rate_Base_AS FILED'!J57</f>
        <v>-318173.46424150094</v>
      </c>
      <c r="K57" s="101">
        <f>+'COS_Rate_Base_MDS and 1-13th'!K57-'COS_Rate_Base_AS FILED'!K57</f>
        <v>6229.6686369078234</v>
      </c>
      <c r="L57" s="101">
        <f>+'COS_Rate_Base_MDS and 1-13th'!L57-'COS_Rate_Base_AS FILED'!L57</f>
        <v>-17473.652732332936</v>
      </c>
      <c r="M57" s="101">
        <f>+'COS_Rate_Base_MDS and 1-13th'!M57-'COS_Rate_Base_AS FILED'!M57</f>
        <v>165868.88855407387</v>
      </c>
      <c r="N57" s="101">
        <f>+'COS_Rate_Base_MDS and 1-13th'!N57-'COS_Rate_Base_AS FILED'!N57</f>
        <v>-16838.610389096371</v>
      </c>
      <c r="O57" s="101">
        <f>+'COS_Rate_Base_MDS and 1-13th'!O57-'COS_Rate_Base_AS FILED'!O57</f>
        <v>4922085.1980882883</v>
      </c>
      <c r="P57" s="101">
        <f>+'COS_Rate_Base_MDS and 1-13th'!P57-'COS_Rate_Base_AS FILED'!P57</f>
        <v>-102454.45269643515</v>
      </c>
      <c r="Q57" s="101">
        <f>+'COS_Rate_Base_MDS and 1-13th'!Q57-'COS_Rate_Base_AS FILED'!Q57</f>
        <v>-1800.4564746016404</v>
      </c>
      <c r="R57" s="101">
        <f>+'COS_Rate_Base_MDS and 1-13th'!R57-'COS_Rate_Base_AS FILED'!R57</f>
        <v>-8598.4810729634191</v>
      </c>
      <c r="S57" s="101">
        <f>+'COS_Rate_Base_MDS and 1-13th'!S57-'COS_Rate_Base_AS FILED'!S57</f>
        <v>3506.392490307393</v>
      </c>
    </row>
    <row r="58" spans="1:19" x14ac:dyDescent="0.25">
      <c r="B58" s="102">
        <f>+'COS_Rate_Base_MDS and 1-13th'!B58-'COS_Rate_Base_AS FILED'!B58</f>
        <v>0</v>
      </c>
      <c r="C58" s="102">
        <f>+'COS_Rate_Base_MDS and 1-13th'!C58-'COS_Rate_Base_AS FILED'!C58</f>
        <v>0</v>
      </c>
      <c r="D58" s="102">
        <f>+'COS_Rate_Base_MDS and 1-13th'!D58-'COS_Rate_Base_AS FILED'!D58</f>
        <v>0</v>
      </c>
      <c r="E58" s="102">
        <f>+'COS_Rate_Base_MDS and 1-13th'!E58-'COS_Rate_Base_AS FILED'!E58</f>
        <v>0</v>
      </c>
      <c r="F58" s="102">
        <f>+'COS_Rate_Base_MDS and 1-13th'!F58-'COS_Rate_Base_AS FILED'!F58</f>
        <v>0</v>
      </c>
      <c r="G58" s="102">
        <f>+'COS_Rate_Base_MDS and 1-13th'!G58-'COS_Rate_Base_AS FILED'!G58</f>
        <v>0</v>
      </c>
      <c r="H58" s="102">
        <f>+'COS_Rate_Base_MDS and 1-13th'!H58-'COS_Rate_Base_AS FILED'!H58</f>
        <v>0</v>
      </c>
      <c r="I58" s="102">
        <f>+'COS_Rate_Base_MDS and 1-13th'!I58-'COS_Rate_Base_AS FILED'!I58</f>
        <v>0</v>
      </c>
      <c r="J58" s="102">
        <f>+'COS_Rate_Base_MDS and 1-13th'!J58-'COS_Rate_Base_AS FILED'!J58</f>
        <v>0</v>
      </c>
      <c r="K58" s="102">
        <f>+'COS_Rate_Base_MDS and 1-13th'!K58-'COS_Rate_Base_AS FILED'!K58</f>
        <v>0</v>
      </c>
      <c r="L58" s="102">
        <f>+'COS_Rate_Base_MDS and 1-13th'!L58-'COS_Rate_Base_AS FILED'!L58</f>
        <v>0</v>
      </c>
      <c r="M58" s="102">
        <f>+'COS_Rate_Base_MDS and 1-13th'!M58-'COS_Rate_Base_AS FILED'!M58</f>
        <v>0</v>
      </c>
      <c r="N58" s="102">
        <f>+'COS_Rate_Base_MDS and 1-13th'!N58-'COS_Rate_Base_AS FILED'!N58</f>
        <v>0</v>
      </c>
      <c r="O58" s="102">
        <f>+'COS_Rate_Base_MDS and 1-13th'!O58-'COS_Rate_Base_AS FILED'!O58</f>
        <v>0</v>
      </c>
      <c r="P58" s="102">
        <f>+'COS_Rate_Base_MDS and 1-13th'!P58-'COS_Rate_Base_AS FILED'!P58</f>
        <v>0</v>
      </c>
      <c r="Q58" s="102">
        <f>+'COS_Rate_Base_MDS and 1-13th'!Q58-'COS_Rate_Base_AS FILED'!Q58</f>
        <v>0</v>
      </c>
      <c r="R58" s="102">
        <f>+'COS_Rate_Base_MDS and 1-13th'!R58-'COS_Rate_Base_AS FILED'!R58</f>
        <v>0</v>
      </c>
      <c r="S58" s="102">
        <f>+'COS_Rate_Base_MDS and 1-13th'!S58-'COS_Rate_Base_AS FILED'!S58</f>
        <v>0</v>
      </c>
    </row>
    <row r="59" spans="1:19" x14ac:dyDescent="0.25">
      <c r="A59" s="88" t="s">
        <v>269</v>
      </c>
      <c r="B59" s="101">
        <f>+'COS_Rate_Base_MDS and 1-13th'!B59-'COS_Rate_Base_AS FILED'!B59</f>
        <v>0</v>
      </c>
      <c r="C59" s="101">
        <f>+'COS_Rate_Base_MDS and 1-13th'!C59-'COS_Rate_Base_AS FILED'!C59</f>
        <v>-56049934.041383743</v>
      </c>
      <c r="D59" s="101">
        <f>+'COS_Rate_Base_MDS and 1-13th'!D59-'COS_Rate_Base_AS FILED'!D59</f>
        <v>-1967072.5922302753</v>
      </c>
      <c r="E59" s="101">
        <f>+'COS_Rate_Base_MDS and 1-13th'!E59-'COS_Rate_Base_AS FILED'!E59</f>
        <v>-11541157.590701461</v>
      </c>
      <c r="F59" s="101">
        <f>+'COS_Rate_Base_MDS and 1-13th'!F59-'COS_Rate_Base_AS FILED'!F59</f>
        <v>77328185.357459068</v>
      </c>
      <c r="G59" s="101">
        <f>+'COS_Rate_Base_MDS and 1-13th'!G59-'COS_Rate_Base_AS FILED'!G59</f>
        <v>3754769.7119035013</v>
      </c>
      <c r="H59" s="101">
        <f>+'COS_Rate_Base_MDS and 1-13th'!H59-'COS_Rate_Base_AS FILED'!H59</f>
        <v>-468294310.27495766</v>
      </c>
      <c r="I59" s="101">
        <f>+'COS_Rate_Base_MDS and 1-13th'!I59-'COS_Rate_Base_AS FILED'!I59</f>
        <v>-210446951.71835423</v>
      </c>
      <c r="J59" s="101">
        <f>+'COS_Rate_Base_MDS and 1-13th'!J59-'COS_Rate_Base_AS FILED'!J59</f>
        <v>-55601812.02504766</v>
      </c>
      <c r="K59" s="101">
        <f>+'COS_Rate_Base_MDS and 1-13th'!K59-'COS_Rate_Base_AS FILED'!K59</f>
        <v>-1096450.8246097937</v>
      </c>
      <c r="L59" s="101">
        <f>+'COS_Rate_Base_MDS and 1-13th'!L59-'COS_Rate_Base_AS FILED'!L59</f>
        <v>-2334084.3516961783</v>
      </c>
      <c r="M59" s="101">
        <f>+'COS_Rate_Base_MDS and 1-13th'!M59-'COS_Rate_Base_AS FILED'!M59</f>
        <v>13915873.860744491</v>
      </c>
      <c r="N59" s="101">
        <f>+'COS_Rate_Base_MDS and 1-13th'!N59-'COS_Rate_Base_AS FILED'!N59</f>
        <v>-1900691.5241521699</v>
      </c>
      <c r="O59" s="101">
        <f>+'COS_Rate_Base_MDS and 1-13th'!O59-'COS_Rate_Base_AS FILED'!O59</f>
        <v>745446026.4705162</v>
      </c>
      <c r="P59" s="101">
        <f>+'COS_Rate_Base_MDS and 1-13th'!P59-'COS_Rate_Base_AS FILED'!P59</f>
        <v>-28610621.504385948</v>
      </c>
      <c r="Q59" s="101">
        <f>+'COS_Rate_Base_MDS and 1-13th'!Q59-'COS_Rate_Base_AS FILED'!Q59</f>
        <v>-623721.26000298932</v>
      </c>
      <c r="R59" s="101">
        <f>+'COS_Rate_Base_MDS and 1-13th'!R59-'COS_Rate_Base_AS FILED'!R59</f>
        <v>-1001819.8725875961</v>
      </c>
      <c r="S59" s="101">
        <f>+'COS_Rate_Base_MDS and 1-13th'!S59-'COS_Rate_Base_AS FILED'!S59</f>
        <v>-976227.82051726803</v>
      </c>
    </row>
    <row r="60" spans="1:19" x14ac:dyDescent="0.25">
      <c r="B60" s="102">
        <f>+'COS_Rate_Base_MDS and 1-13th'!B60-'COS_Rate_Base_AS FILED'!B60</f>
        <v>0</v>
      </c>
      <c r="C60" s="102">
        <f>+'COS_Rate_Base_MDS and 1-13th'!C60-'COS_Rate_Base_AS FILED'!C60</f>
        <v>0</v>
      </c>
      <c r="D60" s="102">
        <f>+'COS_Rate_Base_MDS and 1-13th'!D60-'COS_Rate_Base_AS FILED'!D60</f>
        <v>0</v>
      </c>
      <c r="E60" s="102">
        <f>+'COS_Rate_Base_MDS and 1-13th'!E60-'COS_Rate_Base_AS FILED'!E60</f>
        <v>0</v>
      </c>
      <c r="F60" s="102">
        <f>+'COS_Rate_Base_MDS and 1-13th'!F60-'COS_Rate_Base_AS FILED'!F60</f>
        <v>0</v>
      </c>
      <c r="G60" s="102">
        <f>+'COS_Rate_Base_MDS and 1-13th'!G60-'COS_Rate_Base_AS FILED'!G60</f>
        <v>0</v>
      </c>
      <c r="H60" s="102">
        <f>+'COS_Rate_Base_MDS and 1-13th'!H60-'COS_Rate_Base_AS FILED'!H60</f>
        <v>0</v>
      </c>
      <c r="I60" s="102">
        <f>+'COS_Rate_Base_MDS and 1-13th'!I60-'COS_Rate_Base_AS FILED'!I60</f>
        <v>0</v>
      </c>
      <c r="J60" s="102">
        <f>+'COS_Rate_Base_MDS and 1-13th'!J60-'COS_Rate_Base_AS FILED'!J60</f>
        <v>0</v>
      </c>
      <c r="K60" s="102">
        <f>+'COS_Rate_Base_MDS and 1-13th'!K60-'COS_Rate_Base_AS FILED'!K60</f>
        <v>0</v>
      </c>
      <c r="L60" s="102">
        <f>+'COS_Rate_Base_MDS and 1-13th'!L60-'COS_Rate_Base_AS FILED'!L60</f>
        <v>0</v>
      </c>
      <c r="M60" s="102">
        <f>+'COS_Rate_Base_MDS and 1-13th'!M60-'COS_Rate_Base_AS FILED'!M60</f>
        <v>0</v>
      </c>
      <c r="N60" s="102">
        <f>+'COS_Rate_Base_MDS and 1-13th'!N60-'COS_Rate_Base_AS FILED'!N60</f>
        <v>0</v>
      </c>
      <c r="O60" s="102">
        <f>+'COS_Rate_Base_MDS and 1-13th'!O60-'COS_Rate_Base_AS FILED'!O60</f>
        <v>0</v>
      </c>
      <c r="P60" s="102">
        <f>+'COS_Rate_Base_MDS and 1-13th'!P60-'COS_Rate_Base_AS FILED'!P60</f>
        <v>0</v>
      </c>
      <c r="Q60" s="102">
        <f>+'COS_Rate_Base_MDS and 1-13th'!Q60-'COS_Rate_Base_AS FILED'!Q60</f>
        <v>0</v>
      </c>
      <c r="R60" s="102">
        <f>+'COS_Rate_Base_MDS and 1-13th'!R60-'COS_Rate_Base_AS FILED'!R60</f>
        <v>0</v>
      </c>
      <c r="S60" s="102">
        <f>+'COS_Rate_Base_MDS and 1-13th'!S60-'COS_Rate_Base_AS FILED'!S60</f>
        <v>0</v>
      </c>
    </row>
    <row r="61" spans="1:19" x14ac:dyDescent="0.25">
      <c r="A61" s="87" t="s">
        <v>269</v>
      </c>
      <c r="B61" s="101">
        <f>+'COS_Rate_Base_MDS and 1-13th'!B61-'COS_Rate_Base_AS FILED'!B61</f>
        <v>0</v>
      </c>
      <c r="C61" s="101">
        <f>+'COS_Rate_Base_MDS and 1-13th'!C61-'COS_Rate_Base_AS FILED'!C61</f>
        <v>-56049934.041383743</v>
      </c>
      <c r="D61" s="101">
        <f>+'COS_Rate_Base_MDS and 1-13th'!D61-'COS_Rate_Base_AS FILED'!D61</f>
        <v>-1967072.5922302753</v>
      </c>
      <c r="E61" s="101">
        <f>+'COS_Rate_Base_MDS and 1-13th'!E61-'COS_Rate_Base_AS FILED'!E61</f>
        <v>-11541157.590701461</v>
      </c>
      <c r="F61" s="101">
        <f>+'COS_Rate_Base_MDS and 1-13th'!F61-'COS_Rate_Base_AS FILED'!F61</f>
        <v>77328185.357459068</v>
      </c>
      <c r="G61" s="101">
        <f>+'COS_Rate_Base_MDS and 1-13th'!G61-'COS_Rate_Base_AS FILED'!G61</f>
        <v>3754769.7119035013</v>
      </c>
      <c r="H61" s="101">
        <f>+'COS_Rate_Base_MDS and 1-13th'!H61-'COS_Rate_Base_AS FILED'!H61</f>
        <v>-468294310.27495766</v>
      </c>
      <c r="I61" s="101">
        <f>+'COS_Rate_Base_MDS and 1-13th'!I61-'COS_Rate_Base_AS FILED'!I61</f>
        <v>-210446951.71835423</v>
      </c>
      <c r="J61" s="101">
        <f>+'COS_Rate_Base_MDS and 1-13th'!J61-'COS_Rate_Base_AS FILED'!J61</f>
        <v>-55601812.02504766</v>
      </c>
      <c r="K61" s="101">
        <f>+'COS_Rate_Base_MDS and 1-13th'!K61-'COS_Rate_Base_AS FILED'!K61</f>
        <v>-1096450.8246097937</v>
      </c>
      <c r="L61" s="101">
        <f>+'COS_Rate_Base_MDS and 1-13th'!L61-'COS_Rate_Base_AS FILED'!L61</f>
        <v>-2334084.3516961783</v>
      </c>
      <c r="M61" s="101">
        <f>+'COS_Rate_Base_MDS and 1-13th'!M61-'COS_Rate_Base_AS FILED'!M61</f>
        <v>13915873.860744491</v>
      </c>
      <c r="N61" s="101">
        <f>+'COS_Rate_Base_MDS and 1-13th'!N61-'COS_Rate_Base_AS FILED'!N61</f>
        <v>-1900691.5241521699</v>
      </c>
      <c r="O61" s="101">
        <f>+'COS_Rate_Base_MDS and 1-13th'!O61-'COS_Rate_Base_AS FILED'!O61</f>
        <v>745446026.4705162</v>
      </c>
      <c r="P61" s="101">
        <f>+'COS_Rate_Base_MDS and 1-13th'!P61-'COS_Rate_Base_AS FILED'!P61</f>
        <v>-28610621.504385948</v>
      </c>
      <c r="Q61" s="101">
        <f>+'COS_Rate_Base_MDS and 1-13th'!Q61-'COS_Rate_Base_AS FILED'!Q61</f>
        <v>-623721.26000298932</v>
      </c>
      <c r="R61" s="101">
        <f>+'COS_Rate_Base_MDS and 1-13th'!R61-'COS_Rate_Base_AS FILED'!R61</f>
        <v>-1001819.8725875961</v>
      </c>
      <c r="S61" s="101">
        <f>+'COS_Rate_Base_MDS and 1-13th'!S61-'COS_Rate_Base_AS FILED'!S61</f>
        <v>-976227.82051726803</v>
      </c>
    </row>
    <row r="62" spans="1:19" x14ac:dyDescent="0.25">
      <c r="B62" s="102">
        <f>+'COS_Rate_Base_MDS and 1-13th'!B62-'COS_Rate_Base_AS FILED'!B62</f>
        <v>0</v>
      </c>
      <c r="C62" s="102">
        <f>+'COS_Rate_Base_MDS and 1-13th'!C62-'COS_Rate_Base_AS FILED'!C62</f>
        <v>0</v>
      </c>
      <c r="D62" s="102">
        <f>+'COS_Rate_Base_MDS and 1-13th'!D62-'COS_Rate_Base_AS FILED'!D62</f>
        <v>0</v>
      </c>
      <c r="E62" s="102">
        <f>+'COS_Rate_Base_MDS and 1-13th'!E62-'COS_Rate_Base_AS FILED'!E62</f>
        <v>0</v>
      </c>
      <c r="F62" s="102">
        <f>+'COS_Rate_Base_MDS and 1-13th'!F62-'COS_Rate_Base_AS FILED'!F62</f>
        <v>0</v>
      </c>
      <c r="G62" s="102">
        <f>+'COS_Rate_Base_MDS and 1-13th'!G62-'COS_Rate_Base_AS FILED'!G62</f>
        <v>0</v>
      </c>
      <c r="H62" s="102">
        <f>+'COS_Rate_Base_MDS and 1-13th'!H62-'COS_Rate_Base_AS FILED'!H62</f>
        <v>0</v>
      </c>
      <c r="I62" s="102">
        <f>+'COS_Rate_Base_MDS and 1-13th'!I62-'COS_Rate_Base_AS FILED'!I62</f>
        <v>0</v>
      </c>
      <c r="J62" s="102">
        <f>+'COS_Rate_Base_MDS and 1-13th'!J62-'COS_Rate_Base_AS FILED'!J62</f>
        <v>0</v>
      </c>
      <c r="K62" s="102">
        <f>+'COS_Rate_Base_MDS and 1-13th'!K62-'COS_Rate_Base_AS FILED'!K62</f>
        <v>0</v>
      </c>
      <c r="L62" s="102">
        <f>+'COS_Rate_Base_MDS and 1-13th'!L62-'COS_Rate_Base_AS FILED'!L62</f>
        <v>0</v>
      </c>
      <c r="M62" s="102">
        <f>+'COS_Rate_Base_MDS and 1-13th'!M62-'COS_Rate_Base_AS FILED'!M62</f>
        <v>0</v>
      </c>
      <c r="N62" s="102">
        <f>+'COS_Rate_Base_MDS and 1-13th'!N62-'COS_Rate_Base_AS FILED'!N62</f>
        <v>0</v>
      </c>
      <c r="O62" s="102">
        <f>+'COS_Rate_Base_MDS and 1-13th'!O62-'COS_Rate_Base_AS FILED'!O62</f>
        <v>0</v>
      </c>
      <c r="P62" s="102">
        <f>+'COS_Rate_Base_MDS and 1-13th'!P62-'COS_Rate_Base_AS FILED'!P62</f>
        <v>0</v>
      </c>
      <c r="Q62" s="102">
        <f>+'COS_Rate_Base_MDS and 1-13th'!Q62-'COS_Rate_Base_AS FILED'!Q62</f>
        <v>0</v>
      </c>
      <c r="R62" s="102">
        <f>+'COS_Rate_Base_MDS and 1-13th'!R62-'COS_Rate_Base_AS FILED'!R62</f>
        <v>0</v>
      </c>
      <c r="S62" s="102">
        <f>+'COS_Rate_Base_MDS and 1-13th'!S62-'COS_Rate_Base_AS FILED'!S62</f>
        <v>0</v>
      </c>
    </row>
    <row r="63" spans="1:19" x14ac:dyDescent="0.25">
      <c r="A63" s="87" t="s">
        <v>270</v>
      </c>
      <c r="B63" s="101">
        <f>+'COS_Rate_Base_MDS and 1-13th'!B63-'COS_Rate_Base_AS FILED'!B63</f>
        <v>0</v>
      </c>
      <c r="C63" s="101">
        <f>+'COS_Rate_Base_MDS and 1-13th'!C63-'COS_Rate_Base_AS FILED'!C63</f>
        <v>0</v>
      </c>
      <c r="D63" s="101">
        <f>+'COS_Rate_Base_MDS and 1-13th'!D63-'COS_Rate_Base_AS FILED'!D63</f>
        <v>0</v>
      </c>
      <c r="E63" s="101">
        <f>+'COS_Rate_Base_MDS and 1-13th'!E63-'COS_Rate_Base_AS FILED'!E63</f>
        <v>0</v>
      </c>
      <c r="F63" s="101">
        <f>+'COS_Rate_Base_MDS and 1-13th'!F63-'COS_Rate_Base_AS FILED'!F63</f>
        <v>0</v>
      </c>
      <c r="G63" s="101">
        <f>+'COS_Rate_Base_MDS and 1-13th'!G63-'COS_Rate_Base_AS FILED'!G63</f>
        <v>0</v>
      </c>
      <c r="H63" s="101">
        <f>+'COS_Rate_Base_MDS and 1-13th'!H63-'COS_Rate_Base_AS FILED'!H63</f>
        <v>0</v>
      </c>
      <c r="I63" s="101">
        <f>+'COS_Rate_Base_MDS and 1-13th'!I63-'COS_Rate_Base_AS FILED'!I63</f>
        <v>0</v>
      </c>
      <c r="J63" s="101">
        <f>+'COS_Rate_Base_MDS and 1-13th'!J63-'COS_Rate_Base_AS FILED'!J63</f>
        <v>0</v>
      </c>
      <c r="K63" s="101">
        <f>+'COS_Rate_Base_MDS and 1-13th'!K63-'COS_Rate_Base_AS FILED'!K63</f>
        <v>0</v>
      </c>
      <c r="L63" s="101">
        <f>+'COS_Rate_Base_MDS and 1-13th'!L63-'COS_Rate_Base_AS FILED'!L63</f>
        <v>0</v>
      </c>
      <c r="M63" s="101">
        <f>+'COS_Rate_Base_MDS and 1-13th'!M63-'COS_Rate_Base_AS FILED'!M63</f>
        <v>0</v>
      </c>
      <c r="N63" s="101">
        <f>+'COS_Rate_Base_MDS and 1-13th'!N63-'COS_Rate_Base_AS FILED'!N63</f>
        <v>0</v>
      </c>
      <c r="O63" s="101">
        <f>+'COS_Rate_Base_MDS and 1-13th'!O63-'COS_Rate_Base_AS FILED'!O63</f>
        <v>0</v>
      </c>
      <c r="P63" s="101">
        <f>+'COS_Rate_Base_MDS and 1-13th'!P63-'COS_Rate_Base_AS FILED'!P63</f>
        <v>0</v>
      </c>
      <c r="Q63" s="101">
        <f>+'COS_Rate_Base_MDS and 1-13th'!Q63-'COS_Rate_Base_AS FILED'!Q63</f>
        <v>0</v>
      </c>
      <c r="R63" s="101">
        <f>+'COS_Rate_Base_MDS and 1-13th'!R63-'COS_Rate_Base_AS FILED'!R63</f>
        <v>0</v>
      </c>
      <c r="S63" s="101">
        <f>+'COS_Rate_Base_MDS and 1-13th'!S63-'COS_Rate_Base_AS FILED'!S63</f>
        <v>0</v>
      </c>
    </row>
    <row r="64" spans="1:19" x14ac:dyDescent="0.25">
      <c r="A64" s="88" t="s">
        <v>271</v>
      </c>
      <c r="B64" s="101">
        <f>+'COS_Rate_Base_MDS and 1-13th'!B64-'COS_Rate_Base_AS FILED'!B64</f>
        <v>0</v>
      </c>
      <c r="C64" s="101">
        <f>+'COS_Rate_Base_MDS and 1-13th'!C64-'COS_Rate_Base_AS FILED'!C64</f>
        <v>0</v>
      </c>
      <c r="D64" s="101">
        <f>+'COS_Rate_Base_MDS and 1-13th'!D64-'COS_Rate_Base_AS FILED'!D64</f>
        <v>0</v>
      </c>
      <c r="E64" s="101">
        <f>+'COS_Rate_Base_MDS and 1-13th'!E64-'COS_Rate_Base_AS FILED'!E64</f>
        <v>0</v>
      </c>
      <c r="F64" s="101">
        <f>+'COS_Rate_Base_MDS and 1-13th'!F64-'COS_Rate_Base_AS FILED'!F64</f>
        <v>0</v>
      </c>
      <c r="G64" s="101">
        <f>+'COS_Rate_Base_MDS and 1-13th'!G64-'COS_Rate_Base_AS FILED'!G64</f>
        <v>0</v>
      </c>
      <c r="H64" s="101">
        <f>+'COS_Rate_Base_MDS and 1-13th'!H64-'COS_Rate_Base_AS FILED'!H64</f>
        <v>0</v>
      </c>
      <c r="I64" s="101">
        <f>+'COS_Rate_Base_MDS and 1-13th'!I64-'COS_Rate_Base_AS FILED'!I64</f>
        <v>0</v>
      </c>
      <c r="J64" s="101">
        <f>+'COS_Rate_Base_MDS and 1-13th'!J64-'COS_Rate_Base_AS FILED'!J64</f>
        <v>0</v>
      </c>
      <c r="K64" s="101">
        <f>+'COS_Rate_Base_MDS and 1-13th'!K64-'COS_Rate_Base_AS FILED'!K64</f>
        <v>0</v>
      </c>
      <c r="L64" s="101">
        <f>+'COS_Rate_Base_MDS and 1-13th'!L64-'COS_Rate_Base_AS FILED'!L64</f>
        <v>0</v>
      </c>
      <c r="M64" s="101">
        <f>+'COS_Rate_Base_MDS and 1-13th'!M64-'COS_Rate_Base_AS FILED'!M64</f>
        <v>0</v>
      </c>
      <c r="N64" s="101">
        <f>+'COS_Rate_Base_MDS and 1-13th'!N64-'COS_Rate_Base_AS FILED'!N64</f>
        <v>0</v>
      </c>
      <c r="O64" s="101">
        <f>+'COS_Rate_Base_MDS and 1-13th'!O64-'COS_Rate_Base_AS FILED'!O64</f>
        <v>0</v>
      </c>
      <c r="P64" s="101">
        <f>+'COS_Rate_Base_MDS and 1-13th'!P64-'COS_Rate_Base_AS FILED'!P64</f>
        <v>0</v>
      </c>
      <c r="Q64" s="101">
        <f>+'COS_Rate_Base_MDS and 1-13th'!Q64-'COS_Rate_Base_AS FILED'!Q64</f>
        <v>0</v>
      </c>
      <c r="R64" s="101">
        <f>+'COS_Rate_Base_MDS and 1-13th'!R64-'COS_Rate_Base_AS FILED'!R64</f>
        <v>0</v>
      </c>
      <c r="S64" s="101">
        <f>+'COS_Rate_Base_MDS and 1-13th'!S64-'COS_Rate_Base_AS FILED'!S64</f>
        <v>0</v>
      </c>
    </row>
    <row r="65" spans="1:19" x14ac:dyDescent="0.25">
      <c r="A65" s="89" t="s">
        <v>271</v>
      </c>
      <c r="B65" s="101">
        <f>+'COS_Rate_Base_MDS and 1-13th'!B65-'COS_Rate_Base_AS FILED'!B65</f>
        <v>0</v>
      </c>
      <c r="C65" s="101">
        <f>+'COS_Rate_Base_MDS and 1-13th'!C65-'COS_Rate_Base_AS FILED'!C65</f>
        <v>0</v>
      </c>
      <c r="D65" s="101">
        <f>+'COS_Rate_Base_MDS and 1-13th'!D65-'COS_Rate_Base_AS FILED'!D65</f>
        <v>0</v>
      </c>
      <c r="E65" s="101">
        <f>+'COS_Rate_Base_MDS and 1-13th'!E65-'COS_Rate_Base_AS FILED'!E65</f>
        <v>0</v>
      </c>
      <c r="F65" s="101">
        <f>+'COS_Rate_Base_MDS and 1-13th'!F65-'COS_Rate_Base_AS FILED'!F65</f>
        <v>0</v>
      </c>
      <c r="G65" s="101">
        <f>+'COS_Rate_Base_MDS and 1-13th'!G65-'COS_Rate_Base_AS FILED'!G65</f>
        <v>0</v>
      </c>
      <c r="H65" s="101">
        <f>+'COS_Rate_Base_MDS and 1-13th'!H65-'COS_Rate_Base_AS FILED'!H65</f>
        <v>0</v>
      </c>
      <c r="I65" s="101">
        <f>+'COS_Rate_Base_MDS and 1-13th'!I65-'COS_Rate_Base_AS FILED'!I65</f>
        <v>0</v>
      </c>
      <c r="J65" s="101">
        <f>+'COS_Rate_Base_MDS and 1-13th'!J65-'COS_Rate_Base_AS FILED'!J65</f>
        <v>0</v>
      </c>
      <c r="K65" s="101">
        <f>+'COS_Rate_Base_MDS and 1-13th'!K65-'COS_Rate_Base_AS FILED'!K65</f>
        <v>0</v>
      </c>
      <c r="L65" s="101">
        <f>+'COS_Rate_Base_MDS and 1-13th'!L65-'COS_Rate_Base_AS FILED'!L65</f>
        <v>0</v>
      </c>
      <c r="M65" s="101">
        <f>+'COS_Rate_Base_MDS and 1-13th'!M65-'COS_Rate_Base_AS FILED'!M65</f>
        <v>0</v>
      </c>
      <c r="N65" s="101">
        <f>+'COS_Rate_Base_MDS and 1-13th'!N65-'COS_Rate_Base_AS FILED'!N65</f>
        <v>0</v>
      </c>
      <c r="O65" s="101">
        <f>+'COS_Rate_Base_MDS and 1-13th'!O65-'COS_Rate_Base_AS FILED'!O65</f>
        <v>0</v>
      </c>
      <c r="P65" s="101">
        <f>+'COS_Rate_Base_MDS and 1-13th'!P65-'COS_Rate_Base_AS FILED'!P65</f>
        <v>0</v>
      </c>
      <c r="Q65" s="101">
        <f>+'COS_Rate_Base_MDS and 1-13th'!Q65-'COS_Rate_Base_AS FILED'!Q65</f>
        <v>0</v>
      </c>
      <c r="R65" s="101">
        <f>+'COS_Rate_Base_MDS and 1-13th'!R65-'COS_Rate_Base_AS FILED'!R65</f>
        <v>0</v>
      </c>
      <c r="S65" s="101">
        <f>+'COS_Rate_Base_MDS and 1-13th'!S65-'COS_Rate_Base_AS FILED'!S65</f>
        <v>0</v>
      </c>
    </row>
    <row r="66" spans="1:19" x14ac:dyDescent="0.25">
      <c r="A66" s="90" t="s">
        <v>272</v>
      </c>
      <c r="B66" s="101">
        <f>+'COS_Rate_Base_MDS and 1-13th'!B66-'COS_Rate_Base_AS FILED'!B66</f>
        <v>0</v>
      </c>
      <c r="C66" s="101">
        <f>+'COS_Rate_Base_MDS and 1-13th'!C66-'COS_Rate_Base_AS FILED'!C66</f>
        <v>-94127.813899503555</v>
      </c>
      <c r="D66" s="101">
        <f>+'COS_Rate_Base_MDS and 1-13th'!D66-'COS_Rate_Base_AS FILED'!D66</f>
        <v>-3309.7067217003787</v>
      </c>
      <c r="E66" s="101">
        <f>+'COS_Rate_Base_MDS and 1-13th'!E66-'COS_Rate_Base_AS FILED'!E66</f>
        <v>-56779.571007058839</v>
      </c>
      <c r="F66" s="101">
        <f>+'COS_Rate_Base_MDS and 1-13th'!F66-'COS_Rate_Base_AS FILED'!F66</f>
        <v>11783.842518220656</v>
      </c>
      <c r="G66" s="101">
        <f>+'COS_Rate_Base_MDS and 1-13th'!G66-'COS_Rate_Base_AS FILED'!G66</f>
        <v>-2941.9985555211169</v>
      </c>
      <c r="H66" s="101">
        <f>+'COS_Rate_Base_MDS and 1-13th'!H66-'COS_Rate_Base_AS FILED'!H66</f>
        <v>-355080.42758757994</v>
      </c>
      <c r="I66" s="101">
        <f>+'COS_Rate_Base_MDS and 1-13th'!I66-'COS_Rate_Base_AS FILED'!I66</f>
        <v>-153206.21578410547</v>
      </c>
      <c r="J66" s="101">
        <f>+'COS_Rate_Base_MDS and 1-13th'!J66-'COS_Rate_Base_AS FILED'!J66</f>
        <v>-90285.780258990126</v>
      </c>
      <c r="K66" s="101">
        <f>+'COS_Rate_Base_MDS and 1-13th'!K66-'COS_Rate_Base_AS FILED'!K66</f>
        <v>-5444.7087338208075</v>
      </c>
      <c r="L66" s="101">
        <f>+'COS_Rate_Base_MDS and 1-13th'!L66-'COS_Rate_Base_AS FILED'!L66</f>
        <v>-816.07410822341626</v>
      </c>
      <c r="M66" s="101">
        <f>+'COS_Rate_Base_MDS and 1-13th'!M66-'COS_Rate_Base_AS FILED'!M66</f>
        <v>-12590.430724203288</v>
      </c>
      <c r="N66" s="101">
        <f>+'COS_Rate_Base_MDS and 1-13th'!N66-'COS_Rate_Base_AS FILED'!N66</f>
        <v>-415.98404590942573</v>
      </c>
      <c r="O66" s="101">
        <f>+'COS_Rate_Base_MDS and 1-13th'!O66-'COS_Rate_Base_AS FILED'!O66</f>
        <v>841583.19702468812</v>
      </c>
      <c r="P66" s="101">
        <f>+'COS_Rate_Base_MDS and 1-13th'!P66-'COS_Rate_Base_AS FILED'!P66</f>
        <v>-72011.047664877202</v>
      </c>
      <c r="Q66" s="101">
        <f>+'COS_Rate_Base_MDS and 1-13th'!Q66-'COS_Rate_Base_AS FILED'!Q66</f>
        <v>-1374.7305513197243</v>
      </c>
      <c r="R66" s="101">
        <f>+'COS_Rate_Base_MDS and 1-13th'!R66-'COS_Rate_Base_AS FILED'!R66</f>
        <v>-237.2434942749187</v>
      </c>
      <c r="S66" s="101">
        <f>+'COS_Rate_Base_MDS and 1-13th'!S66-'COS_Rate_Base_AS FILED'!S66</f>
        <v>-4745.3064058333184</v>
      </c>
    </row>
    <row r="67" spans="1:19" x14ac:dyDescent="0.25">
      <c r="A67" s="90" t="s">
        <v>273</v>
      </c>
      <c r="B67" s="101">
        <f>+'COS_Rate_Base_MDS and 1-13th'!B67-'COS_Rate_Base_AS FILED'!B67</f>
        <v>0</v>
      </c>
      <c r="C67" s="101">
        <f>+'COS_Rate_Base_MDS and 1-13th'!C67-'COS_Rate_Base_AS FILED'!C67</f>
        <v>34641.66979370988</v>
      </c>
      <c r="D67" s="101">
        <f>+'COS_Rate_Base_MDS and 1-13th'!D67-'COS_Rate_Base_AS FILED'!D67</f>
        <v>1222.7149863566956</v>
      </c>
      <c r="E67" s="101">
        <f>+'COS_Rate_Base_MDS and 1-13th'!E67-'COS_Rate_Base_AS FILED'!E67</f>
        <v>23333.856914340053</v>
      </c>
      <c r="F67" s="101">
        <f>+'COS_Rate_Base_MDS and 1-13th'!F67-'COS_Rate_Base_AS FILED'!F67</f>
        <v>2144.0724276364781</v>
      </c>
      <c r="G67" s="101">
        <f>+'COS_Rate_Base_MDS and 1-13th'!G67-'COS_Rate_Base_AS FILED'!G67</f>
        <v>1198.6643615198736</v>
      </c>
      <c r="H67" s="101">
        <f>+'COS_Rate_Base_MDS and 1-13th'!H67-'COS_Rate_Base_AS FILED'!H67</f>
        <v>137773.3013389688</v>
      </c>
      <c r="I67" s="101">
        <f>+'COS_Rate_Base_MDS and 1-13th'!I67-'COS_Rate_Base_AS FILED'!I67</f>
        <v>59705.867744593881</v>
      </c>
      <c r="J67" s="101">
        <f>+'COS_Rate_Base_MDS and 1-13th'!J67-'COS_Rate_Base_AS FILED'!J67</f>
        <v>31627.794030338991</v>
      </c>
      <c r="K67" s="101">
        <f>+'COS_Rate_Base_MDS and 1-13th'!K67-'COS_Rate_Base_AS FILED'!K67</f>
        <v>2361.1215971653874</v>
      </c>
      <c r="L67" s="101">
        <f>+'COS_Rate_Base_MDS and 1-13th'!L67-'COS_Rate_Base_AS FILED'!L67</f>
        <v>668.63493316753011</v>
      </c>
      <c r="M67" s="101">
        <f>+'COS_Rate_Base_MDS and 1-13th'!M67-'COS_Rate_Base_AS FILED'!M67</f>
        <v>4142.2926264798916</v>
      </c>
      <c r="N67" s="101">
        <f>+'COS_Rate_Base_MDS and 1-13th'!N67-'COS_Rate_Base_AS FILED'!N67</f>
        <v>172.89181488193572</v>
      </c>
      <c r="O67" s="101">
        <f>+'COS_Rate_Base_MDS and 1-13th'!O67-'COS_Rate_Base_AS FILED'!O67</f>
        <v>-325114.51993630081</v>
      </c>
      <c r="P67" s="101">
        <f>+'COS_Rate_Base_MDS and 1-13th'!P67-'COS_Rate_Base_AS FILED'!P67</f>
        <v>23627.580219184478</v>
      </c>
      <c r="Q67" s="101">
        <f>+'COS_Rate_Base_MDS and 1-13th'!Q67-'COS_Rate_Base_AS FILED'!Q67</f>
        <v>559.79478486502921</v>
      </c>
      <c r="R67" s="101">
        <f>+'COS_Rate_Base_MDS and 1-13th'!R67-'COS_Rate_Base_AS FILED'!R67</f>
        <v>127.4462639456433</v>
      </c>
      <c r="S67" s="101">
        <f>+'COS_Rate_Base_MDS and 1-13th'!S67-'COS_Rate_Base_AS FILED'!S67</f>
        <v>1806.8160991224286</v>
      </c>
    </row>
    <row r="68" spans="1:19" x14ac:dyDescent="0.25">
      <c r="A68" s="90" t="s">
        <v>274</v>
      </c>
      <c r="B68" s="101">
        <f>+'COS_Rate_Base_MDS and 1-13th'!B68-'COS_Rate_Base_AS FILED'!B68</f>
        <v>0</v>
      </c>
      <c r="C68" s="101">
        <f>+'COS_Rate_Base_MDS and 1-13th'!C68-'COS_Rate_Base_AS FILED'!C68</f>
        <v>5893.6156766357599</v>
      </c>
      <c r="D68" s="101">
        <f>+'COS_Rate_Base_MDS and 1-13th'!D68-'COS_Rate_Base_AS FILED'!D68</f>
        <v>225.67616416203964</v>
      </c>
      <c r="E68" s="101">
        <f>+'COS_Rate_Base_MDS and 1-13th'!E68-'COS_Rate_Base_AS FILED'!E68</f>
        <v>0</v>
      </c>
      <c r="F68" s="101">
        <f>+'COS_Rate_Base_MDS and 1-13th'!F68-'COS_Rate_Base_AS FILED'!F68</f>
        <v>4914.9848718410358</v>
      </c>
      <c r="G68" s="101">
        <f>+'COS_Rate_Base_MDS and 1-13th'!G68-'COS_Rate_Base_AS FILED'!G68</f>
        <v>129.99799244122551</v>
      </c>
      <c r="H68" s="101">
        <f>+'COS_Rate_Base_MDS and 1-13th'!H68-'COS_Rate_Base_AS FILED'!H68</f>
        <v>5051.380617884919</v>
      </c>
      <c r="I68" s="101">
        <f>+'COS_Rate_Base_MDS and 1-13th'!I68-'COS_Rate_Base_AS FILED'!I68</f>
        <v>2489.607188841328</v>
      </c>
      <c r="J68" s="101">
        <f>+'COS_Rate_Base_MDS and 1-13th'!J68-'COS_Rate_Base_AS FILED'!J68</f>
        <v>645.7774859610945</v>
      </c>
      <c r="K68" s="101">
        <f>+'COS_Rate_Base_MDS and 1-13th'!K68-'COS_Rate_Base_AS FILED'!K68</f>
        <v>0</v>
      </c>
      <c r="L68" s="101">
        <f>+'COS_Rate_Base_MDS and 1-13th'!L68-'COS_Rate_Base_AS FILED'!L68</f>
        <v>197.38861315852409</v>
      </c>
      <c r="M68" s="101">
        <f>+'COS_Rate_Base_MDS and 1-13th'!M68-'COS_Rate_Base_AS FILED'!M68</f>
        <v>313.1559812353953</v>
      </c>
      <c r="N68" s="101">
        <f>+'COS_Rate_Base_MDS and 1-13th'!N68-'COS_Rate_Base_AS FILED'!N68</f>
        <v>138.59420649400272</v>
      </c>
      <c r="O68" s="101">
        <f>+'COS_Rate_Base_MDS and 1-13th'!O68-'COS_Rate_Base_AS FILED'!O68</f>
        <v>-21745.436021752656</v>
      </c>
      <c r="P68" s="101">
        <f>+'COS_Rate_Base_MDS and 1-13th'!P68-'COS_Rate_Base_AS FILED'!P68</f>
        <v>1561.3400500311982</v>
      </c>
      <c r="Q68" s="101">
        <f>+'COS_Rate_Base_MDS and 1-13th'!Q68-'COS_Rate_Base_AS FILED'!Q68</f>
        <v>89.465032976515431</v>
      </c>
      <c r="R68" s="101">
        <f>+'COS_Rate_Base_MDS and 1-13th'!R68-'COS_Rate_Base_AS FILED'!R68</f>
        <v>94.452140101524492</v>
      </c>
      <c r="S68" s="101">
        <f>+'COS_Rate_Base_MDS and 1-13th'!S68-'COS_Rate_Base_AS FILED'!S68</f>
        <v>0</v>
      </c>
    </row>
    <row r="69" spans="1:19" x14ac:dyDescent="0.25">
      <c r="A69" s="90" t="s">
        <v>275</v>
      </c>
      <c r="B69" s="101">
        <f>+'COS_Rate_Base_MDS and 1-13th'!B69-'COS_Rate_Base_AS FILED'!B69</f>
        <v>7.0780515670776367E-8</v>
      </c>
      <c r="C69" s="101">
        <f>+'COS_Rate_Base_MDS and 1-13th'!C69-'COS_Rate_Base_AS FILED'!C69</f>
        <v>-7893.7141739212675</v>
      </c>
      <c r="D69" s="101">
        <f>+'COS_Rate_Base_MDS and 1-13th'!D69-'COS_Rate_Base_AS FILED'!D69</f>
        <v>-273.99840161127577</v>
      </c>
      <c r="E69" s="101">
        <f>+'COS_Rate_Base_MDS and 1-13th'!E69-'COS_Rate_Base_AS FILED'!E69</f>
        <v>1501.3609730207245</v>
      </c>
      <c r="F69" s="101">
        <f>+'COS_Rate_Base_MDS and 1-13th'!F69-'COS_Rate_Base_AS FILED'!F69</f>
        <v>21366.151104535209</v>
      </c>
      <c r="G69" s="101">
        <f>+'COS_Rate_Base_MDS and 1-13th'!G69-'COS_Rate_Base_AS FILED'!G69</f>
        <v>1250.6225434832813</v>
      </c>
      <c r="H69" s="101">
        <f>+'COS_Rate_Base_MDS and 1-13th'!H69-'COS_Rate_Base_AS FILED'!H69</f>
        <v>-98774.082457227632</v>
      </c>
      <c r="I69" s="101">
        <f>+'COS_Rate_Base_MDS and 1-13th'!I69-'COS_Rate_Base_AS FILED'!I69</f>
        <v>-44771.894419520162</v>
      </c>
      <c r="J69" s="101">
        <f>+'COS_Rate_Base_MDS and 1-13th'!J69-'COS_Rate_Base_AS FILED'!J69</f>
        <v>-8763.9126305745449</v>
      </c>
      <c r="K69" s="101">
        <f>+'COS_Rate_Base_MDS and 1-13th'!K69-'COS_Rate_Base_AS FILED'!K69</f>
        <v>171.59278754262778</v>
      </c>
      <c r="L69" s="101">
        <f>+'COS_Rate_Base_MDS and 1-13th'!L69-'COS_Rate_Base_AS FILED'!L69</f>
        <v>-481.30212947908512</v>
      </c>
      <c r="M69" s="101">
        <f>+'COS_Rate_Base_MDS and 1-13th'!M69-'COS_Rate_Base_AS FILED'!M69</f>
        <v>4568.7670745386131</v>
      </c>
      <c r="N69" s="101">
        <f>+'COS_Rate_Base_MDS and 1-13th'!N69-'COS_Rate_Base_AS FILED'!N69</f>
        <v>-463.81023829919468</v>
      </c>
      <c r="O69" s="101">
        <f>+'COS_Rate_Base_MDS and 1-13th'!O69-'COS_Rate_Base_AS FILED'!O69</f>
        <v>135576.122726392</v>
      </c>
      <c r="P69" s="101">
        <f>+'COS_Rate_Base_MDS and 1-13th'!P69-'COS_Rate_Base_AS FILED'!P69</f>
        <v>-2822.0514057807159</v>
      </c>
      <c r="Q69" s="101">
        <f>+'COS_Rate_Base_MDS and 1-13th'!Q69-'COS_Rate_Base_AS FILED'!Q69</f>
        <v>-49.592580814927715</v>
      </c>
      <c r="R69" s="101">
        <f>+'COS_Rate_Base_MDS and 1-13th'!R69-'COS_Rate_Base_AS FILED'!R69</f>
        <v>-236.84041992234006</v>
      </c>
      <c r="S69" s="101">
        <f>+'COS_Rate_Base_MDS and 1-13th'!S69-'COS_Rate_Base_AS FILED'!S69</f>
        <v>96.581647708473611</v>
      </c>
    </row>
    <row r="70" spans="1:19" x14ac:dyDescent="0.25">
      <c r="A70" s="89" t="s">
        <v>276</v>
      </c>
      <c r="B70" s="101">
        <f>+'COS_Rate_Base_MDS and 1-13th'!B70-'COS_Rate_Base_AS FILED'!B70</f>
        <v>0</v>
      </c>
      <c r="C70" s="101">
        <f>+'COS_Rate_Base_MDS and 1-13th'!C70-'COS_Rate_Base_AS FILED'!C70</f>
        <v>-61486.242603079416</v>
      </c>
      <c r="D70" s="101">
        <f>+'COS_Rate_Base_MDS and 1-13th'!D70-'COS_Rate_Base_AS FILED'!D70</f>
        <v>-2135.3139727929083</v>
      </c>
      <c r="E70" s="101">
        <f>+'COS_Rate_Base_MDS and 1-13th'!E70-'COS_Rate_Base_AS FILED'!E70</f>
        <v>-31944.353119697887</v>
      </c>
      <c r="F70" s="101">
        <f>+'COS_Rate_Base_MDS and 1-13th'!F70-'COS_Rate_Base_AS FILED'!F70</f>
        <v>40209.050922231749</v>
      </c>
      <c r="G70" s="101">
        <f>+'COS_Rate_Base_MDS and 1-13th'!G70-'COS_Rate_Base_AS FILED'!G70</f>
        <v>-362.71365807675465</v>
      </c>
      <c r="H70" s="101">
        <f>+'COS_Rate_Base_MDS and 1-13th'!H70-'COS_Rate_Base_AS FILED'!H70</f>
        <v>-311029.82808795571</v>
      </c>
      <c r="I70" s="101">
        <f>+'COS_Rate_Base_MDS and 1-13th'!I70-'COS_Rate_Base_AS FILED'!I70</f>
        <v>-135782.63527019322</v>
      </c>
      <c r="J70" s="101">
        <f>+'COS_Rate_Base_MDS and 1-13th'!J70-'COS_Rate_Base_AS FILED'!J70</f>
        <v>-66776.121373264119</v>
      </c>
      <c r="K70" s="101">
        <f>+'COS_Rate_Base_MDS and 1-13th'!K70-'COS_Rate_Base_AS FILED'!K70</f>
        <v>-2911.9943491127924</v>
      </c>
      <c r="L70" s="101">
        <f>+'COS_Rate_Base_MDS and 1-13th'!L70-'COS_Rate_Base_AS FILED'!L70</f>
        <v>-431.35269137646537</v>
      </c>
      <c r="M70" s="101">
        <f>+'COS_Rate_Base_MDS and 1-13th'!M70-'COS_Rate_Base_AS FILED'!M70</f>
        <v>-3566.2150419493846</v>
      </c>
      <c r="N70" s="101">
        <f>+'COS_Rate_Base_MDS and 1-13th'!N70-'COS_Rate_Base_AS FILED'!N70</f>
        <v>-568.30826283268107</v>
      </c>
      <c r="O70" s="101">
        <f>+'COS_Rate_Base_MDS and 1-13th'!O70-'COS_Rate_Base_AS FILED'!O70</f>
        <v>630299.36379304528</v>
      </c>
      <c r="P70" s="101">
        <f>+'COS_Rate_Base_MDS and 1-13th'!P70-'COS_Rate_Base_AS FILED'!P70</f>
        <v>-49644.178801442264</v>
      </c>
      <c r="Q70" s="101">
        <f>+'COS_Rate_Base_MDS and 1-13th'!Q70-'COS_Rate_Base_AS FILED'!Q70</f>
        <v>-775.06331429310376</v>
      </c>
      <c r="R70" s="101">
        <f>+'COS_Rate_Base_MDS and 1-13th'!R70-'COS_Rate_Base_AS FILED'!R70</f>
        <v>-252.18551015009143</v>
      </c>
      <c r="S70" s="101">
        <f>+'COS_Rate_Base_MDS and 1-13th'!S70-'COS_Rate_Base_AS FILED'!S70</f>
        <v>-2841.9086590024235</v>
      </c>
    </row>
    <row r="71" spans="1:19" x14ac:dyDescent="0.25">
      <c r="B71" s="102">
        <f>+'COS_Rate_Base_MDS and 1-13th'!B71-'COS_Rate_Base_AS FILED'!B71</f>
        <v>0</v>
      </c>
      <c r="C71" s="102">
        <f>+'COS_Rate_Base_MDS and 1-13th'!C71-'COS_Rate_Base_AS FILED'!C71</f>
        <v>0</v>
      </c>
      <c r="D71" s="102">
        <f>+'COS_Rate_Base_MDS and 1-13th'!D71-'COS_Rate_Base_AS FILED'!D71</f>
        <v>0</v>
      </c>
      <c r="E71" s="102">
        <f>+'COS_Rate_Base_MDS and 1-13th'!E71-'COS_Rate_Base_AS FILED'!E71</f>
        <v>0</v>
      </c>
      <c r="F71" s="102">
        <f>+'COS_Rate_Base_MDS and 1-13th'!F71-'COS_Rate_Base_AS FILED'!F71</f>
        <v>0</v>
      </c>
      <c r="G71" s="102">
        <f>+'COS_Rate_Base_MDS and 1-13th'!G71-'COS_Rate_Base_AS FILED'!G71</f>
        <v>0</v>
      </c>
      <c r="H71" s="102">
        <f>+'COS_Rate_Base_MDS and 1-13th'!H71-'COS_Rate_Base_AS FILED'!H71</f>
        <v>0</v>
      </c>
      <c r="I71" s="102">
        <f>+'COS_Rate_Base_MDS and 1-13th'!I71-'COS_Rate_Base_AS FILED'!I71</f>
        <v>0</v>
      </c>
      <c r="J71" s="102">
        <f>+'COS_Rate_Base_MDS and 1-13th'!J71-'COS_Rate_Base_AS FILED'!J71</f>
        <v>0</v>
      </c>
      <c r="K71" s="102">
        <f>+'COS_Rate_Base_MDS and 1-13th'!K71-'COS_Rate_Base_AS FILED'!K71</f>
        <v>0</v>
      </c>
      <c r="L71" s="102">
        <f>+'COS_Rate_Base_MDS and 1-13th'!L71-'COS_Rate_Base_AS FILED'!L71</f>
        <v>0</v>
      </c>
      <c r="M71" s="102">
        <f>+'COS_Rate_Base_MDS and 1-13th'!M71-'COS_Rate_Base_AS FILED'!M71</f>
        <v>0</v>
      </c>
      <c r="N71" s="102">
        <f>+'COS_Rate_Base_MDS and 1-13th'!N71-'COS_Rate_Base_AS FILED'!N71</f>
        <v>0</v>
      </c>
      <c r="O71" s="102">
        <f>+'COS_Rate_Base_MDS and 1-13th'!O71-'COS_Rate_Base_AS FILED'!O71</f>
        <v>0</v>
      </c>
      <c r="P71" s="102">
        <f>+'COS_Rate_Base_MDS and 1-13th'!P71-'COS_Rate_Base_AS FILED'!P71</f>
        <v>0</v>
      </c>
      <c r="Q71" s="102">
        <f>+'COS_Rate_Base_MDS and 1-13th'!Q71-'COS_Rate_Base_AS FILED'!Q71</f>
        <v>0</v>
      </c>
      <c r="R71" s="102">
        <f>+'COS_Rate_Base_MDS and 1-13th'!R71-'COS_Rate_Base_AS FILED'!R71</f>
        <v>0</v>
      </c>
      <c r="S71" s="102">
        <f>+'COS_Rate_Base_MDS and 1-13th'!S71-'COS_Rate_Base_AS FILED'!S71</f>
        <v>0</v>
      </c>
    </row>
    <row r="72" spans="1:19" x14ac:dyDescent="0.25">
      <c r="A72" s="88" t="s">
        <v>276</v>
      </c>
      <c r="B72" s="101">
        <f>+'COS_Rate_Base_MDS and 1-13th'!B72-'COS_Rate_Base_AS FILED'!B72</f>
        <v>0</v>
      </c>
      <c r="C72" s="101">
        <f>+'COS_Rate_Base_MDS and 1-13th'!C72-'COS_Rate_Base_AS FILED'!C72</f>
        <v>-61486.242603079416</v>
      </c>
      <c r="D72" s="101">
        <f>+'COS_Rate_Base_MDS and 1-13th'!D72-'COS_Rate_Base_AS FILED'!D72</f>
        <v>-2135.3139727929083</v>
      </c>
      <c r="E72" s="101">
        <f>+'COS_Rate_Base_MDS and 1-13th'!E72-'COS_Rate_Base_AS FILED'!E72</f>
        <v>-31944.353119697887</v>
      </c>
      <c r="F72" s="101">
        <f>+'COS_Rate_Base_MDS and 1-13th'!F72-'COS_Rate_Base_AS FILED'!F72</f>
        <v>40209.050922231749</v>
      </c>
      <c r="G72" s="101">
        <f>+'COS_Rate_Base_MDS and 1-13th'!G72-'COS_Rate_Base_AS FILED'!G72</f>
        <v>-362.71365807675465</v>
      </c>
      <c r="H72" s="101">
        <f>+'COS_Rate_Base_MDS and 1-13th'!H72-'COS_Rate_Base_AS FILED'!H72</f>
        <v>-311029.82808795571</v>
      </c>
      <c r="I72" s="101">
        <f>+'COS_Rate_Base_MDS and 1-13th'!I72-'COS_Rate_Base_AS FILED'!I72</f>
        <v>-135782.63527019322</v>
      </c>
      <c r="J72" s="101">
        <f>+'COS_Rate_Base_MDS and 1-13th'!J72-'COS_Rate_Base_AS FILED'!J72</f>
        <v>-66776.121373264119</v>
      </c>
      <c r="K72" s="101">
        <f>+'COS_Rate_Base_MDS and 1-13th'!K72-'COS_Rate_Base_AS FILED'!K72</f>
        <v>-2911.9943491127924</v>
      </c>
      <c r="L72" s="101">
        <f>+'COS_Rate_Base_MDS and 1-13th'!L72-'COS_Rate_Base_AS FILED'!L72</f>
        <v>-431.35269137646537</v>
      </c>
      <c r="M72" s="101">
        <f>+'COS_Rate_Base_MDS and 1-13th'!M72-'COS_Rate_Base_AS FILED'!M72</f>
        <v>-3566.2150419493846</v>
      </c>
      <c r="N72" s="101">
        <f>+'COS_Rate_Base_MDS and 1-13th'!N72-'COS_Rate_Base_AS FILED'!N72</f>
        <v>-568.30826283268107</v>
      </c>
      <c r="O72" s="101">
        <f>+'COS_Rate_Base_MDS and 1-13th'!O72-'COS_Rate_Base_AS FILED'!O72</f>
        <v>630299.36379304528</v>
      </c>
      <c r="P72" s="101">
        <f>+'COS_Rate_Base_MDS and 1-13th'!P72-'COS_Rate_Base_AS FILED'!P72</f>
        <v>-49644.178801442264</v>
      </c>
      <c r="Q72" s="101">
        <f>+'COS_Rate_Base_MDS and 1-13th'!Q72-'COS_Rate_Base_AS FILED'!Q72</f>
        <v>-775.06331429310376</v>
      </c>
      <c r="R72" s="101">
        <f>+'COS_Rate_Base_MDS and 1-13th'!R72-'COS_Rate_Base_AS FILED'!R72</f>
        <v>-252.18551015009143</v>
      </c>
      <c r="S72" s="101">
        <f>+'COS_Rate_Base_MDS and 1-13th'!S72-'COS_Rate_Base_AS FILED'!S72</f>
        <v>-2841.9086590024235</v>
      </c>
    </row>
    <row r="73" spans="1:19" x14ac:dyDescent="0.25">
      <c r="B73" s="102">
        <f>+'COS_Rate_Base_MDS and 1-13th'!B73-'COS_Rate_Base_AS FILED'!B73</f>
        <v>0</v>
      </c>
      <c r="C73" s="102">
        <f>+'COS_Rate_Base_MDS and 1-13th'!C73-'COS_Rate_Base_AS FILED'!C73</f>
        <v>0</v>
      </c>
      <c r="D73" s="102">
        <f>+'COS_Rate_Base_MDS and 1-13th'!D73-'COS_Rate_Base_AS FILED'!D73</f>
        <v>0</v>
      </c>
      <c r="E73" s="102">
        <f>+'COS_Rate_Base_MDS and 1-13th'!E73-'COS_Rate_Base_AS FILED'!E73</f>
        <v>0</v>
      </c>
      <c r="F73" s="102">
        <f>+'COS_Rate_Base_MDS and 1-13th'!F73-'COS_Rate_Base_AS FILED'!F73</f>
        <v>0</v>
      </c>
      <c r="G73" s="102">
        <f>+'COS_Rate_Base_MDS and 1-13th'!G73-'COS_Rate_Base_AS FILED'!G73</f>
        <v>0</v>
      </c>
      <c r="H73" s="102">
        <f>+'COS_Rate_Base_MDS and 1-13th'!H73-'COS_Rate_Base_AS FILED'!H73</f>
        <v>0</v>
      </c>
      <c r="I73" s="102">
        <f>+'COS_Rate_Base_MDS and 1-13th'!I73-'COS_Rate_Base_AS FILED'!I73</f>
        <v>0</v>
      </c>
      <c r="J73" s="102">
        <f>+'COS_Rate_Base_MDS and 1-13th'!J73-'COS_Rate_Base_AS FILED'!J73</f>
        <v>0</v>
      </c>
      <c r="K73" s="102">
        <f>+'COS_Rate_Base_MDS and 1-13th'!K73-'COS_Rate_Base_AS FILED'!K73</f>
        <v>0</v>
      </c>
      <c r="L73" s="102">
        <f>+'COS_Rate_Base_MDS and 1-13th'!L73-'COS_Rate_Base_AS FILED'!L73</f>
        <v>0</v>
      </c>
      <c r="M73" s="102">
        <f>+'COS_Rate_Base_MDS and 1-13th'!M73-'COS_Rate_Base_AS FILED'!M73</f>
        <v>0</v>
      </c>
      <c r="N73" s="102">
        <f>+'COS_Rate_Base_MDS and 1-13th'!N73-'COS_Rate_Base_AS FILED'!N73</f>
        <v>0</v>
      </c>
      <c r="O73" s="102">
        <f>+'COS_Rate_Base_MDS and 1-13th'!O73-'COS_Rate_Base_AS FILED'!O73</f>
        <v>0</v>
      </c>
      <c r="P73" s="102">
        <f>+'COS_Rate_Base_MDS and 1-13th'!P73-'COS_Rate_Base_AS FILED'!P73</f>
        <v>0</v>
      </c>
      <c r="Q73" s="102">
        <f>+'COS_Rate_Base_MDS and 1-13th'!Q73-'COS_Rate_Base_AS FILED'!Q73</f>
        <v>0</v>
      </c>
      <c r="R73" s="102">
        <f>+'COS_Rate_Base_MDS and 1-13th'!R73-'COS_Rate_Base_AS FILED'!R73</f>
        <v>0</v>
      </c>
      <c r="S73" s="102">
        <f>+'COS_Rate_Base_MDS and 1-13th'!S73-'COS_Rate_Base_AS FILED'!S73</f>
        <v>0</v>
      </c>
    </row>
    <row r="74" spans="1:19" x14ac:dyDescent="0.25">
      <c r="A74" s="87" t="s">
        <v>277</v>
      </c>
      <c r="B74" s="101">
        <f>+'COS_Rate_Base_MDS and 1-13th'!B74-'COS_Rate_Base_AS FILED'!B74</f>
        <v>0</v>
      </c>
      <c r="C74" s="101">
        <f>+'COS_Rate_Base_MDS and 1-13th'!C74-'COS_Rate_Base_AS FILED'!C74</f>
        <v>-61486.242603079416</v>
      </c>
      <c r="D74" s="101">
        <f>+'COS_Rate_Base_MDS and 1-13th'!D74-'COS_Rate_Base_AS FILED'!D74</f>
        <v>-2135.3139727929083</v>
      </c>
      <c r="E74" s="101">
        <f>+'COS_Rate_Base_MDS and 1-13th'!E74-'COS_Rate_Base_AS FILED'!E74</f>
        <v>-31944.353119697887</v>
      </c>
      <c r="F74" s="101">
        <f>+'COS_Rate_Base_MDS and 1-13th'!F74-'COS_Rate_Base_AS FILED'!F74</f>
        <v>40209.050922231749</v>
      </c>
      <c r="G74" s="101">
        <f>+'COS_Rate_Base_MDS and 1-13th'!G74-'COS_Rate_Base_AS FILED'!G74</f>
        <v>-362.71365807675465</v>
      </c>
      <c r="H74" s="101">
        <f>+'COS_Rate_Base_MDS and 1-13th'!H74-'COS_Rate_Base_AS FILED'!H74</f>
        <v>-311029.82808795571</v>
      </c>
      <c r="I74" s="101">
        <f>+'COS_Rate_Base_MDS and 1-13th'!I74-'COS_Rate_Base_AS FILED'!I74</f>
        <v>-135782.63527019322</v>
      </c>
      <c r="J74" s="101">
        <f>+'COS_Rate_Base_MDS and 1-13th'!J74-'COS_Rate_Base_AS FILED'!J74</f>
        <v>-66776.121373264119</v>
      </c>
      <c r="K74" s="101">
        <f>+'COS_Rate_Base_MDS and 1-13th'!K74-'COS_Rate_Base_AS FILED'!K74</f>
        <v>-2911.9943491127924</v>
      </c>
      <c r="L74" s="101">
        <f>+'COS_Rate_Base_MDS and 1-13th'!L74-'COS_Rate_Base_AS FILED'!L74</f>
        <v>-431.35269137646537</v>
      </c>
      <c r="M74" s="101">
        <f>+'COS_Rate_Base_MDS and 1-13th'!M74-'COS_Rate_Base_AS FILED'!M74</f>
        <v>-3566.2150419493846</v>
      </c>
      <c r="N74" s="101">
        <f>+'COS_Rate_Base_MDS and 1-13th'!N74-'COS_Rate_Base_AS FILED'!N74</f>
        <v>-568.30826283268107</v>
      </c>
      <c r="O74" s="101">
        <f>+'COS_Rate_Base_MDS and 1-13th'!O74-'COS_Rate_Base_AS FILED'!O74</f>
        <v>630299.36379304528</v>
      </c>
      <c r="P74" s="101">
        <f>+'COS_Rate_Base_MDS and 1-13th'!P74-'COS_Rate_Base_AS FILED'!P74</f>
        <v>-49644.178801442264</v>
      </c>
      <c r="Q74" s="101">
        <f>+'COS_Rate_Base_MDS and 1-13th'!Q74-'COS_Rate_Base_AS FILED'!Q74</f>
        <v>-775.06331429310376</v>
      </c>
      <c r="R74" s="101">
        <f>+'COS_Rate_Base_MDS and 1-13th'!R74-'COS_Rate_Base_AS FILED'!R74</f>
        <v>-252.18551015009143</v>
      </c>
      <c r="S74" s="101">
        <f>+'COS_Rate_Base_MDS and 1-13th'!S74-'COS_Rate_Base_AS FILED'!S74</f>
        <v>-2841.9086590024235</v>
      </c>
    </row>
    <row r="75" spans="1:19" x14ac:dyDescent="0.25">
      <c r="B75" s="102">
        <f>+'COS_Rate_Base_MDS and 1-13th'!B75-'COS_Rate_Base_AS FILED'!B75</f>
        <v>0</v>
      </c>
      <c r="C75" s="102">
        <f>+'COS_Rate_Base_MDS and 1-13th'!C75-'COS_Rate_Base_AS FILED'!C75</f>
        <v>0</v>
      </c>
      <c r="D75" s="102">
        <f>+'COS_Rate_Base_MDS and 1-13th'!D75-'COS_Rate_Base_AS FILED'!D75</f>
        <v>0</v>
      </c>
      <c r="E75" s="102">
        <f>+'COS_Rate_Base_MDS and 1-13th'!E75-'COS_Rate_Base_AS FILED'!E75</f>
        <v>0</v>
      </c>
      <c r="F75" s="102">
        <f>+'COS_Rate_Base_MDS and 1-13th'!F75-'COS_Rate_Base_AS FILED'!F75</f>
        <v>0</v>
      </c>
      <c r="G75" s="102">
        <f>+'COS_Rate_Base_MDS and 1-13th'!G75-'COS_Rate_Base_AS FILED'!G75</f>
        <v>0</v>
      </c>
      <c r="H75" s="102">
        <f>+'COS_Rate_Base_MDS and 1-13th'!H75-'COS_Rate_Base_AS FILED'!H75</f>
        <v>0</v>
      </c>
      <c r="I75" s="102">
        <f>+'COS_Rate_Base_MDS and 1-13th'!I75-'COS_Rate_Base_AS FILED'!I75</f>
        <v>0</v>
      </c>
      <c r="J75" s="102">
        <f>+'COS_Rate_Base_MDS and 1-13th'!J75-'COS_Rate_Base_AS FILED'!J75</f>
        <v>0</v>
      </c>
      <c r="K75" s="102">
        <f>+'COS_Rate_Base_MDS and 1-13th'!K75-'COS_Rate_Base_AS FILED'!K75</f>
        <v>0</v>
      </c>
      <c r="L75" s="102">
        <f>+'COS_Rate_Base_MDS and 1-13th'!L75-'COS_Rate_Base_AS FILED'!L75</f>
        <v>0</v>
      </c>
      <c r="M75" s="102">
        <f>+'COS_Rate_Base_MDS and 1-13th'!M75-'COS_Rate_Base_AS FILED'!M75</f>
        <v>0</v>
      </c>
      <c r="N75" s="102">
        <f>+'COS_Rate_Base_MDS and 1-13th'!N75-'COS_Rate_Base_AS FILED'!N75</f>
        <v>0</v>
      </c>
      <c r="O75" s="102">
        <f>+'COS_Rate_Base_MDS and 1-13th'!O75-'COS_Rate_Base_AS FILED'!O75</f>
        <v>0</v>
      </c>
      <c r="P75" s="102">
        <f>+'COS_Rate_Base_MDS and 1-13th'!P75-'COS_Rate_Base_AS FILED'!P75</f>
        <v>0</v>
      </c>
      <c r="Q75" s="102">
        <f>+'COS_Rate_Base_MDS and 1-13th'!Q75-'COS_Rate_Base_AS FILED'!Q75</f>
        <v>0</v>
      </c>
      <c r="R75" s="102">
        <f>+'COS_Rate_Base_MDS and 1-13th'!R75-'COS_Rate_Base_AS FILED'!R75</f>
        <v>0</v>
      </c>
      <c r="S75" s="102">
        <f>+'COS_Rate_Base_MDS and 1-13th'!S75-'COS_Rate_Base_AS FILED'!S75</f>
        <v>0</v>
      </c>
    </row>
    <row r="76" spans="1:19" x14ac:dyDescent="0.25">
      <c r="A76" s="87" t="s">
        <v>278</v>
      </c>
      <c r="B76" s="101">
        <f>+'COS_Rate_Base_MDS and 1-13th'!B76-'COS_Rate_Base_AS FILED'!B76</f>
        <v>0</v>
      </c>
      <c r="C76" s="101">
        <f>+'COS_Rate_Base_MDS and 1-13th'!C76-'COS_Rate_Base_AS FILED'!C76</f>
        <v>0</v>
      </c>
      <c r="D76" s="101">
        <f>+'COS_Rate_Base_MDS and 1-13th'!D76-'COS_Rate_Base_AS FILED'!D76</f>
        <v>0</v>
      </c>
      <c r="E76" s="101">
        <f>+'COS_Rate_Base_MDS and 1-13th'!E76-'COS_Rate_Base_AS FILED'!E76</f>
        <v>0</v>
      </c>
      <c r="F76" s="101">
        <f>+'COS_Rate_Base_MDS and 1-13th'!F76-'COS_Rate_Base_AS FILED'!F76</f>
        <v>0</v>
      </c>
      <c r="G76" s="101">
        <f>+'COS_Rate_Base_MDS and 1-13th'!G76-'COS_Rate_Base_AS FILED'!G76</f>
        <v>0</v>
      </c>
      <c r="H76" s="101">
        <f>+'COS_Rate_Base_MDS and 1-13th'!H76-'COS_Rate_Base_AS FILED'!H76</f>
        <v>0</v>
      </c>
      <c r="I76" s="101">
        <f>+'COS_Rate_Base_MDS and 1-13th'!I76-'COS_Rate_Base_AS FILED'!I76</f>
        <v>0</v>
      </c>
      <c r="J76" s="101">
        <f>+'COS_Rate_Base_MDS and 1-13th'!J76-'COS_Rate_Base_AS FILED'!J76</f>
        <v>0</v>
      </c>
      <c r="K76" s="101">
        <f>+'COS_Rate_Base_MDS and 1-13th'!K76-'COS_Rate_Base_AS FILED'!K76</f>
        <v>0</v>
      </c>
      <c r="L76" s="101">
        <f>+'COS_Rate_Base_MDS and 1-13th'!L76-'COS_Rate_Base_AS FILED'!L76</f>
        <v>0</v>
      </c>
      <c r="M76" s="101">
        <f>+'COS_Rate_Base_MDS and 1-13th'!M76-'COS_Rate_Base_AS FILED'!M76</f>
        <v>0</v>
      </c>
      <c r="N76" s="101">
        <f>+'COS_Rate_Base_MDS and 1-13th'!N76-'COS_Rate_Base_AS FILED'!N76</f>
        <v>0</v>
      </c>
      <c r="O76" s="101">
        <f>+'COS_Rate_Base_MDS and 1-13th'!O76-'COS_Rate_Base_AS FILED'!O76</f>
        <v>0</v>
      </c>
      <c r="P76" s="101">
        <f>+'COS_Rate_Base_MDS and 1-13th'!P76-'COS_Rate_Base_AS FILED'!P76</f>
        <v>0</v>
      </c>
      <c r="Q76" s="101">
        <f>+'COS_Rate_Base_MDS and 1-13th'!Q76-'COS_Rate_Base_AS FILED'!Q76</f>
        <v>0</v>
      </c>
      <c r="R76" s="101">
        <f>+'COS_Rate_Base_MDS and 1-13th'!R76-'COS_Rate_Base_AS FILED'!R76</f>
        <v>0</v>
      </c>
      <c r="S76" s="101">
        <f>+'COS_Rate_Base_MDS and 1-13th'!S76-'COS_Rate_Base_AS FILED'!S76</f>
        <v>0</v>
      </c>
    </row>
    <row r="77" spans="1:19" x14ac:dyDescent="0.25">
      <c r="A77" s="88" t="s">
        <v>278</v>
      </c>
      <c r="B77" s="101">
        <f>+'COS_Rate_Base_MDS and 1-13th'!B77-'COS_Rate_Base_AS FILED'!B77</f>
        <v>0</v>
      </c>
      <c r="C77" s="101">
        <f>+'COS_Rate_Base_MDS and 1-13th'!C77-'COS_Rate_Base_AS FILED'!C77</f>
        <v>0</v>
      </c>
      <c r="D77" s="101">
        <f>+'COS_Rate_Base_MDS and 1-13th'!D77-'COS_Rate_Base_AS FILED'!D77</f>
        <v>0</v>
      </c>
      <c r="E77" s="101">
        <f>+'COS_Rate_Base_MDS and 1-13th'!E77-'COS_Rate_Base_AS FILED'!E77</f>
        <v>0</v>
      </c>
      <c r="F77" s="101">
        <f>+'COS_Rate_Base_MDS and 1-13th'!F77-'COS_Rate_Base_AS FILED'!F77</f>
        <v>0</v>
      </c>
      <c r="G77" s="101">
        <f>+'COS_Rate_Base_MDS and 1-13th'!G77-'COS_Rate_Base_AS FILED'!G77</f>
        <v>0</v>
      </c>
      <c r="H77" s="101">
        <f>+'COS_Rate_Base_MDS and 1-13th'!H77-'COS_Rate_Base_AS FILED'!H77</f>
        <v>0</v>
      </c>
      <c r="I77" s="101">
        <f>+'COS_Rate_Base_MDS and 1-13th'!I77-'COS_Rate_Base_AS FILED'!I77</f>
        <v>0</v>
      </c>
      <c r="J77" s="101">
        <f>+'COS_Rate_Base_MDS and 1-13th'!J77-'COS_Rate_Base_AS FILED'!J77</f>
        <v>0</v>
      </c>
      <c r="K77" s="101">
        <f>+'COS_Rate_Base_MDS and 1-13th'!K77-'COS_Rate_Base_AS FILED'!K77</f>
        <v>0</v>
      </c>
      <c r="L77" s="101">
        <f>+'COS_Rate_Base_MDS and 1-13th'!L77-'COS_Rate_Base_AS FILED'!L77</f>
        <v>0</v>
      </c>
      <c r="M77" s="101">
        <f>+'COS_Rate_Base_MDS and 1-13th'!M77-'COS_Rate_Base_AS FILED'!M77</f>
        <v>0</v>
      </c>
      <c r="N77" s="101">
        <f>+'COS_Rate_Base_MDS and 1-13th'!N77-'COS_Rate_Base_AS FILED'!N77</f>
        <v>0</v>
      </c>
      <c r="O77" s="101">
        <f>+'COS_Rate_Base_MDS and 1-13th'!O77-'COS_Rate_Base_AS FILED'!O77</f>
        <v>0</v>
      </c>
      <c r="P77" s="101">
        <f>+'COS_Rate_Base_MDS and 1-13th'!P77-'COS_Rate_Base_AS FILED'!P77</f>
        <v>0</v>
      </c>
      <c r="Q77" s="101">
        <f>+'COS_Rate_Base_MDS and 1-13th'!Q77-'COS_Rate_Base_AS FILED'!Q77</f>
        <v>0</v>
      </c>
      <c r="R77" s="101">
        <f>+'COS_Rate_Base_MDS and 1-13th'!R77-'COS_Rate_Base_AS FILED'!R77</f>
        <v>0</v>
      </c>
      <c r="S77" s="101">
        <f>+'COS_Rate_Base_MDS and 1-13th'!S77-'COS_Rate_Base_AS FILED'!S77</f>
        <v>0</v>
      </c>
    </row>
    <row r="78" spans="1:19" x14ac:dyDescent="0.25">
      <c r="A78" s="89" t="s">
        <v>279</v>
      </c>
      <c r="B78" s="101">
        <f>+'COS_Rate_Base_MDS and 1-13th'!B78-'COS_Rate_Base_AS FILED'!B78</f>
        <v>0</v>
      </c>
      <c r="C78" s="101">
        <f>+'COS_Rate_Base_MDS and 1-13th'!C78-'COS_Rate_Base_AS FILED'!C78</f>
        <v>0</v>
      </c>
      <c r="D78" s="101">
        <f>+'COS_Rate_Base_MDS and 1-13th'!D78-'COS_Rate_Base_AS FILED'!D78</f>
        <v>0</v>
      </c>
      <c r="E78" s="101">
        <f>+'COS_Rate_Base_MDS and 1-13th'!E78-'COS_Rate_Base_AS FILED'!E78</f>
        <v>0</v>
      </c>
      <c r="F78" s="101">
        <f>+'COS_Rate_Base_MDS and 1-13th'!F78-'COS_Rate_Base_AS FILED'!F78</f>
        <v>0</v>
      </c>
      <c r="G78" s="101">
        <f>+'COS_Rate_Base_MDS and 1-13th'!G78-'COS_Rate_Base_AS FILED'!G78</f>
        <v>0</v>
      </c>
      <c r="H78" s="101">
        <f>+'COS_Rate_Base_MDS and 1-13th'!H78-'COS_Rate_Base_AS FILED'!H78</f>
        <v>0</v>
      </c>
      <c r="I78" s="101">
        <f>+'COS_Rate_Base_MDS and 1-13th'!I78-'COS_Rate_Base_AS FILED'!I78</f>
        <v>0</v>
      </c>
      <c r="J78" s="101">
        <f>+'COS_Rate_Base_MDS and 1-13th'!J78-'COS_Rate_Base_AS FILED'!J78</f>
        <v>0</v>
      </c>
      <c r="K78" s="101">
        <f>+'COS_Rate_Base_MDS and 1-13th'!K78-'COS_Rate_Base_AS FILED'!K78</f>
        <v>0</v>
      </c>
      <c r="L78" s="101">
        <f>+'COS_Rate_Base_MDS and 1-13th'!L78-'COS_Rate_Base_AS FILED'!L78</f>
        <v>0</v>
      </c>
      <c r="M78" s="101">
        <f>+'COS_Rate_Base_MDS and 1-13th'!M78-'COS_Rate_Base_AS FILED'!M78</f>
        <v>0</v>
      </c>
      <c r="N78" s="101">
        <f>+'COS_Rate_Base_MDS and 1-13th'!N78-'COS_Rate_Base_AS FILED'!N78</f>
        <v>0</v>
      </c>
      <c r="O78" s="101">
        <f>+'COS_Rate_Base_MDS and 1-13th'!O78-'COS_Rate_Base_AS FILED'!O78</f>
        <v>0</v>
      </c>
      <c r="P78" s="101">
        <f>+'COS_Rate_Base_MDS and 1-13th'!P78-'COS_Rate_Base_AS FILED'!P78</f>
        <v>0</v>
      </c>
      <c r="Q78" s="101">
        <f>+'COS_Rate_Base_MDS and 1-13th'!Q78-'COS_Rate_Base_AS FILED'!Q78</f>
        <v>0</v>
      </c>
      <c r="R78" s="101">
        <f>+'COS_Rate_Base_MDS and 1-13th'!R78-'COS_Rate_Base_AS FILED'!R78</f>
        <v>0</v>
      </c>
      <c r="S78" s="101">
        <f>+'COS_Rate_Base_MDS and 1-13th'!S78-'COS_Rate_Base_AS FILED'!S78</f>
        <v>0</v>
      </c>
    </row>
    <row r="79" spans="1:19" x14ac:dyDescent="0.25">
      <c r="A79" s="90" t="s">
        <v>280</v>
      </c>
      <c r="B79" s="101">
        <f>+'COS_Rate_Base_MDS and 1-13th'!B79-'COS_Rate_Base_AS FILED'!B79</f>
        <v>2.6822090148925781E-7</v>
      </c>
      <c r="C79" s="101">
        <f>+'COS_Rate_Base_MDS and 1-13th'!C79-'COS_Rate_Base_AS FILED'!C79</f>
        <v>-27314.598438030574</v>
      </c>
      <c r="D79" s="101">
        <f>+'COS_Rate_Base_MDS and 1-13th'!D79-'COS_Rate_Base_AS FILED'!D79</f>
        <v>-948.11594995418272</v>
      </c>
      <c r="E79" s="101">
        <f>+'COS_Rate_Base_MDS and 1-13th'!E79-'COS_Rate_Base_AS FILED'!E79</f>
        <v>5195.155434443499</v>
      </c>
      <c r="F79" s="101">
        <f>+'COS_Rate_Base_MDS and 1-13th'!F79-'COS_Rate_Base_AS FILED'!F79</f>
        <v>73933.236589018255</v>
      </c>
      <c r="G79" s="101">
        <f>+'COS_Rate_Base_MDS and 1-13th'!G79-'COS_Rate_Base_AS FILED'!G79</f>
        <v>4327.5259048078005</v>
      </c>
      <c r="H79" s="101">
        <f>+'COS_Rate_Base_MDS and 1-13th'!H79-'COS_Rate_Base_AS FILED'!H79</f>
        <v>-341787.69828243554</v>
      </c>
      <c r="I79" s="101">
        <f>+'COS_Rate_Base_MDS and 1-13th'!I79-'COS_Rate_Base_AS FILED'!I79</f>
        <v>-154924.06875071023</v>
      </c>
      <c r="J79" s="101">
        <f>+'COS_Rate_Base_MDS and 1-13th'!J79-'COS_Rate_Base_AS FILED'!J79</f>
        <v>-30325.743873648578</v>
      </c>
      <c r="K79" s="101">
        <f>+'COS_Rate_Base_MDS and 1-13th'!K79-'COS_Rate_Base_AS FILED'!K79</f>
        <v>593.76207236807386</v>
      </c>
      <c r="L79" s="101">
        <f>+'COS_Rate_Base_MDS and 1-13th'!L79-'COS_Rate_Base_AS FILED'!L79</f>
        <v>-1665.4484954018699</v>
      </c>
      <c r="M79" s="101">
        <f>+'COS_Rate_Base_MDS and 1-13th'!M79-'COS_Rate_Base_AS FILED'!M79</f>
        <v>15809.29271675396</v>
      </c>
      <c r="N79" s="101">
        <f>+'COS_Rate_Base_MDS and 1-13th'!N79-'COS_Rate_Base_AS FILED'!N79</f>
        <v>-1604.9213502616403</v>
      </c>
      <c r="O79" s="101">
        <f>+'COS_Rate_Base_MDS and 1-13th'!O79-'COS_Rate_Base_AS FILED'!O79</f>
        <v>469133.70163454115</v>
      </c>
      <c r="P79" s="101">
        <f>+'COS_Rate_Base_MDS and 1-13th'!P79-'COS_Rate_Base_AS FILED'!P79</f>
        <v>-9765.1370726141613</v>
      </c>
      <c r="Q79" s="101">
        <f>+'COS_Rate_Base_MDS and 1-13th'!Q79-'COS_Rate_Base_AS FILED'!Q79</f>
        <v>-171.60507723225965</v>
      </c>
      <c r="R79" s="101">
        <f>+'COS_Rate_Base_MDS and 1-13th'!R79-'COS_Rate_Base_AS FILED'!R79</f>
        <v>-819.53828344145768</v>
      </c>
      <c r="S79" s="101">
        <f>+'COS_Rate_Base_MDS and 1-13th'!S79-'COS_Rate_Base_AS FILED'!S79</f>
        <v>334.20122207562963</v>
      </c>
    </row>
    <row r="80" spans="1:19" x14ac:dyDescent="0.25">
      <c r="A80" s="90" t="s">
        <v>281</v>
      </c>
      <c r="B80" s="101">
        <f>+'COS_Rate_Base_MDS and 1-13th'!B80-'COS_Rate_Base_AS FILED'!B80</f>
        <v>0</v>
      </c>
      <c r="C80" s="101">
        <f>+'COS_Rate_Base_MDS and 1-13th'!C80-'COS_Rate_Base_AS FILED'!C80</f>
        <v>-20601.406550353509</v>
      </c>
      <c r="D80" s="101">
        <f>+'COS_Rate_Base_MDS and 1-13th'!D80-'COS_Rate_Base_AS FILED'!D80</f>
        <v>-724.3832711230807</v>
      </c>
      <c r="E80" s="101">
        <f>+'COS_Rate_Base_MDS and 1-13th'!E80-'COS_Rate_Base_AS FILED'!E80</f>
        <v>-12427.134739578294</v>
      </c>
      <c r="F80" s="101">
        <f>+'COS_Rate_Base_MDS and 1-13th'!F80-'COS_Rate_Base_AS FILED'!F80</f>
        <v>2579.0860361675732</v>
      </c>
      <c r="G80" s="101">
        <f>+'COS_Rate_Base_MDS and 1-13th'!G80-'COS_Rate_Base_AS FILED'!G80</f>
        <v>-643.90434454956448</v>
      </c>
      <c r="H80" s="101">
        <f>+'COS_Rate_Base_MDS and 1-13th'!H80-'COS_Rate_Base_AS FILED'!H80</f>
        <v>-77715.140124418773</v>
      </c>
      <c r="I80" s="101">
        <f>+'COS_Rate_Base_MDS and 1-13th'!I80-'COS_Rate_Base_AS FILED'!I80</f>
        <v>-33531.677903189324</v>
      </c>
      <c r="J80" s="101">
        <f>+'COS_Rate_Base_MDS and 1-13th'!J80-'COS_Rate_Base_AS FILED'!J80</f>
        <v>-19760.514855016139</v>
      </c>
      <c r="K80" s="101">
        <f>+'COS_Rate_Base_MDS and 1-13th'!K80-'COS_Rate_Base_AS FILED'!K80</f>
        <v>-1191.6632664332428</v>
      </c>
      <c r="L80" s="101">
        <f>+'COS_Rate_Base_MDS and 1-13th'!L80-'COS_Rate_Base_AS FILED'!L80</f>
        <v>-178.61112228397724</v>
      </c>
      <c r="M80" s="101">
        <f>+'COS_Rate_Base_MDS and 1-13th'!M80-'COS_Rate_Base_AS FILED'!M80</f>
        <v>-2755.6210141064485</v>
      </c>
      <c r="N80" s="101">
        <f>+'COS_Rate_Base_MDS and 1-13th'!N80-'COS_Rate_Base_AS FILED'!N80</f>
        <v>-91.044889849355968</v>
      </c>
      <c r="O80" s="101">
        <f>+'COS_Rate_Base_MDS and 1-13th'!O80-'COS_Rate_Base_AS FILED'!O80</f>
        <v>184194.20221915096</v>
      </c>
      <c r="P80" s="101">
        <f>+'COS_Rate_Base_MDS and 1-13th'!P80-'COS_Rate_Base_AS FILED'!P80</f>
        <v>-15760.791710778711</v>
      </c>
      <c r="Q80" s="101">
        <f>+'COS_Rate_Base_MDS and 1-13th'!Q80-'COS_Rate_Base_AS FILED'!Q80</f>
        <v>-300.88219211344676</v>
      </c>
      <c r="R80" s="101">
        <f>+'COS_Rate_Base_MDS and 1-13th'!R80-'COS_Rate_Base_AS FILED'!R80</f>
        <v>-51.924606282711693</v>
      </c>
      <c r="S80" s="101">
        <f>+'COS_Rate_Base_MDS and 1-13th'!S80-'COS_Rate_Base_AS FILED'!S80</f>
        <v>-1038.5876652457155</v>
      </c>
    </row>
    <row r="81" spans="1:19" x14ac:dyDescent="0.25">
      <c r="A81" s="90" t="s">
        <v>282</v>
      </c>
      <c r="B81" s="101">
        <f>+'COS_Rate_Base_MDS and 1-13th'!B81-'COS_Rate_Base_AS FILED'!B81</f>
        <v>0</v>
      </c>
      <c r="C81" s="101">
        <f>+'COS_Rate_Base_MDS and 1-13th'!C81-'COS_Rate_Base_AS FILED'!C81</f>
        <v>-115093.89210510347</v>
      </c>
      <c r="D81" s="101">
        <f>+'COS_Rate_Base_MDS and 1-13th'!D81-'COS_Rate_Base_AS FILED'!D81</f>
        <v>-4046.9125176286325</v>
      </c>
      <c r="E81" s="101">
        <f>+'COS_Rate_Base_MDS and 1-13th'!E81-'COS_Rate_Base_AS FILED'!E81</f>
        <v>-69426.68217321625</v>
      </c>
      <c r="F81" s="101">
        <f>+'COS_Rate_Base_MDS and 1-13th'!F81-'COS_Rate_Base_AS FILED'!F81</f>
        <v>14408.581727220677</v>
      </c>
      <c r="G81" s="101">
        <f>+'COS_Rate_Base_MDS and 1-13th'!G81-'COS_Rate_Base_AS FILED'!G81</f>
        <v>-3597.3008433408831</v>
      </c>
      <c r="H81" s="101">
        <f>+'COS_Rate_Base_MDS and 1-13th'!H81-'COS_Rate_Base_AS FILED'!H81</f>
        <v>-434171.22663691267</v>
      </c>
      <c r="I81" s="101">
        <f>+'COS_Rate_Base_MDS and 1-13th'!I81-'COS_Rate_Base_AS FILED'!I81</f>
        <v>-187331.44794070348</v>
      </c>
      <c r="J81" s="101">
        <f>+'COS_Rate_Base_MDS and 1-13th'!J81-'COS_Rate_Base_AS FILED'!J81</f>
        <v>-110396.08189400472</v>
      </c>
      <c r="K81" s="101">
        <f>+'COS_Rate_Base_MDS and 1-13th'!K81-'COS_Rate_Base_AS FILED'!K81</f>
        <v>-6657.4659879293176</v>
      </c>
      <c r="L81" s="101">
        <f>+'COS_Rate_Base_MDS and 1-13th'!L81-'COS_Rate_Base_AS FILED'!L81</f>
        <v>-997.84687937100534</v>
      </c>
      <c r="M81" s="101">
        <f>+'COS_Rate_Base_MDS and 1-13th'!M81-'COS_Rate_Base_AS FILED'!M81</f>
        <v>-15394.829809554019</v>
      </c>
      <c r="N81" s="101">
        <f>+'COS_Rate_Base_MDS and 1-13th'!N81-'COS_Rate_Base_AS FILED'!N81</f>
        <v>-508.64054856793427</v>
      </c>
      <c r="O81" s="101">
        <f>+'COS_Rate_Base_MDS and 1-13th'!O81-'COS_Rate_Base_AS FILED'!O81</f>
        <v>1029037.875874199</v>
      </c>
      <c r="P81" s="101">
        <f>+'COS_Rate_Base_MDS and 1-13th'!P81-'COS_Rate_Base_AS FILED'!P81</f>
        <v>-88050.825860734636</v>
      </c>
      <c r="Q81" s="101">
        <f>+'COS_Rate_Base_MDS and 1-13th'!Q81-'COS_Rate_Base_AS FILED'!Q81</f>
        <v>-1680.9387490514673</v>
      </c>
      <c r="R81" s="101">
        <f>+'COS_Rate_Base_MDS and 1-13th'!R81-'COS_Rate_Base_AS FILED'!R81</f>
        <v>-290.08723353405367</v>
      </c>
      <c r="S81" s="101">
        <f>+'COS_Rate_Base_MDS and 1-13th'!S81-'COS_Rate_Base_AS FILED'!S81</f>
        <v>-5802.2784217823501</v>
      </c>
    </row>
    <row r="82" spans="1:19" x14ac:dyDescent="0.25">
      <c r="A82" s="90" t="s">
        <v>283</v>
      </c>
      <c r="B82" s="101">
        <f>+'COS_Rate_Base_MDS and 1-13th'!B82-'COS_Rate_Base_AS FILED'!B82</f>
        <v>0</v>
      </c>
      <c r="C82" s="101">
        <f>+'COS_Rate_Base_MDS and 1-13th'!C82-'COS_Rate_Base_AS FILED'!C82</f>
        <v>-116240.15249131201</v>
      </c>
      <c r="D82" s="101">
        <f>+'COS_Rate_Base_MDS and 1-13th'!D82-'COS_Rate_Base_AS FILED'!D82</f>
        <v>-4087.2171369317366</v>
      </c>
      <c r="E82" s="101">
        <f>+'COS_Rate_Base_MDS and 1-13th'!E82-'COS_Rate_Base_AS FILED'!E82</f>
        <v>-70118.12681954354</v>
      </c>
      <c r="F82" s="101">
        <f>+'COS_Rate_Base_MDS and 1-13th'!F82-'COS_Rate_Base_AS FILED'!F82</f>
        <v>14552.0818396369</v>
      </c>
      <c r="G82" s="101">
        <f>+'COS_Rate_Base_MDS and 1-13th'!G82-'COS_Rate_Base_AS FILED'!G82</f>
        <v>-3633.1276224911562</v>
      </c>
      <c r="H82" s="101">
        <f>+'COS_Rate_Base_MDS and 1-13th'!H82-'COS_Rate_Base_AS FILED'!H82</f>
        <v>-438495.28996315598</v>
      </c>
      <c r="I82" s="101">
        <f>+'COS_Rate_Base_MDS and 1-13th'!I82-'COS_Rate_Base_AS FILED'!I82</f>
        <v>-189197.14744862542</v>
      </c>
      <c r="J82" s="101">
        <f>+'COS_Rate_Base_MDS and 1-13th'!J82-'COS_Rate_Base_AS FILED'!J82</f>
        <v>-111495.55514278659</v>
      </c>
      <c r="K82" s="101">
        <f>+'COS_Rate_Base_MDS and 1-13th'!K82-'COS_Rate_Base_AS FILED'!K82</f>
        <v>-6723.770023659803</v>
      </c>
      <c r="L82" s="101">
        <f>+'COS_Rate_Base_MDS and 1-13th'!L82-'COS_Rate_Base_AS FILED'!L82</f>
        <v>-1007.7847859653848</v>
      </c>
      <c r="M82" s="101">
        <f>+'COS_Rate_Base_MDS and 1-13th'!M82-'COS_Rate_Base_AS FILED'!M82</f>
        <v>-15548.152312080914</v>
      </c>
      <c r="N82" s="101">
        <f>+'COS_Rate_Base_MDS and 1-13th'!N82-'COS_Rate_Base_AS FILED'!N82</f>
        <v>-513.70627795616656</v>
      </c>
      <c r="O82" s="101">
        <f>+'COS_Rate_Base_MDS and 1-13th'!O82-'COS_Rate_Base_AS FILED'!O82</f>
        <v>1039286.4245282412</v>
      </c>
      <c r="P82" s="101">
        <f>+'COS_Rate_Base_MDS and 1-13th'!P82-'COS_Rate_Base_AS FILED'!P82</f>
        <v>-88927.754877653642</v>
      </c>
      <c r="Q82" s="101">
        <f>+'COS_Rate_Base_MDS and 1-13th'!Q82-'COS_Rate_Base_AS FILED'!Q82</f>
        <v>-1697.6798068473181</v>
      </c>
      <c r="R82" s="101">
        <f>+'COS_Rate_Base_MDS and 1-13th'!R82-'COS_Rate_Base_AS FILED'!R82</f>
        <v>-292.97631390368224</v>
      </c>
      <c r="S82" s="101">
        <f>+'COS_Rate_Base_MDS and 1-13th'!S82-'COS_Rate_Base_AS FILED'!S82</f>
        <v>-5860.0653449890815</v>
      </c>
    </row>
    <row r="83" spans="1:19" x14ac:dyDescent="0.25">
      <c r="A83" s="90" t="s">
        <v>284</v>
      </c>
      <c r="B83" s="101">
        <f>+'COS_Rate_Base_MDS and 1-13th'!B83-'COS_Rate_Base_AS FILED'!B83</f>
        <v>0</v>
      </c>
      <c r="C83" s="101">
        <f>+'COS_Rate_Base_MDS and 1-13th'!C83-'COS_Rate_Base_AS FILED'!C83</f>
        <v>98541.752810986713</v>
      </c>
      <c r="D83" s="101">
        <f>+'COS_Rate_Base_MDS and 1-13th'!D83-'COS_Rate_Base_AS FILED'!D83</f>
        <v>3478.1371296867728</v>
      </c>
      <c r="E83" s="101">
        <f>+'COS_Rate_Base_MDS and 1-13th'!E83-'COS_Rate_Base_AS FILED'!E83</f>
        <v>66375.529062902089</v>
      </c>
      <c r="F83" s="101">
        <f>+'COS_Rate_Base_MDS and 1-13th'!F83-'COS_Rate_Base_AS FILED'!F83</f>
        <v>6099.0320741217583</v>
      </c>
      <c r="G83" s="101">
        <f>+'COS_Rate_Base_MDS and 1-13th'!G83-'COS_Rate_Base_AS FILED'!G83</f>
        <v>3409.7226813725574</v>
      </c>
      <c r="H83" s="101">
        <f>+'COS_Rate_Base_MDS and 1-13th'!H83-'COS_Rate_Base_AS FILED'!H83</f>
        <v>391910.16730272025</v>
      </c>
      <c r="I83" s="101">
        <f>+'COS_Rate_Base_MDS and 1-13th'!I83-'COS_Rate_Base_AS FILED'!I83</f>
        <v>169839.41292927042</v>
      </c>
      <c r="J83" s="101">
        <f>+'COS_Rate_Base_MDS and 1-13th'!J83-'COS_Rate_Base_AS FILED'!J83</f>
        <v>89968.476688741706</v>
      </c>
      <c r="K83" s="101">
        <f>+'COS_Rate_Base_MDS and 1-13th'!K83-'COS_Rate_Base_AS FILED'!K83</f>
        <v>6716.4505109046586</v>
      </c>
      <c r="L83" s="101">
        <f>+'COS_Rate_Base_MDS and 1-13th'!L83-'COS_Rate_Base_AS FILED'!L83</f>
        <v>1902.0000680495577</v>
      </c>
      <c r="M83" s="101">
        <f>+'COS_Rate_Base_MDS and 1-13th'!M83-'COS_Rate_Base_AS FILED'!M83</f>
        <v>11783.172650166951</v>
      </c>
      <c r="N83" s="101">
        <f>+'COS_Rate_Base_MDS and 1-13th'!N83-'COS_Rate_Base_AS FILED'!N83</f>
        <v>491.80835065381689</v>
      </c>
      <c r="O83" s="101">
        <f>+'COS_Rate_Base_MDS and 1-13th'!O83-'COS_Rate_Base_AS FILED'!O83</f>
        <v>-924821.31633974612</v>
      </c>
      <c r="P83" s="101">
        <f>+'COS_Rate_Base_MDS and 1-13th'!P83-'COS_Rate_Base_AS FILED'!P83</f>
        <v>67211.054875403745</v>
      </c>
      <c r="Q83" s="101">
        <f>+'COS_Rate_Base_MDS and 1-13th'!Q83-'COS_Rate_Base_AS FILED'!Q83</f>
        <v>1592.3931970815684</v>
      </c>
      <c r="R83" s="101">
        <f>+'COS_Rate_Base_MDS and 1-13th'!R83-'COS_Rate_Base_AS FILED'!R83</f>
        <v>362.53385917025662</v>
      </c>
      <c r="S83" s="101">
        <f>+'COS_Rate_Base_MDS and 1-13th'!S83-'COS_Rate_Base_AS FILED'!S83</f>
        <v>5139.6721484529553</v>
      </c>
    </row>
    <row r="84" spans="1:19" x14ac:dyDescent="0.25">
      <c r="A84" s="90" t="s">
        <v>285</v>
      </c>
      <c r="B84" s="101">
        <f>+'COS_Rate_Base_MDS and 1-13th'!B84-'COS_Rate_Base_AS FILED'!B84</f>
        <v>0</v>
      </c>
      <c r="C84" s="101">
        <f>+'COS_Rate_Base_MDS and 1-13th'!C84-'COS_Rate_Base_AS FILED'!C84</f>
        <v>-343835.81588182901</v>
      </c>
      <c r="D84" s="101">
        <f>+'COS_Rate_Base_MDS and 1-13th'!D84-'COS_Rate_Base_AS FILED'!D84</f>
        <v>-12059.34206479643</v>
      </c>
      <c r="E84" s="101">
        <f>+'COS_Rate_Base_MDS and 1-13th'!E84-'COS_Rate_Base_AS FILED'!E84</f>
        <v>0</v>
      </c>
      <c r="F84" s="101">
        <f>+'COS_Rate_Base_MDS and 1-13th'!F84-'COS_Rate_Base_AS FILED'!F84</f>
        <v>698321.16547347978</v>
      </c>
      <c r="G84" s="101">
        <f>+'COS_Rate_Base_MDS and 1-13th'!G84-'COS_Rate_Base_AS FILED'!G84</f>
        <v>40890.674330732945</v>
      </c>
      <c r="H84" s="101">
        <f>+'COS_Rate_Base_MDS and 1-13th'!H84-'COS_Rate_Base_AS FILED'!H84</f>
        <v>-3714381.8788699843</v>
      </c>
      <c r="I84" s="101">
        <f>+'COS_Rate_Base_MDS and 1-13th'!I84-'COS_Rate_Base_AS FILED'!I84</f>
        <v>-1681705.4140855381</v>
      </c>
      <c r="J84" s="101">
        <f>+'COS_Rate_Base_MDS and 1-13th'!J84-'COS_Rate_Base_AS FILED'!J84</f>
        <v>-345600.81435475894</v>
      </c>
      <c r="K84" s="101">
        <f>+'COS_Rate_Base_MDS and 1-13th'!K84-'COS_Rate_Base_AS FILED'!K84</f>
        <v>0</v>
      </c>
      <c r="L84" s="101">
        <f>+'COS_Rate_Base_MDS and 1-13th'!L84-'COS_Rate_Base_AS FILED'!L84</f>
        <v>-20633.751009534004</v>
      </c>
      <c r="M84" s="101">
        <f>+'COS_Rate_Base_MDS and 1-13th'!M84-'COS_Rate_Base_AS FILED'!M84</f>
        <v>155545.17956855462</v>
      </c>
      <c r="N84" s="101">
        <f>+'COS_Rate_Base_MDS and 1-13th'!N84-'COS_Rate_Base_AS FILED'!N84</f>
        <v>-17068.604078476645</v>
      </c>
      <c r="O84" s="101">
        <f>+'COS_Rate_Base_MDS and 1-13th'!O84-'COS_Rate_Base_AS FILED'!O84</f>
        <v>5379495.311781317</v>
      </c>
      <c r="P84" s="101">
        <f>+'COS_Rate_Base_MDS and 1-13th'!P84-'COS_Rate_Base_AS FILED'!P84</f>
        <v>-126747.08387328777</v>
      </c>
      <c r="Q84" s="101">
        <f>+'COS_Rate_Base_MDS and 1-13th'!Q84-'COS_Rate_Base_AS FILED'!Q84</f>
        <v>-3234.6567929377234</v>
      </c>
      <c r="R84" s="101">
        <f>+'COS_Rate_Base_MDS and 1-13th'!R84-'COS_Rate_Base_AS FILED'!R84</f>
        <v>-8984.9701429847119</v>
      </c>
      <c r="S84" s="101">
        <f>+'COS_Rate_Base_MDS and 1-13th'!S84-'COS_Rate_Base_AS FILED'!S84</f>
        <v>0</v>
      </c>
    </row>
    <row r="85" spans="1:19" x14ac:dyDescent="0.25">
      <c r="A85" s="90" t="s">
        <v>286</v>
      </c>
      <c r="B85" s="101">
        <f>+'COS_Rate_Base_MDS and 1-13th'!B85-'COS_Rate_Base_AS FILED'!B85</f>
        <v>1.6391277313232422E-7</v>
      </c>
      <c r="C85" s="101">
        <f>+'COS_Rate_Base_MDS and 1-13th'!C85-'COS_Rate_Base_AS FILED'!C85</f>
        <v>-16093.314429664286</v>
      </c>
      <c r="D85" s="101">
        <f>+'COS_Rate_Base_MDS and 1-13th'!D85-'COS_Rate_Base_AS FILED'!D85</f>
        <v>-558.61440295413195</v>
      </c>
      <c r="E85" s="101">
        <f>+'COS_Rate_Base_MDS and 1-13th'!E85-'COS_Rate_Base_AS FILED'!E85</f>
        <v>3060.9005696043023</v>
      </c>
      <c r="F85" s="101">
        <f>+'COS_Rate_Base_MDS and 1-13th'!F85-'COS_Rate_Base_AS FILED'!F85</f>
        <v>43560.2531711841</v>
      </c>
      <c r="G85" s="101">
        <f>+'COS_Rate_Base_MDS and 1-13th'!G85-'COS_Rate_Base_AS FILED'!G85</f>
        <v>2549.7074484398254</v>
      </c>
      <c r="H85" s="101">
        <f>+'COS_Rate_Base_MDS and 1-13th'!H85-'COS_Rate_Base_AS FILED'!H85</f>
        <v>-201375.71889001876</v>
      </c>
      <c r="I85" s="101">
        <f>+'COS_Rate_Base_MDS and 1-13th'!I85-'COS_Rate_Base_AS FILED'!I85</f>
        <v>-91278.726164862514</v>
      </c>
      <c r="J85" s="101">
        <f>+'COS_Rate_Base_MDS and 1-13th'!J85-'COS_Rate_Base_AS FILED'!J85</f>
        <v>-17867.432046615169</v>
      </c>
      <c r="K85" s="101">
        <f>+'COS_Rate_Base_MDS and 1-13th'!K85-'COS_Rate_Base_AS FILED'!K85</f>
        <v>349.83489684860251</v>
      </c>
      <c r="L85" s="101">
        <f>+'COS_Rate_Base_MDS and 1-13th'!L85-'COS_Rate_Base_AS FILED'!L85</f>
        <v>-981.25500046143861</v>
      </c>
      <c r="M85" s="101">
        <f>+'COS_Rate_Base_MDS and 1-13th'!M85-'COS_Rate_Base_AS FILED'!M85</f>
        <v>9314.5765689562249</v>
      </c>
      <c r="N85" s="101">
        <f>+'COS_Rate_Base_MDS and 1-13th'!N85-'COS_Rate_Base_AS FILED'!N85</f>
        <v>-945.59339699758311</v>
      </c>
      <c r="O85" s="101">
        <f>+'COS_Rate_Base_MDS and 1-13th'!O85-'COS_Rate_Base_AS FILED'!O85</f>
        <v>276405.90020336211</v>
      </c>
      <c r="P85" s="101">
        <f>+'COS_Rate_Base_MDS and 1-13th'!P85-'COS_Rate_Base_AS FILED'!P85</f>
        <v>-5753.4589686493855</v>
      </c>
      <c r="Q85" s="101">
        <f>+'COS_Rate_Base_MDS and 1-13th'!Q85-'COS_Rate_Base_AS FILED'!Q85</f>
        <v>-101.10690339788198</v>
      </c>
      <c r="R85" s="101">
        <f>+'COS_Rate_Base_MDS and 1-13th'!R85-'COS_Rate_Base_AS FILED'!R85</f>
        <v>-482.8585458612306</v>
      </c>
      <c r="S85" s="101">
        <f>+'COS_Rate_Base_MDS and 1-13th'!S85-'COS_Rate_Base_AS FILED'!S85</f>
        <v>196.90589125237602</v>
      </c>
    </row>
    <row r="86" spans="1:19" x14ac:dyDescent="0.25">
      <c r="A86" s="89" t="s">
        <v>287</v>
      </c>
      <c r="B86" s="101">
        <f>+'COS_Rate_Base_MDS and 1-13th'!B86-'COS_Rate_Base_AS FILED'!B86</f>
        <v>0</v>
      </c>
      <c r="C86" s="101">
        <f>+'COS_Rate_Base_MDS and 1-13th'!C86-'COS_Rate_Base_AS FILED'!C86</f>
        <v>-540637.4270853065</v>
      </c>
      <c r="D86" s="101">
        <f>+'COS_Rate_Base_MDS and 1-13th'!D86-'COS_Rate_Base_AS FILED'!D86</f>
        <v>-18946.448213701427</v>
      </c>
      <c r="E86" s="101">
        <f>+'COS_Rate_Base_MDS and 1-13th'!E86-'COS_Rate_Base_AS FILED'!E86</f>
        <v>-77340.358665389009</v>
      </c>
      <c r="F86" s="101">
        <f>+'COS_Rate_Base_MDS and 1-13th'!F86-'COS_Rate_Base_AS FILED'!F86</f>
        <v>853453.43691083044</v>
      </c>
      <c r="G86" s="101">
        <f>+'COS_Rate_Base_MDS and 1-13th'!G86-'COS_Rate_Base_AS FILED'!G86</f>
        <v>43303.297554971592</v>
      </c>
      <c r="H86" s="101">
        <f>+'COS_Rate_Base_MDS and 1-13th'!H86-'COS_Rate_Base_AS FILED'!H86</f>
        <v>-4816016.7854641676</v>
      </c>
      <c r="I86" s="101">
        <f>+'COS_Rate_Base_MDS and 1-13th'!I86-'COS_Rate_Base_AS FILED'!I86</f>
        <v>-2168129.069364354</v>
      </c>
      <c r="J86" s="101">
        <f>+'COS_Rate_Base_MDS and 1-13th'!J86-'COS_Rate_Base_AS FILED'!J86</f>
        <v>-545477.66547808796</v>
      </c>
      <c r="K86" s="101">
        <f>+'COS_Rate_Base_MDS and 1-13th'!K86-'COS_Rate_Base_AS FILED'!K86</f>
        <v>-6912.851797901094</v>
      </c>
      <c r="L86" s="101">
        <f>+'COS_Rate_Base_MDS and 1-13th'!L86-'COS_Rate_Base_AS FILED'!L86</f>
        <v>-23562.697224968171</v>
      </c>
      <c r="M86" s="101">
        <f>+'COS_Rate_Base_MDS and 1-13th'!M86-'COS_Rate_Base_AS FILED'!M86</f>
        <v>158753.61836869037</v>
      </c>
      <c r="N86" s="101">
        <f>+'COS_Rate_Base_MDS and 1-13th'!N86-'COS_Rate_Base_AS FILED'!N86</f>
        <v>-20240.702191455493</v>
      </c>
      <c r="O86" s="101">
        <f>+'COS_Rate_Base_MDS and 1-13th'!O86-'COS_Rate_Base_AS FILED'!O86</f>
        <v>7452732.0999010205</v>
      </c>
      <c r="P86" s="101">
        <f>+'COS_Rate_Base_MDS and 1-13th'!P86-'COS_Rate_Base_AS FILED'!P86</f>
        <v>-267793.99748831429</v>
      </c>
      <c r="Q86" s="101">
        <f>+'COS_Rate_Base_MDS and 1-13th'!Q86-'COS_Rate_Base_AS FILED'!Q86</f>
        <v>-5594.476324498537</v>
      </c>
      <c r="R86" s="101">
        <f>+'COS_Rate_Base_MDS and 1-13th'!R86-'COS_Rate_Base_AS FILED'!R86</f>
        <v>-10559.821266837607</v>
      </c>
      <c r="S86" s="101">
        <f>+'COS_Rate_Base_MDS and 1-13th'!S86-'COS_Rate_Base_AS FILED'!S86</f>
        <v>-7030.1521702361642</v>
      </c>
    </row>
    <row r="87" spans="1:19" x14ac:dyDescent="0.25">
      <c r="B87" s="102">
        <f>+'COS_Rate_Base_MDS and 1-13th'!B87-'COS_Rate_Base_AS FILED'!B87</f>
        <v>0</v>
      </c>
      <c r="C87" s="102">
        <f>+'COS_Rate_Base_MDS and 1-13th'!C87-'COS_Rate_Base_AS FILED'!C87</f>
        <v>0</v>
      </c>
      <c r="D87" s="102">
        <f>+'COS_Rate_Base_MDS and 1-13th'!D87-'COS_Rate_Base_AS FILED'!D87</f>
        <v>0</v>
      </c>
      <c r="E87" s="102">
        <f>+'COS_Rate_Base_MDS and 1-13th'!E87-'COS_Rate_Base_AS FILED'!E87</f>
        <v>0</v>
      </c>
      <c r="F87" s="102">
        <f>+'COS_Rate_Base_MDS and 1-13th'!F87-'COS_Rate_Base_AS FILED'!F87</f>
        <v>0</v>
      </c>
      <c r="G87" s="102">
        <f>+'COS_Rate_Base_MDS and 1-13th'!G87-'COS_Rate_Base_AS FILED'!G87</f>
        <v>0</v>
      </c>
      <c r="H87" s="102">
        <f>+'COS_Rate_Base_MDS and 1-13th'!H87-'COS_Rate_Base_AS FILED'!H87</f>
        <v>0</v>
      </c>
      <c r="I87" s="102">
        <f>+'COS_Rate_Base_MDS and 1-13th'!I87-'COS_Rate_Base_AS FILED'!I87</f>
        <v>0</v>
      </c>
      <c r="J87" s="102">
        <f>+'COS_Rate_Base_MDS and 1-13th'!J87-'COS_Rate_Base_AS FILED'!J87</f>
        <v>0</v>
      </c>
      <c r="K87" s="102">
        <f>+'COS_Rate_Base_MDS and 1-13th'!K87-'COS_Rate_Base_AS FILED'!K87</f>
        <v>0</v>
      </c>
      <c r="L87" s="102">
        <f>+'COS_Rate_Base_MDS and 1-13th'!L87-'COS_Rate_Base_AS FILED'!L87</f>
        <v>0</v>
      </c>
      <c r="M87" s="102">
        <f>+'COS_Rate_Base_MDS and 1-13th'!M87-'COS_Rate_Base_AS FILED'!M87</f>
        <v>0</v>
      </c>
      <c r="N87" s="102">
        <f>+'COS_Rate_Base_MDS and 1-13th'!N87-'COS_Rate_Base_AS FILED'!N87</f>
        <v>0</v>
      </c>
      <c r="O87" s="102">
        <f>+'COS_Rate_Base_MDS and 1-13th'!O87-'COS_Rate_Base_AS FILED'!O87</f>
        <v>0</v>
      </c>
      <c r="P87" s="102">
        <f>+'COS_Rate_Base_MDS and 1-13th'!P87-'COS_Rate_Base_AS FILED'!P87</f>
        <v>0</v>
      </c>
      <c r="Q87" s="102">
        <f>+'COS_Rate_Base_MDS and 1-13th'!Q87-'COS_Rate_Base_AS FILED'!Q87</f>
        <v>0</v>
      </c>
      <c r="R87" s="102">
        <f>+'COS_Rate_Base_MDS and 1-13th'!R87-'COS_Rate_Base_AS FILED'!R87</f>
        <v>0</v>
      </c>
      <c r="S87" s="102">
        <f>+'COS_Rate_Base_MDS and 1-13th'!S87-'COS_Rate_Base_AS FILED'!S87</f>
        <v>0</v>
      </c>
    </row>
    <row r="88" spans="1:19" x14ac:dyDescent="0.25">
      <c r="A88" s="88" t="s">
        <v>288</v>
      </c>
      <c r="B88" s="101">
        <f>+'COS_Rate_Base_MDS and 1-13th'!B88-'COS_Rate_Base_AS FILED'!B88</f>
        <v>0</v>
      </c>
      <c r="C88" s="101">
        <f>+'COS_Rate_Base_MDS and 1-13th'!C88-'COS_Rate_Base_AS FILED'!C88</f>
        <v>-540637.4270853065</v>
      </c>
      <c r="D88" s="101">
        <f>+'COS_Rate_Base_MDS and 1-13th'!D88-'COS_Rate_Base_AS FILED'!D88</f>
        <v>-18946.448213701427</v>
      </c>
      <c r="E88" s="101">
        <f>+'COS_Rate_Base_MDS and 1-13th'!E88-'COS_Rate_Base_AS FILED'!E88</f>
        <v>-77340.358665389009</v>
      </c>
      <c r="F88" s="101">
        <f>+'COS_Rate_Base_MDS and 1-13th'!F88-'COS_Rate_Base_AS FILED'!F88</f>
        <v>853453.43691083044</v>
      </c>
      <c r="G88" s="101">
        <f>+'COS_Rate_Base_MDS and 1-13th'!G88-'COS_Rate_Base_AS FILED'!G88</f>
        <v>43303.297554971592</v>
      </c>
      <c r="H88" s="101">
        <f>+'COS_Rate_Base_MDS and 1-13th'!H88-'COS_Rate_Base_AS FILED'!H88</f>
        <v>-4816016.7854641676</v>
      </c>
      <c r="I88" s="101">
        <f>+'COS_Rate_Base_MDS and 1-13th'!I88-'COS_Rate_Base_AS FILED'!I88</f>
        <v>-2168129.069364354</v>
      </c>
      <c r="J88" s="101">
        <f>+'COS_Rate_Base_MDS and 1-13th'!J88-'COS_Rate_Base_AS FILED'!J88</f>
        <v>-545477.66547808796</v>
      </c>
      <c r="K88" s="101">
        <f>+'COS_Rate_Base_MDS and 1-13th'!K88-'COS_Rate_Base_AS FILED'!K88</f>
        <v>-6912.851797901094</v>
      </c>
      <c r="L88" s="101">
        <f>+'COS_Rate_Base_MDS and 1-13th'!L88-'COS_Rate_Base_AS FILED'!L88</f>
        <v>-23562.697224968171</v>
      </c>
      <c r="M88" s="101">
        <f>+'COS_Rate_Base_MDS and 1-13th'!M88-'COS_Rate_Base_AS FILED'!M88</f>
        <v>158753.61836869037</v>
      </c>
      <c r="N88" s="101">
        <f>+'COS_Rate_Base_MDS and 1-13th'!N88-'COS_Rate_Base_AS FILED'!N88</f>
        <v>-20240.702191455493</v>
      </c>
      <c r="O88" s="101">
        <f>+'COS_Rate_Base_MDS and 1-13th'!O88-'COS_Rate_Base_AS FILED'!O88</f>
        <v>7452732.0999010205</v>
      </c>
      <c r="P88" s="101">
        <f>+'COS_Rate_Base_MDS and 1-13th'!P88-'COS_Rate_Base_AS FILED'!P88</f>
        <v>-267793.99748831429</v>
      </c>
      <c r="Q88" s="101">
        <f>+'COS_Rate_Base_MDS and 1-13th'!Q88-'COS_Rate_Base_AS FILED'!Q88</f>
        <v>-5594.476324498537</v>
      </c>
      <c r="R88" s="101">
        <f>+'COS_Rate_Base_MDS and 1-13th'!R88-'COS_Rate_Base_AS FILED'!R88</f>
        <v>-10559.821266837607</v>
      </c>
      <c r="S88" s="101">
        <f>+'COS_Rate_Base_MDS and 1-13th'!S88-'COS_Rate_Base_AS FILED'!S88</f>
        <v>-7030.1521702361642</v>
      </c>
    </row>
    <row r="89" spans="1:19" x14ac:dyDescent="0.25">
      <c r="B89" s="102">
        <f>+'COS_Rate_Base_MDS and 1-13th'!B89-'COS_Rate_Base_AS FILED'!B89</f>
        <v>0</v>
      </c>
      <c r="C89" s="102">
        <f>+'COS_Rate_Base_MDS and 1-13th'!C89-'COS_Rate_Base_AS FILED'!C89</f>
        <v>0</v>
      </c>
      <c r="D89" s="102">
        <f>+'COS_Rate_Base_MDS and 1-13th'!D89-'COS_Rate_Base_AS FILED'!D89</f>
        <v>0</v>
      </c>
      <c r="E89" s="102">
        <f>+'COS_Rate_Base_MDS and 1-13th'!E89-'COS_Rate_Base_AS FILED'!E89</f>
        <v>0</v>
      </c>
      <c r="F89" s="102">
        <f>+'COS_Rate_Base_MDS and 1-13th'!F89-'COS_Rate_Base_AS FILED'!F89</f>
        <v>0</v>
      </c>
      <c r="G89" s="102">
        <f>+'COS_Rate_Base_MDS and 1-13th'!G89-'COS_Rate_Base_AS FILED'!G89</f>
        <v>0</v>
      </c>
      <c r="H89" s="102">
        <f>+'COS_Rate_Base_MDS and 1-13th'!H89-'COS_Rate_Base_AS FILED'!H89</f>
        <v>0</v>
      </c>
      <c r="I89" s="102">
        <f>+'COS_Rate_Base_MDS and 1-13th'!I89-'COS_Rate_Base_AS FILED'!I89</f>
        <v>0</v>
      </c>
      <c r="J89" s="102">
        <f>+'COS_Rate_Base_MDS and 1-13th'!J89-'COS_Rate_Base_AS FILED'!J89</f>
        <v>0</v>
      </c>
      <c r="K89" s="102">
        <f>+'COS_Rate_Base_MDS and 1-13th'!K89-'COS_Rate_Base_AS FILED'!K89</f>
        <v>0</v>
      </c>
      <c r="L89" s="102">
        <f>+'COS_Rate_Base_MDS and 1-13th'!L89-'COS_Rate_Base_AS FILED'!L89</f>
        <v>0</v>
      </c>
      <c r="M89" s="102">
        <f>+'COS_Rate_Base_MDS and 1-13th'!M89-'COS_Rate_Base_AS FILED'!M89</f>
        <v>0</v>
      </c>
      <c r="N89" s="102">
        <f>+'COS_Rate_Base_MDS and 1-13th'!N89-'COS_Rate_Base_AS FILED'!N89</f>
        <v>0</v>
      </c>
      <c r="O89" s="102">
        <f>+'COS_Rate_Base_MDS and 1-13th'!O89-'COS_Rate_Base_AS FILED'!O89</f>
        <v>0</v>
      </c>
      <c r="P89" s="102">
        <f>+'COS_Rate_Base_MDS and 1-13th'!P89-'COS_Rate_Base_AS FILED'!P89</f>
        <v>0</v>
      </c>
      <c r="Q89" s="102">
        <f>+'COS_Rate_Base_MDS and 1-13th'!Q89-'COS_Rate_Base_AS FILED'!Q89</f>
        <v>0</v>
      </c>
      <c r="R89" s="102">
        <f>+'COS_Rate_Base_MDS and 1-13th'!R89-'COS_Rate_Base_AS FILED'!R89</f>
        <v>0</v>
      </c>
      <c r="S89" s="102">
        <f>+'COS_Rate_Base_MDS and 1-13th'!S89-'COS_Rate_Base_AS FILED'!S89</f>
        <v>0</v>
      </c>
    </row>
    <row r="90" spans="1:19" x14ac:dyDescent="0.25">
      <c r="A90" s="87" t="s">
        <v>288</v>
      </c>
      <c r="B90" s="101">
        <f>+'COS_Rate_Base_MDS and 1-13th'!B90-'COS_Rate_Base_AS FILED'!B90</f>
        <v>0</v>
      </c>
      <c r="C90" s="101">
        <f>+'COS_Rate_Base_MDS and 1-13th'!C90-'COS_Rate_Base_AS FILED'!C90</f>
        <v>-540637.4270853065</v>
      </c>
      <c r="D90" s="101">
        <f>+'COS_Rate_Base_MDS and 1-13th'!D90-'COS_Rate_Base_AS FILED'!D90</f>
        <v>-18946.448213701427</v>
      </c>
      <c r="E90" s="101">
        <f>+'COS_Rate_Base_MDS and 1-13th'!E90-'COS_Rate_Base_AS FILED'!E90</f>
        <v>-77340.358665389009</v>
      </c>
      <c r="F90" s="101">
        <f>+'COS_Rate_Base_MDS and 1-13th'!F90-'COS_Rate_Base_AS FILED'!F90</f>
        <v>853453.43691083044</v>
      </c>
      <c r="G90" s="101">
        <f>+'COS_Rate_Base_MDS and 1-13th'!G90-'COS_Rate_Base_AS FILED'!G90</f>
        <v>43303.297554971592</v>
      </c>
      <c r="H90" s="101">
        <f>+'COS_Rate_Base_MDS and 1-13th'!H90-'COS_Rate_Base_AS FILED'!H90</f>
        <v>-4816016.7854641676</v>
      </c>
      <c r="I90" s="101">
        <f>+'COS_Rate_Base_MDS and 1-13th'!I90-'COS_Rate_Base_AS FILED'!I90</f>
        <v>-2168129.069364354</v>
      </c>
      <c r="J90" s="101">
        <f>+'COS_Rate_Base_MDS and 1-13th'!J90-'COS_Rate_Base_AS FILED'!J90</f>
        <v>-545477.66547808796</v>
      </c>
      <c r="K90" s="101">
        <f>+'COS_Rate_Base_MDS and 1-13th'!K90-'COS_Rate_Base_AS FILED'!K90</f>
        <v>-6912.851797901094</v>
      </c>
      <c r="L90" s="101">
        <f>+'COS_Rate_Base_MDS and 1-13th'!L90-'COS_Rate_Base_AS FILED'!L90</f>
        <v>-23562.697224968171</v>
      </c>
      <c r="M90" s="101">
        <f>+'COS_Rate_Base_MDS and 1-13th'!M90-'COS_Rate_Base_AS FILED'!M90</f>
        <v>158753.61836869037</v>
      </c>
      <c r="N90" s="101">
        <f>+'COS_Rate_Base_MDS and 1-13th'!N90-'COS_Rate_Base_AS FILED'!N90</f>
        <v>-20240.702191455493</v>
      </c>
      <c r="O90" s="101">
        <f>+'COS_Rate_Base_MDS and 1-13th'!O90-'COS_Rate_Base_AS FILED'!O90</f>
        <v>7452732.0999010205</v>
      </c>
      <c r="P90" s="101">
        <f>+'COS_Rate_Base_MDS and 1-13th'!P90-'COS_Rate_Base_AS FILED'!P90</f>
        <v>-267793.99748831429</v>
      </c>
      <c r="Q90" s="101">
        <f>+'COS_Rate_Base_MDS and 1-13th'!Q90-'COS_Rate_Base_AS FILED'!Q90</f>
        <v>-5594.476324498537</v>
      </c>
      <c r="R90" s="101">
        <f>+'COS_Rate_Base_MDS and 1-13th'!R90-'COS_Rate_Base_AS FILED'!R90</f>
        <v>-10559.821266837607</v>
      </c>
      <c r="S90" s="101">
        <f>+'COS_Rate_Base_MDS and 1-13th'!S90-'COS_Rate_Base_AS FILED'!S90</f>
        <v>-7030.1521702361642</v>
      </c>
    </row>
    <row r="91" spans="1:19" x14ac:dyDescent="0.25">
      <c r="B91" s="102">
        <f>+'COS_Rate_Base_MDS and 1-13th'!B91-'COS_Rate_Base_AS FILED'!B91</f>
        <v>0</v>
      </c>
      <c r="C91" s="102">
        <f>+'COS_Rate_Base_MDS and 1-13th'!C91-'COS_Rate_Base_AS FILED'!C91</f>
        <v>0</v>
      </c>
      <c r="D91" s="102">
        <f>+'COS_Rate_Base_MDS and 1-13th'!D91-'COS_Rate_Base_AS FILED'!D91</f>
        <v>0</v>
      </c>
      <c r="E91" s="102">
        <f>+'COS_Rate_Base_MDS and 1-13th'!E91-'COS_Rate_Base_AS FILED'!E91</f>
        <v>0</v>
      </c>
      <c r="F91" s="102">
        <f>+'COS_Rate_Base_MDS and 1-13th'!F91-'COS_Rate_Base_AS FILED'!F91</f>
        <v>0</v>
      </c>
      <c r="G91" s="102">
        <f>+'COS_Rate_Base_MDS and 1-13th'!G91-'COS_Rate_Base_AS FILED'!G91</f>
        <v>0</v>
      </c>
      <c r="H91" s="102">
        <f>+'COS_Rate_Base_MDS and 1-13th'!H91-'COS_Rate_Base_AS FILED'!H91</f>
        <v>0</v>
      </c>
      <c r="I91" s="102">
        <f>+'COS_Rate_Base_MDS and 1-13th'!I91-'COS_Rate_Base_AS FILED'!I91</f>
        <v>0</v>
      </c>
      <c r="J91" s="102">
        <f>+'COS_Rate_Base_MDS and 1-13th'!J91-'COS_Rate_Base_AS FILED'!J91</f>
        <v>0</v>
      </c>
      <c r="K91" s="102">
        <f>+'COS_Rate_Base_MDS and 1-13th'!K91-'COS_Rate_Base_AS FILED'!K91</f>
        <v>0</v>
      </c>
      <c r="L91" s="102">
        <f>+'COS_Rate_Base_MDS and 1-13th'!L91-'COS_Rate_Base_AS FILED'!L91</f>
        <v>0</v>
      </c>
      <c r="M91" s="102">
        <f>+'COS_Rate_Base_MDS and 1-13th'!M91-'COS_Rate_Base_AS FILED'!M91</f>
        <v>0</v>
      </c>
      <c r="N91" s="102">
        <f>+'COS_Rate_Base_MDS and 1-13th'!N91-'COS_Rate_Base_AS FILED'!N91</f>
        <v>0</v>
      </c>
      <c r="O91" s="102">
        <f>+'COS_Rate_Base_MDS and 1-13th'!O91-'COS_Rate_Base_AS FILED'!O91</f>
        <v>0</v>
      </c>
      <c r="P91" s="102">
        <f>+'COS_Rate_Base_MDS and 1-13th'!P91-'COS_Rate_Base_AS FILED'!P91</f>
        <v>0</v>
      </c>
      <c r="Q91" s="102">
        <f>+'COS_Rate_Base_MDS and 1-13th'!Q91-'COS_Rate_Base_AS FILED'!Q91</f>
        <v>0</v>
      </c>
      <c r="R91" s="102">
        <f>+'COS_Rate_Base_MDS and 1-13th'!R91-'COS_Rate_Base_AS FILED'!R91</f>
        <v>0</v>
      </c>
      <c r="S91" s="102">
        <f>+'COS_Rate_Base_MDS and 1-13th'!S91-'COS_Rate_Base_AS FILED'!S91</f>
        <v>0</v>
      </c>
    </row>
    <row r="92" spans="1:19" x14ac:dyDescent="0.25">
      <c r="A92" s="87" t="s">
        <v>289</v>
      </c>
      <c r="B92" s="101">
        <f>+'COS_Rate_Base_MDS and 1-13th'!B92-'COS_Rate_Base_AS FILED'!B92</f>
        <v>0</v>
      </c>
      <c r="C92" s="101">
        <f>+'COS_Rate_Base_MDS and 1-13th'!C92-'COS_Rate_Base_AS FILED'!C92</f>
        <v>0</v>
      </c>
      <c r="D92" s="101">
        <f>+'COS_Rate_Base_MDS and 1-13th'!D92-'COS_Rate_Base_AS FILED'!D92</f>
        <v>0</v>
      </c>
      <c r="E92" s="101">
        <f>+'COS_Rate_Base_MDS and 1-13th'!E92-'COS_Rate_Base_AS FILED'!E92</f>
        <v>0</v>
      </c>
      <c r="F92" s="101">
        <f>+'COS_Rate_Base_MDS and 1-13th'!F92-'COS_Rate_Base_AS FILED'!F92</f>
        <v>0</v>
      </c>
      <c r="G92" s="101">
        <f>+'COS_Rate_Base_MDS and 1-13th'!G92-'COS_Rate_Base_AS FILED'!G92</f>
        <v>0</v>
      </c>
      <c r="H92" s="101">
        <f>+'COS_Rate_Base_MDS and 1-13th'!H92-'COS_Rate_Base_AS FILED'!H92</f>
        <v>0</v>
      </c>
      <c r="I92" s="101">
        <f>+'COS_Rate_Base_MDS and 1-13th'!I92-'COS_Rate_Base_AS FILED'!I92</f>
        <v>0</v>
      </c>
      <c r="J92" s="101">
        <f>+'COS_Rate_Base_MDS and 1-13th'!J92-'COS_Rate_Base_AS FILED'!J92</f>
        <v>0</v>
      </c>
      <c r="K92" s="101">
        <f>+'COS_Rate_Base_MDS and 1-13th'!K92-'COS_Rate_Base_AS FILED'!K92</f>
        <v>0</v>
      </c>
      <c r="L92" s="101">
        <f>+'COS_Rate_Base_MDS and 1-13th'!L92-'COS_Rate_Base_AS FILED'!L92</f>
        <v>0</v>
      </c>
      <c r="M92" s="101">
        <f>+'COS_Rate_Base_MDS and 1-13th'!M92-'COS_Rate_Base_AS FILED'!M92</f>
        <v>0</v>
      </c>
      <c r="N92" s="101">
        <f>+'COS_Rate_Base_MDS and 1-13th'!N92-'COS_Rate_Base_AS FILED'!N92</f>
        <v>0</v>
      </c>
      <c r="O92" s="101">
        <f>+'COS_Rate_Base_MDS and 1-13th'!O92-'COS_Rate_Base_AS FILED'!O92</f>
        <v>0</v>
      </c>
      <c r="P92" s="101">
        <f>+'COS_Rate_Base_MDS and 1-13th'!P92-'COS_Rate_Base_AS FILED'!P92</f>
        <v>0</v>
      </c>
      <c r="Q92" s="101">
        <f>+'COS_Rate_Base_MDS and 1-13th'!Q92-'COS_Rate_Base_AS FILED'!Q92</f>
        <v>0</v>
      </c>
      <c r="R92" s="101">
        <f>+'COS_Rate_Base_MDS and 1-13th'!R92-'COS_Rate_Base_AS FILED'!R92</f>
        <v>0</v>
      </c>
      <c r="S92" s="101">
        <f>+'COS_Rate_Base_MDS and 1-13th'!S92-'COS_Rate_Base_AS FILED'!S92</f>
        <v>0</v>
      </c>
    </row>
    <row r="93" spans="1:19" x14ac:dyDescent="0.25">
      <c r="A93" s="88" t="s">
        <v>290</v>
      </c>
      <c r="B93" s="101">
        <f>+'COS_Rate_Base_MDS and 1-13th'!B93-'COS_Rate_Base_AS FILED'!B93</f>
        <v>0</v>
      </c>
      <c r="C93" s="101">
        <f>+'COS_Rate_Base_MDS and 1-13th'!C93-'COS_Rate_Base_AS FILED'!C93</f>
        <v>0</v>
      </c>
      <c r="D93" s="101">
        <f>+'COS_Rate_Base_MDS and 1-13th'!D93-'COS_Rate_Base_AS FILED'!D93</f>
        <v>0</v>
      </c>
      <c r="E93" s="101">
        <f>+'COS_Rate_Base_MDS and 1-13th'!E93-'COS_Rate_Base_AS FILED'!E93</f>
        <v>0</v>
      </c>
      <c r="F93" s="101">
        <f>+'COS_Rate_Base_MDS and 1-13th'!F93-'COS_Rate_Base_AS FILED'!F93</f>
        <v>0</v>
      </c>
      <c r="G93" s="101">
        <f>+'COS_Rate_Base_MDS and 1-13th'!G93-'COS_Rate_Base_AS FILED'!G93</f>
        <v>0</v>
      </c>
      <c r="H93" s="101">
        <f>+'COS_Rate_Base_MDS and 1-13th'!H93-'COS_Rate_Base_AS FILED'!H93</f>
        <v>0</v>
      </c>
      <c r="I93" s="101">
        <f>+'COS_Rate_Base_MDS and 1-13th'!I93-'COS_Rate_Base_AS FILED'!I93</f>
        <v>0</v>
      </c>
      <c r="J93" s="101">
        <f>+'COS_Rate_Base_MDS and 1-13th'!J93-'COS_Rate_Base_AS FILED'!J93</f>
        <v>0</v>
      </c>
      <c r="K93" s="101">
        <f>+'COS_Rate_Base_MDS and 1-13th'!K93-'COS_Rate_Base_AS FILED'!K93</f>
        <v>0</v>
      </c>
      <c r="L93" s="101">
        <f>+'COS_Rate_Base_MDS and 1-13th'!L93-'COS_Rate_Base_AS FILED'!L93</f>
        <v>0</v>
      </c>
      <c r="M93" s="101">
        <f>+'COS_Rate_Base_MDS and 1-13th'!M93-'COS_Rate_Base_AS FILED'!M93</f>
        <v>0</v>
      </c>
      <c r="N93" s="101">
        <f>+'COS_Rate_Base_MDS and 1-13th'!N93-'COS_Rate_Base_AS FILED'!N93</f>
        <v>0</v>
      </c>
      <c r="O93" s="101">
        <f>+'COS_Rate_Base_MDS and 1-13th'!O93-'COS_Rate_Base_AS FILED'!O93</f>
        <v>0</v>
      </c>
      <c r="P93" s="101">
        <f>+'COS_Rate_Base_MDS and 1-13th'!P93-'COS_Rate_Base_AS FILED'!P93</f>
        <v>0</v>
      </c>
      <c r="Q93" s="101">
        <f>+'COS_Rate_Base_MDS and 1-13th'!Q93-'COS_Rate_Base_AS FILED'!Q93</f>
        <v>0</v>
      </c>
      <c r="R93" s="101">
        <f>+'COS_Rate_Base_MDS and 1-13th'!R93-'COS_Rate_Base_AS FILED'!R93</f>
        <v>0</v>
      </c>
      <c r="S93" s="101">
        <f>+'COS_Rate_Base_MDS and 1-13th'!S93-'COS_Rate_Base_AS FILED'!S93</f>
        <v>0</v>
      </c>
    </row>
    <row r="94" spans="1:19" x14ac:dyDescent="0.25">
      <c r="A94" s="89" t="s">
        <v>291</v>
      </c>
      <c r="B94" s="101">
        <f>+'COS_Rate_Base_MDS and 1-13th'!B94-'COS_Rate_Base_AS FILED'!B94</f>
        <v>0</v>
      </c>
      <c r="C94" s="101">
        <f>+'COS_Rate_Base_MDS and 1-13th'!C94-'COS_Rate_Base_AS FILED'!C94</f>
        <v>0</v>
      </c>
      <c r="D94" s="101">
        <f>+'COS_Rate_Base_MDS and 1-13th'!D94-'COS_Rate_Base_AS FILED'!D94</f>
        <v>0</v>
      </c>
      <c r="E94" s="101">
        <f>+'COS_Rate_Base_MDS and 1-13th'!E94-'COS_Rate_Base_AS FILED'!E94</f>
        <v>0</v>
      </c>
      <c r="F94" s="101">
        <f>+'COS_Rate_Base_MDS and 1-13th'!F94-'COS_Rate_Base_AS FILED'!F94</f>
        <v>0</v>
      </c>
      <c r="G94" s="101">
        <f>+'COS_Rate_Base_MDS and 1-13th'!G94-'COS_Rate_Base_AS FILED'!G94</f>
        <v>0</v>
      </c>
      <c r="H94" s="101">
        <f>+'COS_Rate_Base_MDS and 1-13th'!H94-'COS_Rate_Base_AS FILED'!H94</f>
        <v>0</v>
      </c>
      <c r="I94" s="101">
        <f>+'COS_Rate_Base_MDS and 1-13th'!I94-'COS_Rate_Base_AS FILED'!I94</f>
        <v>0</v>
      </c>
      <c r="J94" s="101">
        <f>+'COS_Rate_Base_MDS and 1-13th'!J94-'COS_Rate_Base_AS FILED'!J94</f>
        <v>0</v>
      </c>
      <c r="K94" s="101">
        <f>+'COS_Rate_Base_MDS and 1-13th'!K94-'COS_Rate_Base_AS FILED'!K94</f>
        <v>0</v>
      </c>
      <c r="L94" s="101">
        <f>+'COS_Rate_Base_MDS and 1-13th'!L94-'COS_Rate_Base_AS FILED'!L94</f>
        <v>0</v>
      </c>
      <c r="M94" s="101">
        <f>+'COS_Rate_Base_MDS and 1-13th'!M94-'COS_Rate_Base_AS FILED'!M94</f>
        <v>0</v>
      </c>
      <c r="N94" s="101">
        <f>+'COS_Rate_Base_MDS and 1-13th'!N94-'COS_Rate_Base_AS FILED'!N94</f>
        <v>0</v>
      </c>
      <c r="O94" s="101">
        <f>+'COS_Rate_Base_MDS and 1-13th'!O94-'COS_Rate_Base_AS FILED'!O94</f>
        <v>0</v>
      </c>
      <c r="P94" s="101">
        <f>+'COS_Rate_Base_MDS and 1-13th'!P94-'COS_Rate_Base_AS FILED'!P94</f>
        <v>0</v>
      </c>
      <c r="Q94" s="101">
        <f>+'COS_Rate_Base_MDS and 1-13th'!Q94-'COS_Rate_Base_AS FILED'!Q94</f>
        <v>0</v>
      </c>
      <c r="R94" s="101">
        <f>+'COS_Rate_Base_MDS and 1-13th'!R94-'COS_Rate_Base_AS FILED'!R94</f>
        <v>0</v>
      </c>
      <c r="S94" s="101">
        <f>+'COS_Rate_Base_MDS and 1-13th'!S94-'COS_Rate_Base_AS FILED'!S94</f>
        <v>0</v>
      </c>
    </row>
    <row r="95" spans="1:19" x14ac:dyDescent="0.25">
      <c r="A95" s="90" t="s">
        <v>292</v>
      </c>
      <c r="B95" s="101">
        <f>+'COS_Rate_Base_MDS and 1-13th'!B95-'COS_Rate_Base_AS FILED'!B95</f>
        <v>-7.7486038208007813E-7</v>
      </c>
      <c r="C95" s="101">
        <f>+'COS_Rate_Base_MDS and 1-13th'!C95-'COS_Rate_Base_AS FILED'!C95</f>
        <v>74846.510083917528</v>
      </c>
      <c r="D95" s="101">
        <f>+'COS_Rate_Base_MDS and 1-13th'!D95-'COS_Rate_Base_AS FILED'!D95</f>
        <v>2597.9942619315116</v>
      </c>
      <c r="E95" s="101">
        <f>+'COS_Rate_Base_MDS and 1-13th'!E95-'COS_Rate_Base_AS FILED'!E95</f>
        <v>-14235.583748147357</v>
      </c>
      <c r="F95" s="101">
        <f>+'COS_Rate_Base_MDS and 1-13th'!F95-'COS_Rate_Base_AS FILED'!F95</f>
        <v>-202589.27658963203</v>
      </c>
      <c r="G95" s="101">
        <f>+'COS_Rate_Base_MDS and 1-13th'!G95-'COS_Rate_Base_AS FILED'!G95</f>
        <v>-11858.135568328173</v>
      </c>
      <c r="H95" s="101">
        <f>+'COS_Rate_Base_MDS and 1-13th'!H95-'COS_Rate_Base_AS FILED'!H95</f>
        <v>936554.73149615526</v>
      </c>
      <c r="I95" s="101">
        <f>+'COS_Rate_Base_MDS and 1-13th'!I95-'COS_Rate_Base_AS FILED'!I95</f>
        <v>424517.53044435382</v>
      </c>
      <c r="J95" s="101">
        <f>+'COS_Rate_Base_MDS and 1-13th'!J95-'COS_Rate_Base_AS FILED'!J95</f>
        <v>83097.545797379687</v>
      </c>
      <c r="K95" s="101">
        <f>+'COS_Rate_Base_MDS and 1-13th'!K95-'COS_Rate_Base_AS FILED'!K95</f>
        <v>-1627.0061241343792</v>
      </c>
      <c r="L95" s="101">
        <f>+'COS_Rate_Base_MDS and 1-13th'!L95-'COS_Rate_Base_AS FILED'!L95</f>
        <v>4563.6038870623161</v>
      </c>
      <c r="M95" s="101">
        <f>+'COS_Rate_Base_MDS and 1-13th'!M95-'COS_Rate_Base_AS FILED'!M95</f>
        <v>-43320.072576891689</v>
      </c>
      <c r="N95" s="101">
        <f>+'COS_Rate_Base_MDS and 1-13th'!N95-'COS_Rate_Base_AS FILED'!N95</f>
        <v>4397.7495147431182</v>
      </c>
      <c r="O95" s="101">
        <f>+'COS_Rate_Base_MDS and 1-13th'!O95-'COS_Rate_Base_AS FILED'!O95</f>
        <v>-1285503.8088792861</v>
      </c>
      <c r="P95" s="101">
        <f>+'COS_Rate_Base_MDS and 1-13th'!P95-'COS_Rate_Base_AS FILED'!P95</f>
        <v>26758.08806175366</v>
      </c>
      <c r="Q95" s="101">
        <f>+'COS_Rate_Base_MDS and 1-13th'!Q95-'COS_Rate_Base_AS FILED'!Q95</f>
        <v>470.22624816015013</v>
      </c>
      <c r="R95" s="101">
        <f>+'COS_Rate_Base_MDS and 1-13th'!R95-'COS_Rate_Base_AS FILED'!R95</f>
        <v>2245.6702241081875</v>
      </c>
      <c r="S95" s="101">
        <f>+'COS_Rate_Base_MDS and 1-13th'!S95-'COS_Rate_Base_AS FILED'!S95</f>
        <v>-915.76653396133042</v>
      </c>
    </row>
    <row r="96" spans="1:19" x14ac:dyDescent="0.25">
      <c r="A96" s="90" t="s">
        <v>293</v>
      </c>
      <c r="B96" s="101">
        <f>+'COS_Rate_Base_MDS and 1-13th'!B96-'COS_Rate_Base_AS FILED'!B96</f>
        <v>-1.3969838619232178E-8</v>
      </c>
      <c r="C96" s="101">
        <f>+'COS_Rate_Base_MDS and 1-13th'!C96-'COS_Rate_Base_AS FILED'!C96</f>
        <v>1583.0681898077601</v>
      </c>
      <c r="D96" s="101">
        <f>+'COS_Rate_Base_MDS and 1-13th'!D96-'COS_Rate_Base_AS FILED'!D96</f>
        <v>54.949817550017542</v>
      </c>
      <c r="E96" s="101">
        <f>+'COS_Rate_Base_MDS and 1-13th'!E96-'COS_Rate_Base_AS FILED'!E96</f>
        <v>-301.09486427316006</v>
      </c>
      <c r="F96" s="101">
        <f>+'COS_Rate_Base_MDS and 1-13th'!F96-'COS_Rate_Base_AS FILED'!F96</f>
        <v>-4284.9377880895045</v>
      </c>
      <c r="G96" s="101">
        <f>+'COS_Rate_Base_MDS and 1-13th'!G96-'COS_Rate_Base_AS FILED'!G96</f>
        <v>-250.80978642292212</v>
      </c>
      <c r="H96" s="101">
        <f>+'COS_Rate_Base_MDS and 1-13th'!H96-'COS_Rate_Base_AS FILED'!H96</f>
        <v>19808.939679127885</v>
      </c>
      <c r="I96" s="101">
        <f>+'COS_Rate_Base_MDS and 1-13th'!I96-'COS_Rate_Base_AS FILED'!I96</f>
        <v>8978.9116113592172</v>
      </c>
      <c r="J96" s="101">
        <f>+'COS_Rate_Base_MDS and 1-13th'!J96-'COS_Rate_Base_AS FILED'!J96</f>
        <v>1757.5847057589563</v>
      </c>
      <c r="K96" s="101">
        <f>+'COS_Rate_Base_MDS and 1-13th'!K96-'COS_Rate_Base_AS FILED'!K96</f>
        <v>-34.412581653463349</v>
      </c>
      <c r="L96" s="101">
        <f>+'COS_Rate_Base_MDS and 1-13th'!L96-'COS_Rate_Base_AS FILED'!L96</f>
        <v>96.524155052669812</v>
      </c>
      <c r="M96" s="101">
        <f>+'COS_Rate_Base_MDS and 1-13th'!M96-'COS_Rate_Base_AS FILED'!M96</f>
        <v>-916.25686755135393</v>
      </c>
      <c r="N96" s="101">
        <f>+'COS_Rate_Base_MDS and 1-13th'!N96-'COS_Rate_Base_AS FILED'!N96</f>
        <v>93.016192147459151</v>
      </c>
      <c r="O96" s="101">
        <f>+'COS_Rate_Base_MDS and 1-13th'!O96-'COS_Rate_Base_AS FILED'!O96</f>
        <v>-27189.513384548016</v>
      </c>
      <c r="P96" s="101">
        <f>+'COS_Rate_Base_MDS and 1-13th'!P96-'COS_Rate_Base_AS FILED'!P96</f>
        <v>565.9566222011199</v>
      </c>
      <c r="Q96" s="101">
        <f>+'COS_Rate_Base_MDS and 1-13th'!Q96-'COS_Rate_Base_AS FILED'!Q96</f>
        <v>9.9456903820953357</v>
      </c>
      <c r="R96" s="101">
        <f>+'COS_Rate_Base_MDS and 1-13th'!R96-'COS_Rate_Base_AS FILED'!R96</f>
        <v>47.497860522798874</v>
      </c>
      <c r="S96" s="101">
        <f>+'COS_Rate_Base_MDS and 1-13th'!S96-'COS_Rate_Base_AS FILED'!S96</f>
        <v>-19.369251386328415</v>
      </c>
    </row>
    <row r="97" spans="1:19" x14ac:dyDescent="0.25">
      <c r="A97" s="89" t="s">
        <v>294</v>
      </c>
      <c r="B97" s="101">
        <f>+'COS_Rate_Base_MDS and 1-13th'!B97-'COS_Rate_Base_AS FILED'!B97</f>
        <v>-7.7486038208007813E-7</v>
      </c>
      <c r="C97" s="101">
        <f>+'COS_Rate_Base_MDS and 1-13th'!C97-'COS_Rate_Base_AS FILED'!C97</f>
        <v>76429.578273724765</v>
      </c>
      <c r="D97" s="101">
        <f>+'COS_Rate_Base_MDS and 1-13th'!D97-'COS_Rate_Base_AS FILED'!D97</f>
        <v>2652.9440794815309</v>
      </c>
      <c r="E97" s="101">
        <f>+'COS_Rate_Base_MDS and 1-13th'!E97-'COS_Rate_Base_AS FILED'!E97</f>
        <v>-14536.678612420335</v>
      </c>
      <c r="F97" s="101">
        <f>+'COS_Rate_Base_MDS and 1-13th'!F97-'COS_Rate_Base_AS FILED'!F97</f>
        <v>-206874.21437772363</v>
      </c>
      <c r="G97" s="101">
        <f>+'COS_Rate_Base_MDS and 1-13th'!G97-'COS_Rate_Base_AS FILED'!G97</f>
        <v>-12108.945354751078</v>
      </c>
      <c r="H97" s="101">
        <f>+'COS_Rate_Base_MDS and 1-13th'!H97-'COS_Rate_Base_AS FILED'!H97</f>
        <v>956363.67117528617</v>
      </c>
      <c r="I97" s="101">
        <f>+'COS_Rate_Base_MDS and 1-13th'!I97-'COS_Rate_Base_AS FILED'!I97</f>
        <v>433496.44205571339</v>
      </c>
      <c r="J97" s="101">
        <f>+'COS_Rate_Base_MDS and 1-13th'!J97-'COS_Rate_Base_AS FILED'!J97</f>
        <v>84855.130503138527</v>
      </c>
      <c r="K97" s="101">
        <f>+'COS_Rate_Base_MDS and 1-13th'!K97-'COS_Rate_Base_AS FILED'!K97</f>
        <v>-1661.4187057878589</v>
      </c>
      <c r="L97" s="101">
        <f>+'COS_Rate_Base_MDS and 1-13th'!L97-'COS_Rate_Base_AS FILED'!L97</f>
        <v>4660.1280421149859</v>
      </c>
      <c r="M97" s="101">
        <f>+'COS_Rate_Base_MDS and 1-13th'!M97-'COS_Rate_Base_AS FILED'!M97</f>
        <v>-44236.329444442992</v>
      </c>
      <c r="N97" s="101">
        <f>+'COS_Rate_Base_MDS and 1-13th'!N97-'COS_Rate_Base_AS FILED'!N97</f>
        <v>4490.7657068905755</v>
      </c>
      <c r="O97" s="101">
        <f>+'COS_Rate_Base_MDS and 1-13th'!O97-'COS_Rate_Base_AS FILED'!O97</f>
        <v>-1312693.3222638369</v>
      </c>
      <c r="P97" s="101">
        <f>+'COS_Rate_Base_MDS and 1-13th'!P97-'COS_Rate_Base_AS FILED'!P97</f>
        <v>27324.044683954678</v>
      </c>
      <c r="Q97" s="101">
        <f>+'COS_Rate_Base_MDS and 1-13th'!Q97-'COS_Rate_Base_AS FILED'!Q97</f>
        <v>480.17193854224752</v>
      </c>
      <c r="R97" s="101">
        <f>+'COS_Rate_Base_MDS and 1-13th'!R97-'COS_Rate_Base_AS FILED'!R97</f>
        <v>2293.1680846309901</v>
      </c>
      <c r="S97" s="101">
        <f>+'COS_Rate_Base_MDS and 1-13th'!S97-'COS_Rate_Base_AS FILED'!S97</f>
        <v>-935.13578534766566</v>
      </c>
    </row>
    <row r="98" spans="1:19" x14ac:dyDescent="0.25">
      <c r="B98" s="102">
        <f>+'COS_Rate_Base_MDS and 1-13th'!B98-'COS_Rate_Base_AS FILED'!B98</f>
        <v>0</v>
      </c>
      <c r="C98" s="102">
        <f>+'COS_Rate_Base_MDS and 1-13th'!C98-'COS_Rate_Base_AS FILED'!C98</f>
        <v>0</v>
      </c>
      <c r="D98" s="102">
        <f>+'COS_Rate_Base_MDS and 1-13th'!D98-'COS_Rate_Base_AS FILED'!D98</f>
        <v>0</v>
      </c>
      <c r="E98" s="102">
        <f>+'COS_Rate_Base_MDS and 1-13th'!E98-'COS_Rate_Base_AS FILED'!E98</f>
        <v>0</v>
      </c>
      <c r="F98" s="102">
        <f>+'COS_Rate_Base_MDS and 1-13th'!F98-'COS_Rate_Base_AS FILED'!F98</f>
        <v>0</v>
      </c>
      <c r="G98" s="102">
        <f>+'COS_Rate_Base_MDS and 1-13th'!G98-'COS_Rate_Base_AS FILED'!G98</f>
        <v>0</v>
      </c>
      <c r="H98" s="102">
        <f>+'COS_Rate_Base_MDS and 1-13th'!H98-'COS_Rate_Base_AS FILED'!H98</f>
        <v>0</v>
      </c>
      <c r="I98" s="102">
        <f>+'COS_Rate_Base_MDS and 1-13th'!I98-'COS_Rate_Base_AS FILED'!I98</f>
        <v>0</v>
      </c>
      <c r="J98" s="102">
        <f>+'COS_Rate_Base_MDS and 1-13th'!J98-'COS_Rate_Base_AS FILED'!J98</f>
        <v>0</v>
      </c>
      <c r="K98" s="102">
        <f>+'COS_Rate_Base_MDS and 1-13th'!K98-'COS_Rate_Base_AS FILED'!K98</f>
        <v>0</v>
      </c>
      <c r="L98" s="102">
        <f>+'COS_Rate_Base_MDS and 1-13th'!L98-'COS_Rate_Base_AS FILED'!L98</f>
        <v>0</v>
      </c>
      <c r="M98" s="102">
        <f>+'COS_Rate_Base_MDS and 1-13th'!M98-'COS_Rate_Base_AS FILED'!M98</f>
        <v>0</v>
      </c>
      <c r="N98" s="102">
        <f>+'COS_Rate_Base_MDS and 1-13th'!N98-'COS_Rate_Base_AS FILED'!N98</f>
        <v>0</v>
      </c>
      <c r="O98" s="102">
        <f>+'COS_Rate_Base_MDS and 1-13th'!O98-'COS_Rate_Base_AS FILED'!O98</f>
        <v>0</v>
      </c>
      <c r="P98" s="102">
        <f>+'COS_Rate_Base_MDS and 1-13th'!P98-'COS_Rate_Base_AS FILED'!P98</f>
        <v>0</v>
      </c>
      <c r="Q98" s="102">
        <f>+'COS_Rate_Base_MDS and 1-13th'!Q98-'COS_Rate_Base_AS FILED'!Q98</f>
        <v>0</v>
      </c>
      <c r="R98" s="102">
        <f>+'COS_Rate_Base_MDS and 1-13th'!R98-'COS_Rate_Base_AS FILED'!R98</f>
        <v>0</v>
      </c>
      <c r="S98" s="102">
        <f>+'COS_Rate_Base_MDS and 1-13th'!S98-'COS_Rate_Base_AS FILED'!S98</f>
        <v>0</v>
      </c>
    </row>
    <row r="99" spans="1:19" x14ac:dyDescent="0.25">
      <c r="A99" s="89" t="s">
        <v>295</v>
      </c>
      <c r="B99" s="101">
        <f>+'COS_Rate_Base_MDS and 1-13th'!B99-'COS_Rate_Base_AS FILED'!B99</f>
        <v>0</v>
      </c>
      <c r="C99" s="101">
        <f>+'COS_Rate_Base_MDS and 1-13th'!C99-'COS_Rate_Base_AS FILED'!C99</f>
        <v>0</v>
      </c>
      <c r="D99" s="101">
        <f>+'COS_Rate_Base_MDS and 1-13th'!D99-'COS_Rate_Base_AS FILED'!D99</f>
        <v>0</v>
      </c>
      <c r="E99" s="101">
        <f>+'COS_Rate_Base_MDS and 1-13th'!E99-'COS_Rate_Base_AS FILED'!E99</f>
        <v>0</v>
      </c>
      <c r="F99" s="101">
        <f>+'COS_Rate_Base_MDS and 1-13th'!F99-'COS_Rate_Base_AS FILED'!F99</f>
        <v>0</v>
      </c>
      <c r="G99" s="101">
        <f>+'COS_Rate_Base_MDS and 1-13th'!G99-'COS_Rate_Base_AS FILED'!G99</f>
        <v>0</v>
      </c>
      <c r="H99" s="101">
        <f>+'COS_Rate_Base_MDS and 1-13th'!H99-'COS_Rate_Base_AS FILED'!H99</f>
        <v>0</v>
      </c>
      <c r="I99" s="101">
        <f>+'COS_Rate_Base_MDS and 1-13th'!I99-'COS_Rate_Base_AS FILED'!I99</f>
        <v>0</v>
      </c>
      <c r="J99" s="101">
        <f>+'COS_Rate_Base_MDS and 1-13th'!J99-'COS_Rate_Base_AS FILED'!J99</f>
        <v>0</v>
      </c>
      <c r="K99" s="101">
        <f>+'COS_Rate_Base_MDS and 1-13th'!K99-'COS_Rate_Base_AS FILED'!K99</f>
        <v>0</v>
      </c>
      <c r="L99" s="101">
        <f>+'COS_Rate_Base_MDS and 1-13th'!L99-'COS_Rate_Base_AS FILED'!L99</f>
        <v>0</v>
      </c>
      <c r="M99" s="101">
        <f>+'COS_Rate_Base_MDS and 1-13th'!M99-'COS_Rate_Base_AS FILED'!M99</f>
        <v>0</v>
      </c>
      <c r="N99" s="101">
        <f>+'COS_Rate_Base_MDS and 1-13th'!N99-'COS_Rate_Base_AS FILED'!N99</f>
        <v>0</v>
      </c>
      <c r="O99" s="101">
        <f>+'COS_Rate_Base_MDS and 1-13th'!O99-'COS_Rate_Base_AS FILED'!O99</f>
        <v>0</v>
      </c>
      <c r="P99" s="101">
        <f>+'COS_Rate_Base_MDS and 1-13th'!P99-'COS_Rate_Base_AS FILED'!P99</f>
        <v>0</v>
      </c>
      <c r="Q99" s="101">
        <f>+'COS_Rate_Base_MDS and 1-13th'!Q99-'COS_Rate_Base_AS FILED'!Q99</f>
        <v>0</v>
      </c>
      <c r="R99" s="101">
        <f>+'COS_Rate_Base_MDS and 1-13th'!R99-'COS_Rate_Base_AS FILED'!R99</f>
        <v>0</v>
      </c>
      <c r="S99" s="101">
        <f>+'COS_Rate_Base_MDS and 1-13th'!S99-'COS_Rate_Base_AS FILED'!S99</f>
        <v>0</v>
      </c>
    </row>
    <row r="100" spans="1:19" x14ac:dyDescent="0.25">
      <c r="A100" s="90" t="s">
        <v>296</v>
      </c>
      <c r="B100" s="101">
        <f>+'COS_Rate_Base_MDS and 1-13th'!B100-'COS_Rate_Base_AS FILED'!B100</f>
        <v>0</v>
      </c>
      <c r="C100" s="101">
        <f>+'COS_Rate_Base_MDS and 1-13th'!C100-'COS_Rate_Base_AS FILED'!C100</f>
        <v>1292769.0786706656</v>
      </c>
      <c r="D100" s="101">
        <f>+'COS_Rate_Base_MDS and 1-13th'!D100-'COS_Rate_Base_AS FILED'!D100</f>
        <v>45456.133867624798</v>
      </c>
      <c r="E100" s="101">
        <f>+'COS_Rate_Base_MDS and 1-13th'!E100-'COS_Rate_Base_AS FILED'!E100</f>
        <v>779821.29465452395</v>
      </c>
      <c r="F100" s="101">
        <f>+'COS_Rate_Base_MDS and 1-13th'!F100-'COS_Rate_Base_AS FILED'!F100</f>
        <v>-161841.50682331622</v>
      </c>
      <c r="G100" s="101">
        <f>+'COS_Rate_Base_MDS and 1-13th'!G100-'COS_Rate_Base_AS FILED'!G100</f>
        <v>40405.960836741957</v>
      </c>
      <c r="H100" s="101">
        <f>+'COS_Rate_Base_MDS and 1-13th'!H100-'COS_Rate_Base_AS FILED'!H100</f>
        <v>4876741.2968549132</v>
      </c>
      <c r="I100" s="101">
        <f>+'COS_Rate_Base_MDS and 1-13th'!I100-'COS_Rate_Base_AS FILED'!I100</f>
        <v>2104162.9484489709</v>
      </c>
      <c r="J100" s="101">
        <f>+'COS_Rate_Base_MDS and 1-13th'!J100-'COS_Rate_Base_AS FILED'!J100</f>
        <v>1240001.8668986894</v>
      </c>
      <c r="K100" s="101">
        <f>+'COS_Rate_Base_MDS and 1-13th'!K100-'COS_Rate_Base_AS FILED'!K100</f>
        <v>74778.652577299625</v>
      </c>
      <c r="L100" s="101">
        <f>+'COS_Rate_Base_MDS and 1-13th'!L100-'COS_Rate_Base_AS FILED'!L100</f>
        <v>11208.115107627586</v>
      </c>
      <c r="M100" s="101">
        <f>+'COS_Rate_Base_MDS and 1-13th'!M100-'COS_Rate_Base_AS FILED'!M100</f>
        <v>172919.34076757508</v>
      </c>
      <c r="N100" s="101">
        <f>+'COS_Rate_Base_MDS and 1-13th'!N100-'COS_Rate_Base_AS FILED'!N100</f>
        <v>5713.2030320621561</v>
      </c>
      <c r="O100" s="101">
        <f>+'COS_Rate_Base_MDS and 1-13th'!O100-'COS_Rate_Base_AS FILED'!O100</f>
        <v>-11558461.725286603</v>
      </c>
      <c r="P100" s="101">
        <f>+'COS_Rate_Base_MDS and 1-13th'!P100-'COS_Rate_Base_AS FILED'!P100</f>
        <v>989013.25641350891</v>
      </c>
      <c r="Q100" s="101">
        <f>+'COS_Rate_Base_MDS and 1-13th'!Q100-'COS_Rate_Base_AS FILED'!Q100</f>
        <v>18880.807644672052</v>
      </c>
      <c r="R100" s="101">
        <f>+'COS_Rate_Base_MDS and 1-13th'!R100-'COS_Rate_Base_AS FILED'!R100</f>
        <v>3258.3467182383465</v>
      </c>
      <c r="S100" s="101">
        <f>+'COS_Rate_Base_MDS and 1-13th'!S100-'COS_Rate_Base_AS FILED'!S100</f>
        <v>65172.92961705022</v>
      </c>
    </row>
    <row r="101" spans="1:19" x14ac:dyDescent="0.25">
      <c r="A101" s="90" t="s">
        <v>297</v>
      </c>
      <c r="B101" s="101">
        <f>+'COS_Rate_Base_MDS and 1-13th'!B101-'COS_Rate_Base_AS FILED'!B101</f>
        <v>0</v>
      </c>
      <c r="C101" s="101">
        <f>+'COS_Rate_Base_MDS and 1-13th'!C101-'COS_Rate_Base_AS FILED'!C101</f>
        <v>233319.32834035158</v>
      </c>
      <c r="D101" s="101">
        <f>+'COS_Rate_Base_MDS and 1-13th'!D101-'COS_Rate_Base_AS FILED'!D101</f>
        <v>8203.9358752678963</v>
      </c>
      <c r="E101" s="101">
        <f>+'COS_Rate_Base_MDS and 1-13th'!E101-'COS_Rate_Base_AS FILED'!E101</f>
        <v>140742.36744693015</v>
      </c>
      <c r="F101" s="101">
        <f>+'COS_Rate_Base_MDS and 1-13th'!F101-'COS_Rate_Base_AS FILED'!F101</f>
        <v>-29209.200848486274</v>
      </c>
      <c r="G101" s="101">
        <f>+'COS_Rate_Base_MDS and 1-13th'!G101-'COS_Rate_Base_AS FILED'!G101</f>
        <v>7292.4792207045102</v>
      </c>
      <c r="H101" s="101">
        <f>+'COS_Rate_Base_MDS and 1-13th'!H101-'COS_Rate_Base_AS FILED'!H101</f>
        <v>880155.64623641968</v>
      </c>
      <c r="I101" s="101">
        <f>+'COS_Rate_Base_MDS and 1-13th'!I101-'COS_Rate_Base_AS FILED'!I101</f>
        <v>379759.92306034639</v>
      </c>
      <c r="J101" s="101">
        <f>+'COS_Rate_Base_MDS and 1-13th'!J101-'COS_Rate_Base_AS FILED'!J101</f>
        <v>223795.88706057426</v>
      </c>
      <c r="K101" s="101">
        <f>+'COS_Rate_Base_MDS and 1-13th'!K101-'COS_Rate_Base_AS FILED'!K101</f>
        <v>13496.072331396397</v>
      </c>
      <c r="L101" s="101">
        <f>+'COS_Rate_Base_MDS and 1-13th'!L101-'COS_Rate_Base_AS FILED'!L101</f>
        <v>2022.8437793097692</v>
      </c>
      <c r="M101" s="101">
        <f>+'COS_Rate_Base_MDS and 1-13th'!M101-'COS_Rate_Base_AS FILED'!M101</f>
        <v>31208.531446647379</v>
      </c>
      <c r="N101" s="101">
        <f>+'COS_Rate_Base_MDS and 1-13th'!N101-'COS_Rate_Base_AS FILED'!N101</f>
        <v>1031.1204963871041</v>
      </c>
      <c r="O101" s="101">
        <f>+'COS_Rate_Base_MDS and 1-13th'!O101-'COS_Rate_Base_AS FILED'!O101</f>
        <v>-2086074.4357875735</v>
      </c>
      <c r="P101" s="101">
        <f>+'COS_Rate_Base_MDS and 1-13th'!P101-'COS_Rate_Base_AS FILED'!P101</f>
        <v>178497.39177192084</v>
      </c>
      <c r="Q101" s="101">
        <f>+'COS_Rate_Base_MDS and 1-13th'!Q101-'COS_Rate_Base_AS FILED'!Q101</f>
        <v>3407.6134948308754</v>
      </c>
      <c r="R101" s="101">
        <f>+'COS_Rate_Base_MDS and 1-13th'!R101-'COS_Rate_Base_AS FILED'!R101</f>
        <v>588.06733572332814</v>
      </c>
      <c r="S101" s="101">
        <f>+'COS_Rate_Base_MDS and 1-13th'!S101-'COS_Rate_Base_AS FILED'!S101</f>
        <v>11762.428739291398</v>
      </c>
    </row>
    <row r="102" spans="1:19" x14ac:dyDescent="0.25">
      <c r="A102" s="90" t="s">
        <v>298</v>
      </c>
      <c r="B102" s="101">
        <f>+'COS_Rate_Base_MDS and 1-13th'!B102-'COS_Rate_Base_AS FILED'!B102</f>
        <v>0</v>
      </c>
      <c r="C102" s="101">
        <f>+'COS_Rate_Base_MDS and 1-13th'!C102-'COS_Rate_Base_AS FILED'!C102</f>
        <v>-144537.75132682547</v>
      </c>
      <c r="D102" s="101">
        <f>+'COS_Rate_Base_MDS and 1-13th'!D102-'COS_Rate_Base_AS FILED'!D102</f>
        <v>-5082.2126562569028</v>
      </c>
      <c r="E102" s="101">
        <f>+'COS_Rate_Base_MDS and 1-13th'!E102-'COS_Rate_Base_AS FILED'!E102</f>
        <v>-87187.741589580895</v>
      </c>
      <c r="F102" s="101">
        <f>+'COS_Rate_Base_MDS and 1-13th'!F102-'COS_Rate_Base_AS FILED'!F102</f>
        <v>18094.652675047517</v>
      </c>
      <c r="G102" s="101">
        <f>+'COS_Rate_Base_MDS and 1-13th'!G102-'COS_Rate_Base_AS FILED'!G102</f>
        <v>-4517.5792149575645</v>
      </c>
      <c r="H102" s="101">
        <f>+'COS_Rate_Base_MDS and 1-13th'!H102-'COS_Rate_Base_AS FILED'!H102</f>
        <v>-545242.94592108205</v>
      </c>
      <c r="I102" s="101">
        <f>+'COS_Rate_Base_MDS and 1-13th'!I102-'COS_Rate_Base_AS FILED'!I102</f>
        <v>-235255.4574609492</v>
      </c>
      <c r="J102" s="101">
        <f>+'COS_Rate_Base_MDS and 1-13th'!J102-'COS_Rate_Base_AS FILED'!J102</f>
        <v>-138638.12527671084</v>
      </c>
      <c r="K102" s="101">
        <f>+'COS_Rate_Base_MDS and 1-13th'!K102-'COS_Rate_Base_AS FILED'!K102</f>
        <v>-8360.6101577605878</v>
      </c>
      <c r="L102" s="101">
        <f>+'COS_Rate_Base_MDS and 1-13th'!L102-'COS_Rate_Base_AS FILED'!L102</f>
        <v>-1253.120747546418</v>
      </c>
      <c r="M102" s="101">
        <f>+'COS_Rate_Base_MDS and 1-13th'!M102-'COS_Rate_Base_AS FILED'!M102</f>
        <v>-19333.207366904673</v>
      </c>
      <c r="N102" s="101">
        <f>+'COS_Rate_Base_MDS and 1-13th'!N102-'COS_Rate_Base_AS FILED'!N102</f>
        <v>-638.76335901922539</v>
      </c>
      <c r="O102" s="101">
        <f>+'COS_Rate_Base_MDS and 1-13th'!O102-'COS_Rate_Base_AS FILED'!O102</f>
        <v>1292291.1710481048</v>
      </c>
      <c r="P102" s="101">
        <f>+'COS_Rate_Base_MDS and 1-13th'!P102-'COS_Rate_Base_AS FILED'!P102</f>
        <v>-110576.40105487528</v>
      </c>
      <c r="Q102" s="101">
        <f>+'COS_Rate_Base_MDS and 1-13th'!Q102-'COS_Rate_Base_AS FILED'!Q102</f>
        <v>-2110.9643827507098</v>
      </c>
      <c r="R102" s="101">
        <f>+'COS_Rate_Base_MDS and 1-13th'!R102-'COS_Rate_Base_AS FILED'!R102</f>
        <v>-364.29871000750427</v>
      </c>
      <c r="S102" s="101">
        <f>+'COS_Rate_Base_MDS and 1-13th'!S102-'COS_Rate_Base_AS FILED'!S102</f>
        <v>-7286.6444979611115</v>
      </c>
    </row>
    <row r="103" spans="1:19" x14ac:dyDescent="0.25">
      <c r="A103" s="90" t="s">
        <v>299</v>
      </c>
      <c r="B103" s="101">
        <f>+'COS_Rate_Base_MDS and 1-13th'!B103-'COS_Rate_Base_AS FILED'!B103</f>
        <v>0</v>
      </c>
      <c r="C103" s="101">
        <f>+'COS_Rate_Base_MDS and 1-13th'!C103-'COS_Rate_Base_AS FILED'!C103</f>
        <v>70678.294483688194</v>
      </c>
      <c r="D103" s="101">
        <f>+'COS_Rate_Base_MDS and 1-13th'!D103-'COS_Rate_Base_AS FILED'!D103</f>
        <v>2485.1785741112908</v>
      </c>
      <c r="E103" s="101">
        <f>+'COS_Rate_Base_MDS and 1-13th'!E103-'COS_Rate_Base_AS FILED'!E103</f>
        <v>42634.403945458587</v>
      </c>
      <c r="F103" s="101">
        <f>+'COS_Rate_Base_MDS and 1-13th'!F103-'COS_Rate_Base_AS FILED'!F103</f>
        <v>-8848.2017923137173</v>
      </c>
      <c r="G103" s="101">
        <f>+'COS_Rate_Base_MDS and 1-13th'!G103-'COS_Rate_Base_AS FILED'!G103</f>
        <v>2209.0754226982353</v>
      </c>
      <c r="H103" s="101">
        <f>+'COS_Rate_Base_MDS and 1-13th'!H103-'COS_Rate_Base_AS FILED'!H103</f>
        <v>266621.28850908391</v>
      </c>
      <c r="I103" s="101">
        <f>+'COS_Rate_Base_MDS and 1-13th'!I103-'COS_Rate_Base_AS FILED'!I103</f>
        <v>115038.83482815605</v>
      </c>
      <c r="J103" s="101">
        <f>+'COS_Rate_Base_MDS and 1-13th'!J103-'COS_Rate_Base_AS FILED'!J103</f>
        <v>67793.404525971971</v>
      </c>
      <c r="K103" s="101">
        <f>+'COS_Rate_Base_MDS and 1-13th'!K103-'COS_Rate_Base_AS FILED'!K103</f>
        <v>4088.2998480954557</v>
      </c>
      <c r="L103" s="101">
        <f>+'COS_Rate_Base_MDS and 1-13th'!L103-'COS_Rate_Base_AS FILED'!L103</f>
        <v>612.77027216535498</v>
      </c>
      <c r="M103" s="101">
        <f>+'COS_Rate_Base_MDS and 1-13th'!M103-'COS_Rate_Base_AS FILED'!M103</f>
        <v>9453.8493303561954</v>
      </c>
      <c r="N103" s="101">
        <f>+'COS_Rate_Base_MDS and 1-13th'!N103-'COS_Rate_Base_AS FILED'!N103</f>
        <v>312.35233964631061</v>
      </c>
      <c r="O103" s="101">
        <f>+'COS_Rate_Base_MDS and 1-13th'!O103-'COS_Rate_Base_AS FILED'!O103</f>
        <v>-631924.42879147828</v>
      </c>
      <c r="P103" s="101">
        <f>+'COS_Rate_Base_MDS and 1-13th'!P103-'COS_Rate_Base_AS FILED'!P103</f>
        <v>54071.350667625935</v>
      </c>
      <c r="Q103" s="101">
        <f>+'COS_Rate_Base_MDS and 1-13th'!Q103-'COS_Rate_Base_AS FILED'!Q103</f>
        <v>1032.2518575182858</v>
      </c>
      <c r="R103" s="101">
        <f>+'COS_Rate_Base_MDS and 1-13th'!R103-'COS_Rate_Base_AS FILED'!R103</f>
        <v>178.14039079463237</v>
      </c>
      <c r="S103" s="101">
        <f>+'COS_Rate_Base_MDS and 1-13th'!S103-'COS_Rate_Base_AS FILED'!S103</f>
        <v>3563.1355884340519</v>
      </c>
    </row>
    <row r="104" spans="1:19" x14ac:dyDescent="0.25">
      <c r="A104" s="89" t="s">
        <v>300</v>
      </c>
      <c r="B104" s="101">
        <f>+'COS_Rate_Base_MDS and 1-13th'!B104-'COS_Rate_Base_AS FILED'!B104</f>
        <v>0</v>
      </c>
      <c r="C104" s="101">
        <f>+'COS_Rate_Base_MDS and 1-13th'!C104-'COS_Rate_Base_AS FILED'!C104</f>
        <v>1452228.9501678757</v>
      </c>
      <c r="D104" s="101">
        <f>+'COS_Rate_Base_MDS and 1-13th'!D104-'COS_Rate_Base_AS FILED'!D104</f>
        <v>51063.035660746857</v>
      </c>
      <c r="E104" s="101">
        <f>+'COS_Rate_Base_MDS and 1-13th'!E104-'COS_Rate_Base_AS FILED'!E104</f>
        <v>876010.32445733249</v>
      </c>
      <c r="F104" s="101">
        <f>+'COS_Rate_Base_MDS and 1-13th'!F104-'COS_Rate_Base_AS FILED'!F104</f>
        <v>-181804.25678907335</v>
      </c>
      <c r="G104" s="101">
        <f>+'COS_Rate_Base_MDS and 1-13th'!G104-'COS_Rate_Base_AS FILED'!G104</f>
        <v>45389.936265187222</v>
      </c>
      <c r="H104" s="101">
        <f>+'COS_Rate_Base_MDS and 1-13th'!H104-'COS_Rate_Base_AS FILED'!H104</f>
        <v>5478275.2856793404</v>
      </c>
      <c r="I104" s="101">
        <f>+'COS_Rate_Base_MDS and 1-13th'!I104-'COS_Rate_Base_AS FILED'!I104</f>
        <v>2363706.248876527</v>
      </c>
      <c r="J104" s="101">
        <f>+'COS_Rate_Base_MDS and 1-13th'!J104-'COS_Rate_Base_AS FILED'!J104</f>
        <v>1392953.0332085267</v>
      </c>
      <c r="K104" s="101">
        <f>+'COS_Rate_Base_MDS and 1-13th'!K104-'COS_Rate_Base_AS FILED'!K104</f>
        <v>84002.414599030744</v>
      </c>
      <c r="L104" s="101">
        <f>+'COS_Rate_Base_MDS and 1-13th'!L104-'COS_Rate_Base_AS FILED'!L104</f>
        <v>12590.60841155611</v>
      </c>
      <c r="M104" s="101">
        <f>+'COS_Rate_Base_MDS and 1-13th'!M104-'COS_Rate_Base_AS FILED'!M104</f>
        <v>194248.51417767393</v>
      </c>
      <c r="N104" s="101">
        <f>+'COS_Rate_Base_MDS and 1-13th'!N104-'COS_Rate_Base_AS FILED'!N104</f>
        <v>6417.9125090763264</v>
      </c>
      <c r="O104" s="101">
        <f>+'COS_Rate_Base_MDS and 1-13th'!O104-'COS_Rate_Base_AS FILED'!O104</f>
        <v>-12984169.41881752</v>
      </c>
      <c r="P104" s="101">
        <f>+'COS_Rate_Base_MDS and 1-13th'!P104-'COS_Rate_Base_AS FILED'!P104</f>
        <v>1111005.5977981805</v>
      </c>
      <c r="Q104" s="101">
        <f>+'COS_Rate_Base_MDS and 1-13th'!Q104-'COS_Rate_Base_AS FILED'!Q104</f>
        <v>21209.708614270494</v>
      </c>
      <c r="R104" s="101">
        <f>+'COS_Rate_Base_MDS and 1-13th'!R104-'COS_Rate_Base_AS FILED'!R104</f>
        <v>3660.2557347488328</v>
      </c>
      <c r="S104" s="101">
        <f>+'COS_Rate_Base_MDS and 1-13th'!S104-'COS_Rate_Base_AS FILED'!S104</f>
        <v>73211.849446814624</v>
      </c>
    </row>
    <row r="105" spans="1:19" x14ac:dyDescent="0.25">
      <c r="B105" s="102">
        <f>+'COS_Rate_Base_MDS and 1-13th'!B105-'COS_Rate_Base_AS FILED'!B105</f>
        <v>0</v>
      </c>
      <c r="C105" s="102">
        <f>+'COS_Rate_Base_MDS and 1-13th'!C105-'COS_Rate_Base_AS FILED'!C105</f>
        <v>0</v>
      </c>
      <c r="D105" s="102">
        <f>+'COS_Rate_Base_MDS and 1-13th'!D105-'COS_Rate_Base_AS FILED'!D105</f>
        <v>0</v>
      </c>
      <c r="E105" s="102">
        <f>+'COS_Rate_Base_MDS and 1-13th'!E105-'COS_Rate_Base_AS FILED'!E105</f>
        <v>0</v>
      </c>
      <c r="F105" s="102">
        <f>+'COS_Rate_Base_MDS and 1-13th'!F105-'COS_Rate_Base_AS FILED'!F105</f>
        <v>0</v>
      </c>
      <c r="G105" s="102">
        <f>+'COS_Rate_Base_MDS and 1-13th'!G105-'COS_Rate_Base_AS FILED'!G105</f>
        <v>0</v>
      </c>
      <c r="H105" s="102">
        <f>+'COS_Rate_Base_MDS and 1-13th'!H105-'COS_Rate_Base_AS FILED'!H105</f>
        <v>0</v>
      </c>
      <c r="I105" s="102">
        <f>+'COS_Rate_Base_MDS and 1-13th'!I105-'COS_Rate_Base_AS FILED'!I105</f>
        <v>0</v>
      </c>
      <c r="J105" s="102">
        <f>+'COS_Rate_Base_MDS and 1-13th'!J105-'COS_Rate_Base_AS FILED'!J105</f>
        <v>0</v>
      </c>
      <c r="K105" s="102">
        <f>+'COS_Rate_Base_MDS and 1-13th'!K105-'COS_Rate_Base_AS FILED'!K105</f>
        <v>0</v>
      </c>
      <c r="L105" s="102">
        <f>+'COS_Rate_Base_MDS and 1-13th'!L105-'COS_Rate_Base_AS FILED'!L105</f>
        <v>0</v>
      </c>
      <c r="M105" s="102">
        <f>+'COS_Rate_Base_MDS and 1-13th'!M105-'COS_Rate_Base_AS FILED'!M105</f>
        <v>0</v>
      </c>
      <c r="N105" s="102">
        <f>+'COS_Rate_Base_MDS and 1-13th'!N105-'COS_Rate_Base_AS FILED'!N105</f>
        <v>0</v>
      </c>
      <c r="O105" s="102">
        <f>+'COS_Rate_Base_MDS and 1-13th'!O105-'COS_Rate_Base_AS FILED'!O105</f>
        <v>0</v>
      </c>
      <c r="P105" s="102">
        <f>+'COS_Rate_Base_MDS and 1-13th'!P105-'COS_Rate_Base_AS FILED'!P105</f>
        <v>0</v>
      </c>
      <c r="Q105" s="102">
        <f>+'COS_Rate_Base_MDS and 1-13th'!Q105-'COS_Rate_Base_AS FILED'!Q105</f>
        <v>0</v>
      </c>
      <c r="R105" s="102">
        <f>+'COS_Rate_Base_MDS and 1-13th'!R105-'COS_Rate_Base_AS FILED'!R105</f>
        <v>0</v>
      </c>
      <c r="S105" s="102">
        <f>+'COS_Rate_Base_MDS and 1-13th'!S105-'COS_Rate_Base_AS FILED'!S105</f>
        <v>0</v>
      </c>
    </row>
    <row r="106" spans="1:19" x14ac:dyDescent="0.25">
      <c r="A106" s="89" t="s">
        <v>301</v>
      </c>
      <c r="B106" s="101">
        <f>+'COS_Rate_Base_MDS and 1-13th'!B106-'COS_Rate_Base_AS FILED'!B106</f>
        <v>0</v>
      </c>
      <c r="C106" s="101">
        <f>+'COS_Rate_Base_MDS and 1-13th'!C106-'COS_Rate_Base_AS FILED'!C106</f>
        <v>0</v>
      </c>
      <c r="D106" s="101">
        <f>+'COS_Rate_Base_MDS and 1-13th'!D106-'COS_Rate_Base_AS FILED'!D106</f>
        <v>0</v>
      </c>
      <c r="E106" s="101">
        <f>+'COS_Rate_Base_MDS and 1-13th'!E106-'COS_Rate_Base_AS FILED'!E106</f>
        <v>0</v>
      </c>
      <c r="F106" s="101">
        <f>+'COS_Rate_Base_MDS and 1-13th'!F106-'COS_Rate_Base_AS FILED'!F106</f>
        <v>0</v>
      </c>
      <c r="G106" s="101">
        <f>+'COS_Rate_Base_MDS and 1-13th'!G106-'COS_Rate_Base_AS FILED'!G106</f>
        <v>0</v>
      </c>
      <c r="H106" s="101">
        <f>+'COS_Rate_Base_MDS and 1-13th'!H106-'COS_Rate_Base_AS FILED'!H106</f>
        <v>0</v>
      </c>
      <c r="I106" s="101">
        <f>+'COS_Rate_Base_MDS and 1-13th'!I106-'COS_Rate_Base_AS FILED'!I106</f>
        <v>0</v>
      </c>
      <c r="J106" s="101">
        <f>+'COS_Rate_Base_MDS and 1-13th'!J106-'COS_Rate_Base_AS FILED'!J106</f>
        <v>0</v>
      </c>
      <c r="K106" s="101">
        <f>+'COS_Rate_Base_MDS and 1-13th'!K106-'COS_Rate_Base_AS FILED'!K106</f>
        <v>0</v>
      </c>
      <c r="L106" s="101">
        <f>+'COS_Rate_Base_MDS and 1-13th'!L106-'COS_Rate_Base_AS FILED'!L106</f>
        <v>0</v>
      </c>
      <c r="M106" s="101">
        <f>+'COS_Rate_Base_MDS and 1-13th'!M106-'COS_Rate_Base_AS FILED'!M106</f>
        <v>0</v>
      </c>
      <c r="N106" s="101">
        <f>+'COS_Rate_Base_MDS and 1-13th'!N106-'COS_Rate_Base_AS FILED'!N106</f>
        <v>0</v>
      </c>
      <c r="O106" s="101">
        <f>+'COS_Rate_Base_MDS and 1-13th'!O106-'COS_Rate_Base_AS FILED'!O106</f>
        <v>0</v>
      </c>
      <c r="P106" s="101">
        <f>+'COS_Rate_Base_MDS and 1-13th'!P106-'COS_Rate_Base_AS FILED'!P106</f>
        <v>0</v>
      </c>
      <c r="Q106" s="101">
        <f>+'COS_Rate_Base_MDS and 1-13th'!Q106-'COS_Rate_Base_AS FILED'!Q106</f>
        <v>0</v>
      </c>
      <c r="R106" s="101">
        <f>+'COS_Rate_Base_MDS and 1-13th'!R106-'COS_Rate_Base_AS FILED'!R106</f>
        <v>0</v>
      </c>
      <c r="S106" s="101">
        <f>+'COS_Rate_Base_MDS and 1-13th'!S106-'COS_Rate_Base_AS FILED'!S106</f>
        <v>0</v>
      </c>
    </row>
    <row r="107" spans="1:19" x14ac:dyDescent="0.25">
      <c r="A107" s="90" t="s">
        <v>302</v>
      </c>
      <c r="B107" s="101">
        <f>+'COS_Rate_Base_MDS and 1-13th'!B107-'COS_Rate_Base_AS FILED'!B107</f>
        <v>0</v>
      </c>
      <c r="C107" s="101">
        <f>+'COS_Rate_Base_MDS and 1-13th'!C107-'COS_Rate_Base_AS FILED'!C107</f>
        <v>1146623.2333392426</v>
      </c>
      <c r="D107" s="101">
        <f>+'COS_Rate_Base_MDS and 1-13th'!D107-'COS_Rate_Base_AS FILED'!D107</f>
        <v>40317.377674281015</v>
      </c>
      <c r="E107" s="101">
        <f>+'COS_Rate_Base_MDS and 1-13th'!E107-'COS_Rate_Base_AS FILED'!E107</f>
        <v>691663.52216825821</v>
      </c>
      <c r="F107" s="101">
        <f>+'COS_Rate_Base_MDS and 1-13th'!F107-'COS_Rate_Base_AS FILED'!F107</f>
        <v>-143545.53717595339</v>
      </c>
      <c r="G107" s="101">
        <f>+'COS_Rate_Base_MDS and 1-13th'!G107-'COS_Rate_Base_AS FILED'!G107</f>
        <v>35838.120067386422</v>
      </c>
      <c r="H107" s="101">
        <f>+'COS_Rate_Base_MDS and 1-13th'!H107-'COS_Rate_Base_AS FILED'!H107</f>
        <v>4325432.1024670303</v>
      </c>
      <c r="I107" s="101">
        <f>+'COS_Rate_Base_MDS and 1-13th'!I107-'COS_Rate_Base_AS FILED'!I107</f>
        <v>1866290.0925075859</v>
      </c>
      <c r="J107" s="101">
        <f>+'COS_Rate_Base_MDS and 1-13th'!J107-'COS_Rate_Base_AS FILED'!J107</f>
        <v>1099821.2855091654</v>
      </c>
      <c r="K107" s="101">
        <f>+'COS_Rate_Base_MDS and 1-13th'!K107-'COS_Rate_Base_AS FILED'!K107</f>
        <v>66325.024180732435</v>
      </c>
      <c r="L107" s="101">
        <f>+'COS_Rate_Base_MDS and 1-13th'!L107-'COS_Rate_Base_AS FILED'!L107</f>
        <v>9941.0524248933652</v>
      </c>
      <c r="M107" s="101">
        <f>+'COS_Rate_Base_MDS and 1-13th'!M107-'COS_Rate_Base_AS FILED'!M107</f>
        <v>153371.03655177832</v>
      </c>
      <c r="N107" s="101">
        <f>+'COS_Rate_Base_MDS and 1-13th'!N107-'COS_Rate_Base_AS FILED'!N107</f>
        <v>5067.3329378227936</v>
      </c>
      <c r="O107" s="101">
        <f>+'COS_Rate_Base_MDS and 1-13th'!O107-'COS_Rate_Base_AS FILED'!O107</f>
        <v>-10251792.817866683</v>
      </c>
      <c r="P107" s="101">
        <f>+'COS_Rate_Base_MDS and 1-13th'!P107-'COS_Rate_Base_AS FILED'!P107</f>
        <v>877206.60757939331</v>
      </c>
      <c r="Q107" s="101">
        <f>+'COS_Rate_Base_MDS and 1-13th'!Q107-'COS_Rate_Base_AS FILED'!Q107</f>
        <v>16746.357154405094</v>
      </c>
      <c r="R107" s="101">
        <f>+'COS_Rate_Base_MDS and 1-13th'!R107-'COS_Rate_Base_AS FILED'!R107</f>
        <v>2889.9949039998319</v>
      </c>
      <c r="S107" s="101">
        <f>+'COS_Rate_Base_MDS and 1-13th'!S107-'COS_Rate_Base_AS FILED'!S107</f>
        <v>57805.215576888295</v>
      </c>
    </row>
    <row r="108" spans="1:19" x14ac:dyDescent="0.25">
      <c r="A108" s="90" t="s">
        <v>303</v>
      </c>
      <c r="B108" s="101">
        <f>+'COS_Rate_Base_MDS and 1-13th'!B108-'COS_Rate_Base_AS FILED'!B108</f>
        <v>0</v>
      </c>
      <c r="C108" s="101">
        <f>+'COS_Rate_Base_MDS and 1-13th'!C108-'COS_Rate_Base_AS FILED'!C108</f>
        <v>525414.3247901015</v>
      </c>
      <c r="D108" s="101">
        <f>+'COS_Rate_Base_MDS and 1-13th'!D108-'COS_Rate_Base_AS FILED'!D108</f>
        <v>18474.532132362947</v>
      </c>
      <c r="E108" s="101">
        <f>+'COS_Rate_Base_MDS and 1-13th'!E108-'COS_Rate_Base_AS FILED'!E108</f>
        <v>316939.26297275629</v>
      </c>
      <c r="F108" s="101">
        <f>+'COS_Rate_Base_MDS and 1-13th'!F108-'COS_Rate_Base_AS FILED'!F108</f>
        <v>-65776.51603333652</v>
      </c>
      <c r="G108" s="101">
        <f>+'COS_Rate_Base_MDS and 1-13th'!G108-'COS_Rate_Base_AS FILED'!G108</f>
        <v>16422.013011296891</v>
      </c>
      <c r="H108" s="101">
        <f>+'COS_Rate_Base_MDS and 1-13th'!H108-'COS_Rate_Base_AS FILED'!H108</f>
        <v>1982032.0410957038</v>
      </c>
      <c r="I108" s="101">
        <f>+'COS_Rate_Base_MDS and 1-13th'!I108-'COS_Rate_Base_AS FILED'!I108</f>
        <v>855185.48753076047</v>
      </c>
      <c r="J108" s="101">
        <f>+'COS_Rate_Base_MDS and 1-13th'!J108-'COS_Rate_Base_AS FILED'!J108</f>
        <v>503968.38413321413</v>
      </c>
      <c r="K108" s="101">
        <f>+'COS_Rate_Base_MDS and 1-13th'!K108-'COS_Rate_Base_AS FILED'!K108</f>
        <v>30391.951587375836</v>
      </c>
      <c r="L108" s="101">
        <f>+'COS_Rate_Base_MDS and 1-13th'!L108-'COS_Rate_Base_AS FILED'!L108</f>
        <v>4555.2638352854992</v>
      </c>
      <c r="M108" s="101">
        <f>+'COS_Rate_Base_MDS and 1-13th'!M108-'COS_Rate_Base_AS FILED'!M108</f>
        <v>70278.830281096132</v>
      </c>
      <c r="N108" s="101">
        <f>+'COS_Rate_Base_MDS and 1-13th'!N108-'COS_Rate_Base_AS FILED'!N108</f>
        <v>2321.9914236859695</v>
      </c>
      <c r="O108" s="101">
        <f>+'COS_Rate_Base_MDS and 1-13th'!O108-'COS_Rate_Base_AS FILED'!O108</f>
        <v>-4697653.6360604167</v>
      </c>
      <c r="P108" s="101">
        <f>+'COS_Rate_Base_MDS and 1-13th'!P108-'COS_Rate_Base_AS FILED'!P108</f>
        <v>401960.21153391286</v>
      </c>
      <c r="Q108" s="101">
        <f>+'COS_Rate_Base_MDS and 1-13th'!Q108-'COS_Rate_Base_AS FILED'!Q108</f>
        <v>7673.6417692771211</v>
      </c>
      <c r="R108" s="101">
        <f>+'COS_Rate_Base_MDS and 1-13th'!R108-'COS_Rate_Base_AS FILED'!R108</f>
        <v>1324.2752082650622</v>
      </c>
      <c r="S108" s="101">
        <f>+'COS_Rate_Base_MDS and 1-13th'!S108-'COS_Rate_Base_AS FILED'!S108</f>
        <v>26487.940788734239</v>
      </c>
    </row>
    <row r="109" spans="1:19" x14ac:dyDescent="0.25">
      <c r="A109" s="90" t="s">
        <v>304</v>
      </c>
      <c r="B109" s="101">
        <f>+'COS_Rate_Base_MDS and 1-13th'!B109-'COS_Rate_Base_AS FILED'!B109</f>
        <v>0</v>
      </c>
      <c r="C109" s="101">
        <f>+'COS_Rate_Base_MDS and 1-13th'!C109-'COS_Rate_Base_AS FILED'!C109</f>
        <v>239179.75880639814</v>
      </c>
      <c r="D109" s="101">
        <f>+'COS_Rate_Base_MDS and 1-13th'!D109-'COS_Rate_Base_AS FILED'!D109</f>
        <v>8409.999368107965</v>
      </c>
      <c r="E109" s="101">
        <f>+'COS_Rate_Base_MDS and 1-13th'!E109-'COS_Rate_Base_AS FILED'!E109</f>
        <v>144277.48330688337</v>
      </c>
      <c r="F109" s="101">
        <f>+'COS_Rate_Base_MDS and 1-13th'!F109-'COS_Rate_Base_AS FILED'!F109</f>
        <v>-29942.866986475885</v>
      </c>
      <c r="G109" s="101">
        <f>+'COS_Rate_Base_MDS and 1-13th'!G109-'COS_Rate_Base_AS FILED'!G109</f>
        <v>7475.6490750925877</v>
      </c>
      <c r="H109" s="101">
        <f>+'COS_Rate_Base_MDS and 1-13th'!H109-'COS_Rate_Base_AS FILED'!H109</f>
        <v>902263.077287063</v>
      </c>
      <c r="I109" s="101">
        <f>+'COS_Rate_Base_MDS and 1-13th'!I109-'COS_Rate_Base_AS FILED'!I109</f>
        <v>389298.59539717063</v>
      </c>
      <c r="J109" s="101">
        <f>+'COS_Rate_Base_MDS and 1-13th'!J109-'COS_Rate_Base_AS FILED'!J109</f>
        <v>229417.11117447354</v>
      </c>
      <c r="K109" s="101">
        <f>+'COS_Rate_Base_MDS and 1-13th'!K109-'COS_Rate_Base_AS FILED'!K109</f>
        <v>13835.061792858876</v>
      </c>
      <c r="L109" s="101">
        <f>+'COS_Rate_Base_MDS and 1-13th'!L109-'COS_Rate_Base_AS FILED'!L109</f>
        <v>2073.6528374218615</v>
      </c>
      <c r="M109" s="101">
        <f>+'COS_Rate_Base_MDS and 1-13th'!M109-'COS_Rate_Base_AS FILED'!M109</f>
        <v>31992.416047170933</v>
      </c>
      <c r="N109" s="101">
        <f>+'COS_Rate_Base_MDS and 1-13th'!N109-'COS_Rate_Base_AS FILED'!N109</f>
        <v>1057.0198079193979</v>
      </c>
      <c r="O109" s="101">
        <f>+'COS_Rate_Base_MDS and 1-13th'!O109-'COS_Rate_Base_AS FILED'!O109</f>
        <v>-2138471.6986499876</v>
      </c>
      <c r="P109" s="101">
        <f>+'COS_Rate_Base_MDS and 1-13th'!P109-'COS_Rate_Base_AS FILED'!P109</f>
        <v>182980.82467176206</v>
      </c>
      <c r="Q109" s="101">
        <f>+'COS_Rate_Base_MDS and 1-13th'!Q109-'COS_Rate_Base_AS FILED'!Q109</f>
        <v>3493.2046975986377</v>
      </c>
      <c r="R109" s="101">
        <f>+'COS_Rate_Base_MDS and 1-13th'!R109-'COS_Rate_Base_AS FILED'!R109</f>
        <v>602.83819827841216</v>
      </c>
      <c r="S109" s="101">
        <f>+'COS_Rate_Base_MDS and 1-13th'!S109-'COS_Rate_Base_AS FILED'!S109</f>
        <v>12057.873168301099</v>
      </c>
    </row>
    <row r="110" spans="1:19" x14ac:dyDescent="0.25">
      <c r="A110" s="90" t="s">
        <v>305</v>
      </c>
      <c r="B110" s="101">
        <f>+'COS_Rate_Base_MDS and 1-13th'!B110-'COS_Rate_Base_AS FILED'!B110</f>
        <v>0</v>
      </c>
      <c r="C110" s="101">
        <f>+'COS_Rate_Base_MDS and 1-13th'!C110-'COS_Rate_Base_AS FILED'!C110</f>
        <v>684265.70826429315</v>
      </c>
      <c r="D110" s="101">
        <f>+'COS_Rate_Base_MDS and 1-13th'!D110-'COS_Rate_Base_AS FILED'!D110</f>
        <v>24060.038369629416</v>
      </c>
      <c r="E110" s="101">
        <f>+'COS_Rate_Base_MDS and 1-13th'!E110-'COS_Rate_Base_AS FILED'!E110</f>
        <v>412761.24198070448</v>
      </c>
      <c r="F110" s="101">
        <f>+'COS_Rate_Base_MDS and 1-13th'!F110-'COS_Rate_Base_AS FILED'!F110</f>
        <v>-85663.089503109455</v>
      </c>
      <c r="G110" s="101">
        <f>+'COS_Rate_Base_MDS and 1-13th'!G110-'COS_Rate_Base_AS FILED'!G110</f>
        <v>21386.969928521779</v>
      </c>
      <c r="H110" s="101">
        <f>+'COS_Rate_Base_MDS and 1-13th'!H110-'COS_Rate_Base_AS FILED'!H110</f>
        <v>2581270.6171356738</v>
      </c>
      <c r="I110" s="101">
        <f>+'COS_Rate_Base_MDS and 1-13th'!I110-'COS_Rate_Base_AS FILED'!I110</f>
        <v>1113738.3883782625</v>
      </c>
      <c r="J110" s="101">
        <f>+'COS_Rate_Base_MDS and 1-13th'!J110-'COS_Rate_Base_AS FILED'!J110</f>
        <v>656335.89919629134</v>
      </c>
      <c r="K110" s="101">
        <f>+'COS_Rate_Base_MDS and 1-13th'!K110-'COS_Rate_Base_AS FILED'!K110</f>
        <v>39580.516360641108</v>
      </c>
      <c r="L110" s="101">
        <f>+'COS_Rate_Base_MDS and 1-13th'!L110-'COS_Rate_Base_AS FILED'!L110</f>
        <v>5932.481638804893</v>
      </c>
      <c r="M110" s="101">
        <f>+'COS_Rate_Base_MDS and 1-13th'!M110-'COS_Rate_Base_AS FILED'!M110</f>
        <v>91526.613016292395</v>
      </c>
      <c r="N110" s="101">
        <f>+'COS_Rate_Base_MDS and 1-13th'!N110-'COS_Rate_Base_AS FILED'!N110</f>
        <v>3024.0117772708545</v>
      </c>
      <c r="O110" s="101">
        <f>+'COS_Rate_Base_MDS and 1-13th'!O110-'COS_Rate_Base_AS FILED'!O110</f>
        <v>-6117920.9260107875</v>
      </c>
      <c r="P110" s="101">
        <f>+'COS_Rate_Base_MDS and 1-13th'!P110-'COS_Rate_Base_AS FILED'!P110</f>
        <v>523487.03844189318</v>
      </c>
      <c r="Q110" s="101">
        <f>+'COS_Rate_Base_MDS and 1-13th'!Q110-'COS_Rate_Base_AS FILED'!Q110</f>
        <v>9993.6558111896156</v>
      </c>
      <c r="R110" s="101">
        <f>+'COS_Rate_Base_MDS and 1-13th'!R110-'COS_Rate_Base_AS FILED'!R110</f>
        <v>1724.6505673067513</v>
      </c>
      <c r="S110" s="101">
        <f>+'COS_Rate_Base_MDS and 1-13th'!S110-'COS_Rate_Base_AS FILED'!S110</f>
        <v>34496.184647243062</v>
      </c>
    </row>
    <row r="111" spans="1:19" x14ac:dyDescent="0.25">
      <c r="A111" s="89" t="s">
        <v>306</v>
      </c>
      <c r="B111" s="101">
        <f>+'COS_Rate_Base_MDS and 1-13th'!B111-'COS_Rate_Base_AS FILED'!B111</f>
        <v>0</v>
      </c>
      <c r="C111" s="101">
        <f>+'COS_Rate_Base_MDS and 1-13th'!C111-'COS_Rate_Base_AS FILED'!C111</f>
        <v>2595483.0252000317</v>
      </c>
      <c r="D111" s="101">
        <f>+'COS_Rate_Base_MDS and 1-13th'!D111-'COS_Rate_Base_AS FILED'!D111</f>
        <v>91261.947544381488</v>
      </c>
      <c r="E111" s="101">
        <f>+'COS_Rate_Base_MDS and 1-13th'!E111-'COS_Rate_Base_AS FILED'!E111</f>
        <v>1565641.5104286</v>
      </c>
      <c r="F111" s="101">
        <f>+'COS_Rate_Base_MDS and 1-13th'!F111-'COS_Rate_Base_AS FILED'!F111</f>
        <v>-324928.0096988976</v>
      </c>
      <c r="G111" s="101">
        <f>+'COS_Rate_Base_MDS and 1-13th'!G111-'COS_Rate_Base_AS FILED'!G111</f>
        <v>81122.752082297578</v>
      </c>
      <c r="H111" s="101">
        <f>+'COS_Rate_Base_MDS and 1-13th'!H111-'COS_Rate_Base_AS FILED'!H111</f>
        <v>9790997.8379855156</v>
      </c>
      <c r="I111" s="101">
        <f>+'COS_Rate_Base_MDS and 1-13th'!I111-'COS_Rate_Base_AS FILED'!I111</f>
        <v>4224512.5638137758</v>
      </c>
      <c r="J111" s="101">
        <f>+'COS_Rate_Base_MDS and 1-13th'!J111-'COS_Rate_Base_AS FILED'!J111</f>
        <v>2489542.68001315</v>
      </c>
      <c r="K111" s="101">
        <f>+'COS_Rate_Base_MDS and 1-13th'!K111-'COS_Rate_Base_AS FILED'!K111</f>
        <v>150132.55392160825</v>
      </c>
      <c r="L111" s="101">
        <f>+'COS_Rate_Base_MDS and 1-13th'!L111-'COS_Rate_Base_AS FILED'!L111</f>
        <v>22502.450736405794</v>
      </c>
      <c r="M111" s="101">
        <f>+'COS_Rate_Base_MDS and 1-13th'!M111-'COS_Rate_Base_AS FILED'!M111</f>
        <v>347168.89589633775</v>
      </c>
      <c r="N111" s="101">
        <f>+'COS_Rate_Base_MDS and 1-13th'!N111-'COS_Rate_Base_AS FILED'!N111</f>
        <v>11470.355946698983</v>
      </c>
      <c r="O111" s="101">
        <f>+'COS_Rate_Base_MDS and 1-13th'!O111-'COS_Rate_Base_AS FILED'!O111</f>
        <v>-23205839.07858777</v>
      </c>
      <c r="P111" s="101">
        <f>+'COS_Rate_Base_MDS and 1-13th'!P111-'COS_Rate_Base_AS FILED'!P111</f>
        <v>1985634.6822269615</v>
      </c>
      <c r="Q111" s="101">
        <f>+'COS_Rate_Base_MDS and 1-13th'!Q111-'COS_Rate_Base_AS FILED'!Q111</f>
        <v>37906.859432470403</v>
      </c>
      <c r="R111" s="101">
        <f>+'COS_Rate_Base_MDS and 1-13th'!R111-'COS_Rate_Base_AS FILED'!R111</f>
        <v>6541.7588778500794</v>
      </c>
      <c r="S111" s="101">
        <f>+'COS_Rate_Base_MDS and 1-13th'!S111-'COS_Rate_Base_AS FILED'!S111</f>
        <v>130847.21418116684</v>
      </c>
    </row>
    <row r="112" spans="1:19" x14ac:dyDescent="0.25">
      <c r="B112" s="102">
        <f>+'COS_Rate_Base_MDS and 1-13th'!B112-'COS_Rate_Base_AS FILED'!B112</f>
        <v>0</v>
      </c>
      <c r="C112" s="102">
        <f>+'COS_Rate_Base_MDS and 1-13th'!C112-'COS_Rate_Base_AS FILED'!C112</f>
        <v>0</v>
      </c>
      <c r="D112" s="102">
        <f>+'COS_Rate_Base_MDS and 1-13th'!D112-'COS_Rate_Base_AS FILED'!D112</f>
        <v>0</v>
      </c>
      <c r="E112" s="102">
        <f>+'COS_Rate_Base_MDS and 1-13th'!E112-'COS_Rate_Base_AS FILED'!E112</f>
        <v>0</v>
      </c>
      <c r="F112" s="102">
        <f>+'COS_Rate_Base_MDS and 1-13th'!F112-'COS_Rate_Base_AS FILED'!F112</f>
        <v>0</v>
      </c>
      <c r="G112" s="102">
        <f>+'COS_Rate_Base_MDS and 1-13th'!G112-'COS_Rate_Base_AS FILED'!G112</f>
        <v>0</v>
      </c>
      <c r="H112" s="102">
        <f>+'COS_Rate_Base_MDS and 1-13th'!H112-'COS_Rate_Base_AS FILED'!H112</f>
        <v>0</v>
      </c>
      <c r="I112" s="102">
        <f>+'COS_Rate_Base_MDS and 1-13th'!I112-'COS_Rate_Base_AS FILED'!I112</f>
        <v>0</v>
      </c>
      <c r="J112" s="102">
        <f>+'COS_Rate_Base_MDS and 1-13th'!J112-'COS_Rate_Base_AS FILED'!J112</f>
        <v>0</v>
      </c>
      <c r="K112" s="102">
        <f>+'COS_Rate_Base_MDS and 1-13th'!K112-'COS_Rate_Base_AS FILED'!K112</f>
        <v>0</v>
      </c>
      <c r="L112" s="102">
        <f>+'COS_Rate_Base_MDS and 1-13th'!L112-'COS_Rate_Base_AS FILED'!L112</f>
        <v>0</v>
      </c>
      <c r="M112" s="102">
        <f>+'COS_Rate_Base_MDS and 1-13th'!M112-'COS_Rate_Base_AS FILED'!M112</f>
        <v>0</v>
      </c>
      <c r="N112" s="102">
        <f>+'COS_Rate_Base_MDS and 1-13th'!N112-'COS_Rate_Base_AS FILED'!N112</f>
        <v>0</v>
      </c>
      <c r="O112" s="102">
        <f>+'COS_Rate_Base_MDS and 1-13th'!O112-'COS_Rate_Base_AS FILED'!O112</f>
        <v>0</v>
      </c>
      <c r="P112" s="102">
        <f>+'COS_Rate_Base_MDS and 1-13th'!P112-'COS_Rate_Base_AS FILED'!P112</f>
        <v>0</v>
      </c>
      <c r="Q112" s="102">
        <f>+'COS_Rate_Base_MDS and 1-13th'!Q112-'COS_Rate_Base_AS FILED'!Q112</f>
        <v>0</v>
      </c>
      <c r="R112" s="102">
        <f>+'COS_Rate_Base_MDS and 1-13th'!R112-'COS_Rate_Base_AS FILED'!R112</f>
        <v>0</v>
      </c>
      <c r="S112" s="102">
        <f>+'COS_Rate_Base_MDS and 1-13th'!S112-'COS_Rate_Base_AS FILED'!S112</f>
        <v>0</v>
      </c>
    </row>
    <row r="113" spans="1:19" x14ac:dyDescent="0.25">
      <c r="A113" s="89" t="s">
        <v>307</v>
      </c>
      <c r="B113" s="101">
        <f>+'COS_Rate_Base_MDS and 1-13th'!B113-'COS_Rate_Base_AS FILED'!B113</f>
        <v>0</v>
      </c>
      <c r="C113" s="101">
        <f>+'COS_Rate_Base_MDS and 1-13th'!C113-'COS_Rate_Base_AS FILED'!C113</f>
        <v>0</v>
      </c>
      <c r="D113" s="101">
        <f>+'COS_Rate_Base_MDS and 1-13th'!D113-'COS_Rate_Base_AS FILED'!D113</f>
        <v>0</v>
      </c>
      <c r="E113" s="101">
        <f>+'COS_Rate_Base_MDS and 1-13th'!E113-'COS_Rate_Base_AS FILED'!E113</f>
        <v>0</v>
      </c>
      <c r="F113" s="101">
        <f>+'COS_Rate_Base_MDS and 1-13th'!F113-'COS_Rate_Base_AS FILED'!F113</f>
        <v>0</v>
      </c>
      <c r="G113" s="101">
        <f>+'COS_Rate_Base_MDS and 1-13th'!G113-'COS_Rate_Base_AS FILED'!G113</f>
        <v>0</v>
      </c>
      <c r="H113" s="101">
        <f>+'COS_Rate_Base_MDS and 1-13th'!H113-'COS_Rate_Base_AS FILED'!H113</f>
        <v>0</v>
      </c>
      <c r="I113" s="101">
        <f>+'COS_Rate_Base_MDS and 1-13th'!I113-'COS_Rate_Base_AS FILED'!I113</f>
        <v>0</v>
      </c>
      <c r="J113" s="101">
        <f>+'COS_Rate_Base_MDS and 1-13th'!J113-'COS_Rate_Base_AS FILED'!J113</f>
        <v>0</v>
      </c>
      <c r="K113" s="101">
        <f>+'COS_Rate_Base_MDS and 1-13th'!K113-'COS_Rate_Base_AS FILED'!K113</f>
        <v>0</v>
      </c>
      <c r="L113" s="101">
        <f>+'COS_Rate_Base_MDS and 1-13th'!L113-'COS_Rate_Base_AS FILED'!L113</f>
        <v>0</v>
      </c>
      <c r="M113" s="101">
        <f>+'COS_Rate_Base_MDS and 1-13th'!M113-'COS_Rate_Base_AS FILED'!M113</f>
        <v>0</v>
      </c>
      <c r="N113" s="101">
        <f>+'COS_Rate_Base_MDS and 1-13th'!N113-'COS_Rate_Base_AS FILED'!N113</f>
        <v>0</v>
      </c>
      <c r="O113" s="101">
        <f>+'COS_Rate_Base_MDS and 1-13th'!O113-'COS_Rate_Base_AS FILED'!O113</f>
        <v>0</v>
      </c>
      <c r="P113" s="101">
        <f>+'COS_Rate_Base_MDS and 1-13th'!P113-'COS_Rate_Base_AS FILED'!P113</f>
        <v>0</v>
      </c>
      <c r="Q113" s="101">
        <f>+'COS_Rate_Base_MDS and 1-13th'!Q113-'COS_Rate_Base_AS FILED'!Q113</f>
        <v>0</v>
      </c>
      <c r="R113" s="101">
        <f>+'COS_Rate_Base_MDS and 1-13th'!R113-'COS_Rate_Base_AS FILED'!R113</f>
        <v>0</v>
      </c>
      <c r="S113" s="101">
        <f>+'COS_Rate_Base_MDS and 1-13th'!S113-'COS_Rate_Base_AS FILED'!S113</f>
        <v>0</v>
      </c>
    </row>
    <row r="114" spans="1:19" x14ac:dyDescent="0.25">
      <c r="A114" s="90" t="s">
        <v>308</v>
      </c>
      <c r="B114" s="101">
        <f>+'COS_Rate_Base_MDS and 1-13th'!B114-'COS_Rate_Base_AS FILED'!B114</f>
        <v>0</v>
      </c>
      <c r="C114" s="101">
        <f>+'COS_Rate_Base_MDS and 1-13th'!C114-'COS_Rate_Base_AS FILED'!C114</f>
        <v>1609347.897179842</v>
      </c>
      <c r="D114" s="101">
        <f>+'COS_Rate_Base_MDS and 1-13th'!D114-'COS_Rate_Base_AS FILED'!D114</f>
        <v>56587.626251867972</v>
      </c>
      <c r="E114" s="101">
        <f>+'COS_Rate_Base_MDS and 1-13th'!E114-'COS_Rate_Base_AS FILED'!E114</f>
        <v>970787.26698724926</v>
      </c>
      <c r="F114" s="101">
        <f>+'COS_Rate_Base_MDS and 1-13th'!F114-'COS_Rate_Base_AS FILED'!F114</f>
        <v>-201473.94687870145</v>
      </c>
      <c r="G114" s="101">
        <f>+'COS_Rate_Base_MDS and 1-13th'!G114-'COS_Rate_Base_AS FILED'!G114</f>
        <v>50300.745259940857</v>
      </c>
      <c r="H114" s="101">
        <f>+'COS_Rate_Base_MDS and 1-13th'!H114-'COS_Rate_Base_AS FILED'!H114</f>
        <v>6070978.5534582734</v>
      </c>
      <c r="I114" s="101">
        <f>+'COS_Rate_Base_MDS and 1-13th'!I114-'COS_Rate_Base_AS FILED'!I114</f>
        <v>2619439.366458416</v>
      </c>
      <c r="J114" s="101">
        <f>+'COS_Rate_Base_MDS and 1-13th'!J114-'COS_Rate_Base_AS FILED'!J114</f>
        <v>1543658.8250118978</v>
      </c>
      <c r="K114" s="101">
        <f>+'COS_Rate_Base_MDS and 1-13th'!K114-'COS_Rate_Base_AS FILED'!K114</f>
        <v>93090.768695494626</v>
      </c>
      <c r="L114" s="101">
        <f>+'COS_Rate_Base_MDS and 1-13th'!L114-'COS_Rate_Base_AS FILED'!L114</f>
        <v>13952.806249324698</v>
      </c>
      <c r="M114" s="101">
        <f>+'COS_Rate_Base_MDS and 1-13th'!M114-'COS_Rate_Base_AS FILED'!M114</f>
        <v>215264.5681564254</v>
      </c>
      <c r="N114" s="101">
        <f>+'COS_Rate_Base_MDS and 1-13th'!N114-'COS_Rate_Base_AS FILED'!N114</f>
        <v>7112.2766142158216</v>
      </c>
      <c r="O114" s="101">
        <f>+'COS_Rate_Base_MDS and 1-13th'!O114-'COS_Rate_Base_AS FILED'!O114</f>
        <v>-14388947.2444309</v>
      </c>
      <c r="P114" s="101">
        <f>+'COS_Rate_Base_MDS and 1-13th'!P114-'COS_Rate_Base_AS FILED'!P114</f>
        <v>1231207.0506271317</v>
      </c>
      <c r="Q114" s="101">
        <f>+'COS_Rate_Base_MDS and 1-13th'!Q114-'COS_Rate_Base_AS FILED'!Q114</f>
        <v>23504.420535224432</v>
      </c>
      <c r="R114" s="101">
        <f>+'COS_Rate_Base_MDS and 1-13th'!R114-'COS_Rate_Base_AS FILED'!R114</f>
        <v>4056.2645918727212</v>
      </c>
      <c r="S114" s="101">
        <f>+'COS_Rate_Base_MDS and 1-13th'!S114-'COS_Rate_Base_AS FILED'!S114</f>
        <v>81132.755232745665</v>
      </c>
    </row>
    <row r="115" spans="1:19" x14ac:dyDescent="0.25">
      <c r="A115" s="90" t="s">
        <v>309</v>
      </c>
      <c r="B115" s="101">
        <f>+'COS_Rate_Base_MDS and 1-13th'!B115-'COS_Rate_Base_AS FILED'!B115</f>
        <v>0</v>
      </c>
      <c r="C115" s="101">
        <f>+'COS_Rate_Base_MDS and 1-13th'!C115-'COS_Rate_Base_AS FILED'!C115</f>
        <v>160151.95384601597</v>
      </c>
      <c r="D115" s="101">
        <f>+'COS_Rate_Base_MDS and 1-13th'!D115-'COS_Rate_Base_AS FILED'!D115</f>
        <v>5631.2366789217776</v>
      </c>
      <c r="E115" s="101">
        <f>+'COS_Rate_Base_MDS and 1-13th'!E115-'COS_Rate_Base_AS FILED'!E115</f>
        <v>96606.506181346951</v>
      </c>
      <c r="F115" s="101">
        <f>+'COS_Rate_Base_MDS and 1-13th'!F115-'COS_Rate_Base_AS FILED'!F115</f>
        <v>-20049.391618950292</v>
      </c>
      <c r="G115" s="101">
        <f>+'COS_Rate_Base_MDS and 1-13th'!G115-'COS_Rate_Base_AS FILED'!G115</f>
        <v>5005.6067102749221</v>
      </c>
      <c r="H115" s="101">
        <f>+'COS_Rate_Base_MDS and 1-13th'!H115-'COS_Rate_Base_AS FILED'!H115</f>
        <v>604144.74632699043</v>
      </c>
      <c r="I115" s="101">
        <f>+'COS_Rate_Base_MDS and 1-13th'!I115-'COS_Rate_Base_AS FILED'!I115</f>
        <v>260669.76149446145</v>
      </c>
      <c r="J115" s="101">
        <f>+'COS_Rate_Base_MDS and 1-13th'!J115-'COS_Rate_Base_AS FILED'!J115</f>
        <v>153614.99979620334</v>
      </c>
      <c r="K115" s="101">
        <f>+'COS_Rate_Base_MDS and 1-13th'!K115-'COS_Rate_Base_AS FILED'!K115</f>
        <v>9263.7946821419755</v>
      </c>
      <c r="L115" s="101">
        <f>+'COS_Rate_Base_MDS and 1-13th'!L115-'COS_Rate_Base_AS FILED'!L115</f>
        <v>1388.4935546751658</v>
      </c>
      <c r="M115" s="101">
        <f>+'COS_Rate_Base_MDS and 1-13th'!M115-'COS_Rate_Base_AS FILED'!M115</f>
        <v>21421.745568178954</v>
      </c>
      <c r="N115" s="101">
        <f>+'COS_Rate_Base_MDS and 1-13th'!N115-'COS_Rate_Base_AS FILED'!N115</f>
        <v>707.76803328603273</v>
      </c>
      <c r="O115" s="101">
        <f>+'COS_Rate_Base_MDS and 1-13th'!O115-'COS_Rate_Base_AS FILED'!O115</f>
        <v>-1431895.5019116849</v>
      </c>
      <c r="P115" s="101">
        <f>+'COS_Rate_Base_MDS and 1-13th'!P115-'COS_Rate_Base_AS FILED'!P115</f>
        <v>122521.80842467726</v>
      </c>
      <c r="Q115" s="101">
        <f>+'COS_Rate_Base_MDS and 1-13th'!Q115-'COS_Rate_Base_AS FILED'!Q115</f>
        <v>2339.008786932267</v>
      </c>
      <c r="R115" s="101">
        <f>+'COS_Rate_Base_MDS and 1-13th'!R115-'COS_Rate_Base_AS FILED'!R115</f>
        <v>403.65336845015918</v>
      </c>
      <c r="S115" s="101">
        <f>+'COS_Rate_Base_MDS and 1-13th'!S115-'COS_Rate_Base_AS FILED'!S115</f>
        <v>8073.8100781094108</v>
      </c>
    </row>
    <row r="116" spans="1:19" x14ac:dyDescent="0.25">
      <c r="A116" s="89" t="s">
        <v>310</v>
      </c>
      <c r="B116" s="101">
        <f>+'COS_Rate_Base_MDS and 1-13th'!B116-'COS_Rate_Base_AS FILED'!B116</f>
        <v>0</v>
      </c>
      <c r="C116" s="101">
        <f>+'COS_Rate_Base_MDS and 1-13th'!C116-'COS_Rate_Base_AS FILED'!C116</f>
        <v>1769499.8510258608</v>
      </c>
      <c r="D116" s="101">
        <f>+'COS_Rate_Base_MDS and 1-13th'!D116-'COS_Rate_Base_AS FILED'!D116</f>
        <v>62218.862930789823</v>
      </c>
      <c r="E116" s="101">
        <f>+'COS_Rate_Base_MDS and 1-13th'!E116-'COS_Rate_Base_AS FILED'!E116</f>
        <v>1067393.7731685974</v>
      </c>
      <c r="F116" s="101">
        <f>+'COS_Rate_Base_MDS and 1-13th'!F116-'COS_Rate_Base_AS FILED'!F116</f>
        <v>-221523.3384976536</v>
      </c>
      <c r="G116" s="101">
        <f>+'COS_Rate_Base_MDS and 1-13th'!G116-'COS_Rate_Base_AS FILED'!G116</f>
        <v>55306.351970215794</v>
      </c>
      <c r="H116" s="101">
        <f>+'COS_Rate_Base_MDS and 1-13th'!H116-'COS_Rate_Base_AS FILED'!H116</f>
        <v>6675123.299785316</v>
      </c>
      <c r="I116" s="101">
        <f>+'COS_Rate_Base_MDS and 1-13th'!I116-'COS_Rate_Base_AS FILED'!I116</f>
        <v>2880109.1279528737</v>
      </c>
      <c r="J116" s="101">
        <f>+'COS_Rate_Base_MDS and 1-13th'!J116-'COS_Rate_Base_AS FILED'!J116</f>
        <v>1697273.8248081021</v>
      </c>
      <c r="K116" s="101">
        <f>+'COS_Rate_Base_MDS and 1-13th'!K116-'COS_Rate_Base_AS FILED'!K116</f>
        <v>102354.56337763672</v>
      </c>
      <c r="L116" s="101">
        <f>+'COS_Rate_Base_MDS and 1-13th'!L116-'COS_Rate_Base_AS FILED'!L116</f>
        <v>15341.299803999951</v>
      </c>
      <c r="M116" s="101">
        <f>+'COS_Rate_Base_MDS and 1-13th'!M116-'COS_Rate_Base_AS FILED'!M116</f>
        <v>236686.31372460432</v>
      </c>
      <c r="N116" s="101">
        <f>+'COS_Rate_Base_MDS and 1-13th'!N116-'COS_Rate_Base_AS FILED'!N116</f>
        <v>7820.0446475018543</v>
      </c>
      <c r="O116" s="101">
        <f>+'COS_Rate_Base_MDS and 1-13th'!O116-'COS_Rate_Base_AS FILED'!O116</f>
        <v>-15820842.746342659</v>
      </c>
      <c r="P116" s="101">
        <f>+'COS_Rate_Base_MDS and 1-13th'!P116-'COS_Rate_Base_AS FILED'!P116</f>
        <v>1353728.8590518089</v>
      </c>
      <c r="Q116" s="101">
        <f>+'COS_Rate_Base_MDS and 1-13th'!Q116-'COS_Rate_Base_AS FILED'!Q116</f>
        <v>25843.429322156706</v>
      </c>
      <c r="R116" s="101">
        <f>+'COS_Rate_Base_MDS and 1-13th'!R116-'COS_Rate_Base_AS FILED'!R116</f>
        <v>4459.9179603228695</v>
      </c>
      <c r="S116" s="101">
        <f>+'COS_Rate_Base_MDS and 1-13th'!S116-'COS_Rate_Base_AS FILED'!S116</f>
        <v>89206.565310855163</v>
      </c>
    </row>
    <row r="117" spans="1:19" x14ac:dyDescent="0.25">
      <c r="B117" s="102">
        <f>+'COS_Rate_Base_MDS and 1-13th'!B117-'COS_Rate_Base_AS FILED'!B117</f>
        <v>0</v>
      </c>
      <c r="C117" s="102">
        <f>+'COS_Rate_Base_MDS and 1-13th'!C117-'COS_Rate_Base_AS FILED'!C117</f>
        <v>0</v>
      </c>
      <c r="D117" s="102">
        <f>+'COS_Rate_Base_MDS and 1-13th'!D117-'COS_Rate_Base_AS FILED'!D117</f>
        <v>0</v>
      </c>
      <c r="E117" s="102">
        <f>+'COS_Rate_Base_MDS and 1-13th'!E117-'COS_Rate_Base_AS FILED'!E117</f>
        <v>0</v>
      </c>
      <c r="F117" s="102">
        <f>+'COS_Rate_Base_MDS and 1-13th'!F117-'COS_Rate_Base_AS FILED'!F117</f>
        <v>0</v>
      </c>
      <c r="G117" s="102">
        <f>+'COS_Rate_Base_MDS and 1-13th'!G117-'COS_Rate_Base_AS FILED'!G117</f>
        <v>0</v>
      </c>
      <c r="H117" s="102">
        <f>+'COS_Rate_Base_MDS and 1-13th'!H117-'COS_Rate_Base_AS FILED'!H117</f>
        <v>0</v>
      </c>
      <c r="I117" s="102">
        <f>+'COS_Rate_Base_MDS and 1-13th'!I117-'COS_Rate_Base_AS FILED'!I117</f>
        <v>0</v>
      </c>
      <c r="J117" s="102">
        <f>+'COS_Rate_Base_MDS and 1-13th'!J117-'COS_Rate_Base_AS FILED'!J117</f>
        <v>0</v>
      </c>
      <c r="K117" s="102">
        <f>+'COS_Rate_Base_MDS and 1-13th'!K117-'COS_Rate_Base_AS FILED'!K117</f>
        <v>0</v>
      </c>
      <c r="L117" s="102">
        <f>+'COS_Rate_Base_MDS and 1-13th'!L117-'COS_Rate_Base_AS FILED'!L117</f>
        <v>0</v>
      </c>
      <c r="M117" s="102">
        <f>+'COS_Rate_Base_MDS and 1-13th'!M117-'COS_Rate_Base_AS FILED'!M117</f>
        <v>0</v>
      </c>
      <c r="N117" s="102">
        <f>+'COS_Rate_Base_MDS and 1-13th'!N117-'COS_Rate_Base_AS FILED'!N117</f>
        <v>0</v>
      </c>
      <c r="O117" s="102">
        <f>+'COS_Rate_Base_MDS and 1-13th'!O117-'COS_Rate_Base_AS FILED'!O117</f>
        <v>0</v>
      </c>
      <c r="P117" s="102">
        <f>+'COS_Rate_Base_MDS and 1-13th'!P117-'COS_Rate_Base_AS FILED'!P117</f>
        <v>0</v>
      </c>
      <c r="Q117" s="102">
        <f>+'COS_Rate_Base_MDS and 1-13th'!Q117-'COS_Rate_Base_AS FILED'!Q117</f>
        <v>0</v>
      </c>
      <c r="R117" s="102">
        <f>+'COS_Rate_Base_MDS and 1-13th'!R117-'COS_Rate_Base_AS FILED'!R117</f>
        <v>0</v>
      </c>
      <c r="S117" s="102">
        <f>+'COS_Rate_Base_MDS and 1-13th'!S117-'COS_Rate_Base_AS FILED'!S117</f>
        <v>0</v>
      </c>
    </row>
    <row r="118" spans="1:19" x14ac:dyDescent="0.25">
      <c r="A118" s="89" t="s">
        <v>311</v>
      </c>
      <c r="B118" s="101">
        <f>+'COS_Rate_Base_MDS and 1-13th'!B118-'COS_Rate_Base_AS FILED'!B118</f>
        <v>0</v>
      </c>
      <c r="C118" s="101">
        <f>+'COS_Rate_Base_MDS and 1-13th'!C118-'COS_Rate_Base_AS FILED'!C118</f>
        <v>0</v>
      </c>
      <c r="D118" s="101">
        <f>+'COS_Rate_Base_MDS and 1-13th'!D118-'COS_Rate_Base_AS FILED'!D118</f>
        <v>0</v>
      </c>
      <c r="E118" s="101">
        <f>+'COS_Rate_Base_MDS and 1-13th'!E118-'COS_Rate_Base_AS FILED'!E118</f>
        <v>0</v>
      </c>
      <c r="F118" s="101">
        <f>+'COS_Rate_Base_MDS and 1-13th'!F118-'COS_Rate_Base_AS FILED'!F118</f>
        <v>0</v>
      </c>
      <c r="G118" s="101">
        <f>+'COS_Rate_Base_MDS and 1-13th'!G118-'COS_Rate_Base_AS FILED'!G118</f>
        <v>0</v>
      </c>
      <c r="H118" s="101">
        <f>+'COS_Rate_Base_MDS and 1-13th'!H118-'COS_Rate_Base_AS FILED'!H118</f>
        <v>0</v>
      </c>
      <c r="I118" s="101">
        <f>+'COS_Rate_Base_MDS and 1-13th'!I118-'COS_Rate_Base_AS FILED'!I118</f>
        <v>0</v>
      </c>
      <c r="J118" s="101">
        <f>+'COS_Rate_Base_MDS and 1-13th'!J118-'COS_Rate_Base_AS FILED'!J118</f>
        <v>0</v>
      </c>
      <c r="K118" s="101">
        <f>+'COS_Rate_Base_MDS and 1-13th'!K118-'COS_Rate_Base_AS FILED'!K118</f>
        <v>0</v>
      </c>
      <c r="L118" s="101">
        <f>+'COS_Rate_Base_MDS and 1-13th'!L118-'COS_Rate_Base_AS FILED'!L118</f>
        <v>0</v>
      </c>
      <c r="M118" s="101">
        <f>+'COS_Rate_Base_MDS and 1-13th'!M118-'COS_Rate_Base_AS FILED'!M118</f>
        <v>0</v>
      </c>
      <c r="N118" s="101">
        <f>+'COS_Rate_Base_MDS and 1-13th'!N118-'COS_Rate_Base_AS FILED'!N118</f>
        <v>0</v>
      </c>
      <c r="O118" s="101">
        <f>+'COS_Rate_Base_MDS and 1-13th'!O118-'COS_Rate_Base_AS FILED'!O118</f>
        <v>0</v>
      </c>
      <c r="P118" s="101">
        <f>+'COS_Rate_Base_MDS and 1-13th'!P118-'COS_Rate_Base_AS FILED'!P118</f>
        <v>0</v>
      </c>
      <c r="Q118" s="101">
        <f>+'COS_Rate_Base_MDS and 1-13th'!Q118-'COS_Rate_Base_AS FILED'!Q118</f>
        <v>0</v>
      </c>
      <c r="R118" s="101">
        <f>+'COS_Rate_Base_MDS and 1-13th'!R118-'COS_Rate_Base_AS FILED'!R118</f>
        <v>0</v>
      </c>
      <c r="S118" s="101">
        <f>+'COS_Rate_Base_MDS and 1-13th'!S118-'COS_Rate_Base_AS FILED'!S118</f>
        <v>0</v>
      </c>
    </row>
    <row r="119" spans="1:19" x14ac:dyDescent="0.25">
      <c r="A119" s="90" t="s">
        <v>312</v>
      </c>
      <c r="B119" s="101">
        <f>+'COS_Rate_Base_MDS and 1-13th'!B119-'COS_Rate_Base_AS FILED'!B119</f>
        <v>0</v>
      </c>
      <c r="C119" s="101">
        <f>+'COS_Rate_Base_MDS and 1-13th'!C119-'COS_Rate_Base_AS FILED'!C119</f>
        <v>-810196.88448455557</v>
      </c>
      <c r="D119" s="101">
        <f>+'COS_Rate_Base_MDS and 1-13th'!D119-'COS_Rate_Base_AS FILED'!D119</f>
        <v>-28596.770261306781</v>
      </c>
      <c r="E119" s="101">
        <f>+'COS_Rate_Base_MDS and 1-13th'!E119-'COS_Rate_Base_AS FILED'!E119</f>
        <v>-545730.56921290793</v>
      </c>
      <c r="F119" s="101">
        <f>+'COS_Rate_Base_MDS and 1-13th'!F119-'COS_Rate_Base_AS FILED'!F119</f>
        <v>-50145.411907821894</v>
      </c>
      <c r="G119" s="101">
        <f>+'COS_Rate_Base_MDS and 1-13th'!G119-'COS_Rate_Base_AS FILED'!G119</f>
        <v>-28034.275975415367</v>
      </c>
      <c r="H119" s="101">
        <f>+'COS_Rate_Base_MDS and 1-13th'!H119-'COS_Rate_Base_AS FILED'!H119</f>
        <v>-3222232.0741090178</v>
      </c>
      <c r="I119" s="101">
        <f>+'COS_Rate_Base_MDS and 1-13th'!I119-'COS_Rate_Base_AS FILED'!I119</f>
        <v>-1396396.5455527902</v>
      </c>
      <c r="J119" s="101">
        <f>+'COS_Rate_Base_MDS and 1-13th'!J119-'COS_Rate_Base_AS FILED'!J119</f>
        <v>-739708.57464707643</v>
      </c>
      <c r="K119" s="101">
        <f>+'COS_Rate_Base_MDS and 1-13th'!K119-'COS_Rate_Base_AS FILED'!K119</f>
        <v>-55221.742291993462</v>
      </c>
      <c r="L119" s="101">
        <f>+'COS_Rate_Base_MDS and 1-13th'!L119-'COS_Rate_Base_AS FILED'!L119</f>
        <v>-15637.985782320378</v>
      </c>
      <c r="M119" s="101">
        <f>+'COS_Rate_Base_MDS and 1-13th'!M119-'COS_Rate_Base_AS FILED'!M119</f>
        <v>-96879.642366625892</v>
      </c>
      <c r="N119" s="101">
        <f>+'COS_Rate_Base_MDS and 1-13th'!N119-'COS_Rate_Base_AS FILED'!N119</f>
        <v>-4043.5813459447963</v>
      </c>
      <c r="O119" s="101">
        <f>+'COS_Rate_Base_MDS and 1-13th'!O119-'COS_Rate_Base_AS FILED'!O119</f>
        <v>7603755.0361070633</v>
      </c>
      <c r="P119" s="101">
        <f>+'COS_Rate_Base_MDS and 1-13th'!P119-'COS_Rate_Base_AS FILED'!P119</f>
        <v>-552600.14876558108</v>
      </c>
      <c r="Q119" s="101">
        <f>+'COS_Rate_Base_MDS and 1-13th'!Q119-'COS_Rate_Base_AS FILED'!Q119</f>
        <v>-13092.440212876303</v>
      </c>
      <c r="R119" s="101">
        <f>+'COS_Rate_Base_MDS and 1-13th'!R119-'COS_Rate_Base_AS FILED'!R119</f>
        <v>-2980.704065446218</v>
      </c>
      <c r="S119" s="101">
        <f>+'COS_Rate_Base_MDS and 1-13th'!S119-'COS_Rate_Base_AS FILED'!S119</f>
        <v>-42257.685124962823</v>
      </c>
    </row>
    <row r="120" spans="1:19" x14ac:dyDescent="0.25">
      <c r="A120" s="90" t="s">
        <v>313</v>
      </c>
      <c r="B120" s="101">
        <f>+'COS_Rate_Base_MDS and 1-13th'!B120-'COS_Rate_Base_AS FILED'!B120</f>
        <v>0</v>
      </c>
      <c r="C120" s="101">
        <f>+'COS_Rate_Base_MDS and 1-13th'!C120-'COS_Rate_Base_AS FILED'!C120</f>
        <v>83241.76794153708</v>
      </c>
      <c r="D120" s="101">
        <f>+'COS_Rate_Base_MDS and 1-13th'!D120-'COS_Rate_Base_AS FILED'!D120</f>
        <v>2926.9333629321627</v>
      </c>
      <c r="E120" s="101">
        <f>+'COS_Rate_Base_MDS and 1-13th'!E120-'COS_Rate_Base_AS FILED'!E120</f>
        <v>50212.914523180225</v>
      </c>
      <c r="F120" s="101">
        <f>+'COS_Rate_Base_MDS and 1-13th'!F120-'COS_Rate_Base_AS FILED'!F120</f>
        <v>-10421.02056474518</v>
      </c>
      <c r="G120" s="101">
        <f>+'COS_Rate_Base_MDS and 1-13th'!G120-'COS_Rate_Base_AS FILED'!G120</f>
        <v>2601.7512879295391</v>
      </c>
      <c r="H120" s="101">
        <f>+'COS_Rate_Base_MDS and 1-13th'!H120-'COS_Rate_Base_AS FILED'!H120</f>
        <v>314014.75641816854</v>
      </c>
      <c r="I120" s="101">
        <f>+'COS_Rate_Base_MDS and 1-13th'!I120-'COS_Rate_Base_AS FILED'!I120</f>
        <v>135487.64953914285</v>
      </c>
      <c r="J120" s="101">
        <f>+'COS_Rate_Base_MDS and 1-13th'!J120-'COS_Rate_Base_AS FILED'!J120</f>
        <v>79844.072197018191</v>
      </c>
      <c r="K120" s="101">
        <f>+'COS_Rate_Base_MDS and 1-13th'!K120-'COS_Rate_Base_AS FILED'!K120</f>
        <v>4815.0186661496846</v>
      </c>
      <c r="L120" s="101">
        <f>+'COS_Rate_Base_MDS and 1-13th'!L120-'COS_Rate_Base_AS FILED'!L120</f>
        <v>721.69371332004084</v>
      </c>
      <c r="M120" s="101">
        <f>+'COS_Rate_Base_MDS and 1-13th'!M120-'COS_Rate_Base_AS FILED'!M120</f>
        <v>11134.325436975336</v>
      </c>
      <c r="N120" s="101">
        <f>+'COS_Rate_Base_MDS and 1-13th'!N120-'COS_Rate_Base_AS FILED'!N120</f>
        <v>367.87476498651358</v>
      </c>
      <c r="O120" s="101">
        <f>+'COS_Rate_Base_MDS and 1-13th'!O120-'COS_Rate_Base_AS FILED'!O120</f>
        <v>-744252.63148063421</v>
      </c>
      <c r="P120" s="101">
        <f>+'COS_Rate_Base_MDS and 1-13th'!P120-'COS_Rate_Base_AS FILED'!P120</f>
        <v>63682.844322152625</v>
      </c>
      <c r="Q120" s="101">
        <f>+'COS_Rate_Base_MDS and 1-13th'!Q120-'COS_Rate_Base_AS FILED'!Q120</f>
        <v>1215.7405637538213</v>
      </c>
      <c r="R120" s="101">
        <f>+'COS_Rate_Base_MDS and 1-13th'!R120-'COS_Rate_Base_AS FILED'!R120</f>
        <v>209.8058701029322</v>
      </c>
      <c r="S120" s="101">
        <f>+'COS_Rate_Base_MDS and 1-13th'!S120-'COS_Rate_Base_AS FILED'!S120</f>
        <v>4196.5034380549623</v>
      </c>
    </row>
    <row r="121" spans="1:19" x14ac:dyDescent="0.25">
      <c r="A121" s="90" t="s">
        <v>314</v>
      </c>
      <c r="B121" s="101">
        <f>+'COS_Rate_Base_MDS and 1-13th'!B121-'COS_Rate_Base_AS FILED'!B121</f>
        <v>0</v>
      </c>
      <c r="C121" s="101">
        <f>+'COS_Rate_Base_MDS and 1-13th'!C121-'COS_Rate_Base_AS FILED'!C121</f>
        <v>-16595.130644972203</v>
      </c>
      <c r="D121" s="101">
        <f>+'COS_Rate_Base_MDS and 1-13th'!D121-'COS_Rate_Base_AS FILED'!D121</f>
        <v>-585.74298124160487</v>
      </c>
      <c r="E121" s="101">
        <f>+'COS_Rate_Base_MDS and 1-13th'!E121-'COS_Rate_Base_AS FILED'!E121</f>
        <v>-11178.110242678667</v>
      </c>
      <c r="F121" s="101">
        <f>+'COS_Rate_Base_MDS and 1-13th'!F121-'COS_Rate_Base_AS FILED'!F121</f>
        <v>-1027.1202935886104</v>
      </c>
      <c r="G121" s="101">
        <f>+'COS_Rate_Base_MDS and 1-13th'!G121-'COS_Rate_Base_AS FILED'!G121</f>
        <v>-574.22150252429674</v>
      </c>
      <c r="H121" s="101">
        <f>+'COS_Rate_Base_MDS and 1-13th'!H121-'COS_Rate_Base_AS FILED'!H121</f>
        <v>-66000.454040598124</v>
      </c>
      <c r="I121" s="101">
        <f>+'COS_Rate_Base_MDS and 1-13th'!I121-'COS_Rate_Base_AS FILED'!I121</f>
        <v>-28602.162695774343</v>
      </c>
      <c r="J121" s="101">
        <f>+'COS_Rate_Base_MDS and 1-13th'!J121-'COS_Rate_Base_AS FILED'!J121</f>
        <v>-15151.330090937205</v>
      </c>
      <c r="K121" s="101">
        <f>+'COS_Rate_Base_MDS and 1-13th'!K121-'COS_Rate_Base_AS FILED'!K121</f>
        <v>-1131.0979409179563</v>
      </c>
      <c r="L121" s="101">
        <f>+'COS_Rate_Base_MDS and 1-13th'!L121-'COS_Rate_Base_AS FILED'!L121</f>
        <v>-320.31031228530264</v>
      </c>
      <c r="M121" s="101">
        <f>+'COS_Rate_Base_MDS and 1-13th'!M121-'COS_Rate_Base_AS FILED'!M121</f>
        <v>-1984.3699139070077</v>
      </c>
      <c r="N121" s="101">
        <f>+'COS_Rate_Base_MDS and 1-13th'!N121-'COS_Rate_Base_AS FILED'!N121</f>
        <v>-82.824017216775701</v>
      </c>
      <c r="O121" s="101">
        <f>+'COS_Rate_Base_MDS and 1-13th'!O121-'COS_Rate_Base_AS FILED'!O121</f>
        <v>155746.47426204383</v>
      </c>
      <c r="P121" s="101">
        <f>+'COS_Rate_Base_MDS and 1-13th'!P121-'COS_Rate_Base_AS FILED'!P121</f>
        <v>-11318.818720254814</v>
      </c>
      <c r="Q121" s="101">
        <f>+'COS_Rate_Base_MDS and 1-13th'!Q121-'COS_Rate_Base_AS FILED'!Q121</f>
        <v>-268.17031755484641</v>
      </c>
      <c r="R121" s="101">
        <f>+'COS_Rate_Base_MDS and 1-13th'!R121-'COS_Rate_Base_AS FILED'!R121</f>
        <v>-61.053275231426142</v>
      </c>
      <c r="S121" s="101">
        <f>+'COS_Rate_Base_MDS and 1-13th'!S121-'COS_Rate_Base_AS FILED'!S121</f>
        <v>-865.55727235239465</v>
      </c>
    </row>
    <row r="122" spans="1:19" x14ac:dyDescent="0.25">
      <c r="A122" s="89" t="s">
        <v>315</v>
      </c>
      <c r="B122" s="101">
        <f>+'COS_Rate_Base_MDS and 1-13th'!B122-'COS_Rate_Base_AS FILED'!B122</f>
        <v>0</v>
      </c>
      <c r="C122" s="101">
        <f>+'COS_Rate_Base_MDS and 1-13th'!C122-'COS_Rate_Base_AS FILED'!C122</f>
        <v>-743550.2471879907</v>
      </c>
      <c r="D122" s="101">
        <f>+'COS_Rate_Base_MDS and 1-13th'!D122-'COS_Rate_Base_AS FILED'!D122</f>
        <v>-26255.579879616154</v>
      </c>
      <c r="E122" s="101">
        <f>+'COS_Rate_Base_MDS and 1-13th'!E122-'COS_Rate_Base_AS FILED'!E122</f>
        <v>-506695.7649324052</v>
      </c>
      <c r="F122" s="101">
        <f>+'COS_Rate_Base_MDS and 1-13th'!F122-'COS_Rate_Base_AS FILED'!F122</f>
        <v>-61593.552766159177</v>
      </c>
      <c r="G122" s="101">
        <f>+'COS_Rate_Base_MDS and 1-13th'!G122-'COS_Rate_Base_AS FILED'!G122</f>
        <v>-26006.746190010221</v>
      </c>
      <c r="H122" s="101">
        <f>+'COS_Rate_Base_MDS and 1-13th'!H122-'COS_Rate_Base_AS FILED'!H122</f>
        <v>-2974217.7717314363</v>
      </c>
      <c r="I122" s="101">
        <f>+'COS_Rate_Base_MDS and 1-13th'!I122-'COS_Rate_Base_AS FILED'!I122</f>
        <v>-1289511.0587094426</v>
      </c>
      <c r="J122" s="101">
        <f>+'COS_Rate_Base_MDS and 1-13th'!J122-'COS_Rate_Base_AS FILED'!J122</f>
        <v>-675015.83254099637</v>
      </c>
      <c r="K122" s="101">
        <f>+'COS_Rate_Base_MDS and 1-13th'!K122-'COS_Rate_Base_AS FILED'!K122</f>
        <v>-51537.821566761937</v>
      </c>
      <c r="L122" s="101">
        <f>+'COS_Rate_Base_MDS and 1-13th'!L122-'COS_Rate_Base_AS FILED'!L122</f>
        <v>-15236.602381285513</v>
      </c>
      <c r="M122" s="101">
        <f>+'COS_Rate_Base_MDS and 1-13th'!M122-'COS_Rate_Base_AS FILED'!M122</f>
        <v>-87729.686843557574</v>
      </c>
      <c r="N122" s="101">
        <f>+'COS_Rate_Base_MDS and 1-13th'!N122-'COS_Rate_Base_AS FILED'!N122</f>
        <v>-3758.5305981750571</v>
      </c>
      <c r="O122" s="101">
        <f>+'COS_Rate_Base_MDS and 1-13th'!O122-'COS_Rate_Base_AS FILED'!O122</f>
        <v>7015248.8788884878</v>
      </c>
      <c r="P122" s="101">
        <f>+'COS_Rate_Base_MDS and 1-13th'!P122-'COS_Rate_Base_AS FILED'!P122</f>
        <v>-500236.12316368334</v>
      </c>
      <c r="Q122" s="101">
        <f>+'COS_Rate_Base_MDS and 1-13th'!Q122-'COS_Rate_Base_AS FILED'!Q122</f>
        <v>-12144.869966677274</v>
      </c>
      <c r="R122" s="101">
        <f>+'COS_Rate_Base_MDS and 1-13th'!R122-'COS_Rate_Base_AS FILED'!R122</f>
        <v>-2831.9514705747133</v>
      </c>
      <c r="S122" s="101">
        <f>+'COS_Rate_Base_MDS and 1-13th'!S122-'COS_Rate_Base_AS FILED'!S122</f>
        <v>-38926.738959260285</v>
      </c>
    </row>
    <row r="123" spans="1:19" x14ac:dyDescent="0.25">
      <c r="B123" s="102">
        <f>+'COS_Rate_Base_MDS and 1-13th'!B123-'COS_Rate_Base_AS FILED'!B123</f>
        <v>0</v>
      </c>
      <c r="C123" s="102">
        <f>+'COS_Rate_Base_MDS and 1-13th'!C123-'COS_Rate_Base_AS FILED'!C123</f>
        <v>0</v>
      </c>
      <c r="D123" s="102">
        <f>+'COS_Rate_Base_MDS and 1-13th'!D123-'COS_Rate_Base_AS FILED'!D123</f>
        <v>0</v>
      </c>
      <c r="E123" s="102">
        <f>+'COS_Rate_Base_MDS and 1-13th'!E123-'COS_Rate_Base_AS FILED'!E123</f>
        <v>0</v>
      </c>
      <c r="F123" s="102">
        <f>+'COS_Rate_Base_MDS and 1-13th'!F123-'COS_Rate_Base_AS FILED'!F123</f>
        <v>0</v>
      </c>
      <c r="G123" s="102">
        <f>+'COS_Rate_Base_MDS and 1-13th'!G123-'COS_Rate_Base_AS FILED'!G123</f>
        <v>0</v>
      </c>
      <c r="H123" s="102">
        <f>+'COS_Rate_Base_MDS and 1-13th'!H123-'COS_Rate_Base_AS FILED'!H123</f>
        <v>0</v>
      </c>
      <c r="I123" s="102">
        <f>+'COS_Rate_Base_MDS and 1-13th'!I123-'COS_Rate_Base_AS FILED'!I123</f>
        <v>0</v>
      </c>
      <c r="J123" s="102">
        <f>+'COS_Rate_Base_MDS and 1-13th'!J123-'COS_Rate_Base_AS FILED'!J123</f>
        <v>0</v>
      </c>
      <c r="K123" s="102">
        <f>+'COS_Rate_Base_MDS and 1-13th'!K123-'COS_Rate_Base_AS FILED'!K123</f>
        <v>0</v>
      </c>
      <c r="L123" s="102">
        <f>+'COS_Rate_Base_MDS and 1-13th'!L123-'COS_Rate_Base_AS FILED'!L123</f>
        <v>0</v>
      </c>
      <c r="M123" s="102">
        <f>+'COS_Rate_Base_MDS and 1-13th'!M123-'COS_Rate_Base_AS FILED'!M123</f>
        <v>0</v>
      </c>
      <c r="N123" s="102">
        <f>+'COS_Rate_Base_MDS and 1-13th'!N123-'COS_Rate_Base_AS FILED'!N123</f>
        <v>0</v>
      </c>
      <c r="O123" s="102">
        <f>+'COS_Rate_Base_MDS and 1-13th'!O123-'COS_Rate_Base_AS FILED'!O123</f>
        <v>0</v>
      </c>
      <c r="P123" s="102">
        <f>+'COS_Rate_Base_MDS and 1-13th'!P123-'COS_Rate_Base_AS FILED'!P123</f>
        <v>0</v>
      </c>
      <c r="Q123" s="102">
        <f>+'COS_Rate_Base_MDS and 1-13th'!Q123-'COS_Rate_Base_AS FILED'!Q123</f>
        <v>0</v>
      </c>
      <c r="R123" s="102">
        <f>+'COS_Rate_Base_MDS and 1-13th'!R123-'COS_Rate_Base_AS FILED'!R123</f>
        <v>0</v>
      </c>
      <c r="S123" s="102">
        <f>+'COS_Rate_Base_MDS and 1-13th'!S123-'COS_Rate_Base_AS FILED'!S123</f>
        <v>0</v>
      </c>
    </row>
    <row r="124" spans="1:19" x14ac:dyDescent="0.25">
      <c r="A124" s="89" t="s">
        <v>316</v>
      </c>
      <c r="B124" s="101">
        <f>+'COS_Rate_Base_MDS and 1-13th'!B124-'COS_Rate_Base_AS FILED'!B124</f>
        <v>0</v>
      </c>
      <c r="C124" s="101">
        <f>+'COS_Rate_Base_MDS and 1-13th'!C124-'COS_Rate_Base_AS FILED'!C124</f>
        <v>0</v>
      </c>
      <c r="D124" s="101">
        <f>+'COS_Rate_Base_MDS and 1-13th'!D124-'COS_Rate_Base_AS FILED'!D124</f>
        <v>0</v>
      </c>
      <c r="E124" s="101">
        <f>+'COS_Rate_Base_MDS and 1-13th'!E124-'COS_Rate_Base_AS FILED'!E124</f>
        <v>0</v>
      </c>
      <c r="F124" s="101">
        <f>+'COS_Rate_Base_MDS and 1-13th'!F124-'COS_Rate_Base_AS FILED'!F124</f>
        <v>0</v>
      </c>
      <c r="G124" s="101">
        <f>+'COS_Rate_Base_MDS and 1-13th'!G124-'COS_Rate_Base_AS FILED'!G124</f>
        <v>0</v>
      </c>
      <c r="H124" s="101">
        <f>+'COS_Rate_Base_MDS and 1-13th'!H124-'COS_Rate_Base_AS FILED'!H124</f>
        <v>0</v>
      </c>
      <c r="I124" s="101">
        <f>+'COS_Rate_Base_MDS and 1-13th'!I124-'COS_Rate_Base_AS FILED'!I124</f>
        <v>0</v>
      </c>
      <c r="J124" s="101">
        <f>+'COS_Rate_Base_MDS and 1-13th'!J124-'COS_Rate_Base_AS FILED'!J124</f>
        <v>0</v>
      </c>
      <c r="K124" s="101">
        <f>+'COS_Rate_Base_MDS and 1-13th'!K124-'COS_Rate_Base_AS FILED'!K124</f>
        <v>0</v>
      </c>
      <c r="L124" s="101">
        <f>+'COS_Rate_Base_MDS and 1-13th'!L124-'COS_Rate_Base_AS FILED'!L124</f>
        <v>0</v>
      </c>
      <c r="M124" s="101">
        <f>+'COS_Rate_Base_MDS and 1-13th'!M124-'COS_Rate_Base_AS FILED'!M124</f>
        <v>0</v>
      </c>
      <c r="N124" s="101">
        <f>+'COS_Rate_Base_MDS and 1-13th'!N124-'COS_Rate_Base_AS FILED'!N124</f>
        <v>0</v>
      </c>
      <c r="O124" s="101">
        <f>+'COS_Rate_Base_MDS and 1-13th'!O124-'COS_Rate_Base_AS FILED'!O124</f>
        <v>0</v>
      </c>
      <c r="P124" s="101">
        <f>+'COS_Rate_Base_MDS and 1-13th'!P124-'COS_Rate_Base_AS FILED'!P124</f>
        <v>0</v>
      </c>
      <c r="Q124" s="101">
        <f>+'COS_Rate_Base_MDS and 1-13th'!Q124-'COS_Rate_Base_AS FILED'!Q124</f>
        <v>0</v>
      </c>
      <c r="R124" s="101">
        <f>+'COS_Rate_Base_MDS and 1-13th'!R124-'COS_Rate_Base_AS FILED'!R124</f>
        <v>0</v>
      </c>
      <c r="S124" s="101">
        <f>+'COS_Rate_Base_MDS and 1-13th'!S124-'COS_Rate_Base_AS FILED'!S124</f>
        <v>0</v>
      </c>
    </row>
    <row r="125" spans="1:19" x14ac:dyDescent="0.25">
      <c r="A125" s="90" t="s">
        <v>317</v>
      </c>
      <c r="B125" s="101">
        <f>+'COS_Rate_Base_MDS and 1-13th'!B125-'COS_Rate_Base_AS FILED'!B125</f>
        <v>0</v>
      </c>
      <c r="C125" s="101">
        <f>+'COS_Rate_Base_MDS and 1-13th'!C125-'COS_Rate_Base_AS FILED'!C125</f>
        <v>1.9425637273250231</v>
      </c>
      <c r="D125" s="101">
        <f>+'COS_Rate_Base_MDS and 1-13th'!D125-'COS_Rate_Base_AS FILED'!D125</f>
        <v>7.4383935885222741E-2</v>
      </c>
      <c r="E125" s="101">
        <f>+'COS_Rate_Base_MDS and 1-13th'!E125-'COS_Rate_Base_AS FILED'!E125</f>
        <v>0</v>
      </c>
      <c r="F125" s="101">
        <f>+'COS_Rate_Base_MDS and 1-13th'!F125-'COS_Rate_Base_AS FILED'!F125</f>
        <v>1.6200023646332511</v>
      </c>
      <c r="G125" s="101">
        <f>+'COS_Rate_Base_MDS and 1-13th'!G125-'COS_Rate_Base_AS FILED'!G125</f>
        <v>4.2847955923306813E-2</v>
      </c>
      <c r="H125" s="101">
        <f>+'COS_Rate_Base_MDS and 1-13th'!H125-'COS_Rate_Base_AS FILED'!H125</f>
        <v>1.6649590505389824</v>
      </c>
      <c r="I125" s="101">
        <f>+'COS_Rate_Base_MDS and 1-13th'!I125-'COS_Rate_Base_AS FILED'!I125</f>
        <v>0.82058635745488573</v>
      </c>
      <c r="J125" s="101">
        <f>+'COS_Rate_Base_MDS and 1-13th'!J125-'COS_Rate_Base_AS FILED'!J125</f>
        <v>0.21285132743287249</v>
      </c>
      <c r="K125" s="101">
        <f>+'COS_Rate_Base_MDS and 1-13th'!K125-'COS_Rate_Base_AS FILED'!K125</f>
        <v>0</v>
      </c>
      <c r="L125" s="101">
        <f>+'COS_Rate_Base_MDS and 1-13th'!L125-'COS_Rate_Base_AS FILED'!L125</f>
        <v>6.5060224681568357E-2</v>
      </c>
      <c r="M125" s="101">
        <f>+'COS_Rate_Base_MDS and 1-13th'!M125-'COS_Rate_Base_AS FILED'!M125</f>
        <v>0.1032176992053202</v>
      </c>
      <c r="N125" s="101">
        <f>+'COS_Rate_Base_MDS and 1-13th'!N125-'COS_Rate_Base_AS FILED'!N125</f>
        <v>4.568130891533162E-2</v>
      </c>
      <c r="O125" s="101">
        <f>+'COS_Rate_Base_MDS and 1-13th'!O125-'COS_Rate_Base_AS FILED'!O125</f>
        <v>-7.1673990243689332</v>
      </c>
      <c r="P125" s="101">
        <f>+'COS_Rate_Base_MDS and 1-13th'!P125-'COS_Rate_Base_AS FILED'!P125</f>
        <v>0.51462509834740899</v>
      </c>
      <c r="Q125" s="101">
        <f>+'COS_Rate_Base_MDS and 1-13th'!Q125-'COS_Rate_Base_AS FILED'!Q125</f>
        <v>2.9488099913450583E-2</v>
      </c>
      <c r="R125" s="101">
        <f>+'COS_Rate_Base_MDS and 1-13th'!R125-'COS_Rate_Base_AS FILED'!R125</f>
        <v>3.1131874115377656E-2</v>
      </c>
      <c r="S125" s="101">
        <f>+'COS_Rate_Base_MDS and 1-13th'!S125-'COS_Rate_Base_AS FILED'!S125</f>
        <v>0</v>
      </c>
    </row>
    <row r="126" spans="1:19" x14ac:dyDescent="0.25">
      <c r="A126" s="90" t="s">
        <v>318</v>
      </c>
      <c r="B126" s="101">
        <f>+'COS_Rate_Base_MDS and 1-13th'!B126-'COS_Rate_Base_AS FILED'!B126</f>
        <v>0</v>
      </c>
      <c r="C126" s="101">
        <f>+'COS_Rate_Base_MDS and 1-13th'!C126-'COS_Rate_Base_AS FILED'!C126</f>
        <v>-7435.6041465731105</v>
      </c>
      <c r="D126" s="101">
        <f>+'COS_Rate_Base_MDS and 1-13th'!D126-'COS_Rate_Base_AS FILED'!D126</f>
        <v>-284.72141959955479</v>
      </c>
      <c r="E126" s="101">
        <f>+'COS_Rate_Base_MDS and 1-13th'!E126-'COS_Rate_Base_AS FILED'!E126</f>
        <v>0</v>
      </c>
      <c r="F126" s="101">
        <f>+'COS_Rate_Base_MDS and 1-13th'!F126-'COS_Rate_Base_AS FILED'!F126</f>
        <v>-6200.9272233829834</v>
      </c>
      <c r="G126" s="101">
        <f>+'COS_Rate_Base_MDS and 1-13th'!G126-'COS_Rate_Base_AS FILED'!G126</f>
        <v>-164.01028921416219</v>
      </c>
      <c r="H126" s="101">
        <f>+'COS_Rate_Base_MDS and 1-13th'!H126-'COS_Rate_Base_AS FILED'!H126</f>
        <v>-6373.0091558489949</v>
      </c>
      <c r="I126" s="101">
        <f>+'COS_Rate_Base_MDS and 1-13th'!I126-'COS_Rate_Base_AS FILED'!I126</f>
        <v>-3140.98077519238</v>
      </c>
      <c r="J126" s="101">
        <f>+'COS_Rate_Base_MDS and 1-13th'!J126-'COS_Rate_Base_AS FILED'!J126</f>
        <v>-814.73682978877332</v>
      </c>
      <c r="K126" s="101">
        <f>+'COS_Rate_Base_MDS and 1-13th'!K126-'COS_Rate_Base_AS FILED'!K126</f>
        <v>0</v>
      </c>
      <c r="L126" s="101">
        <f>+'COS_Rate_Base_MDS and 1-13th'!L126-'COS_Rate_Base_AS FILED'!L126</f>
        <v>-249.03279599758389</v>
      </c>
      <c r="M126" s="101">
        <f>+'COS_Rate_Base_MDS and 1-13th'!M126-'COS_Rate_Base_AS FILED'!M126</f>
        <v>-395.08920166427561</v>
      </c>
      <c r="N126" s="101">
        <f>+'COS_Rate_Base_MDS and 1-13th'!N126-'COS_Rate_Base_AS FILED'!N126</f>
        <v>-174.85559171819841</v>
      </c>
      <c r="O126" s="101">
        <f>+'COS_Rate_Base_MDS and 1-13th'!O126-'COS_Rate_Base_AS FILED'!O126</f>
        <v>27434.848677590489</v>
      </c>
      <c r="P126" s="101">
        <f>+'COS_Rate_Base_MDS and 1-13th'!P126-'COS_Rate_Base_AS FILED'!P126</f>
        <v>-1969.8445211225189</v>
      </c>
      <c r="Q126" s="101">
        <f>+'COS_Rate_Base_MDS and 1-13th'!Q126-'COS_Rate_Base_AS FILED'!Q126</f>
        <v>-112.87240408475554</v>
      </c>
      <c r="R126" s="101">
        <f>+'COS_Rate_Base_MDS and 1-13th'!R126-'COS_Rate_Base_AS FILED'!R126</f>
        <v>-119.16432341792461</v>
      </c>
      <c r="S126" s="101">
        <f>+'COS_Rate_Base_MDS and 1-13th'!S126-'COS_Rate_Base_AS FILED'!S126</f>
        <v>0</v>
      </c>
    </row>
    <row r="127" spans="1:19" x14ac:dyDescent="0.25">
      <c r="A127" s="90" t="s">
        <v>319</v>
      </c>
      <c r="B127" s="101">
        <f>+'COS_Rate_Base_MDS and 1-13th'!B127-'COS_Rate_Base_AS FILED'!B127</f>
        <v>0</v>
      </c>
      <c r="C127" s="101">
        <f>+'COS_Rate_Base_MDS and 1-13th'!C127-'COS_Rate_Base_AS FILED'!C127</f>
        <v>-72568.74472357519</v>
      </c>
      <c r="D127" s="101">
        <f>+'COS_Rate_Base_MDS and 1-13th'!D127-'COS_Rate_Base_AS FILED'!D127</f>
        <v>-2778.7756864083349</v>
      </c>
      <c r="E127" s="101">
        <f>+'COS_Rate_Base_MDS and 1-13th'!E127-'COS_Rate_Base_AS FILED'!E127</f>
        <v>0</v>
      </c>
      <c r="F127" s="101">
        <f>+'COS_Rate_Base_MDS and 1-13th'!F127-'COS_Rate_Base_AS FILED'!F127</f>
        <v>-60518.754878915846</v>
      </c>
      <c r="G127" s="101">
        <f>+'COS_Rate_Base_MDS and 1-13th'!G127-'COS_Rate_Base_AS FILED'!G127</f>
        <v>-1600.6797262745094</v>
      </c>
      <c r="H127" s="101">
        <f>+'COS_Rate_Base_MDS and 1-13th'!H127-'COS_Rate_Base_AS FILED'!H127</f>
        <v>-62198.210856199265</v>
      </c>
      <c r="I127" s="101">
        <f>+'COS_Rate_Base_MDS and 1-13th'!I127-'COS_Rate_Base_AS FILED'!I127</f>
        <v>-30654.809960752726</v>
      </c>
      <c r="J127" s="101">
        <f>+'COS_Rate_Base_MDS and 1-13th'!J127-'COS_Rate_Base_AS FILED'!J127</f>
        <v>-7951.5299432761967</v>
      </c>
      <c r="K127" s="101">
        <f>+'COS_Rate_Base_MDS and 1-13th'!K127-'COS_Rate_Base_AS FILED'!K127</f>
        <v>0</v>
      </c>
      <c r="L127" s="101">
        <f>+'COS_Rate_Base_MDS and 1-13th'!L127-'COS_Rate_Base_AS FILED'!L127</f>
        <v>-2430.4679275961826</v>
      </c>
      <c r="M127" s="101">
        <f>+'COS_Rate_Base_MDS and 1-13th'!M127-'COS_Rate_Base_AS FILED'!M127</f>
        <v>-3855.9243947687792</v>
      </c>
      <c r="N127" s="101">
        <f>+'COS_Rate_Base_MDS and 1-13th'!N127-'COS_Rate_Base_AS FILED'!N127</f>
        <v>-1706.5258651155746</v>
      </c>
      <c r="O127" s="101">
        <f>+'COS_Rate_Base_MDS and 1-13th'!O127-'COS_Rate_Base_AS FILED'!O127</f>
        <v>267753.97008341551</v>
      </c>
      <c r="P127" s="101">
        <f>+'COS_Rate_Base_MDS and 1-13th'!P127-'COS_Rate_Base_AS FILED'!P127</f>
        <v>-19224.953531765845</v>
      </c>
      <c r="Q127" s="101">
        <f>+'COS_Rate_Base_MDS and 1-13th'!Q127-'COS_Rate_Base_AS FILED'!Q127</f>
        <v>-1101.5928923728061</v>
      </c>
      <c r="R127" s="101">
        <f>+'COS_Rate_Base_MDS and 1-13th'!R127-'COS_Rate_Base_AS FILED'!R127</f>
        <v>-1162.999696569168</v>
      </c>
      <c r="S127" s="101">
        <f>+'COS_Rate_Base_MDS and 1-13th'!S127-'COS_Rate_Base_AS FILED'!S127</f>
        <v>0</v>
      </c>
    </row>
    <row r="128" spans="1:19" x14ac:dyDescent="0.25">
      <c r="A128" s="90" t="s">
        <v>320</v>
      </c>
      <c r="B128" s="101">
        <f>+'COS_Rate_Base_MDS and 1-13th'!B128-'COS_Rate_Base_AS FILED'!B128</f>
        <v>0</v>
      </c>
      <c r="C128" s="101">
        <f>+'COS_Rate_Base_MDS and 1-13th'!C128-'COS_Rate_Base_AS FILED'!C128</f>
        <v>6763308.3509668</v>
      </c>
      <c r="D128" s="101">
        <f>+'COS_Rate_Base_MDS and 1-13th'!D128-'COS_Rate_Base_AS FILED'!D128</f>
        <v>257247.86283437844</v>
      </c>
      <c r="E128" s="101">
        <f>+'COS_Rate_Base_MDS and 1-13th'!E128-'COS_Rate_Base_AS FILED'!E128</f>
        <v>0</v>
      </c>
      <c r="F128" s="101">
        <f>+'COS_Rate_Base_MDS and 1-13th'!F128-'COS_Rate_Base_AS FILED'!F128</f>
        <v>-11354641.517236494</v>
      </c>
      <c r="G128" s="101">
        <f>+'COS_Rate_Base_MDS and 1-13th'!G128-'COS_Rate_Base_AS FILED'!G128</f>
        <v>-724198.68739886186</v>
      </c>
      <c r="H128" s="101">
        <f>+'COS_Rate_Base_MDS and 1-13th'!H128-'COS_Rate_Base_AS FILED'!H128</f>
        <v>76678465.041772962</v>
      </c>
      <c r="I128" s="101">
        <f>+'COS_Rate_Base_MDS and 1-13th'!I128-'COS_Rate_Base_AS FILED'!I128</f>
        <v>34871631.400591597</v>
      </c>
      <c r="J128" s="101">
        <f>+'COS_Rate_Base_MDS and 1-13th'!J128-'COS_Rate_Base_AS FILED'!J128</f>
        <v>6698902.0616004942</v>
      </c>
      <c r="K128" s="101">
        <f>+'COS_Rate_Base_MDS and 1-13th'!K128-'COS_Rate_Base_AS FILED'!K128</f>
        <v>0</v>
      </c>
      <c r="L128" s="101">
        <f>+'COS_Rate_Base_MDS and 1-13th'!L128-'COS_Rate_Base_AS FILED'!L128</f>
        <v>353918.39947060251</v>
      </c>
      <c r="M128" s="101">
        <f>+'COS_Rate_Base_MDS and 1-13th'!M128-'COS_Rate_Base_AS FILED'!M128</f>
        <v>-3581302.8941903976</v>
      </c>
      <c r="N128" s="101">
        <f>+'COS_Rate_Base_MDS and 1-13th'!N128-'COS_Rate_Base_AS FILED'!N128</f>
        <v>314673.10618476418</v>
      </c>
      <c r="O128" s="101">
        <f>+'COS_Rate_Base_MDS and 1-13th'!O128-'COS_Rate_Base_AS FILED'!O128</f>
        <v>-113287991.1968081</v>
      </c>
      <c r="P128" s="101">
        <f>+'COS_Rate_Base_MDS and 1-13th'!P128-'COS_Rate_Base_AS FILED'!P128</f>
        <v>2781872.5574359279</v>
      </c>
      <c r="Q128" s="101">
        <f>+'COS_Rate_Base_MDS and 1-13th'!Q128-'COS_Rate_Base_AS FILED'!Q128</f>
        <v>72999.197887431044</v>
      </c>
      <c r="R128" s="101">
        <f>+'COS_Rate_Base_MDS and 1-13th'!R128-'COS_Rate_Base_AS FILED'!R128</f>
        <v>155116.31688884803</v>
      </c>
      <c r="S128" s="101">
        <f>+'COS_Rate_Base_MDS and 1-13th'!S128-'COS_Rate_Base_AS FILED'!S128</f>
        <v>0</v>
      </c>
    </row>
    <row r="129" spans="1:19" x14ac:dyDescent="0.25">
      <c r="A129" s="90" t="s">
        <v>321</v>
      </c>
      <c r="B129" s="101">
        <f>+'COS_Rate_Base_MDS and 1-13th'!B129-'COS_Rate_Base_AS FILED'!B129</f>
        <v>0</v>
      </c>
      <c r="C129" s="101">
        <f>+'COS_Rate_Base_MDS and 1-13th'!C129-'COS_Rate_Base_AS FILED'!C129</f>
        <v>1204119.748673657</v>
      </c>
      <c r="D129" s="101">
        <f>+'COS_Rate_Base_MDS and 1-13th'!D129-'COS_Rate_Base_AS FILED'!D129</f>
        <v>53597.996066402004</v>
      </c>
      <c r="E129" s="101">
        <f>+'COS_Rate_Base_MDS and 1-13th'!E129-'COS_Rate_Base_AS FILED'!E129</f>
        <v>0</v>
      </c>
      <c r="F129" s="101">
        <f>+'COS_Rate_Base_MDS and 1-13th'!F129-'COS_Rate_Base_AS FILED'!F129</f>
        <v>-2522183.9423125312</v>
      </c>
      <c r="G129" s="101">
        <f>+'COS_Rate_Base_MDS and 1-13th'!G129-'COS_Rate_Base_AS FILED'!G129</f>
        <v>-158704.34840311861</v>
      </c>
      <c r="H129" s="101">
        <f>+'COS_Rate_Base_MDS and 1-13th'!H129-'COS_Rate_Base_AS FILED'!H129</f>
        <v>16784815.234609425</v>
      </c>
      <c r="I129" s="101">
        <f>+'COS_Rate_Base_MDS and 1-13th'!I129-'COS_Rate_Base_AS FILED'!I129</f>
        <v>7526565.2078688443</v>
      </c>
      <c r="J129" s="101">
        <f>+'COS_Rate_Base_MDS and 1-13th'!J129-'COS_Rate_Base_AS FILED'!J129</f>
        <v>1273996.8905760702</v>
      </c>
      <c r="K129" s="101">
        <f>+'COS_Rate_Base_MDS and 1-13th'!K129-'COS_Rate_Base_AS FILED'!K129</f>
        <v>0</v>
      </c>
      <c r="L129" s="101">
        <f>+'COS_Rate_Base_MDS and 1-13th'!L129-'COS_Rate_Base_AS FILED'!L129</f>
        <v>94183.773294078012</v>
      </c>
      <c r="M129" s="101">
        <f>+'COS_Rate_Base_MDS and 1-13th'!M129-'COS_Rate_Base_AS FILED'!M129</f>
        <v>-911131.39352095663</v>
      </c>
      <c r="N129" s="101">
        <f>+'COS_Rate_Base_MDS and 1-13th'!N129-'COS_Rate_Base_AS FILED'!N129</f>
        <v>174992.32750672864</v>
      </c>
      <c r="O129" s="101">
        <f>+'COS_Rate_Base_MDS and 1-13th'!O129-'COS_Rate_Base_AS FILED'!O129</f>
        <v>-24143703.367009759</v>
      </c>
      <c r="P129" s="101">
        <f>+'COS_Rate_Base_MDS and 1-13th'!P129-'COS_Rate_Base_AS FILED'!P129</f>
        <v>581176.36733853631</v>
      </c>
      <c r="Q129" s="101">
        <f>+'COS_Rate_Base_MDS and 1-13th'!Q129-'COS_Rate_Base_AS FILED'!Q129</f>
        <v>14552.451068689188</v>
      </c>
      <c r="R129" s="101">
        <f>+'COS_Rate_Base_MDS and 1-13th'!R129-'COS_Rate_Base_AS FILED'!R129</f>
        <v>27723.054244499072</v>
      </c>
      <c r="S129" s="101">
        <f>+'COS_Rate_Base_MDS and 1-13th'!S129-'COS_Rate_Base_AS FILED'!S129</f>
        <v>0</v>
      </c>
    </row>
    <row r="130" spans="1:19" x14ac:dyDescent="0.25">
      <c r="A130" s="90" t="s">
        <v>322</v>
      </c>
      <c r="B130" s="101">
        <f>+'COS_Rate_Base_MDS and 1-13th'!B130-'COS_Rate_Base_AS FILED'!B130</f>
        <v>0</v>
      </c>
      <c r="C130" s="101">
        <f>+'COS_Rate_Base_MDS and 1-13th'!C130-'COS_Rate_Base_AS FILED'!C130</f>
        <v>921430.4579296466</v>
      </c>
      <c r="D130" s="101">
        <f>+'COS_Rate_Base_MDS and 1-13th'!D130-'COS_Rate_Base_AS FILED'!D130</f>
        <v>8926.6737308258307</v>
      </c>
      <c r="E130" s="101">
        <f>+'COS_Rate_Base_MDS and 1-13th'!E130-'COS_Rate_Base_AS FILED'!E130</f>
        <v>0</v>
      </c>
      <c r="F130" s="101">
        <f>+'COS_Rate_Base_MDS and 1-13th'!F130-'COS_Rate_Base_AS FILED'!F130</f>
        <v>-630991.68522332609</v>
      </c>
      <c r="G130" s="101">
        <f>+'COS_Rate_Base_MDS and 1-13th'!G130-'COS_Rate_Base_AS FILED'!G130</f>
        <v>-32692.045435121894</v>
      </c>
      <c r="H130" s="101">
        <f>+'COS_Rate_Base_MDS and 1-13th'!H130-'COS_Rate_Base_AS FILED'!H130</f>
        <v>2904170.1678725779</v>
      </c>
      <c r="I130" s="101">
        <f>+'COS_Rate_Base_MDS and 1-13th'!I130-'COS_Rate_Base_AS FILED'!I130</f>
        <v>1672310.9255552255</v>
      </c>
      <c r="J130" s="101">
        <f>+'COS_Rate_Base_MDS and 1-13th'!J130-'COS_Rate_Base_AS FILED'!J130</f>
        <v>829649.50657608453</v>
      </c>
      <c r="K130" s="101">
        <f>+'COS_Rate_Base_MDS and 1-13th'!K130-'COS_Rate_Base_AS FILED'!K130</f>
        <v>0</v>
      </c>
      <c r="L130" s="101">
        <f>+'COS_Rate_Base_MDS and 1-13th'!L130-'COS_Rate_Base_AS FILED'!L130</f>
        <v>92973.197330664552</v>
      </c>
      <c r="M130" s="101">
        <f>+'COS_Rate_Base_MDS and 1-13th'!M130-'COS_Rate_Base_AS FILED'!M130</f>
        <v>-183393.05990745989</v>
      </c>
      <c r="N130" s="101">
        <f>+'COS_Rate_Base_MDS and 1-13th'!N130-'COS_Rate_Base_AS FILED'!N130</f>
        <v>20647.869473482773</v>
      </c>
      <c r="O130" s="101">
        <f>+'COS_Rate_Base_MDS and 1-13th'!O130-'COS_Rate_Base_AS FILED'!O130</f>
        <v>-5743221.3312191665</v>
      </c>
      <c r="P130" s="101">
        <f>+'COS_Rate_Base_MDS and 1-13th'!P130-'COS_Rate_Base_AS FILED'!P130</f>
        <v>93612.528590168338</v>
      </c>
      <c r="Q130" s="101">
        <f>+'COS_Rate_Base_MDS and 1-13th'!Q130-'COS_Rate_Base_AS FILED'!Q130</f>
        <v>2064.3213469132024</v>
      </c>
      <c r="R130" s="101">
        <f>+'COS_Rate_Base_MDS and 1-13th'!R130-'COS_Rate_Base_AS FILED'!R130</f>
        <v>44512.473379494171</v>
      </c>
      <c r="S130" s="101">
        <f>+'COS_Rate_Base_MDS and 1-13th'!S130-'COS_Rate_Base_AS FILED'!S130</f>
        <v>0</v>
      </c>
    </row>
    <row r="131" spans="1:19" x14ac:dyDescent="0.25">
      <c r="A131" s="90" t="s">
        <v>323</v>
      </c>
      <c r="B131" s="101">
        <f>+'COS_Rate_Base_MDS and 1-13th'!B131-'COS_Rate_Base_AS FILED'!B131</f>
        <v>0</v>
      </c>
      <c r="C131" s="101">
        <f>+'COS_Rate_Base_MDS and 1-13th'!C131-'COS_Rate_Base_AS FILED'!C131</f>
        <v>1330510.0185425468</v>
      </c>
      <c r="D131" s="101">
        <f>+'COS_Rate_Base_MDS and 1-13th'!D131-'COS_Rate_Base_AS FILED'!D131</f>
        <v>19759.566867057001</v>
      </c>
      <c r="E131" s="101">
        <f>+'COS_Rate_Base_MDS and 1-13th'!E131-'COS_Rate_Base_AS FILED'!E131</f>
        <v>0</v>
      </c>
      <c r="F131" s="101">
        <f>+'COS_Rate_Base_MDS and 1-13th'!F131-'COS_Rate_Base_AS FILED'!F131</f>
        <v>-1252802.550400801</v>
      </c>
      <c r="G131" s="101">
        <f>+'COS_Rate_Base_MDS and 1-13th'!G131-'COS_Rate_Base_AS FILED'!G131</f>
        <v>-69899.283176408091</v>
      </c>
      <c r="H131" s="101">
        <f>+'COS_Rate_Base_MDS and 1-13th'!H131-'COS_Rate_Base_AS FILED'!H131</f>
        <v>6615952.7534613907</v>
      </c>
      <c r="I131" s="101">
        <f>+'COS_Rate_Base_MDS and 1-13th'!I131-'COS_Rate_Base_AS FILED'!I131</f>
        <v>3420236.6571064815</v>
      </c>
      <c r="J131" s="101">
        <f>+'COS_Rate_Base_MDS and 1-13th'!J131-'COS_Rate_Base_AS FILED'!J131</f>
        <v>1254127.9477254245</v>
      </c>
      <c r="K131" s="101">
        <f>+'COS_Rate_Base_MDS and 1-13th'!K131-'COS_Rate_Base_AS FILED'!K131</f>
        <v>0</v>
      </c>
      <c r="L131" s="101">
        <f>+'COS_Rate_Base_MDS and 1-13th'!L131-'COS_Rate_Base_AS FILED'!L131</f>
        <v>121215.28505368851</v>
      </c>
      <c r="M131" s="101">
        <f>+'COS_Rate_Base_MDS and 1-13th'!M131-'COS_Rate_Base_AS FILED'!M131</f>
        <v>-394463.54338098259</v>
      </c>
      <c r="N131" s="101">
        <f>+'COS_Rate_Base_MDS and 1-13th'!N131-'COS_Rate_Base_AS FILED'!N131</f>
        <v>31715.490167034965</v>
      </c>
      <c r="O131" s="101">
        <f>+'COS_Rate_Base_MDS and 1-13th'!O131-'COS_Rate_Base_AS FILED'!O131</f>
        <v>-11356245.851983011</v>
      </c>
      <c r="P131" s="101">
        <f>+'COS_Rate_Base_MDS and 1-13th'!P131-'COS_Rate_Base_AS FILED'!P131</f>
        <v>216945.22318113688</v>
      </c>
      <c r="Q131" s="101">
        <f>+'COS_Rate_Base_MDS and 1-13th'!Q131-'COS_Rate_Base_AS FILED'!Q131</f>
        <v>4893.7806662645016</v>
      </c>
      <c r="R131" s="101">
        <f>+'COS_Rate_Base_MDS and 1-13th'!R131-'COS_Rate_Base_AS FILED'!R131</f>
        <v>58054.506170261418</v>
      </c>
      <c r="S131" s="101">
        <f>+'COS_Rate_Base_MDS and 1-13th'!S131-'COS_Rate_Base_AS FILED'!S131</f>
        <v>0</v>
      </c>
    </row>
    <row r="132" spans="1:19" x14ac:dyDescent="0.25">
      <c r="A132" s="90" t="s">
        <v>324</v>
      </c>
      <c r="B132" s="101">
        <f>+'COS_Rate_Base_MDS and 1-13th'!B132-'COS_Rate_Base_AS FILED'!B132</f>
        <v>0</v>
      </c>
      <c r="C132" s="101">
        <f>+'COS_Rate_Base_MDS and 1-13th'!C132-'COS_Rate_Base_AS FILED'!C132</f>
        <v>1190347.8647602331</v>
      </c>
      <c r="D132" s="101">
        <f>+'COS_Rate_Base_MDS and 1-13th'!D132-'COS_Rate_Base_AS FILED'!D132</f>
        <v>87350.41325323988</v>
      </c>
      <c r="E132" s="101">
        <f>+'COS_Rate_Base_MDS and 1-13th'!E132-'COS_Rate_Base_AS FILED'!E132</f>
        <v>0</v>
      </c>
      <c r="F132" s="101">
        <f>+'COS_Rate_Base_MDS and 1-13th'!F132-'COS_Rate_Base_AS FILED'!F132</f>
        <v>-10087575.702831052</v>
      </c>
      <c r="G132" s="101">
        <f>+'COS_Rate_Base_MDS and 1-13th'!G132-'COS_Rate_Base_AS FILED'!G132</f>
        <v>-509118.88654289674</v>
      </c>
      <c r="H132" s="101">
        <f>+'COS_Rate_Base_MDS and 1-13th'!H132-'COS_Rate_Base_AS FILED'!H132</f>
        <v>27775617.64654088</v>
      </c>
      <c r="I132" s="101">
        <f>+'COS_Rate_Base_MDS and 1-13th'!I132-'COS_Rate_Base_AS FILED'!I132</f>
        <v>11082002.770120628</v>
      </c>
      <c r="J132" s="101">
        <f>+'COS_Rate_Base_MDS and 1-13th'!J132-'COS_Rate_Base_AS FILED'!J132</f>
        <v>1471058.9914454231</v>
      </c>
      <c r="K132" s="101">
        <f>+'COS_Rate_Base_MDS and 1-13th'!K132-'COS_Rate_Base_AS FILED'!K132</f>
        <v>0</v>
      </c>
      <c r="L132" s="101">
        <f>+'COS_Rate_Base_MDS and 1-13th'!L132-'COS_Rate_Base_AS FILED'!L132</f>
        <v>-23107.606595618476</v>
      </c>
      <c r="M132" s="101">
        <f>+'COS_Rate_Base_MDS and 1-13th'!M132-'COS_Rate_Base_AS FILED'!M132</f>
        <v>-63031.970038048807</v>
      </c>
      <c r="N132" s="101">
        <f>+'COS_Rate_Base_MDS and 1-13th'!N132-'COS_Rate_Base_AS FILED'!N132</f>
        <v>46546.021470545384</v>
      </c>
      <c r="O132" s="101">
        <f>+'COS_Rate_Base_MDS and 1-13th'!O132-'COS_Rate_Base_AS FILED'!O132</f>
        <v>-31731945.148090363</v>
      </c>
      <c r="P132" s="101">
        <f>+'COS_Rate_Base_MDS and 1-13th'!P132-'COS_Rate_Base_AS FILED'!P132</f>
        <v>753528.49128382187</v>
      </c>
      <c r="Q132" s="101">
        <f>+'COS_Rate_Base_MDS and 1-13th'!Q132-'COS_Rate_Base_AS FILED'!Q132</f>
        <v>19361.209260482414</v>
      </c>
      <c r="R132" s="101">
        <f>+'COS_Rate_Base_MDS and 1-13th'!R132-'COS_Rate_Base_AS FILED'!R132</f>
        <v>-11034.094037596653</v>
      </c>
      <c r="S132" s="101">
        <f>+'COS_Rate_Base_MDS and 1-13th'!S132-'COS_Rate_Base_AS FILED'!S132</f>
        <v>0</v>
      </c>
    </row>
    <row r="133" spans="1:19" x14ac:dyDescent="0.25">
      <c r="A133" s="90" t="s">
        <v>325</v>
      </c>
      <c r="B133" s="101">
        <f>+'COS_Rate_Base_MDS and 1-13th'!B133-'COS_Rate_Base_AS FILED'!B133</f>
        <v>0</v>
      </c>
      <c r="C133" s="101">
        <f>+'COS_Rate_Base_MDS and 1-13th'!C133-'COS_Rate_Base_AS FILED'!C133</f>
        <v>0</v>
      </c>
      <c r="D133" s="101">
        <f>+'COS_Rate_Base_MDS and 1-13th'!D133-'COS_Rate_Base_AS FILED'!D133</f>
        <v>0</v>
      </c>
      <c r="E133" s="101">
        <f>+'COS_Rate_Base_MDS and 1-13th'!E133-'COS_Rate_Base_AS FILED'!E133</f>
        <v>0</v>
      </c>
      <c r="F133" s="101">
        <f>+'COS_Rate_Base_MDS and 1-13th'!F133-'COS_Rate_Base_AS FILED'!F133</f>
        <v>0</v>
      </c>
      <c r="G133" s="101">
        <f>+'COS_Rate_Base_MDS and 1-13th'!G133-'COS_Rate_Base_AS FILED'!G133</f>
        <v>0</v>
      </c>
      <c r="H133" s="101">
        <f>+'COS_Rate_Base_MDS and 1-13th'!H133-'COS_Rate_Base_AS FILED'!H133</f>
        <v>0</v>
      </c>
      <c r="I133" s="101">
        <f>+'COS_Rate_Base_MDS and 1-13th'!I133-'COS_Rate_Base_AS FILED'!I133</f>
        <v>0</v>
      </c>
      <c r="J133" s="101">
        <f>+'COS_Rate_Base_MDS and 1-13th'!J133-'COS_Rate_Base_AS FILED'!J133</f>
        <v>0</v>
      </c>
      <c r="K133" s="101">
        <f>+'COS_Rate_Base_MDS and 1-13th'!K133-'COS_Rate_Base_AS FILED'!K133</f>
        <v>0</v>
      </c>
      <c r="L133" s="101">
        <f>+'COS_Rate_Base_MDS and 1-13th'!L133-'COS_Rate_Base_AS FILED'!L133</f>
        <v>0</v>
      </c>
      <c r="M133" s="101">
        <f>+'COS_Rate_Base_MDS and 1-13th'!M133-'COS_Rate_Base_AS FILED'!M133</f>
        <v>0</v>
      </c>
      <c r="N133" s="101">
        <f>+'COS_Rate_Base_MDS and 1-13th'!N133-'COS_Rate_Base_AS FILED'!N133</f>
        <v>0</v>
      </c>
      <c r="O133" s="101">
        <f>+'COS_Rate_Base_MDS and 1-13th'!O133-'COS_Rate_Base_AS FILED'!O133</f>
        <v>0</v>
      </c>
      <c r="P133" s="101">
        <f>+'COS_Rate_Base_MDS and 1-13th'!P133-'COS_Rate_Base_AS FILED'!P133</f>
        <v>0</v>
      </c>
      <c r="Q133" s="101">
        <f>+'COS_Rate_Base_MDS and 1-13th'!Q133-'COS_Rate_Base_AS FILED'!Q133</f>
        <v>0</v>
      </c>
      <c r="R133" s="101">
        <f>+'COS_Rate_Base_MDS and 1-13th'!R133-'COS_Rate_Base_AS FILED'!R133</f>
        <v>0</v>
      </c>
      <c r="S133" s="101">
        <f>+'COS_Rate_Base_MDS and 1-13th'!S133-'COS_Rate_Base_AS FILED'!S133</f>
        <v>0</v>
      </c>
    </row>
    <row r="134" spans="1:19" x14ac:dyDescent="0.25">
      <c r="A134" s="90" t="s">
        <v>326</v>
      </c>
      <c r="B134" s="101">
        <f>+'COS_Rate_Base_MDS and 1-13th'!B134-'COS_Rate_Base_AS FILED'!B134</f>
        <v>0</v>
      </c>
      <c r="C134" s="101">
        <f>+'COS_Rate_Base_MDS and 1-13th'!C134-'COS_Rate_Base_AS FILED'!C134</f>
        <v>0</v>
      </c>
      <c r="D134" s="101">
        <f>+'COS_Rate_Base_MDS and 1-13th'!D134-'COS_Rate_Base_AS FILED'!D134</f>
        <v>0</v>
      </c>
      <c r="E134" s="101">
        <f>+'COS_Rate_Base_MDS and 1-13th'!E134-'COS_Rate_Base_AS FILED'!E134</f>
        <v>0</v>
      </c>
      <c r="F134" s="101">
        <f>+'COS_Rate_Base_MDS and 1-13th'!F134-'COS_Rate_Base_AS FILED'!F134</f>
        <v>0</v>
      </c>
      <c r="G134" s="101">
        <f>+'COS_Rate_Base_MDS and 1-13th'!G134-'COS_Rate_Base_AS FILED'!G134</f>
        <v>0</v>
      </c>
      <c r="H134" s="101">
        <f>+'COS_Rate_Base_MDS and 1-13th'!H134-'COS_Rate_Base_AS FILED'!H134</f>
        <v>0</v>
      </c>
      <c r="I134" s="101">
        <f>+'COS_Rate_Base_MDS and 1-13th'!I134-'COS_Rate_Base_AS FILED'!I134</f>
        <v>0</v>
      </c>
      <c r="J134" s="101">
        <f>+'COS_Rate_Base_MDS and 1-13th'!J134-'COS_Rate_Base_AS FILED'!J134</f>
        <v>0</v>
      </c>
      <c r="K134" s="101">
        <f>+'COS_Rate_Base_MDS and 1-13th'!K134-'COS_Rate_Base_AS FILED'!K134</f>
        <v>0</v>
      </c>
      <c r="L134" s="101">
        <f>+'COS_Rate_Base_MDS and 1-13th'!L134-'COS_Rate_Base_AS FILED'!L134</f>
        <v>0</v>
      </c>
      <c r="M134" s="101">
        <f>+'COS_Rate_Base_MDS and 1-13th'!M134-'COS_Rate_Base_AS FILED'!M134</f>
        <v>0</v>
      </c>
      <c r="N134" s="101">
        <f>+'COS_Rate_Base_MDS and 1-13th'!N134-'COS_Rate_Base_AS FILED'!N134</f>
        <v>0</v>
      </c>
      <c r="O134" s="101">
        <f>+'COS_Rate_Base_MDS and 1-13th'!O134-'COS_Rate_Base_AS FILED'!O134</f>
        <v>0</v>
      </c>
      <c r="P134" s="101">
        <f>+'COS_Rate_Base_MDS and 1-13th'!P134-'COS_Rate_Base_AS FILED'!P134</f>
        <v>0</v>
      </c>
      <c r="Q134" s="101">
        <f>+'COS_Rate_Base_MDS and 1-13th'!Q134-'COS_Rate_Base_AS FILED'!Q134</f>
        <v>0</v>
      </c>
      <c r="R134" s="101">
        <f>+'COS_Rate_Base_MDS and 1-13th'!R134-'COS_Rate_Base_AS FILED'!R134</f>
        <v>0</v>
      </c>
      <c r="S134" s="101">
        <f>+'COS_Rate_Base_MDS and 1-13th'!S134-'COS_Rate_Base_AS FILED'!S134</f>
        <v>0</v>
      </c>
    </row>
    <row r="135" spans="1:19" x14ac:dyDescent="0.25">
      <c r="A135" s="90" t="s">
        <v>327</v>
      </c>
      <c r="B135" s="101">
        <f>+'COS_Rate_Base_MDS and 1-13th'!B135-'COS_Rate_Base_AS FILED'!B135</f>
        <v>0</v>
      </c>
      <c r="C135" s="101">
        <f>+'COS_Rate_Base_MDS and 1-13th'!C135-'COS_Rate_Base_AS FILED'!C135</f>
        <v>0</v>
      </c>
      <c r="D135" s="101">
        <f>+'COS_Rate_Base_MDS and 1-13th'!D135-'COS_Rate_Base_AS FILED'!D135</f>
        <v>0</v>
      </c>
      <c r="E135" s="101">
        <f>+'COS_Rate_Base_MDS and 1-13th'!E135-'COS_Rate_Base_AS FILED'!E135</f>
        <v>0</v>
      </c>
      <c r="F135" s="101">
        <f>+'COS_Rate_Base_MDS and 1-13th'!F135-'COS_Rate_Base_AS FILED'!F135</f>
        <v>0</v>
      </c>
      <c r="G135" s="101">
        <f>+'COS_Rate_Base_MDS and 1-13th'!G135-'COS_Rate_Base_AS FILED'!G135</f>
        <v>0</v>
      </c>
      <c r="H135" s="101">
        <f>+'COS_Rate_Base_MDS and 1-13th'!H135-'COS_Rate_Base_AS FILED'!H135</f>
        <v>0</v>
      </c>
      <c r="I135" s="101">
        <f>+'COS_Rate_Base_MDS and 1-13th'!I135-'COS_Rate_Base_AS FILED'!I135</f>
        <v>0</v>
      </c>
      <c r="J135" s="101">
        <f>+'COS_Rate_Base_MDS and 1-13th'!J135-'COS_Rate_Base_AS FILED'!J135</f>
        <v>0</v>
      </c>
      <c r="K135" s="101">
        <f>+'COS_Rate_Base_MDS and 1-13th'!K135-'COS_Rate_Base_AS FILED'!K135</f>
        <v>0</v>
      </c>
      <c r="L135" s="101">
        <f>+'COS_Rate_Base_MDS and 1-13th'!L135-'COS_Rate_Base_AS FILED'!L135</f>
        <v>0</v>
      </c>
      <c r="M135" s="101">
        <f>+'COS_Rate_Base_MDS and 1-13th'!M135-'COS_Rate_Base_AS FILED'!M135</f>
        <v>0</v>
      </c>
      <c r="N135" s="101">
        <f>+'COS_Rate_Base_MDS and 1-13th'!N135-'COS_Rate_Base_AS FILED'!N135</f>
        <v>0</v>
      </c>
      <c r="O135" s="101">
        <f>+'COS_Rate_Base_MDS and 1-13th'!O135-'COS_Rate_Base_AS FILED'!O135</f>
        <v>0</v>
      </c>
      <c r="P135" s="101">
        <f>+'COS_Rate_Base_MDS and 1-13th'!P135-'COS_Rate_Base_AS FILED'!P135</f>
        <v>0</v>
      </c>
      <c r="Q135" s="101">
        <f>+'COS_Rate_Base_MDS and 1-13th'!Q135-'COS_Rate_Base_AS FILED'!Q135</f>
        <v>0</v>
      </c>
      <c r="R135" s="101">
        <f>+'COS_Rate_Base_MDS and 1-13th'!R135-'COS_Rate_Base_AS FILED'!R135</f>
        <v>0</v>
      </c>
      <c r="S135" s="101">
        <f>+'COS_Rate_Base_MDS and 1-13th'!S135-'COS_Rate_Base_AS FILED'!S135</f>
        <v>0</v>
      </c>
    </row>
    <row r="136" spans="1:19" x14ac:dyDescent="0.25">
      <c r="A136" s="90" t="s">
        <v>328</v>
      </c>
      <c r="B136" s="101">
        <f>+'COS_Rate_Base_MDS and 1-13th'!B136-'COS_Rate_Base_AS FILED'!B136</f>
        <v>0</v>
      </c>
      <c r="C136" s="101">
        <f>+'COS_Rate_Base_MDS and 1-13th'!C136-'COS_Rate_Base_AS FILED'!C136</f>
        <v>0</v>
      </c>
      <c r="D136" s="101">
        <f>+'COS_Rate_Base_MDS and 1-13th'!D136-'COS_Rate_Base_AS FILED'!D136</f>
        <v>0</v>
      </c>
      <c r="E136" s="101">
        <f>+'COS_Rate_Base_MDS and 1-13th'!E136-'COS_Rate_Base_AS FILED'!E136</f>
        <v>0</v>
      </c>
      <c r="F136" s="101">
        <f>+'COS_Rate_Base_MDS and 1-13th'!F136-'COS_Rate_Base_AS FILED'!F136</f>
        <v>0</v>
      </c>
      <c r="G136" s="101">
        <f>+'COS_Rate_Base_MDS and 1-13th'!G136-'COS_Rate_Base_AS FILED'!G136</f>
        <v>0</v>
      </c>
      <c r="H136" s="101">
        <f>+'COS_Rate_Base_MDS and 1-13th'!H136-'COS_Rate_Base_AS FILED'!H136</f>
        <v>0</v>
      </c>
      <c r="I136" s="101">
        <f>+'COS_Rate_Base_MDS and 1-13th'!I136-'COS_Rate_Base_AS FILED'!I136</f>
        <v>0</v>
      </c>
      <c r="J136" s="101">
        <f>+'COS_Rate_Base_MDS and 1-13th'!J136-'COS_Rate_Base_AS FILED'!J136</f>
        <v>0</v>
      </c>
      <c r="K136" s="101">
        <f>+'COS_Rate_Base_MDS and 1-13th'!K136-'COS_Rate_Base_AS FILED'!K136</f>
        <v>0</v>
      </c>
      <c r="L136" s="101">
        <f>+'COS_Rate_Base_MDS and 1-13th'!L136-'COS_Rate_Base_AS FILED'!L136</f>
        <v>0</v>
      </c>
      <c r="M136" s="101">
        <f>+'COS_Rate_Base_MDS and 1-13th'!M136-'COS_Rate_Base_AS FILED'!M136</f>
        <v>0</v>
      </c>
      <c r="N136" s="101">
        <f>+'COS_Rate_Base_MDS and 1-13th'!N136-'COS_Rate_Base_AS FILED'!N136</f>
        <v>0</v>
      </c>
      <c r="O136" s="101">
        <f>+'COS_Rate_Base_MDS and 1-13th'!O136-'COS_Rate_Base_AS FILED'!O136</f>
        <v>0</v>
      </c>
      <c r="P136" s="101">
        <f>+'COS_Rate_Base_MDS and 1-13th'!P136-'COS_Rate_Base_AS FILED'!P136</f>
        <v>0</v>
      </c>
      <c r="Q136" s="101">
        <f>+'COS_Rate_Base_MDS and 1-13th'!Q136-'COS_Rate_Base_AS FILED'!Q136</f>
        <v>0</v>
      </c>
      <c r="R136" s="101">
        <f>+'COS_Rate_Base_MDS and 1-13th'!R136-'COS_Rate_Base_AS FILED'!R136</f>
        <v>0</v>
      </c>
      <c r="S136" s="101">
        <f>+'COS_Rate_Base_MDS and 1-13th'!S136-'COS_Rate_Base_AS FILED'!S136</f>
        <v>0</v>
      </c>
    </row>
    <row r="137" spans="1:19" x14ac:dyDescent="0.25">
      <c r="A137" s="89" t="s">
        <v>329</v>
      </c>
      <c r="B137" s="101">
        <f>+'COS_Rate_Base_MDS and 1-13th'!B137-'COS_Rate_Base_AS FILED'!B137</f>
        <v>0</v>
      </c>
      <c r="C137" s="101">
        <f>+'COS_Rate_Base_MDS and 1-13th'!C137-'COS_Rate_Base_AS FILED'!C137</f>
        <v>11329714.034566462</v>
      </c>
      <c r="D137" s="101">
        <f>+'COS_Rate_Base_MDS and 1-13th'!D137-'COS_Rate_Base_AS FILED'!D137</f>
        <v>423819.09002983058</v>
      </c>
      <c r="E137" s="101">
        <f>+'COS_Rate_Base_MDS and 1-13th'!E137-'COS_Rate_Base_AS FILED'!E137</f>
        <v>0</v>
      </c>
      <c r="F137" s="101">
        <f>+'COS_Rate_Base_MDS and 1-13th'!F137-'COS_Rate_Base_AS FILED'!F137</f>
        <v>-25914913.460104108</v>
      </c>
      <c r="G137" s="101">
        <f>+'COS_Rate_Base_MDS and 1-13th'!G137-'COS_Rate_Base_AS FILED'!G137</f>
        <v>-1496377.89812394</v>
      </c>
      <c r="H137" s="101">
        <f>+'COS_Rate_Base_MDS and 1-13th'!H137-'COS_Rate_Base_AS FILED'!H137</f>
        <v>130690451.28920424</v>
      </c>
      <c r="I137" s="101">
        <f>+'COS_Rate_Base_MDS and 1-13th'!I137-'COS_Rate_Base_AS FILED'!I137</f>
        <v>58538951.991093159</v>
      </c>
      <c r="J137" s="101">
        <f>+'COS_Rate_Base_MDS and 1-13th'!J137-'COS_Rate_Base_AS FILED'!J137</f>
        <v>11518969.344001763</v>
      </c>
      <c r="K137" s="101">
        <f>+'COS_Rate_Base_MDS and 1-13th'!K137-'COS_Rate_Base_AS FILED'!K137</f>
        <v>0</v>
      </c>
      <c r="L137" s="101">
        <f>+'COS_Rate_Base_MDS and 1-13th'!L137-'COS_Rate_Base_AS FILED'!L137</f>
        <v>636503.61289004632</v>
      </c>
      <c r="M137" s="101">
        <f>+'COS_Rate_Base_MDS and 1-13th'!M137-'COS_Rate_Base_AS FILED'!M137</f>
        <v>-5137573.7714165822</v>
      </c>
      <c r="N137" s="101">
        <f>+'COS_Rate_Base_MDS and 1-13th'!N137-'COS_Rate_Base_AS FILED'!N137</f>
        <v>586693.47902703099</v>
      </c>
      <c r="O137" s="101">
        <f>+'COS_Rate_Base_MDS and 1-13th'!O137-'COS_Rate_Base_AS FILED'!O137</f>
        <v>-185967925.24374866</v>
      </c>
      <c r="P137" s="101">
        <f>+'COS_Rate_Base_MDS and 1-13th'!P137-'COS_Rate_Base_AS FILED'!P137</f>
        <v>4405940.8844017982</v>
      </c>
      <c r="Q137" s="101">
        <f>+'COS_Rate_Base_MDS and 1-13th'!Q137-'COS_Rate_Base_AS FILED'!Q137</f>
        <v>112656.52442142274</v>
      </c>
      <c r="R137" s="101">
        <f>+'COS_Rate_Base_MDS and 1-13th'!R137-'COS_Rate_Base_AS FILED'!R137</f>
        <v>273090.12375739298</v>
      </c>
      <c r="S137" s="101">
        <f>+'COS_Rate_Base_MDS and 1-13th'!S137-'COS_Rate_Base_AS FILED'!S137</f>
        <v>0</v>
      </c>
    </row>
    <row r="138" spans="1:19" x14ac:dyDescent="0.25">
      <c r="B138" s="102">
        <f>+'COS_Rate_Base_MDS and 1-13th'!B138-'COS_Rate_Base_AS FILED'!B138</f>
        <v>0</v>
      </c>
      <c r="C138" s="102">
        <f>+'COS_Rate_Base_MDS and 1-13th'!C138-'COS_Rate_Base_AS FILED'!C138</f>
        <v>0</v>
      </c>
      <c r="D138" s="102">
        <f>+'COS_Rate_Base_MDS and 1-13th'!D138-'COS_Rate_Base_AS FILED'!D138</f>
        <v>0</v>
      </c>
      <c r="E138" s="102">
        <f>+'COS_Rate_Base_MDS and 1-13th'!E138-'COS_Rate_Base_AS FILED'!E138</f>
        <v>0</v>
      </c>
      <c r="F138" s="102">
        <f>+'COS_Rate_Base_MDS and 1-13th'!F138-'COS_Rate_Base_AS FILED'!F138</f>
        <v>0</v>
      </c>
      <c r="G138" s="102">
        <f>+'COS_Rate_Base_MDS and 1-13th'!G138-'COS_Rate_Base_AS FILED'!G138</f>
        <v>0</v>
      </c>
      <c r="H138" s="102">
        <f>+'COS_Rate_Base_MDS and 1-13th'!H138-'COS_Rate_Base_AS FILED'!H138</f>
        <v>0</v>
      </c>
      <c r="I138" s="102">
        <f>+'COS_Rate_Base_MDS and 1-13th'!I138-'COS_Rate_Base_AS FILED'!I138</f>
        <v>0</v>
      </c>
      <c r="J138" s="102">
        <f>+'COS_Rate_Base_MDS and 1-13th'!J138-'COS_Rate_Base_AS FILED'!J138</f>
        <v>0</v>
      </c>
      <c r="K138" s="102">
        <f>+'COS_Rate_Base_MDS and 1-13th'!K138-'COS_Rate_Base_AS FILED'!K138</f>
        <v>0</v>
      </c>
      <c r="L138" s="102">
        <f>+'COS_Rate_Base_MDS and 1-13th'!L138-'COS_Rate_Base_AS FILED'!L138</f>
        <v>0</v>
      </c>
      <c r="M138" s="102">
        <f>+'COS_Rate_Base_MDS and 1-13th'!M138-'COS_Rate_Base_AS FILED'!M138</f>
        <v>0</v>
      </c>
      <c r="N138" s="102">
        <f>+'COS_Rate_Base_MDS and 1-13th'!N138-'COS_Rate_Base_AS FILED'!N138</f>
        <v>0</v>
      </c>
      <c r="O138" s="102">
        <f>+'COS_Rate_Base_MDS and 1-13th'!O138-'COS_Rate_Base_AS FILED'!O138</f>
        <v>0</v>
      </c>
      <c r="P138" s="102">
        <f>+'COS_Rate_Base_MDS and 1-13th'!P138-'COS_Rate_Base_AS FILED'!P138</f>
        <v>0</v>
      </c>
      <c r="Q138" s="102">
        <f>+'COS_Rate_Base_MDS and 1-13th'!Q138-'COS_Rate_Base_AS FILED'!Q138</f>
        <v>0</v>
      </c>
      <c r="R138" s="102">
        <f>+'COS_Rate_Base_MDS and 1-13th'!R138-'COS_Rate_Base_AS FILED'!R138</f>
        <v>0</v>
      </c>
      <c r="S138" s="102">
        <f>+'COS_Rate_Base_MDS and 1-13th'!S138-'COS_Rate_Base_AS FILED'!S138</f>
        <v>0</v>
      </c>
    </row>
    <row r="139" spans="1:19" x14ac:dyDescent="0.25">
      <c r="A139" s="89" t="s">
        <v>330</v>
      </c>
      <c r="B139" s="101">
        <f>+'COS_Rate_Base_MDS and 1-13th'!B139-'COS_Rate_Base_AS FILED'!B139</f>
        <v>0</v>
      </c>
      <c r="C139" s="101">
        <f>+'COS_Rate_Base_MDS and 1-13th'!C139-'COS_Rate_Base_AS FILED'!C139</f>
        <v>0</v>
      </c>
      <c r="D139" s="101">
        <f>+'COS_Rate_Base_MDS and 1-13th'!D139-'COS_Rate_Base_AS FILED'!D139</f>
        <v>0</v>
      </c>
      <c r="E139" s="101">
        <f>+'COS_Rate_Base_MDS and 1-13th'!E139-'COS_Rate_Base_AS FILED'!E139</f>
        <v>0</v>
      </c>
      <c r="F139" s="101">
        <f>+'COS_Rate_Base_MDS and 1-13th'!F139-'COS_Rate_Base_AS FILED'!F139</f>
        <v>0</v>
      </c>
      <c r="G139" s="101">
        <f>+'COS_Rate_Base_MDS and 1-13th'!G139-'COS_Rate_Base_AS FILED'!G139</f>
        <v>0</v>
      </c>
      <c r="H139" s="101">
        <f>+'COS_Rate_Base_MDS and 1-13th'!H139-'COS_Rate_Base_AS FILED'!H139</f>
        <v>0</v>
      </c>
      <c r="I139" s="101">
        <f>+'COS_Rate_Base_MDS and 1-13th'!I139-'COS_Rate_Base_AS FILED'!I139</f>
        <v>0</v>
      </c>
      <c r="J139" s="101">
        <f>+'COS_Rate_Base_MDS and 1-13th'!J139-'COS_Rate_Base_AS FILED'!J139</f>
        <v>0</v>
      </c>
      <c r="K139" s="101">
        <f>+'COS_Rate_Base_MDS and 1-13th'!K139-'COS_Rate_Base_AS FILED'!K139</f>
        <v>0</v>
      </c>
      <c r="L139" s="101">
        <f>+'COS_Rate_Base_MDS and 1-13th'!L139-'COS_Rate_Base_AS FILED'!L139</f>
        <v>0</v>
      </c>
      <c r="M139" s="101">
        <f>+'COS_Rate_Base_MDS and 1-13th'!M139-'COS_Rate_Base_AS FILED'!M139</f>
        <v>0</v>
      </c>
      <c r="N139" s="101">
        <f>+'COS_Rate_Base_MDS and 1-13th'!N139-'COS_Rate_Base_AS FILED'!N139</f>
        <v>0</v>
      </c>
      <c r="O139" s="101">
        <f>+'COS_Rate_Base_MDS and 1-13th'!O139-'COS_Rate_Base_AS FILED'!O139</f>
        <v>0</v>
      </c>
      <c r="P139" s="101">
        <f>+'COS_Rate_Base_MDS and 1-13th'!P139-'COS_Rate_Base_AS FILED'!P139</f>
        <v>0</v>
      </c>
      <c r="Q139" s="101">
        <f>+'COS_Rate_Base_MDS and 1-13th'!Q139-'COS_Rate_Base_AS FILED'!Q139</f>
        <v>0</v>
      </c>
      <c r="R139" s="101">
        <f>+'COS_Rate_Base_MDS and 1-13th'!R139-'COS_Rate_Base_AS FILED'!R139</f>
        <v>0</v>
      </c>
      <c r="S139" s="101">
        <f>+'COS_Rate_Base_MDS and 1-13th'!S139-'COS_Rate_Base_AS FILED'!S139</f>
        <v>0</v>
      </c>
    </row>
    <row r="140" spans="1:19" x14ac:dyDescent="0.25">
      <c r="A140" s="90" t="s">
        <v>331</v>
      </c>
      <c r="B140" s="101">
        <f>+'COS_Rate_Base_MDS and 1-13th'!B140-'COS_Rate_Base_AS FILED'!B140</f>
        <v>-3.8743019104003906E-7</v>
      </c>
      <c r="C140" s="101">
        <f>+'COS_Rate_Base_MDS and 1-13th'!C140-'COS_Rate_Base_AS FILED'!C140</f>
        <v>35806.091995153576</v>
      </c>
      <c r="D140" s="101">
        <f>+'COS_Rate_Base_MDS and 1-13th'!D140-'COS_Rate_Base_AS FILED'!D140</f>
        <v>1242.86384817824</v>
      </c>
      <c r="E140" s="101">
        <f>+'COS_Rate_Base_MDS and 1-13th'!E140-'COS_Rate_Base_AS FILED'!E140</f>
        <v>-6810.2122693416895</v>
      </c>
      <c r="F140" s="101">
        <f>+'COS_Rate_Base_MDS and 1-13th'!F140-'COS_Rate_Base_AS FILED'!F140</f>
        <v>-96917.414942486212</v>
      </c>
      <c r="G140" s="101">
        <f>+'COS_Rate_Base_MDS and 1-13th'!G140-'COS_Rate_Base_AS FILED'!G140</f>
        <v>-5672.8562570856739</v>
      </c>
      <c r="H140" s="101">
        <f>+'COS_Rate_Base_MDS and 1-13th'!H140-'COS_Rate_Base_AS FILED'!H140</f>
        <v>448041.79696356505</v>
      </c>
      <c r="I140" s="101">
        <f>+'COS_Rate_Base_MDS and 1-13th'!I140-'COS_Rate_Base_AS FILED'!I140</f>
        <v>203086.47299124487</v>
      </c>
      <c r="J140" s="101">
        <f>+'COS_Rate_Base_MDS and 1-13th'!J140-'COS_Rate_Base_AS FILED'!J140</f>
        <v>39753.334738743026</v>
      </c>
      <c r="K140" s="101">
        <f>+'COS_Rate_Base_MDS and 1-13th'!K140-'COS_Rate_Base_AS FILED'!K140</f>
        <v>-778.34932974318508</v>
      </c>
      <c r="L140" s="101">
        <f>+'COS_Rate_Base_MDS and 1-13th'!L140-'COS_Rate_Base_AS FILED'!L140</f>
        <v>2183.1989283987496</v>
      </c>
      <c r="M140" s="101">
        <f>+'COS_Rate_Base_MDS and 1-13th'!M140-'COS_Rate_Base_AS FILED'!M140</f>
        <v>-20724.045813036093</v>
      </c>
      <c r="N140" s="101">
        <f>+'COS_Rate_Base_MDS and 1-13th'!N140-'COS_Rate_Base_AS FILED'!N140</f>
        <v>2103.8552568448358</v>
      </c>
      <c r="O140" s="101">
        <f>+'COS_Rate_Base_MDS and 1-13th'!O140-'COS_Rate_Base_AS FILED'!O140</f>
        <v>-614976.80505403876</v>
      </c>
      <c r="P140" s="101">
        <f>+'COS_Rate_Base_MDS and 1-13th'!P140-'COS_Rate_Base_AS FILED'!P140</f>
        <v>12800.898287433665</v>
      </c>
      <c r="Q140" s="101">
        <f>+'COS_Rate_Base_MDS and 1-13th'!Q140-'COS_Rate_Base_AS FILED'!Q140</f>
        <v>224.95323137018931</v>
      </c>
      <c r="R140" s="101">
        <f>+'COS_Rate_Base_MDS and 1-13th'!R140-'COS_Rate_Base_AS FILED'!R140</f>
        <v>1074.3142805862844</v>
      </c>
      <c r="S140" s="101">
        <f>+'COS_Rate_Base_MDS and 1-13th'!S140-'COS_Rate_Base_AS FILED'!S140</f>
        <v>-438.09685614386399</v>
      </c>
    </row>
    <row r="141" spans="1:19" x14ac:dyDescent="0.25">
      <c r="A141" s="90" t="s">
        <v>332</v>
      </c>
      <c r="B141" s="101">
        <f>+'COS_Rate_Base_MDS and 1-13th'!B141-'COS_Rate_Base_AS FILED'!B141</f>
        <v>-2.8312206268310547E-7</v>
      </c>
      <c r="C141" s="101">
        <f>+'COS_Rate_Base_MDS and 1-13th'!C141-'COS_Rate_Base_AS FILED'!C141</f>
        <v>29692.726025372278</v>
      </c>
      <c r="D141" s="101">
        <f>+'COS_Rate_Base_MDS and 1-13th'!D141-'COS_Rate_Base_AS FILED'!D141</f>
        <v>1030.6630429198412</v>
      </c>
      <c r="E141" s="101">
        <f>+'COS_Rate_Base_MDS and 1-13th'!E141-'COS_Rate_Base_AS FILED'!E141</f>
        <v>-5647.4682329352945</v>
      </c>
      <c r="F141" s="101">
        <f>+'COS_Rate_Base_MDS and 1-13th'!F141-'COS_Rate_Base_AS FILED'!F141</f>
        <v>-80370.185312711634</v>
      </c>
      <c r="G141" s="101">
        <f>+'COS_Rate_Base_MDS and 1-13th'!G141-'COS_Rate_Base_AS FILED'!G141</f>
        <v>-4704.2991076981125</v>
      </c>
      <c r="H141" s="101">
        <f>+'COS_Rate_Base_MDS and 1-13th'!H141-'COS_Rate_Base_AS FILED'!H141</f>
        <v>371545.21992946789</v>
      </c>
      <c r="I141" s="101">
        <f>+'COS_Rate_Base_MDS and 1-13th'!I141-'COS_Rate_Base_AS FILED'!I141</f>
        <v>168412.43112496287</v>
      </c>
      <c r="J141" s="101">
        <f>+'COS_Rate_Base_MDS and 1-13th'!J141-'COS_Rate_Base_AS FILED'!J141</f>
        <v>32966.034862227738</v>
      </c>
      <c r="K141" s="101">
        <f>+'COS_Rate_Base_MDS and 1-13th'!K141-'COS_Rate_Base_AS FILED'!K141</f>
        <v>-645.45757753243379</v>
      </c>
      <c r="L141" s="101">
        <f>+'COS_Rate_Base_MDS and 1-13th'!L141-'COS_Rate_Base_AS FILED'!L141</f>
        <v>1810.4496756753942</v>
      </c>
      <c r="M141" s="101">
        <f>+'COS_Rate_Base_MDS and 1-13th'!M141-'COS_Rate_Base_AS FILED'!M141</f>
        <v>-17185.718412023794</v>
      </c>
      <c r="N141" s="101">
        <f>+'COS_Rate_Base_MDS and 1-13th'!N141-'COS_Rate_Base_AS FILED'!N141</f>
        <v>1744.652774365506</v>
      </c>
      <c r="O141" s="101">
        <f>+'COS_Rate_Base_MDS and 1-13th'!O141-'COS_Rate_Base_AS FILED'!O141</f>
        <v>-509978.51949042082</v>
      </c>
      <c r="P141" s="101">
        <f>+'COS_Rate_Base_MDS and 1-13th'!P141-'COS_Rate_Base_AS FILED'!P141</f>
        <v>10615.332323305309</v>
      </c>
      <c r="Q141" s="101">
        <f>+'COS_Rate_Base_MDS and 1-13th'!Q141-'COS_Rate_Base_AS FILED'!Q141</f>
        <v>186.54576066277878</v>
      </c>
      <c r="R141" s="101">
        <f>+'COS_Rate_Base_MDS and 1-13th'!R141-'COS_Rate_Base_AS FILED'!R141</f>
        <v>890.89084625348914</v>
      </c>
      <c r="S141" s="101">
        <f>+'COS_Rate_Base_MDS and 1-13th'!S141-'COS_Rate_Base_AS FILED'!S141</f>
        <v>-363.29823215046781</v>
      </c>
    </row>
    <row r="142" spans="1:19" x14ac:dyDescent="0.25">
      <c r="A142" s="90" t="s">
        <v>333</v>
      </c>
      <c r="B142" s="101">
        <f>+'COS_Rate_Base_MDS and 1-13th'!B142-'COS_Rate_Base_AS FILED'!B142</f>
        <v>-3.8743019104003906E-7</v>
      </c>
      <c r="C142" s="101">
        <f>+'COS_Rate_Base_MDS and 1-13th'!C142-'COS_Rate_Base_AS FILED'!C142</f>
        <v>40423.768205751665</v>
      </c>
      <c r="D142" s="101">
        <f>+'COS_Rate_Base_MDS and 1-13th'!D142-'COS_Rate_Base_AS FILED'!D142</f>
        <v>1403.1478251483932</v>
      </c>
      <c r="E142" s="101">
        <f>+'COS_Rate_Base_MDS and 1-13th'!E142-'COS_Rate_Base_AS FILED'!E142</f>
        <v>-7688.4805592603516</v>
      </c>
      <c r="F142" s="101">
        <f>+'COS_Rate_Base_MDS and 1-13th'!F142-'COS_Rate_Base_AS FILED'!F142</f>
        <v>-109416.21658309363</v>
      </c>
      <c r="G142" s="101">
        <f>+'COS_Rate_Base_MDS and 1-13th'!G142-'COS_Rate_Base_AS FILED'!G142</f>
        <v>-6404.4472217748844</v>
      </c>
      <c r="H142" s="101">
        <f>+'COS_Rate_Base_MDS and 1-13th'!H142-'COS_Rate_Base_AS FILED'!H142</f>
        <v>505822.80103047192</v>
      </c>
      <c r="I142" s="101">
        <f>+'COS_Rate_Base_MDS and 1-13th'!I142-'COS_Rate_Base_AS FILED'!I142</f>
        <v>229277.19984165393</v>
      </c>
      <c r="J142" s="101">
        <f>+'COS_Rate_Base_MDS and 1-13th'!J142-'COS_Rate_Base_AS FILED'!J142</f>
        <v>44880.060887461994</v>
      </c>
      <c r="K142" s="101">
        <f>+'COS_Rate_Base_MDS and 1-13th'!K142-'COS_Rate_Base_AS FILED'!K142</f>
        <v>-878.72792408897658</v>
      </c>
      <c r="L142" s="101">
        <f>+'COS_Rate_Base_MDS and 1-13th'!L142-'COS_Rate_Base_AS FILED'!L142</f>
        <v>2464.7517366761022</v>
      </c>
      <c r="M142" s="101">
        <f>+'COS_Rate_Base_MDS and 1-13th'!M142-'COS_Rate_Base_AS FILED'!M142</f>
        <v>-23396.689712603635</v>
      </c>
      <c r="N142" s="101">
        <f>+'COS_Rate_Base_MDS and 1-13th'!N142-'COS_Rate_Base_AS FILED'!N142</f>
        <v>2375.1756335949503</v>
      </c>
      <c r="O142" s="101">
        <f>+'COS_Rate_Base_MDS and 1-13th'!O142-'COS_Rate_Base_AS FILED'!O142</f>
        <v>-694286.3192884028</v>
      </c>
      <c r="P142" s="101">
        <f>+'COS_Rate_Base_MDS and 1-13th'!P142-'COS_Rate_Base_AS FILED'!P142</f>
        <v>14451.74595615454</v>
      </c>
      <c r="Q142" s="101">
        <f>+'COS_Rate_Base_MDS and 1-13th'!Q142-'COS_Rate_Base_AS FILED'!Q142</f>
        <v>253.96397024489852</v>
      </c>
      <c r="R142" s="101">
        <f>+'COS_Rate_Base_MDS and 1-13th'!R142-'COS_Rate_Base_AS FILED'!R142</f>
        <v>1212.8615282680621</v>
      </c>
      <c r="S142" s="101">
        <f>+'COS_Rate_Base_MDS and 1-13th'!S142-'COS_Rate_Base_AS FILED'!S142</f>
        <v>-494.5953265948483</v>
      </c>
    </row>
    <row r="143" spans="1:19" x14ac:dyDescent="0.25">
      <c r="A143" s="89" t="s">
        <v>334</v>
      </c>
      <c r="B143" s="101">
        <f>+'COS_Rate_Base_MDS and 1-13th'!B143-'COS_Rate_Base_AS FILED'!B143</f>
        <v>-1.0132789611816406E-6</v>
      </c>
      <c r="C143" s="101">
        <f>+'COS_Rate_Base_MDS and 1-13th'!C143-'COS_Rate_Base_AS FILED'!C143</f>
        <v>105922.58622627705</v>
      </c>
      <c r="D143" s="101">
        <f>+'COS_Rate_Base_MDS and 1-13th'!D143-'COS_Rate_Base_AS FILED'!D143</f>
        <v>3676.6747162465472</v>
      </c>
      <c r="E143" s="101">
        <f>+'COS_Rate_Base_MDS and 1-13th'!E143-'COS_Rate_Base_AS FILED'!E143</f>
        <v>-20146.161061537452</v>
      </c>
      <c r="F143" s="101">
        <f>+'COS_Rate_Base_MDS and 1-13th'!F143-'COS_Rate_Base_AS FILED'!F143</f>
        <v>-286703.81683829054</v>
      </c>
      <c r="G143" s="101">
        <f>+'COS_Rate_Base_MDS and 1-13th'!G143-'COS_Rate_Base_AS FILED'!G143</f>
        <v>-16781.602586558613</v>
      </c>
      <c r="H143" s="101">
        <f>+'COS_Rate_Base_MDS and 1-13th'!H143-'COS_Rate_Base_AS FILED'!H143</f>
        <v>1325409.8179235011</v>
      </c>
      <c r="I143" s="101">
        <f>+'COS_Rate_Base_MDS and 1-13th'!I143-'COS_Rate_Base_AS FILED'!I143</f>
        <v>600776.10395786166</v>
      </c>
      <c r="J143" s="101">
        <f>+'COS_Rate_Base_MDS and 1-13th'!J143-'COS_Rate_Base_AS FILED'!J143</f>
        <v>117599.43048843276</v>
      </c>
      <c r="K143" s="101">
        <f>+'COS_Rate_Base_MDS and 1-13th'!K143-'COS_Rate_Base_AS FILED'!K143</f>
        <v>-2302.5348313645809</v>
      </c>
      <c r="L143" s="101">
        <f>+'COS_Rate_Base_MDS and 1-13th'!L143-'COS_Rate_Base_AS FILED'!L143</f>
        <v>6458.4003407502896</v>
      </c>
      <c r="M143" s="101">
        <f>+'COS_Rate_Base_MDS and 1-13th'!M143-'COS_Rate_Base_AS FILED'!M143</f>
        <v>-61306.453937663464</v>
      </c>
      <c r="N143" s="101">
        <f>+'COS_Rate_Base_MDS and 1-13th'!N143-'COS_Rate_Base_AS FILED'!N143</f>
        <v>6223.6836648052849</v>
      </c>
      <c r="O143" s="101">
        <f>+'COS_Rate_Base_MDS and 1-13th'!O143-'COS_Rate_Base_AS FILED'!O143</f>
        <v>-1819241.6438328624</v>
      </c>
      <c r="P143" s="101">
        <f>+'COS_Rate_Base_MDS and 1-13th'!P143-'COS_Rate_Base_AS FILED'!P143</f>
        <v>37867.976566893049</v>
      </c>
      <c r="Q143" s="101">
        <f>+'COS_Rate_Base_MDS and 1-13th'!Q143-'COS_Rate_Base_AS FILED'!Q143</f>
        <v>665.46296227787388</v>
      </c>
      <c r="R143" s="101">
        <f>+'COS_Rate_Base_MDS and 1-13th'!R143-'COS_Rate_Base_AS FILED'!R143</f>
        <v>3178.066655107832</v>
      </c>
      <c r="S143" s="101">
        <f>+'COS_Rate_Base_MDS and 1-13th'!S143-'COS_Rate_Base_AS FILED'!S143</f>
        <v>-1295.9904148891801</v>
      </c>
    </row>
    <row r="144" spans="1:19" x14ac:dyDescent="0.25">
      <c r="B144" s="102">
        <f>+'COS_Rate_Base_MDS and 1-13th'!B144-'COS_Rate_Base_AS FILED'!B144</f>
        <v>0</v>
      </c>
      <c r="C144" s="102">
        <f>+'COS_Rate_Base_MDS and 1-13th'!C144-'COS_Rate_Base_AS FILED'!C144</f>
        <v>0</v>
      </c>
      <c r="D144" s="102">
        <f>+'COS_Rate_Base_MDS and 1-13th'!D144-'COS_Rate_Base_AS FILED'!D144</f>
        <v>0</v>
      </c>
      <c r="E144" s="102">
        <f>+'COS_Rate_Base_MDS and 1-13th'!E144-'COS_Rate_Base_AS FILED'!E144</f>
        <v>0</v>
      </c>
      <c r="F144" s="102">
        <f>+'COS_Rate_Base_MDS and 1-13th'!F144-'COS_Rate_Base_AS FILED'!F144</f>
        <v>0</v>
      </c>
      <c r="G144" s="102">
        <f>+'COS_Rate_Base_MDS and 1-13th'!G144-'COS_Rate_Base_AS FILED'!G144</f>
        <v>0</v>
      </c>
      <c r="H144" s="102">
        <f>+'COS_Rate_Base_MDS and 1-13th'!H144-'COS_Rate_Base_AS FILED'!H144</f>
        <v>0</v>
      </c>
      <c r="I144" s="102">
        <f>+'COS_Rate_Base_MDS and 1-13th'!I144-'COS_Rate_Base_AS FILED'!I144</f>
        <v>0</v>
      </c>
      <c r="J144" s="102">
        <f>+'COS_Rate_Base_MDS and 1-13th'!J144-'COS_Rate_Base_AS FILED'!J144</f>
        <v>0</v>
      </c>
      <c r="K144" s="102">
        <f>+'COS_Rate_Base_MDS and 1-13th'!K144-'COS_Rate_Base_AS FILED'!K144</f>
        <v>0</v>
      </c>
      <c r="L144" s="102">
        <f>+'COS_Rate_Base_MDS and 1-13th'!L144-'COS_Rate_Base_AS FILED'!L144</f>
        <v>0</v>
      </c>
      <c r="M144" s="102">
        <f>+'COS_Rate_Base_MDS and 1-13th'!M144-'COS_Rate_Base_AS FILED'!M144</f>
        <v>0</v>
      </c>
      <c r="N144" s="102">
        <f>+'COS_Rate_Base_MDS and 1-13th'!N144-'COS_Rate_Base_AS FILED'!N144</f>
        <v>0</v>
      </c>
      <c r="O144" s="102">
        <f>+'COS_Rate_Base_MDS and 1-13th'!O144-'COS_Rate_Base_AS FILED'!O144</f>
        <v>0</v>
      </c>
      <c r="P144" s="102">
        <f>+'COS_Rate_Base_MDS and 1-13th'!P144-'COS_Rate_Base_AS FILED'!P144</f>
        <v>0</v>
      </c>
      <c r="Q144" s="102">
        <f>+'COS_Rate_Base_MDS and 1-13th'!Q144-'COS_Rate_Base_AS FILED'!Q144</f>
        <v>0</v>
      </c>
      <c r="R144" s="102">
        <f>+'COS_Rate_Base_MDS and 1-13th'!R144-'COS_Rate_Base_AS FILED'!R144</f>
        <v>0</v>
      </c>
      <c r="S144" s="102">
        <f>+'COS_Rate_Base_MDS and 1-13th'!S144-'COS_Rate_Base_AS FILED'!S144</f>
        <v>0</v>
      </c>
    </row>
    <row r="145" spans="1:19" x14ac:dyDescent="0.25">
      <c r="A145" s="88" t="s">
        <v>335</v>
      </c>
      <c r="B145" s="101">
        <f>+'COS_Rate_Base_MDS and 1-13th'!B145-'COS_Rate_Base_AS FILED'!B145</f>
        <v>0</v>
      </c>
      <c r="C145" s="101">
        <f>+'COS_Rate_Base_MDS and 1-13th'!C145-'COS_Rate_Base_AS FILED'!C145</f>
        <v>16585727.778272212</v>
      </c>
      <c r="D145" s="101">
        <f>+'COS_Rate_Base_MDS and 1-13th'!D145-'COS_Rate_Base_AS FILED'!D145</f>
        <v>608436.97508186195</v>
      </c>
      <c r="E145" s="101">
        <f>+'COS_Rate_Base_MDS and 1-13th'!E145-'COS_Rate_Base_AS FILED'!E145</f>
        <v>2967667.0034481585</v>
      </c>
      <c r="F145" s="101">
        <f>+'COS_Rate_Base_MDS and 1-13th'!F145-'COS_Rate_Base_AS FILED'!F145</f>
        <v>-27198340.649071932</v>
      </c>
      <c r="G145" s="101">
        <f>+'COS_Rate_Base_MDS and 1-13th'!G145-'COS_Rate_Base_AS FILED'!G145</f>
        <v>-1369456.1519375592</v>
      </c>
      <c r="H145" s="101">
        <f>+'COS_Rate_Base_MDS and 1-13th'!H145-'COS_Rate_Base_AS FILED'!H145</f>
        <v>151942403.43002129</v>
      </c>
      <c r="I145" s="101">
        <f>+'COS_Rate_Base_MDS and 1-13th'!I145-'COS_Rate_Base_AS FILED'!I145</f>
        <v>67752041.41904068</v>
      </c>
      <c r="J145" s="101">
        <f>+'COS_Rate_Base_MDS and 1-13th'!J145-'COS_Rate_Base_AS FILED'!J145</f>
        <v>16626177.610482126</v>
      </c>
      <c r="K145" s="101">
        <f>+'COS_Rate_Base_MDS and 1-13th'!K145-'COS_Rate_Base_AS FILED'!K145</f>
        <v>280987.7567943614</v>
      </c>
      <c r="L145" s="101">
        <f>+'COS_Rate_Base_MDS and 1-13th'!L145-'COS_Rate_Base_AS FILED'!L145</f>
        <v>682819.89784358721</v>
      </c>
      <c r="M145" s="101">
        <f>+'COS_Rate_Base_MDS and 1-13th'!M145-'COS_Rate_Base_AS FILED'!M145</f>
        <v>-4552742.5178436264</v>
      </c>
      <c r="N145" s="101">
        <f>+'COS_Rate_Base_MDS and 1-13th'!N145-'COS_Rate_Base_AS FILED'!N145</f>
        <v>619357.71090382896</v>
      </c>
      <c r="O145" s="101">
        <f>+'COS_Rate_Base_MDS and 1-13th'!O145-'COS_Rate_Base_AS FILED'!O145</f>
        <v>-234095462.57470512</v>
      </c>
      <c r="P145" s="101">
        <f>+'COS_Rate_Base_MDS and 1-13th'!P145-'COS_Rate_Base_AS FILED'!P145</f>
        <v>8421265.9215659201</v>
      </c>
      <c r="Q145" s="101">
        <f>+'COS_Rate_Base_MDS and 1-13th'!Q145-'COS_Rate_Base_AS FILED'!Q145</f>
        <v>186617.28672446311</v>
      </c>
      <c r="R145" s="101">
        <f>+'COS_Rate_Base_MDS and 1-13th'!R145-'COS_Rate_Base_AS FILED'!R145</f>
        <v>290391.33959947899</v>
      </c>
      <c r="S145" s="101">
        <f>+'COS_Rate_Base_MDS and 1-13th'!S145-'COS_Rate_Base_AS FILED'!S145</f>
        <v>252107.76377933938</v>
      </c>
    </row>
    <row r="146" spans="1:19" x14ac:dyDescent="0.25">
      <c r="B146" s="102">
        <f>+'COS_Rate_Base_MDS and 1-13th'!B146-'COS_Rate_Base_AS FILED'!B146</f>
        <v>0</v>
      </c>
      <c r="C146" s="102">
        <f>+'COS_Rate_Base_MDS and 1-13th'!C146-'COS_Rate_Base_AS FILED'!C146</f>
        <v>0</v>
      </c>
      <c r="D146" s="102">
        <f>+'COS_Rate_Base_MDS and 1-13th'!D146-'COS_Rate_Base_AS FILED'!D146</f>
        <v>0</v>
      </c>
      <c r="E146" s="102">
        <f>+'COS_Rate_Base_MDS and 1-13th'!E146-'COS_Rate_Base_AS FILED'!E146</f>
        <v>0</v>
      </c>
      <c r="F146" s="102">
        <f>+'COS_Rate_Base_MDS and 1-13th'!F146-'COS_Rate_Base_AS FILED'!F146</f>
        <v>0</v>
      </c>
      <c r="G146" s="102">
        <f>+'COS_Rate_Base_MDS and 1-13th'!G146-'COS_Rate_Base_AS FILED'!G146</f>
        <v>0</v>
      </c>
      <c r="H146" s="102">
        <f>+'COS_Rate_Base_MDS and 1-13th'!H146-'COS_Rate_Base_AS FILED'!H146</f>
        <v>0</v>
      </c>
      <c r="I146" s="102">
        <f>+'COS_Rate_Base_MDS and 1-13th'!I146-'COS_Rate_Base_AS FILED'!I146</f>
        <v>0</v>
      </c>
      <c r="J146" s="102">
        <f>+'COS_Rate_Base_MDS and 1-13th'!J146-'COS_Rate_Base_AS FILED'!J146</f>
        <v>0</v>
      </c>
      <c r="K146" s="102">
        <f>+'COS_Rate_Base_MDS and 1-13th'!K146-'COS_Rate_Base_AS FILED'!K146</f>
        <v>0</v>
      </c>
      <c r="L146" s="102">
        <f>+'COS_Rate_Base_MDS and 1-13th'!L146-'COS_Rate_Base_AS FILED'!L146</f>
        <v>0</v>
      </c>
      <c r="M146" s="102">
        <f>+'COS_Rate_Base_MDS and 1-13th'!M146-'COS_Rate_Base_AS FILED'!M146</f>
        <v>0</v>
      </c>
      <c r="N146" s="102">
        <f>+'COS_Rate_Base_MDS and 1-13th'!N146-'COS_Rate_Base_AS FILED'!N146</f>
        <v>0</v>
      </c>
      <c r="O146" s="102">
        <f>+'COS_Rate_Base_MDS and 1-13th'!O146-'COS_Rate_Base_AS FILED'!O146</f>
        <v>0</v>
      </c>
      <c r="P146" s="102">
        <f>+'COS_Rate_Base_MDS and 1-13th'!P146-'COS_Rate_Base_AS FILED'!P146</f>
        <v>0</v>
      </c>
      <c r="Q146" s="102">
        <f>+'COS_Rate_Base_MDS and 1-13th'!Q146-'COS_Rate_Base_AS FILED'!Q146</f>
        <v>0</v>
      </c>
      <c r="R146" s="102">
        <f>+'COS_Rate_Base_MDS and 1-13th'!R146-'COS_Rate_Base_AS FILED'!R146</f>
        <v>0</v>
      </c>
      <c r="S146" s="102">
        <f>+'COS_Rate_Base_MDS and 1-13th'!S146-'COS_Rate_Base_AS FILED'!S146</f>
        <v>0</v>
      </c>
    </row>
    <row r="147" spans="1:19" x14ac:dyDescent="0.25">
      <c r="A147" s="87" t="s">
        <v>336</v>
      </c>
      <c r="B147" s="101">
        <f>+'COS_Rate_Base_MDS and 1-13th'!B147-'COS_Rate_Base_AS FILED'!B147</f>
        <v>0</v>
      </c>
      <c r="C147" s="101">
        <f>+'COS_Rate_Base_MDS and 1-13th'!C147-'COS_Rate_Base_AS FILED'!C147</f>
        <v>16585727.778272212</v>
      </c>
      <c r="D147" s="101">
        <f>+'COS_Rate_Base_MDS and 1-13th'!D147-'COS_Rate_Base_AS FILED'!D147</f>
        <v>608436.97508186195</v>
      </c>
      <c r="E147" s="101">
        <f>+'COS_Rate_Base_MDS and 1-13th'!E147-'COS_Rate_Base_AS FILED'!E147</f>
        <v>2967667.0034481585</v>
      </c>
      <c r="F147" s="101">
        <f>+'COS_Rate_Base_MDS and 1-13th'!F147-'COS_Rate_Base_AS FILED'!F147</f>
        <v>-27198340.649071932</v>
      </c>
      <c r="G147" s="101">
        <f>+'COS_Rate_Base_MDS and 1-13th'!G147-'COS_Rate_Base_AS FILED'!G147</f>
        <v>-1369456.1519375592</v>
      </c>
      <c r="H147" s="101">
        <f>+'COS_Rate_Base_MDS and 1-13th'!H147-'COS_Rate_Base_AS FILED'!H147</f>
        <v>151942403.43002129</v>
      </c>
      <c r="I147" s="101">
        <f>+'COS_Rate_Base_MDS and 1-13th'!I147-'COS_Rate_Base_AS FILED'!I147</f>
        <v>67752041.41904068</v>
      </c>
      <c r="J147" s="101">
        <f>+'COS_Rate_Base_MDS and 1-13th'!J147-'COS_Rate_Base_AS FILED'!J147</f>
        <v>16626177.610482126</v>
      </c>
      <c r="K147" s="101">
        <f>+'COS_Rate_Base_MDS and 1-13th'!K147-'COS_Rate_Base_AS FILED'!K147</f>
        <v>280987.7567943614</v>
      </c>
      <c r="L147" s="101">
        <f>+'COS_Rate_Base_MDS and 1-13th'!L147-'COS_Rate_Base_AS FILED'!L147</f>
        <v>682819.89784358721</v>
      </c>
      <c r="M147" s="101">
        <f>+'COS_Rate_Base_MDS and 1-13th'!M147-'COS_Rate_Base_AS FILED'!M147</f>
        <v>-4552742.5178436264</v>
      </c>
      <c r="N147" s="101">
        <f>+'COS_Rate_Base_MDS and 1-13th'!N147-'COS_Rate_Base_AS FILED'!N147</f>
        <v>619357.71090382896</v>
      </c>
      <c r="O147" s="101">
        <f>+'COS_Rate_Base_MDS and 1-13th'!O147-'COS_Rate_Base_AS FILED'!O147</f>
        <v>-234095462.57470512</v>
      </c>
      <c r="P147" s="101">
        <f>+'COS_Rate_Base_MDS and 1-13th'!P147-'COS_Rate_Base_AS FILED'!P147</f>
        <v>8421265.9215659201</v>
      </c>
      <c r="Q147" s="101">
        <f>+'COS_Rate_Base_MDS and 1-13th'!Q147-'COS_Rate_Base_AS FILED'!Q147</f>
        <v>186617.28672446311</v>
      </c>
      <c r="R147" s="101">
        <f>+'COS_Rate_Base_MDS and 1-13th'!R147-'COS_Rate_Base_AS FILED'!R147</f>
        <v>290391.33959947899</v>
      </c>
      <c r="S147" s="101">
        <f>+'COS_Rate_Base_MDS and 1-13th'!S147-'COS_Rate_Base_AS FILED'!S147</f>
        <v>252107.76377933938</v>
      </c>
    </row>
    <row r="148" spans="1:19" x14ac:dyDescent="0.25">
      <c r="B148" s="102">
        <f>+'COS_Rate_Base_MDS and 1-13th'!B148-'COS_Rate_Base_AS FILED'!B148</f>
        <v>0</v>
      </c>
      <c r="C148" s="102">
        <f>+'COS_Rate_Base_MDS and 1-13th'!C148-'COS_Rate_Base_AS FILED'!C148</f>
        <v>0</v>
      </c>
      <c r="D148" s="102">
        <f>+'COS_Rate_Base_MDS and 1-13th'!D148-'COS_Rate_Base_AS FILED'!D148</f>
        <v>0</v>
      </c>
      <c r="E148" s="102">
        <f>+'COS_Rate_Base_MDS and 1-13th'!E148-'COS_Rate_Base_AS FILED'!E148</f>
        <v>0</v>
      </c>
      <c r="F148" s="102">
        <f>+'COS_Rate_Base_MDS and 1-13th'!F148-'COS_Rate_Base_AS FILED'!F148</f>
        <v>0</v>
      </c>
      <c r="G148" s="102">
        <f>+'COS_Rate_Base_MDS and 1-13th'!G148-'COS_Rate_Base_AS FILED'!G148</f>
        <v>0</v>
      </c>
      <c r="H148" s="102">
        <f>+'COS_Rate_Base_MDS and 1-13th'!H148-'COS_Rate_Base_AS FILED'!H148</f>
        <v>0</v>
      </c>
      <c r="I148" s="102">
        <f>+'COS_Rate_Base_MDS and 1-13th'!I148-'COS_Rate_Base_AS FILED'!I148</f>
        <v>0</v>
      </c>
      <c r="J148" s="102">
        <f>+'COS_Rate_Base_MDS and 1-13th'!J148-'COS_Rate_Base_AS FILED'!J148</f>
        <v>0</v>
      </c>
      <c r="K148" s="102">
        <f>+'COS_Rate_Base_MDS and 1-13th'!K148-'COS_Rate_Base_AS FILED'!K148</f>
        <v>0</v>
      </c>
      <c r="L148" s="102">
        <f>+'COS_Rate_Base_MDS and 1-13th'!L148-'COS_Rate_Base_AS FILED'!L148</f>
        <v>0</v>
      </c>
      <c r="M148" s="102">
        <f>+'COS_Rate_Base_MDS and 1-13th'!M148-'COS_Rate_Base_AS FILED'!M148</f>
        <v>0</v>
      </c>
      <c r="N148" s="102">
        <f>+'COS_Rate_Base_MDS and 1-13th'!N148-'COS_Rate_Base_AS FILED'!N148</f>
        <v>0</v>
      </c>
      <c r="O148" s="102">
        <f>+'COS_Rate_Base_MDS and 1-13th'!O148-'COS_Rate_Base_AS FILED'!O148</f>
        <v>0</v>
      </c>
      <c r="P148" s="102">
        <f>+'COS_Rate_Base_MDS and 1-13th'!P148-'COS_Rate_Base_AS FILED'!P148</f>
        <v>0</v>
      </c>
      <c r="Q148" s="102">
        <f>+'COS_Rate_Base_MDS and 1-13th'!Q148-'COS_Rate_Base_AS FILED'!Q148</f>
        <v>0</v>
      </c>
      <c r="R148" s="102">
        <f>+'COS_Rate_Base_MDS and 1-13th'!R148-'COS_Rate_Base_AS FILED'!R148</f>
        <v>0</v>
      </c>
      <c r="S148" s="102">
        <f>+'COS_Rate_Base_MDS and 1-13th'!S148-'COS_Rate_Base_AS FILED'!S148</f>
        <v>0</v>
      </c>
    </row>
    <row r="149" spans="1:19" x14ac:dyDescent="0.25">
      <c r="A149" s="87" t="s">
        <v>337</v>
      </c>
      <c r="B149" s="101">
        <f>+'COS_Rate_Base_MDS and 1-13th'!B149-'COS_Rate_Base_AS FILED'!B149</f>
        <v>0</v>
      </c>
      <c r="C149" s="101">
        <f>+'COS_Rate_Base_MDS and 1-13th'!C149-'COS_Rate_Base_AS FILED'!C149</f>
        <v>0</v>
      </c>
      <c r="D149" s="101">
        <f>+'COS_Rate_Base_MDS and 1-13th'!D149-'COS_Rate_Base_AS FILED'!D149</f>
        <v>0</v>
      </c>
      <c r="E149" s="101">
        <f>+'COS_Rate_Base_MDS and 1-13th'!E149-'COS_Rate_Base_AS FILED'!E149</f>
        <v>0</v>
      </c>
      <c r="F149" s="101">
        <f>+'COS_Rate_Base_MDS and 1-13th'!F149-'COS_Rate_Base_AS FILED'!F149</f>
        <v>0</v>
      </c>
      <c r="G149" s="101">
        <f>+'COS_Rate_Base_MDS and 1-13th'!G149-'COS_Rate_Base_AS FILED'!G149</f>
        <v>0</v>
      </c>
      <c r="H149" s="101">
        <f>+'COS_Rate_Base_MDS and 1-13th'!H149-'COS_Rate_Base_AS FILED'!H149</f>
        <v>0</v>
      </c>
      <c r="I149" s="101">
        <f>+'COS_Rate_Base_MDS and 1-13th'!I149-'COS_Rate_Base_AS FILED'!I149</f>
        <v>0</v>
      </c>
      <c r="J149" s="101">
        <f>+'COS_Rate_Base_MDS and 1-13th'!J149-'COS_Rate_Base_AS FILED'!J149</f>
        <v>0</v>
      </c>
      <c r="K149" s="101">
        <f>+'COS_Rate_Base_MDS and 1-13th'!K149-'COS_Rate_Base_AS FILED'!K149</f>
        <v>0</v>
      </c>
      <c r="L149" s="101">
        <f>+'COS_Rate_Base_MDS and 1-13th'!L149-'COS_Rate_Base_AS FILED'!L149</f>
        <v>0</v>
      </c>
      <c r="M149" s="101">
        <f>+'COS_Rate_Base_MDS and 1-13th'!M149-'COS_Rate_Base_AS FILED'!M149</f>
        <v>0</v>
      </c>
      <c r="N149" s="101">
        <f>+'COS_Rate_Base_MDS and 1-13th'!N149-'COS_Rate_Base_AS FILED'!N149</f>
        <v>0</v>
      </c>
      <c r="O149" s="101">
        <f>+'COS_Rate_Base_MDS and 1-13th'!O149-'COS_Rate_Base_AS FILED'!O149</f>
        <v>0</v>
      </c>
      <c r="P149" s="101">
        <f>+'COS_Rate_Base_MDS and 1-13th'!P149-'COS_Rate_Base_AS FILED'!P149</f>
        <v>0</v>
      </c>
      <c r="Q149" s="101">
        <f>+'COS_Rate_Base_MDS and 1-13th'!Q149-'COS_Rate_Base_AS FILED'!Q149</f>
        <v>0</v>
      </c>
      <c r="R149" s="101">
        <f>+'COS_Rate_Base_MDS and 1-13th'!R149-'COS_Rate_Base_AS FILED'!R149</f>
        <v>0</v>
      </c>
      <c r="S149" s="101">
        <f>+'COS_Rate_Base_MDS and 1-13th'!S149-'COS_Rate_Base_AS FILED'!S149</f>
        <v>0</v>
      </c>
    </row>
    <row r="150" spans="1:19" x14ac:dyDescent="0.25">
      <c r="A150" s="88" t="s">
        <v>337</v>
      </c>
      <c r="B150" s="101">
        <f>+'COS_Rate_Base_MDS and 1-13th'!B150-'COS_Rate_Base_AS FILED'!B150</f>
        <v>0</v>
      </c>
      <c r="C150" s="101">
        <f>+'COS_Rate_Base_MDS and 1-13th'!C150-'COS_Rate_Base_AS FILED'!C150</f>
        <v>0</v>
      </c>
      <c r="D150" s="101">
        <f>+'COS_Rate_Base_MDS and 1-13th'!D150-'COS_Rate_Base_AS FILED'!D150</f>
        <v>0</v>
      </c>
      <c r="E150" s="101">
        <f>+'COS_Rate_Base_MDS and 1-13th'!E150-'COS_Rate_Base_AS FILED'!E150</f>
        <v>0</v>
      </c>
      <c r="F150" s="101">
        <f>+'COS_Rate_Base_MDS and 1-13th'!F150-'COS_Rate_Base_AS FILED'!F150</f>
        <v>0</v>
      </c>
      <c r="G150" s="101">
        <f>+'COS_Rate_Base_MDS and 1-13th'!G150-'COS_Rate_Base_AS FILED'!G150</f>
        <v>0</v>
      </c>
      <c r="H150" s="101">
        <f>+'COS_Rate_Base_MDS and 1-13th'!H150-'COS_Rate_Base_AS FILED'!H150</f>
        <v>0</v>
      </c>
      <c r="I150" s="101">
        <f>+'COS_Rate_Base_MDS and 1-13th'!I150-'COS_Rate_Base_AS FILED'!I150</f>
        <v>0</v>
      </c>
      <c r="J150" s="101">
        <f>+'COS_Rate_Base_MDS and 1-13th'!J150-'COS_Rate_Base_AS FILED'!J150</f>
        <v>0</v>
      </c>
      <c r="K150" s="101">
        <f>+'COS_Rate_Base_MDS and 1-13th'!K150-'COS_Rate_Base_AS FILED'!K150</f>
        <v>0</v>
      </c>
      <c r="L150" s="101">
        <f>+'COS_Rate_Base_MDS and 1-13th'!L150-'COS_Rate_Base_AS FILED'!L150</f>
        <v>0</v>
      </c>
      <c r="M150" s="101">
        <f>+'COS_Rate_Base_MDS and 1-13th'!M150-'COS_Rate_Base_AS FILED'!M150</f>
        <v>0</v>
      </c>
      <c r="N150" s="101">
        <f>+'COS_Rate_Base_MDS and 1-13th'!N150-'COS_Rate_Base_AS FILED'!N150</f>
        <v>0</v>
      </c>
      <c r="O150" s="101">
        <f>+'COS_Rate_Base_MDS and 1-13th'!O150-'COS_Rate_Base_AS FILED'!O150</f>
        <v>0</v>
      </c>
      <c r="P150" s="101">
        <f>+'COS_Rate_Base_MDS and 1-13th'!P150-'COS_Rate_Base_AS FILED'!P150</f>
        <v>0</v>
      </c>
      <c r="Q150" s="101">
        <f>+'COS_Rate_Base_MDS and 1-13th'!Q150-'COS_Rate_Base_AS FILED'!Q150</f>
        <v>0</v>
      </c>
      <c r="R150" s="101">
        <f>+'COS_Rate_Base_MDS and 1-13th'!R150-'COS_Rate_Base_AS FILED'!R150</f>
        <v>0</v>
      </c>
      <c r="S150" s="101">
        <f>+'COS_Rate_Base_MDS and 1-13th'!S150-'COS_Rate_Base_AS FILED'!S150</f>
        <v>0</v>
      </c>
    </row>
    <row r="151" spans="1:19" x14ac:dyDescent="0.25">
      <c r="A151" s="89" t="s">
        <v>337</v>
      </c>
      <c r="B151" s="101">
        <f>+'COS_Rate_Base_MDS and 1-13th'!B151-'COS_Rate_Base_AS FILED'!B151</f>
        <v>0</v>
      </c>
      <c r="C151" s="101">
        <f>+'COS_Rate_Base_MDS and 1-13th'!C151-'COS_Rate_Base_AS FILED'!C151</f>
        <v>0</v>
      </c>
      <c r="D151" s="101">
        <f>+'COS_Rate_Base_MDS and 1-13th'!D151-'COS_Rate_Base_AS FILED'!D151</f>
        <v>0</v>
      </c>
      <c r="E151" s="101">
        <f>+'COS_Rate_Base_MDS and 1-13th'!E151-'COS_Rate_Base_AS FILED'!E151</f>
        <v>0</v>
      </c>
      <c r="F151" s="101">
        <f>+'COS_Rate_Base_MDS and 1-13th'!F151-'COS_Rate_Base_AS FILED'!F151</f>
        <v>0</v>
      </c>
      <c r="G151" s="101">
        <f>+'COS_Rate_Base_MDS and 1-13th'!G151-'COS_Rate_Base_AS FILED'!G151</f>
        <v>0</v>
      </c>
      <c r="H151" s="101">
        <f>+'COS_Rate_Base_MDS and 1-13th'!H151-'COS_Rate_Base_AS FILED'!H151</f>
        <v>0</v>
      </c>
      <c r="I151" s="101">
        <f>+'COS_Rate_Base_MDS and 1-13th'!I151-'COS_Rate_Base_AS FILED'!I151</f>
        <v>0</v>
      </c>
      <c r="J151" s="101">
        <f>+'COS_Rate_Base_MDS and 1-13th'!J151-'COS_Rate_Base_AS FILED'!J151</f>
        <v>0</v>
      </c>
      <c r="K151" s="101">
        <f>+'COS_Rate_Base_MDS and 1-13th'!K151-'COS_Rate_Base_AS FILED'!K151</f>
        <v>0</v>
      </c>
      <c r="L151" s="101">
        <f>+'COS_Rate_Base_MDS and 1-13th'!L151-'COS_Rate_Base_AS FILED'!L151</f>
        <v>0</v>
      </c>
      <c r="M151" s="101">
        <f>+'COS_Rate_Base_MDS and 1-13th'!M151-'COS_Rate_Base_AS FILED'!M151</f>
        <v>0</v>
      </c>
      <c r="N151" s="101">
        <f>+'COS_Rate_Base_MDS and 1-13th'!N151-'COS_Rate_Base_AS FILED'!N151</f>
        <v>0</v>
      </c>
      <c r="O151" s="101">
        <f>+'COS_Rate_Base_MDS and 1-13th'!O151-'COS_Rate_Base_AS FILED'!O151</f>
        <v>0</v>
      </c>
      <c r="P151" s="101">
        <f>+'COS_Rate_Base_MDS and 1-13th'!P151-'COS_Rate_Base_AS FILED'!P151</f>
        <v>0</v>
      </c>
      <c r="Q151" s="101">
        <f>+'COS_Rate_Base_MDS and 1-13th'!Q151-'COS_Rate_Base_AS FILED'!Q151</f>
        <v>0</v>
      </c>
      <c r="R151" s="101">
        <f>+'COS_Rate_Base_MDS and 1-13th'!R151-'COS_Rate_Base_AS FILED'!R151</f>
        <v>0</v>
      </c>
      <c r="S151" s="101">
        <f>+'COS_Rate_Base_MDS and 1-13th'!S151-'COS_Rate_Base_AS FILED'!S151</f>
        <v>0</v>
      </c>
    </row>
    <row r="152" spans="1:19" x14ac:dyDescent="0.25">
      <c r="A152" s="90" t="s">
        <v>338</v>
      </c>
      <c r="B152" s="101">
        <f>+'COS_Rate_Base_MDS and 1-13th'!B152-'COS_Rate_Base_AS FILED'!B152</f>
        <v>0</v>
      </c>
      <c r="C152" s="101">
        <f>+'COS_Rate_Base_MDS and 1-13th'!C152-'COS_Rate_Base_AS FILED'!C152</f>
        <v>22665.713057685643</v>
      </c>
      <c r="D152" s="101">
        <f>+'COS_Rate_Base_MDS and 1-13th'!D152-'COS_Rate_Base_AS FILED'!D152</f>
        <v>801.42948015913134</v>
      </c>
      <c r="E152" s="101">
        <f>+'COS_Rate_Base_MDS and 1-13th'!E152-'COS_Rate_Base_AS FILED'!E152</f>
        <v>28546.971703278832</v>
      </c>
      <c r="F152" s="101">
        <f>+'COS_Rate_Base_MDS and 1-13th'!F152-'COS_Rate_Base_AS FILED'!F152</f>
        <v>21589.224074564874</v>
      </c>
      <c r="G152" s="101">
        <f>+'COS_Rate_Base_MDS and 1-13th'!G152-'COS_Rate_Base_AS FILED'!G152</f>
        <v>1474.7366484951344</v>
      </c>
      <c r="H152" s="101">
        <f>+'COS_Rate_Base_MDS and 1-13th'!H152-'COS_Rate_Base_AS FILED'!H152</f>
        <v>93811.110596582294</v>
      </c>
      <c r="I152" s="101">
        <f>+'COS_Rate_Base_MDS and 1-13th'!I152-'COS_Rate_Base_AS FILED'!I152</f>
        <v>42466.593292921782</v>
      </c>
      <c r="J152" s="101">
        <f>+'COS_Rate_Base_MDS and 1-13th'!J152-'COS_Rate_Base_AS FILED'!J152</f>
        <v>12503.445810610428</v>
      </c>
      <c r="K152" s="101">
        <f>+'COS_Rate_Base_MDS and 1-13th'!K152-'COS_Rate_Base_AS FILED'!K152</f>
        <v>3339.1740683638491</v>
      </c>
      <c r="L152" s="101">
        <f>+'COS_Rate_Base_MDS and 1-13th'!L152-'COS_Rate_Base_AS FILED'!L152</f>
        <v>1873.9331380859949</v>
      </c>
      <c r="M152" s="101">
        <f>+'COS_Rate_Base_MDS and 1-13th'!M152-'COS_Rate_Base_AS FILED'!M152</f>
        <v>2055.423655063787</v>
      </c>
      <c r="N152" s="101">
        <f>+'COS_Rate_Base_MDS and 1-13th'!N152-'COS_Rate_Base_AS FILED'!N152</f>
        <v>221.75556158218387</v>
      </c>
      <c r="O152" s="101">
        <f>+'COS_Rate_Base_MDS and 1-13th'!O152-'COS_Rate_Base_AS FILED'!O152</f>
        <v>-244076.94425609708</v>
      </c>
      <c r="P152" s="101">
        <f>+'COS_Rate_Base_MDS and 1-13th'!P152-'COS_Rate_Base_AS FILED'!P152</f>
        <v>9971.3326058480889</v>
      </c>
      <c r="Q152" s="101">
        <f>+'COS_Rate_Base_MDS and 1-13th'!Q152-'COS_Rate_Base_AS FILED'!Q152</f>
        <v>687.8558476823091</v>
      </c>
      <c r="R152" s="101">
        <f>+'COS_Rate_Base_MDS and 1-13th'!R152-'COS_Rate_Base_AS FILED'!R152</f>
        <v>243.60817515144299</v>
      </c>
      <c r="S152" s="101">
        <f>+'COS_Rate_Base_MDS and 1-13th'!S152-'COS_Rate_Base_AS FILED'!S152</f>
        <v>1824.6365400421782</v>
      </c>
    </row>
    <row r="153" spans="1:19" x14ac:dyDescent="0.25">
      <c r="A153" s="90" t="s">
        <v>339</v>
      </c>
      <c r="B153" s="101">
        <f>+'COS_Rate_Base_MDS and 1-13th'!B153-'COS_Rate_Base_AS FILED'!B153</f>
        <v>0</v>
      </c>
      <c r="C153" s="101">
        <f>+'COS_Rate_Base_MDS and 1-13th'!C153-'COS_Rate_Base_AS FILED'!C153</f>
        <v>42694.893140275031</v>
      </c>
      <c r="D153" s="101">
        <f>+'COS_Rate_Base_MDS and 1-13th'!D153-'COS_Rate_Base_AS FILED'!D153</f>
        <v>1509.6346595307114</v>
      </c>
      <c r="E153" s="101">
        <f>+'COS_Rate_Base_MDS and 1-13th'!E153-'COS_Rate_Base_AS FILED'!E153</f>
        <v>53773.28757529147</v>
      </c>
      <c r="F153" s="101">
        <f>+'COS_Rate_Base_MDS and 1-13th'!F153-'COS_Rate_Base_AS FILED'!F153</f>
        <v>40667.135090745986</v>
      </c>
      <c r="G153" s="101">
        <f>+'COS_Rate_Base_MDS and 1-13th'!G153-'COS_Rate_Base_AS FILED'!G153</f>
        <v>2777.9282062425045</v>
      </c>
      <c r="H153" s="101">
        <f>+'COS_Rate_Base_MDS and 1-13th'!H153-'COS_Rate_Base_AS FILED'!H153</f>
        <v>176709.87593013048</v>
      </c>
      <c r="I153" s="101">
        <f>+'COS_Rate_Base_MDS and 1-13th'!I153-'COS_Rate_Base_AS FILED'!I153</f>
        <v>79993.365223407745</v>
      </c>
      <c r="J153" s="101">
        <f>+'COS_Rate_Base_MDS and 1-13th'!J153-'COS_Rate_Base_AS FILED'!J153</f>
        <v>23552.459232613444</v>
      </c>
      <c r="K153" s="101">
        <f>+'COS_Rate_Base_MDS and 1-13th'!K153-'COS_Rate_Base_AS FILED'!K153</f>
        <v>6289.9269774891436</v>
      </c>
      <c r="L153" s="101">
        <f>+'COS_Rate_Base_MDS and 1-13th'!L153-'COS_Rate_Base_AS FILED'!L153</f>
        <v>3529.8856417611241</v>
      </c>
      <c r="M153" s="101">
        <f>+'COS_Rate_Base_MDS and 1-13th'!M153-'COS_Rate_Base_AS FILED'!M153</f>
        <v>3871.7552405077731</v>
      </c>
      <c r="N153" s="101">
        <f>+'COS_Rate_Base_MDS and 1-13th'!N153-'COS_Rate_Base_AS FILED'!N153</f>
        <v>417.71595629560761</v>
      </c>
      <c r="O153" s="101">
        <f>+'COS_Rate_Base_MDS and 1-13th'!O153-'COS_Rate_Base_AS FILED'!O153</f>
        <v>-459762.24204796553</v>
      </c>
      <c r="P153" s="101">
        <f>+'COS_Rate_Base_MDS and 1-13th'!P153-'COS_Rate_Base_AS FILED'!P153</f>
        <v>18782.774624796584</v>
      </c>
      <c r="Q153" s="101">
        <f>+'COS_Rate_Base_MDS and 1-13th'!Q153-'COS_Rate_Base_AS FILED'!Q153</f>
        <v>1295.6985662867082</v>
      </c>
      <c r="R153" s="101">
        <f>+'COS_Rate_Base_MDS and 1-13th'!R153-'COS_Rate_Base_AS FILED'!R153</f>
        <v>458.87923224463884</v>
      </c>
      <c r="S153" s="101">
        <f>+'COS_Rate_Base_MDS and 1-13th'!S153-'COS_Rate_Base_AS FILED'!S153</f>
        <v>3437.0267504345393</v>
      </c>
    </row>
    <row r="154" spans="1:19" x14ac:dyDescent="0.25">
      <c r="A154" s="90" t="s">
        <v>340</v>
      </c>
      <c r="B154" s="101">
        <f>+'COS_Rate_Base_MDS and 1-13th'!B154-'COS_Rate_Base_AS FILED'!B154</f>
        <v>0</v>
      </c>
      <c r="C154" s="101">
        <f>+'COS_Rate_Base_MDS and 1-13th'!C154-'COS_Rate_Base_AS FILED'!C154</f>
        <v>3207.201127511682</v>
      </c>
      <c r="D154" s="101">
        <f>+'COS_Rate_Base_MDS and 1-13th'!D154-'COS_Rate_Base_AS FILED'!D154</f>
        <v>113.40236796635872</v>
      </c>
      <c r="E154" s="101">
        <f>+'COS_Rate_Base_MDS and 1-13th'!E154-'COS_Rate_Base_AS FILED'!E154</f>
        <v>4039.3999341995222</v>
      </c>
      <c r="F154" s="101">
        <f>+'COS_Rate_Base_MDS and 1-13th'!F154-'COS_Rate_Base_AS FILED'!F154</f>
        <v>3054.8778067482635</v>
      </c>
      <c r="G154" s="101">
        <f>+'COS_Rate_Base_MDS and 1-13th'!G154-'COS_Rate_Base_AS FILED'!G154</f>
        <v>208.67541337873263</v>
      </c>
      <c r="H154" s="101">
        <f>+'COS_Rate_Base_MDS and 1-13th'!H154-'COS_Rate_Base_AS FILED'!H154</f>
        <v>13274.283447988331</v>
      </c>
      <c r="I154" s="101">
        <f>+'COS_Rate_Base_MDS and 1-13th'!I154-'COS_Rate_Base_AS FILED'!I154</f>
        <v>6009.0280656069517</v>
      </c>
      <c r="J154" s="101">
        <f>+'COS_Rate_Base_MDS and 1-13th'!J154-'COS_Rate_Base_AS FILED'!J154</f>
        <v>1769.2390881113242</v>
      </c>
      <c r="K154" s="101">
        <f>+'COS_Rate_Base_MDS and 1-13th'!K154-'COS_Rate_Base_AS FILED'!K154</f>
        <v>472.49353284222889</v>
      </c>
      <c r="L154" s="101">
        <f>+'COS_Rate_Base_MDS and 1-13th'!L154-'COS_Rate_Base_AS FILED'!L154</f>
        <v>265.16176473491214</v>
      </c>
      <c r="M154" s="101">
        <f>+'COS_Rate_Base_MDS and 1-13th'!M154-'COS_Rate_Base_AS FILED'!M154</f>
        <v>290.8426947459011</v>
      </c>
      <c r="N154" s="101">
        <f>+'COS_Rate_Base_MDS and 1-13th'!N154-'COS_Rate_Base_AS FILED'!N154</f>
        <v>31.378438672028096</v>
      </c>
      <c r="O154" s="101">
        <f>+'COS_Rate_Base_MDS and 1-13th'!O154-'COS_Rate_Base_AS FILED'!O154</f>
        <v>-34536.917008765042</v>
      </c>
      <c r="P154" s="101">
        <f>+'COS_Rate_Base_MDS and 1-13th'!P154-'COS_Rate_Base_AS FILED'!P154</f>
        <v>1410.9447646707413</v>
      </c>
      <c r="Q154" s="101">
        <f>+'COS_Rate_Base_MDS and 1-13th'!Q154-'COS_Rate_Base_AS FILED'!Q154</f>
        <v>97.331685292119801</v>
      </c>
      <c r="R154" s="101">
        <f>+'COS_Rate_Base_MDS and 1-13th'!R154-'COS_Rate_Base_AS FILED'!R154</f>
        <v>34.470586123998146</v>
      </c>
      <c r="S154" s="101">
        <f>+'COS_Rate_Base_MDS and 1-13th'!S154-'COS_Rate_Base_AS FILED'!S154</f>
        <v>258.18629017444619</v>
      </c>
    </row>
    <row r="155" spans="1:19" x14ac:dyDescent="0.25">
      <c r="A155" s="90" t="s">
        <v>341</v>
      </c>
      <c r="B155" s="101">
        <f>+'COS_Rate_Base_MDS and 1-13th'!B155-'COS_Rate_Base_AS FILED'!B155</f>
        <v>0</v>
      </c>
      <c r="C155" s="101">
        <f>+'COS_Rate_Base_MDS and 1-13th'!C155-'COS_Rate_Base_AS FILED'!C155</f>
        <v>-33446.483946273103</v>
      </c>
      <c r="D155" s="101">
        <f>+'COS_Rate_Base_MDS and 1-13th'!D155-'COS_Rate_Base_AS FILED'!D155</f>
        <v>-1182.6232059849426</v>
      </c>
      <c r="E155" s="101">
        <f>+'COS_Rate_Base_MDS and 1-13th'!E155-'COS_Rate_Base_AS FILED'!E155</f>
        <v>-42125.117721133865</v>
      </c>
      <c r="F155" s="101">
        <f>+'COS_Rate_Base_MDS and 1-13th'!F155-'COS_Rate_Base_AS FILED'!F155</f>
        <v>-31857.971314851195</v>
      </c>
      <c r="G155" s="101">
        <f>+'COS_Rate_Base_MDS and 1-13th'!G155-'COS_Rate_Base_AS FILED'!G155</f>
        <v>-2176.1837147296756</v>
      </c>
      <c r="H155" s="101">
        <f>+'COS_Rate_Base_MDS and 1-13th'!H155-'COS_Rate_Base_AS FILED'!H155</f>
        <v>-138431.63886195421</v>
      </c>
      <c r="I155" s="101">
        <f>+'COS_Rate_Base_MDS and 1-13th'!I155-'COS_Rate_Base_AS FILED'!I155</f>
        <v>-62665.499523863196</v>
      </c>
      <c r="J155" s="101">
        <f>+'COS_Rate_Base_MDS and 1-13th'!J155-'COS_Rate_Base_AS FILED'!J155</f>
        <v>-18450.612981526181</v>
      </c>
      <c r="K155" s="101">
        <f>+'COS_Rate_Base_MDS and 1-13th'!K155-'COS_Rate_Base_AS FILED'!K155</f>
        <v>-4927.4263548249146</v>
      </c>
      <c r="L155" s="101">
        <f>+'COS_Rate_Base_MDS and 1-13th'!L155-'COS_Rate_Base_AS FILED'!L155</f>
        <v>-2765.2549231461599</v>
      </c>
      <c r="M155" s="101">
        <f>+'COS_Rate_Base_MDS and 1-13th'!M155-'COS_Rate_Base_AS FILED'!M155</f>
        <v>-3033.0699990296271</v>
      </c>
      <c r="N155" s="101">
        <f>+'COS_Rate_Base_MDS and 1-13th'!N155-'COS_Rate_Base_AS FILED'!N155</f>
        <v>-327.23187713436346</v>
      </c>
      <c r="O155" s="101">
        <f>+'COS_Rate_Base_MDS and 1-13th'!O155-'COS_Rate_Base_AS FILED'!O155</f>
        <v>360170.25261640549</v>
      </c>
      <c r="P155" s="101">
        <f>+'COS_Rate_Base_MDS and 1-13th'!P155-'COS_Rate_Base_AS FILED'!P155</f>
        <v>-14714.119740052149</v>
      </c>
      <c r="Q155" s="101">
        <f>+'COS_Rate_Base_MDS and 1-13th'!Q155-'COS_Rate_Base_AS FILED'!Q155</f>
        <v>-1015.0291547547386</v>
      </c>
      <c r="R155" s="101">
        <f>+'COS_Rate_Base_MDS and 1-13th'!R155-'COS_Rate_Base_AS FILED'!R155</f>
        <v>-359.47851711732073</v>
      </c>
      <c r="S155" s="101">
        <f>+'COS_Rate_Base_MDS and 1-13th'!S155-'COS_Rate_Base_AS FILED'!S155</f>
        <v>-2692.5107800043188</v>
      </c>
    </row>
    <row r="156" spans="1:19" x14ac:dyDescent="0.25">
      <c r="A156" s="89" t="s">
        <v>342</v>
      </c>
      <c r="B156" s="101">
        <f>+'COS_Rate_Base_MDS and 1-13th'!B156-'COS_Rate_Base_AS FILED'!B156</f>
        <v>0</v>
      </c>
      <c r="C156" s="101">
        <f>+'COS_Rate_Base_MDS and 1-13th'!C156-'COS_Rate_Base_AS FILED'!C156</f>
        <v>35121.323379198089</v>
      </c>
      <c r="D156" s="101">
        <f>+'COS_Rate_Base_MDS and 1-13th'!D156-'COS_Rate_Base_AS FILED'!D156</f>
        <v>1241.8433016710915</v>
      </c>
      <c r="E156" s="101">
        <f>+'COS_Rate_Base_MDS and 1-13th'!E156-'COS_Rate_Base_AS FILED'!E156</f>
        <v>44234.541491637006</v>
      </c>
      <c r="F156" s="101">
        <f>+'COS_Rate_Base_MDS and 1-13th'!F156-'COS_Rate_Base_AS FILED'!F156</f>
        <v>33453.26565720886</v>
      </c>
      <c r="G156" s="101">
        <f>+'COS_Rate_Base_MDS and 1-13th'!G156-'COS_Rate_Base_AS FILED'!G156</f>
        <v>2285.1565533866524</v>
      </c>
      <c r="H156" s="101">
        <f>+'COS_Rate_Base_MDS and 1-13th'!H156-'COS_Rate_Base_AS FILED'!H156</f>
        <v>145363.63111275434</v>
      </c>
      <c r="I156" s="101">
        <f>+'COS_Rate_Base_MDS and 1-13th'!I156-'COS_Rate_Base_AS FILED'!I156</f>
        <v>65803.487058088183</v>
      </c>
      <c r="J156" s="101">
        <f>+'COS_Rate_Base_MDS and 1-13th'!J156-'COS_Rate_Base_AS FILED'!J156</f>
        <v>19374.531149813905</v>
      </c>
      <c r="K156" s="101">
        <f>+'COS_Rate_Base_MDS and 1-13th'!K156-'COS_Rate_Base_AS FILED'!K156</f>
        <v>5174.1682238703361</v>
      </c>
      <c r="L156" s="101">
        <f>+'COS_Rate_Base_MDS and 1-13th'!L156-'COS_Rate_Base_AS FILED'!L156</f>
        <v>2903.7256214357913</v>
      </c>
      <c r="M156" s="101">
        <f>+'COS_Rate_Base_MDS and 1-13th'!M156-'COS_Rate_Base_AS FILED'!M156</f>
        <v>3184.9515912877396</v>
      </c>
      <c r="N156" s="101">
        <f>+'COS_Rate_Base_MDS and 1-13th'!N156-'COS_Rate_Base_AS FILED'!N156</f>
        <v>343.61807941544248</v>
      </c>
      <c r="O156" s="101">
        <f>+'COS_Rate_Base_MDS and 1-13th'!O156-'COS_Rate_Base_AS FILED'!O156</f>
        <v>-378205.85069644451</v>
      </c>
      <c r="P156" s="101">
        <f>+'COS_Rate_Base_MDS and 1-13th'!P156-'COS_Rate_Base_AS FILED'!P156</f>
        <v>15450.932255262509</v>
      </c>
      <c r="Q156" s="101">
        <f>+'COS_Rate_Base_MDS and 1-13th'!Q156-'COS_Rate_Base_AS FILED'!Q156</f>
        <v>1065.856944506435</v>
      </c>
      <c r="R156" s="101">
        <f>+'COS_Rate_Base_MDS and 1-13th'!R156-'COS_Rate_Base_AS FILED'!R156</f>
        <v>377.47947640274651</v>
      </c>
      <c r="S156" s="101">
        <f>+'COS_Rate_Base_MDS and 1-13th'!S156-'COS_Rate_Base_AS FILED'!S156</f>
        <v>2827.3388006467139</v>
      </c>
    </row>
    <row r="157" spans="1:19" x14ac:dyDescent="0.25">
      <c r="B157" s="102">
        <f>+'COS_Rate_Base_MDS and 1-13th'!B157-'COS_Rate_Base_AS FILED'!B157</f>
        <v>0</v>
      </c>
      <c r="C157" s="102">
        <f>+'COS_Rate_Base_MDS and 1-13th'!C157-'COS_Rate_Base_AS FILED'!C157</f>
        <v>0</v>
      </c>
      <c r="D157" s="102">
        <f>+'COS_Rate_Base_MDS and 1-13th'!D157-'COS_Rate_Base_AS FILED'!D157</f>
        <v>0</v>
      </c>
      <c r="E157" s="102">
        <f>+'COS_Rate_Base_MDS and 1-13th'!E157-'COS_Rate_Base_AS FILED'!E157</f>
        <v>0</v>
      </c>
      <c r="F157" s="102">
        <f>+'COS_Rate_Base_MDS and 1-13th'!F157-'COS_Rate_Base_AS FILED'!F157</f>
        <v>0</v>
      </c>
      <c r="G157" s="102">
        <f>+'COS_Rate_Base_MDS and 1-13th'!G157-'COS_Rate_Base_AS FILED'!G157</f>
        <v>0</v>
      </c>
      <c r="H157" s="102">
        <f>+'COS_Rate_Base_MDS and 1-13th'!H157-'COS_Rate_Base_AS FILED'!H157</f>
        <v>0</v>
      </c>
      <c r="I157" s="102">
        <f>+'COS_Rate_Base_MDS and 1-13th'!I157-'COS_Rate_Base_AS FILED'!I157</f>
        <v>0</v>
      </c>
      <c r="J157" s="102">
        <f>+'COS_Rate_Base_MDS and 1-13th'!J157-'COS_Rate_Base_AS FILED'!J157</f>
        <v>0</v>
      </c>
      <c r="K157" s="102">
        <f>+'COS_Rate_Base_MDS and 1-13th'!K157-'COS_Rate_Base_AS FILED'!K157</f>
        <v>0</v>
      </c>
      <c r="L157" s="102">
        <f>+'COS_Rate_Base_MDS and 1-13th'!L157-'COS_Rate_Base_AS FILED'!L157</f>
        <v>0</v>
      </c>
      <c r="M157" s="102">
        <f>+'COS_Rate_Base_MDS and 1-13th'!M157-'COS_Rate_Base_AS FILED'!M157</f>
        <v>0</v>
      </c>
      <c r="N157" s="102">
        <f>+'COS_Rate_Base_MDS and 1-13th'!N157-'COS_Rate_Base_AS FILED'!N157</f>
        <v>0</v>
      </c>
      <c r="O157" s="102">
        <f>+'COS_Rate_Base_MDS and 1-13th'!O157-'COS_Rate_Base_AS FILED'!O157</f>
        <v>0</v>
      </c>
      <c r="P157" s="102">
        <f>+'COS_Rate_Base_MDS and 1-13th'!P157-'COS_Rate_Base_AS FILED'!P157</f>
        <v>0</v>
      </c>
      <c r="Q157" s="102">
        <f>+'COS_Rate_Base_MDS and 1-13th'!Q157-'COS_Rate_Base_AS FILED'!Q157</f>
        <v>0</v>
      </c>
      <c r="R157" s="102">
        <f>+'COS_Rate_Base_MDS and 1-13th'!R157-'COS_Rate_Base_AS FILED'!R157</f>
        <v>0</v>
      </c>
      <c r="S157" s="102">
        <f>+'COS_Rate_Base_MDS and 1-13th'!S157-'COS_Rate_Base_AS FILED'!S157</f>
        <v>0</v>
      </c>
    </row>
    <row r="158" spans="1:19" x14ac:dyDescent="0.25">
      <c r="A158" s="88" t="s">
        <v>342</v>
      </c>
      <c r="B158" s="101">
        <f>+'COS_Rate_Base_MDS and 1-13th'!B158-'COS_Rate_Base_AS FILED'!B158</f>
        <v>0</v>
      </c>
      <c r="C158" s="101">
        <f>+'COS_Rate_Base_MDS and 1-13th'!C158-'COS_Rate_Base_AS FILED'!C158</f>
        <v>35121.323379198089</v>
      </c>
      <c r="D158" s="101">
        <f>+'COS_Rate_Base_MDS and 1-13th'!D158-'COS_Rate_Base_AS FILED'!D158</f>
        <v>1241.8433016710915</v>
      </c>
      <c r="E158" s="101">
        <f>+'COS_Rate_Base_MDS and 1-13th'!E158-'COS_Rate_Base_AS FILED'!E158</f>
        <v>44234.541491637006</v>
      </c>
      <c r="F158" s="101">
        <f>+'COS_Rate_Base_MDS and 1-13th'!F158-'COS_Rate_Base_AS FILED'!F158</f>
        <v>33453.26565720886</v>
      </c>
      <c r="G158" s="101">
        <f>+'COS_Rate_Base_MDS and 1-13th'!G158-'COS_Rate_Base_AS FILED'!G158</f>
        <v>2285.1565533866524</v>
      </c>
      <c r="H158" s="101">
        <f>+'COS_Rate_Base_MDS and 1-13th'!H158-'COS_Rate_Base_AS FILED'!H158</f>
        <v>145363.63111275434</v>
      </c>
      <c r="I158" s="101">
        <f>+'COS_Rate_Base_MDS and 1-13th'!I158-'COS_Rate_Base_AS FILED'!I158</f>
        <v>65803.487058088183</v>
      </c>
      <c r="J158" s="101">
        <f>+'COS_Rate_Base_MDS and 1-13th'!J158-'COS_Rate_Base_AS FILED'!J158</f>
        <v>19374.531149813905</v>
      </c>
      <c r="K158" s="101">
        <f>+'COS_Rate_Base_MDS and 1-13th'!K158-'COS_Rate_Base_AS FILED'!K158</f>
        <v>5174.1682238703361</v>
      </c>
      <c r="L158" s="101">
        <f>+'COS_Rate_Base_MDS and 1-13th'!L158-'COS_Rate_Base_AS FILED'!L158</f>
        <v>2903.7256214357913</v>
      </c>
      <c r="M158" s="101">
        <f>+'COS_Rate_Base_MDS and 1-13th'!M158-'COS_Rate_Base_AS FILED'!M158</f>
        <v>3184.9515912877396</v>
      </c>
      <c r="N158" s="101">
        <f>+'COS_Rate_Base_MDS and 1-13th'!N158-'COS_Rate_Base_AS FILED'!N158</f>
        <v>343.61807941544248</v>
      </c>
      <c r="O158" s="101">
        <f>+'COS_Rate_Base_MDS and 1-13th'!O158-'COS_Rate_Base_AS FILED'!O158</f>
        <v>-378205.85069644451</v>
      </c>
      <c r="P158" s="101">
        <f>+'COS_Rate_Base_MDS and 1-13th'!P158-'COS_Rate_Base_AS FILED'!P158</f>
        <v>15450.932255262509</v>
      </c>
      <c r="Q158" s="101">
        <f>+'COS_Rate_Base_MDS and 1-13th'!Q158-'COS_Rate_Base_AS FILED'!Q158</f>
        <v>1065.856944506435</v>
      </c>
      <c r="R158" s="101">
        <f>+'COS_Rate_Base_MDS and 1-13th'!R158-'COS_Rate_Base_AS FILED'!R158</f>
        <v>377.47947640274651</v>
      </c>
      <c r="S158" s="101">
        <f>+'COS_Rate_Base_MDS and 1-13th'!S158-'COS_Rate_Base_AS FILED'!S158</f>
        <v>2827.3388006467139</v>
      </c>
    </row>
    <row r="159" spans="1:19" x14ac:dyDescent="0.25">
      <c r="B159" s="102">
        <f>+'COS_Rate_Base_MDS and 1-13th'!B159-'COS_Rate_Base_AS FILED'!B159</f>
        <v>0</v>
      </c>
      <c r="C159" s="102">
        <f>+'COS_Rate_Base_MDS and 1-13th'!C159-'COS_Rate_Base_AS FILED'!C159</f>
        <v>0</v>
      </c>
      <c r="D159" s="102">
        <f>+'COS_Rate_Base_MDS and 1-13th'!D159-'COS_Rate_Base_AS FILED'!D159</f>
        <v>0</v>
      </c>
      <c r="E159" s="102">
        <f>+'COS_Rate_Base_MDS and 1-13th'!E159-'COS_Rate_Base_AS FILED'!E159</f>
        <v>0</v>
      </c>
      <c r="F159" s="102">
        <f>+'COS_Rate_Base_MDS and 1-13th'!F159-'COS_Rate_Base_AS FILED'!F159</f>
        <v>0</v>
      </c>
      <c r="G159" s="102">
        <f>+'COS_Rate_Base_MDS and 1-13th'!G159-'COS_Rate_Base_AS FILED'!G159</f>
        <v>0</v>
      </c>
      <c r="H159" s="102">
        <f>+'COS_Rate_Base_MDS and 1-13th'!H159-'COS_Rate_Base_AS FILED'!H159</f>
        <v>0</v>
      </c>
      <c r="I159" s="102">
        <f>+'COS_Rate_Base_MDS and 1-13th'!I159-'COS_Rate_Base_AS FILED'!I159</f>
        <v>0</v>
      </c>
      <c r="J159" s="102">
        <f>+'COS_Rate_Base_MDS and 1-13th'!J159-'COS_Rate_Base_AS FILED'!J159</f>
        <v>0</v>
      </c>
      <c r="K159" s="102">
        <f>+'COS_Rate_Base_MDS and 1-13th'!K159-'COS_Rate_Base_AS FILED'!K159</f>
        <v>0</v>
      </c>
      <c r="L159" s="102">
        <f>+'COS_Rate_Base_MDS and 1-13th'!L159-'COS_Rate_Base_AS FILED'!L159</f>
        <v>0</v>
      </c>
      <c r="M159" s="102">
        <f>+'COS_Rate_Base_MDS and 1-13th'!M159-'COS_Rate_Base_AS FILED'!M159</f>
        <v>0</v>
      </c>
      <c r="N159" s="102">
        <f>+'COS_Rate_Base_MDS and 1-13th'!N159-'COS_Rate_Base_AS FILED'!N159</f>
        <v>0</v>
      </c>
      <c r="O159" s="102">
        <f>+'COS_Rate_Base_MDS and 1-13th'!O159-'COS_Rate_Base_AS FILED'!O159</f>
        <v>0</v>
      </c>
      <c r="P159" s="102">
        <f>+'COS_Rate_Base_MDS and 1-13th'!P159-'COS_Rate_Base_AS FILED'!P159</f>
        <v>0</v>
      </c>
      <c r="Q159" s="102">
        <f>+'COS_Rate_Base_MDS and 1-13th'!Q159-'COS_Rate_Base_AS FILED'!Q159</f>
        <v>0</v>
      </c>
      <c r="R159" s="102">
        <f>+'COS_Rate_Base_MDS and 1-13th'!R159-'COS_Rate_Base_AS FILED'!R159</f>
        <v>0</v>
      </c>
      <c r="S159" s="102">
        <f>+'COS_Rate_Base_MDS and 1-13th'!S159-'COS_Rate_Base_AS FILED'!S159</f>
        <v>0</v>
      </c>
    </row>
    <row r="160" spans="1:19" x14ac:dyDescent="0.25">
      <c r="A160" s="87" t="s">
        <v>342</v>
      </c>
      <c r="B160" s="101">
        <f>+'COS_Rate_Base_MDS and 1-13th'!B160-'COS_Rate_Base_AS FILED'!B160</f>
        <v>0</v>
      </c>
      <c r="C160" s="101">
        <f>+'COS_Rate_Base_MDS and 1-13th'!C160-'COS_Rate_Base_AS FILED'!C160</f>
        <v>35121.323379198089</v>
      </c>
      <c r="D160" s="101">
        <f>+'COS_Rate_Base_MDS and 1-13th'!D160-'COS_Rate_Base_AS FILED'!D160</f>
        <v>1241.8433016710915</v>
      </c>
      <c r="E160" s="101">
        <f>+'COS_Rate_Base_MDS and 1-13th'!E160-'COS_Rate_Base_AS FILED'!E160</f>
        <v>44234.541491637006</v>
      </c>
      <c r="F160" s="101">
        <f>+'COS_Rate_Base_MDS and 1-13th'!F160-'COS_Rate_Base_AS FILED'!F160</f>
        <v>33453.26565720886</v>
      </c>
      <c r="G160" s="101">
        <f>+'COS_Rate_Base_MDS and 1-13th'!G160-'COS_Rate_Base_AS FILED'!G160</f>
        <v>2285.1565533866524</v>
      </c>
      <c r="H160" s="101">
        <f>+'COS_Rate_Base_MDS and 1-13th'!H160-'COS_Rate_Base_AS FILED'!H160</f>
        <v>145363.63111275434</v>
      </c>
      <c r="I160" s="101">
        <f>+'COS_Rate_Base_MDS and 1-13th'!I160-'COS_Rate_Base_AS FILED'!I160</f>
        <v>65803.487058088183</v>
      </c>
      <c r="J160" s="101">
        <f>+'COS_Rate_Base_MDS and 1-13th'!J160-'COS_Rate_Base_AS FILED'!J160</f>
        <v>19374.531149813905</v>
      </c>
      <c r="K160" s="101">
        <f>+'COS_Rate_Base_MDS and 1-13th'!K160-'COS_Rate_Base_AS FILED'!K160</f>
        <v>5174.1682238703361</v>
      </c>
      <c r="L160" s="101">
        <f>+'COS_Rate_Base_MDS and 1-13th'!L160-'COS_Rate_Base_AS FILED'!L160</f>
        <v>2903.7256214357913</v>
      </c>
      <c r="M160" s="101">
        <f>+'COS_Rate_Base_MDS and 1-13th'!M160-'COS_Rate_Base_AS FILED'!M160</f>
        <v>3184.9515912877396</v>
      </c>
      <c r="N160" s="101">
        <f>+'COS_Rate_Base_MDS and 1-13th'!N160-'COS_Rate_Base_AS FILED'!N160</f>
        <v>343.61807941544248</v>
      </c>
      <c r="O160" s="101">
        <f>+'COS_Rate_Base_MDS and 1-13th'!O160-'COS_Rate_Base_AS FILED'!O160</f>
        <v>-378205.85069644451</v>
      </c>
      <c r="P160" s="101">
        <f>+'COS_Rate_Base_MDS and 1-13th'!P160-'COS_Rate_Base_AS FILED'!P160</f>
        <v>15450.932255262509</v>
      </c>
      <c r="Q160" s="101">
        <f>+'COS_Rate_Base_MDS and 1-13th'!Q160-'COS_Rate_Base_AS FILED'!Q160</f>
        <v>1065.856944506435</v>
      </c>
      <c r="R160" s="101">
        <f>+'COS_Rate_Base_MDS and 1-13th'!R160-'COS_Rate_Base_AS FILED'!R160</f>
        <v>377.47947640274651</v>
      </c>
      <c r="S160" s="101">
        <f>+'COS_Rate_Base_MDS and 1-13th'!S160-'COS_Rate_Base_AS FILED'!S160</f>
        <v>2827.3388006467139</v>
      </c>
    </row>
    <row r="161" spans="1:19" x14ac:dyDescent="0.25">
      <c r="B161" s="102">
        <f>+'COS_Rate_Base_MDS and 1-13th'!B161-'COS_Rate_Base_AS FILED'!B161</f>
        <v>0</v>
      </c>
      <c r="C161" s="102">
        <f>+'COS_Rate_Base_MDS and 1-13th'!C161-'COS_Rate_Base_AS FILED'!C161</f>
        <v>0</v>
      </c>
      <c r="D161" s="102">
        <f>+'COS_Rate_Base_MDS and 1-13th'!D161-'COS_Rate_Base_AS FILED'!D161</f>
        <v>0</v>
      </c>
      <c r="E161" s="102">
        <f>+'COS_Rate_Base_MDS and 1-13th'!E161-'COS_Rate_Base_AS FILED'!E161</f>
        <v>0</v>
      </c>
      <c r="F161" s="102">
        <f>+'COS_Rate_Base_MDS and 1-13th'!F161-'COS_Rate_Base_AS FILED'!F161</f>
        <v>0</v>
      </c>
      <c r="G161" s="102">
        <f>+'COS_Rate_Base_MDS and 1-13th'!G161-'COS_Rate_Base_AS FILED'!G161</f>
        <v>0</v>
      </c>
      <c r="H161" s="102">
        <f>+'COS_Rate_Base_MDS and 1-13th'!H161-'COS_Rate_Base_AS FILED'!H161</f>
        <v>0</v>
      </c>
      <c r="I161" s="102">
        <f>+'COS_Rate_Base_MDS and 1-13th'!I161-'COS_Rate_Base_AS FILED'!I161</f>
        <v>0</v>
      </c>
      <c r="J161" s="102">
        <f>+'COS_Rate_Base_MDS and 1-13th'!J161-'COS_Rate_Base_AS FILED'!J161</f>
        <v>0</v>
      </c>
      <c r="K161" s="102">
        <f>+'COS_Rate_Base_MDS and 1-13th'!K161-'COS_Rate_Base_AS FILED'!K161</f>
        <v>0</v>
      </c>
      <c r="L161" s="102">
        <f>+'COS_Rate_Base_MDS and 1-13th'!L161-'COS_Rate_Base_AS FILED'!L161</f>
        <v>0</v>
      </c>
      <c r="M161" s="102">
        <f>+'COS_Rate_Base_MDS and 1-13th'!M161-'COS_Rate_Base_AS FILED'!M161</f>
        <v>0</v>
      </c>
      <c r="N161" s="102">
        <f>+'COS_Rate_Base_MDS and 1-13th'!N161-'COS_Rate_Base_AS FILED'!N161</f>
        <v>0</v>
      </c>
      <c r="O161" s="102">
        <f>+'COS_Rate_Base_MDS and 1-13th'!O161-'COS_Rate_Base_AS FILED'!O161</f>
        <v>0</v>
      </c>
      <c r="P161" s="102">
        <f>+'COS_Rate_Base_MDS and 1-13th'!P161-'COS_Rate_Base_AS FILED'!P161</f>
        <v>0</v>
      </c>
      <c r="Q161" s="102">
        <f>+'COS_Rate_Base_MDS and 1-13th'!Q161-'COS_Rate_Base_AS FILED'!Q161</f>
        <v>0</v>
      </c>
      <c r="R161" s="102">
        <f>+'COS_Rate_Base_MDS and 1-13th'!R161-'COS_Rate_Base_AS FILED'!R161</f>
        <v>0</v>
      </c>
      <c r="S161" s="102">
        <f>+'COS_Rate_Base_MDS and 1-13th'!S161-'COS_Rate_Base_AS FILED'!S161</f>
        <v>0</v>
      </c>
    </row>
    <row r="162" spans="1:19" x14ac:dyDescent="0.25">
      <c r="A162" s="87" t="s">
        <v>343</v>
      </c>
      <c r="B162" s="101">
        <f>+'COS_Rate_Base_MDS and 1-13th'!B162-'COS_Rate_Base_AS FILED'!B162</f>
        <v>0</v>
      </c>
      <c r="C162" s="101">
        <f>+'COS_Rate_Base_MDS and 1-13th'!C162-'COS_Rate_Base_AS FILED'!C162</f>
        <v>0</v>
      </c>
      <c r="D162" s="101">
        <f>+'COS_Rate_Base_MDS and 1-13th'!D162-'COS_Rate_Base_AS FILED'!D162</f>
        <v>0</v>
      </c>
      <c r="E162" s="101">
        <f>+'COS_Rate_Base_MDS and 1-13th'!E162-'COS_Rate_Base_AS FILED'!E162</f>
        <v>0</v>
      </c>
      <c r="F162" s="101">
        <f>+'COS_Rate_Base_MDS and 1-13th'!F162-'COS_Rate_Base_AS FILED'!F162</f>
        <v>0</v>
      </c>
      <c r="G162" s="101">
        <f>+'COS_Rate_Base_MDS and 1-13th'!G162-'COS_Rate_Base_AS FILED'!G162</f>
        <v>0</v>
      </c>
      <c r="H162" s="101">
        <f>+'COS_Rate_Base_MDS and 1-13th'!H162-'COS_Rate_Base_AS FILED'!H162</f>
        <v>0</v>
      </c>
      <c r="I162" s="101">
        <f>+'COS_Rate_Base_MDS and 1-13th'!I162-'COS_Rate_Base_AS FILED'!I162</f>
        <v>0</v>
      </c>
      <c r="J162" s="101">
        <f>+'COS_Rate_Base_MDS and 1-13th'!J162-'COS_Rate_Base_AS FILED'!J162</f>
        <v>0</v>
      </c>
      <c r="K162" s="101">
        <f>+'COS_Rate_Base_MDS and 1-13th'!K162-'COS_Rate_Base_AS FILED'!K162</f>
        <v>0</v>
      </c>
      <c r="L162" s="101">
        <f>+'COS_Rate_Base_MDS and 1-13th'!L162-'COS_Rate_Base_AS FILED'!L162</f>
        <v>0</v>
      </c>
      <c r="M162" s="101">
        <f>+'COS_Rate_Base_MDS and 1-13th'!M162-'COS_Rate_Base_AS FILED'!M162</f>
        <v>0</v>
      </c>
      <c r="N162" s="101">
        <f>+'COS_Rate_Base_MDS and 1-13th'!N162-'COS_Rate_Base_AS FILED'!N162</f>
        <v>0</v>
      </c>
      <c r="O162" s="101">
        <f>+'COS_Rate_Base_MDS and 1-13th'!O162-'COS_Rate_Base_AS FILED'!O162</f>
        <v>0</v>
      </c>
      <c r="P162" s="101">
        <f>+'COS_Rate_Base_MDS and 1-13th'!P162-'COS_Rate_Base_AS FILED'!P162</f>
        <v>0</v>
      </c>
      <c r="Q162" s="101">
        <f>+'COS_Rate_Base_MDS and 1-13th'!Q162-'COS_Rate_Base_AS FILED'!Q162</f>
        <v>0</v>
      </c>
      <c r="R162" s="101">
        <f>+'COS_Rate_Base_MDS and 1-13th'!R162-'COS_Rate_Base_AS FILED'!R162</f>
        <v>0</v>
      </c>
      <c r="S162" s="101">
        <f>+'COS_Rate_Base_MDS and 1-13th'!S162-'COS_Rate_Base_AS FILED'!S162</f>
        <v>0</v>
      </c>
    </row>
    <row r="163" spans="1:19" x14ac:dyDescent="0.25">
      <c r="A163" s="88" t="s">
        <v>344</v>
      </c>
      <c r="B163" s="101">
        <f>+'COS_Rate_Base_MDS and 1-13th'!B163-'COS_Rate_Base_AS FILED'!B163</f>
        <v>0</v>
      </c>
      <c r="C163" s="101">
        <f>+'COS_Rate_Base_MDS and 1-13th'!C163-'COS_Rate_Base_AS FILED'!C163</f>
        <v>0</v>
      </c>
      <c r="D163" s="101">
        <f>+'COS_Rate_Base_MDS and 1-13th'!D163-'COS_Rate_Base_AS FILED'!D163</f>
        <v>0</v>
      </c>
      <c r="E163" s="101">
        <f>+'COS_Rate_Base_MDS and 1-13th'!E163-'COS_Rate_Base_AS FILED'!E163</f>
        <v>0</v>
      </c>
      <c r="F163" s="101">
        <f>+'COS_Rate_Base_MDS and 1-13th'!F163-'COS_Rate_Base_AS FILED'!F163</f>
        <v>0</v>
      </c>
      <c r="G163" s="101">
        <f>+'COS_Rate_Base_MDS and 1-13th'!G163-'COS_Rate_Base_AS FILED'!G163</f>
        <v>0</v>
      </c>
      <c r="H163" s="101">
        <f>+'COS_Rate_Base_MDS and 1-13th'!H163-'COS_Rate_Base_AS FILED'!H163</f>
        <v>0</v>
      </c>
      <c r="I163" s="101">
        <f>+'COS_Rate_Base_MDS and 1-13th'!I163-'COS_Rate_Base_AS FILED'!I163</f>
        <v>0</v>
      </c>
      <c r="J163" s="101">
        <f>+'COS_Rate_Base_MDS and 1-13th'!J163-'COS_Rate_Base_AS FILED'!J163</f>
        <v>0</v>
      </c>
      <c r="K163" s="101">
        <f>+'COS_Rate_Base_MDS and 1-13th'!K163-'COS_Rate_Base_AS FILED'!K163</f>
        <v>0</v>
      </c>
      <c r="L163" s="101">
        <f>+'COS_Rate_Base_MDS and 1-13th'!L163-'COS_Rate_Base_AS FILED'!L163</f>
        <v>0</v>
      </c>
      <c r="M163" s="101">
        <f>+'COS_Rate_Base_MDS and 1-13th'!M163-'COS_Rate_Base_AS FILED'!M163</f>
        <v>0</v>
      </c>
      <c r="N163" s="101">
        <f>+'COS_Rate_Base_MDS and 1-13th'!N163-'COS_Rate_Base_AS FILED'!N163</f>
        <v>0</v>
      </c>
      <c r="O163" s="101">
        <f>+'COS_Rate_Base_MDS and 1-13th'!O163-'COS_Rate_Base_AS FILED'!O163</f>
        <v>0</v>
      </c>
      <c r="P163" s="101">
        <f>+'COS_Rate_Base_MDS and 1-13th'!P163-'COS_Rate_Base_AS FILED'!P163</f>
        <v>0</v>
      </c>
      <c r="Q163" s="101">
        <f>+'COS_Rate_Base_MDS and 1-13th'!Q163-'COS_Rate_Base_AS FILED'!Q163</f>
        <v>0</v>
      </c>
      <c r="R163" s="101">
        <f>+'COS_Rate_Base_MDS and 1-13th'!R163-'COS_Rate_Base_AS FILED'!R163</f>
        <v>0</v>
      </c>
      <c r="S163" s="101">
        <f>+'COS_Rate_Base_MDS and 1-13th'!S163-'COS_Rate_Base_AS FILED'!S163</f>
        <v>0</v>
      </c>
    </row>
    <row r="164" spans="1:19" x14ac:dyDescent="0.25">
      <c r="A164" s="89" t="s">
        <v>345</v>
      </c>
      <c r="B164" s="101">
        <f>+'COS_Rate_Base_MDS and 1-13th'!B164-'COS_Rate_Base_AS FILED'!B164</f>
        <v>0</v>
      </c>
      <c r="C164" s="101">
        <f>+'COS_Rate_Base_MDS and 1-13th'!C164-'COS_Rate_Base_AS FILED'!C164</f>
        <v>0</v>
      </c>
      <c r="D164" s="101">
        <f>+'COS_Rate_Base_MDS and 1-13th'!D164-'COS_Rate_Base_AS FILED'!D164</f>
        <v>0</v>
      </c>
      <c r="E164" s="101">
        <f>+'COS_Rate_Base_MDS and 1-13th'!E164-'COS_Rate_Base_AS FILED'!E164</f>
        <v>0</v>
      </c>
      <c r="F164" s="101">
        <f>+'COS_Rate_Base_MDS and 1-13th'!F164-'COS_Rate_Base_AS FILED'!F164</f>
        <v>0</v>
      </c>
      <c r="G164" s="101">
        <f>+'COS_Rate_Base_MDS and 1-13th'!G164-'COS_Rate_Base_AS FILED'!G164</f>
        <v>0</v>
      </c>
      <c r="H164" s="101">
        <f>+'COS_Rate_Base_MDS and 1-13th'!H164-'COS_Rate_Base_AS FILED'!H164</f>
        <v>0</v>
      </c>
      <c r="I164" s="101">
        <f>+'COS_Rate_Base_MDS and 1-13th'!I164-'COS_Rate_Base_AS FILED'!I164</f>
        <v>0</v>
      </c>
      <c r="J164" s="101">
        <f>+'COS_Rate_Base_MDS and 1-13th'!J164-'COS_Rate_Base_AS FILED'!J164</f>
        <v>0</v>
      </c>
      <c r="K164" s="101">
        <f>+'COS_Rate_Base_MDS and 1-13th'!K164-'COS_Rate_Base_AS FILED'!K164</f>
        <v>0</v>
      </c>
      <c r="L164" s="101">
        <f>+'COS_Rate_Base_MDS and 1-13th'!L164-'COS_Rate_Base_AS FILED'!L164</f>
        <v>0</v>
      </c>
      <c r="M164" s="101">
        <f>+'COS_Rate_Base_MDS and 1-13th'!M164-'COS_Rate_Base_AS FILED'!M164</f>
        <v>0</v>
      </c>
      <c r="N164" s="101">
        <f>+'COS_Rate_Base_MDS and 1-13th'!N164-'COS_Rate_Base_AS FILED'!N164</f>
        <v>0</v>
      </c>
      <c r="O164" s="101">
        <f>+'COS_Rate_Base_MDS and 1-13th'!O164-'COS_Rate_Base_AS FILED'!O164</f>
        <v>0</v>
      </c>
      <c r="P164" s="101">
        <f>+'COS_Rate_Base_MDS and 1-13th'!P164-'COS_Rate_Base_AS FILED'!P164</f>
        <v>0</v>
      </c>
      <c r="Q164" s="101">
        <f>+'COS_Rate_Base_MDS and 1-13th'!Q164-'COS_Rate_Base_AS FILED'!Q164</f>
        <v>0</v>
      </c>
      <c r="R164" s="101">
        <f>+'COS_Rate_Base_MDS and 1-13th'!R164-'COS_Rate_Base_AS FILED'!R164</f>
        <v>0</v>
      </c>
      <c r="S164" s="101">
        <f>+'COS_Rate_Base_MDS and 1-13th'!S164-'COS_Rate_Base_AS FILED'!S164</f>
        <v>0</v>
      </c>
    </row>
    <row r="165" spans="1:19" x14ac:dyDescent="0.25">
      <c r="A165" s="90" t="s">
        <v>346</v>
      </c>
      <c r="B165" s="101">
        <f>+'COS_Rate_Base_MDS and 1-13th'!B165-'COS_Rate_Base_AS FILED'!B165</f>
        <v>-1.0477378964424133E-9</v>
      </c>
      <c r="C165" s="101">
        <f>+'COS_Rate_Base_MDS and 1-13th'!C165-'COS_Rate_Base_AS FILED'!C165</f>
        <v>-135.39039961136223</v>
      </c>
      <c r="D165" s="101">
        <f>+'COS_Rate_Base_MDS and 1-13th'!D165-'COS_Rate_Base_AS FILED'!D165</f>
        <v>-4.6525466364136037</v>
      </c>
      <c r="E165" s="101">
        <f>+'COS_Rate_Base_MDS and 1-13th'!E165-'COS_Rate_Base_AS FILED'!E165</f>
        <v>39.169557235925822</v>
      </c>
      <c r="F165" s="101">
        <f>+'COS_Rate_Base_MDS and 1-13th'!F165-'COS_Rate_Base_AS FILED'!F165</f>
        <v>427.182643654196</v>
      </c>
      <c r="G165" s="101">
        <f>+'COS_Rate_Base_MDS and 1-13th'!G165-'COS_Rate_Base_AS FILED'!G165</f>
        <v>24.963811742719486</v>
      </c>
      <c r="H165" s="101">
        <f>+'COS_Rate_Base_MDS and 1-13th'!H165-'COS_Rate_Base_AS FILED'!H165</f>
        <v>-1864.5334021183953</v>
      </c>
      <c r="I165" s="101">
        <f>+'COS_Rate_Base_MDS and 1-13th'!I165-'COS_Rate_Base_AS FILED'!I165</f>
        <v>-845.54081790775672</v>
      </c>
      <c r="J165" s="101">
        <f>+'COS_Rate_Base_MDS and 1-13th'!J165-'COS_Rate_Base_AS FILED'!J165</f>
        <v>-161.055768756205</v>
      </c>
      <c r="K165" s="101">
        <f>+'COS_Rate_Base_MDS and 1-13th'!K165-'COS_Rate_Base_AS FILED'!K165</f>
        <v>4.4482940664062198</v>
      </c>
      <c r="L165" s="101">
        <f>+'COS_Rate_Base_MDS and 1-13th'!L165-'COS_Rate_Base_AS FILED'!L165</f>
        <v>-8.5949859169409137</v>
      </c>
      <c r="M165" s="101">
        <f>+'COS_Rate_Base_MDS and 1-13th'!M165-'COS_Rate_Base_AS FILED'!M165</f>
        <v>90.121264332454075</v>
      </c>
      <c r="N165" s="101">
        <f>+'COS_Rate_Base_MDS and 1-13th'!N165-'COS_Rate_Base_AS FILED'!N165</f>
        <v>-8.7743987989261711</v>
      </c>
      <c r="O165" s="101">
        <f>+'COS_Rate_Base_MDS and 1-13th'!O165-'COS_Rate_Base_AS FILED'!O165</f>
        <v>2493.1190162715502</v>
      </c>
      <c r="P165" s="101">
        <f>+'COS_Rate_Base_MDS and 1-13th'!P165-'COS_Rate_Base_AS FILED'!P165</f>
        <v>-47.96386031961265</v>
      </c>
      <c r="Q165" s="101">
        <f>+'COS_Rate_Base_MDS and 1-13th'!Q165-'COS_Rate_Base_AS FILED'!Q165</f>
        <v>-0.61713527854064409</v>
      </c>
      <c r="R165" s="101">
        <f>+'COS_Rate_Base_MDS and 1-13th'!R165-'COS_Rate_Base_AS FILED'!R165</f>
        <v>-4.4243706515686085</v>
      </c>
      <c r="S165" s="101">
        <f>+'COS_Rate_Base_MDS and 1-13th'!S165-'COS_Rate_Base_AS FILED'!S165</f>
        <v>2.5430986915505969</v>
      </c>
    </row>
    <row r="166" spans="1:19" x14ac:dyDescent="0.25">
      <c r="A166" s="89" t="s">
        <v>347</v>
      </c>
      <c r="B166" s="101">
        <f>+'COS_Rate_Base_MDS and 1-13th'!B166-'COS_Rate_Base_AS FILED'!B166</f>
        <v>-1.0477378964424133E-9</v>
      </c>
      <c r="C166" s="101">
        <f>+'COS_Rate_Base_MDS and 1-13th'!C166-'COS_Rate_Base_AS FILED'!C166</f>
        <v>-135.39039961136223</v>
      </c>
      <c r="D166" s="101">
        <f>+'COS_Rate_Base_MDS and 1-13th'!D166-'COS_Rate_Base_AS FILED'!D166</f>
        <v>-4.6525466364136037</v>
      </c>
      <c r="E166" s="101">
        <f>+'COS_Rate_Base_MDS and 1-13th'!E166-'COS_Rate_Base_AS FILED'!E166</f>
        <v>39.169557235925822</v>
      </c>
      <c r="F166" s="101">
        <f>+'COS_Rate_Base_MDS and 1-13th'!F166-'COS_Rate_Base_AS FILED'!F166</f>
        <v>427.182643654196</v>
      </c>
      <c r="G166" s="101">
        <f>+'COS_Rate_Base_MDS and 1-13th'!G166-'COS_Rate_Base_AS FILED'!G166</f>
        <v>24.963811742719486</v>
      </c>
      <c r="H166" s="101">
        <f>+'COS_Rate_Base_MDS and 1-13th'!H166-'COS_Rate_Base_AS FILED'!H166</f>
        <v>-1864.5334021183953</v>
      </c>
      <c r="I166" s="101">
        <f>+'COS_Rate_Base_MDS and 1-13th'!I166-'COS_Rate_Base_AS FILED'!I166</f>
        <v>-845.54081790775672</v>
      </c>
      <c r="J166" s="101">
        <f>+'COS_Rate_Base_MDS and 1-13th'!J166-'COS_Rate_Base_AS FILED'!J166</f>
        <v>-161.055768756205</v>
      </c>
      <c r="K166" s="101">
        <f>+'COS_Rate_Base_MDS and 1-13th'!K166-'COS_Rate_Base_AS FILED'!K166</f>
        <v>4.4482940664062198</v>
      </c>
      <c r="L166" s="101">
        <f>+'COS_Rate_Base_MDS and 1-13th'!L166-'COS_Rate_Base_AS FILED'!L166</f>
        <v>-8.5949859169409137</v>
      </c>
      <c r="M166" s="101">
        <f>+'COS_Rate_Base_MDS and 1-13th'!M166-'COS_Rate_Base_AS FILED'!M166</f>
        <v>90.121264332454075</v>
      </c>
      <c r="N166" s="101">
        <f>+'COS_Rate_Base_MDS and 1-13th'!N166-'COS_Rate_Base_AS FILED'!N166</f>
        <v>-8.7743987989261711</v>
      </c>
      <c r="O166" s="101">
        <f>+'COS_Rate_Base_MDS and 1-13th'!O166-'COS_Rate_Base_AS FILED'!O166</f>
        <v>2493.1190162715502</v>
      </c>
      <c r="P166" s="101">
        <f>+'COS_Rate_Base_MDS and 1-13th'!P166-'COS_Rate_Base_AS FILED'!P166</f>
        <v>-47.96386031961265</v>
      </c>
      <c r="Q166" s="101">
        <f>+'COS_Rate_Base_MDS and 1-13th'!Q166-'COS_Rate_Base_AS FILED'!Q166</f>
        <v>-0.61713527854064409</v>
      </c>
      <c r="R166" s="101">
        <f>+'COS_Rate_Base_MDS and 1-13th'!R166-'COS_Rate_Base_AS FILED'!R166</f>
        <v>-4.4243706515686085</v>
      </c>
      <c r="S166" s="101">
        <f>+'COS_Rate_Base_MDS and 1-13th'!S166-'COS_Rate_Base_AS FILED'!S166</f>
        <v>2.5430986915505969</v>
      </c>
    </row>
    <row r="167" spans="1:19" x14ac:dyDescent="0.25">
      <c r="B167" s="102">
        <f>+'COS_Rate_Base_MDS and 1-13th'!B167-'COS_Rate_Base_AS FILED'!B167</f>
        <v>0</v>
      </c>
      <c r="C167" s="102">
        <f>+'COS_Rate_Base_MDS and 1-13th'!C167-'COS_Rate_Base_AS FILED'!C167</f>
        <v>0</v>
      </c>
      <c r="D167" s="102">
        <f>+'COS_Rate_Base_MDS and 1-13th'!D167-'COS_Rate_Base_AS FILED'!D167</f>
        <v>0</v>
      </c>
      <c r="E167" s="102">
        <f>+'COS_Rate_Base_MDS and 1-13th'!E167-'COS_Rate_Base_AS FILED'!E167</f>
        <v>0</v>
      </c>
      <c r="F167" s="102">
        <f>+'COS_Rate_Base_MDS and 1-13th'!F167-'COS_Rate_Base_AS FILED'!F167</f>
        <v>0</v>
      </c>
      <c r="G167" s="102">
        <f>+'COS_Rate_Base_MDS and 1-13th'!G167-'COS_Rate_Base_AS FILED'!G167</f>
        <v>0</v>
      </c>
      <c r="H167" s="102">
        <f>+'COS_Rate_Base_MDS and 1-13th'!H167-'COS_Rate_Base_AS FILED'!H167</f>
        <v>0</v>
      </c>
      <c r="I167" s="102">
        <f>+'COS_Rate_Base_MDS and 1-13th'!I167-'COS_Rate_Base_AS FILED'!I167</f>
        <v>0</v>
      </c>
      <c r="J167" s="102">
        <f>+'COS_Rate_Base_MDS and 1-13th'!J167-'COS_Rate_Base_AS FILED'!J167</f>
        <v>0</v>
      </c>
      <c r="K167" s="102">
        <f>+'COS_Rate_Base_MDS and 1-13th'!K167-'COS_Rate_Base_AS FILED'!K167</f>
        <v>0</v>
      </c>
      <c r="L167" s="102">
        <f>+'COS_Rate_Base_MDS and 1-13th'!L167-'COS_Rate_Base_AS FILED'!L167</f>
        <v>0</v>
      </c>
      <c r="M167" s="102">
        <f>+'COS_Rate_Base_MDS and 1-13th'!M167-'COS_Rate_Base_AS FILED'!M167</f>
        <v>0</v>
      </c>
      <c r="N167" s="102">
        <f>+'COS_Rate_Base_MDS and 1-13th'!N167-'COS_Rate_Base_AS FILED'!N167</f>
        <v>0</v>
      </c>
      <c r="O167" s="102">
        <f>+'COS_Rate_Base_MDS and 1-13th'!O167-'COS_Rate_Base_AS FILED'!O167</f>
        <v>0</v>
      </c>
      <c r="P167" s="102">
        <f>+'COS_Rate_Base_MDS and 1-13th'!P167-'COS_Rate_Base_AS FILED'!P167</f>
        <v>0</v>
      </c>
      <c r="Q167" s="102">
        <f>+'COS_Rate_Base_MDS and 1-13th'!Q167-'COS_Rate_Base_AS FILED'!Q167</f>
        <v>0</v>
      </c>
      <c r="R167" s="102">
        <f>+'COS_Rate_Base_MDS and 1-13th'!R167-'COS_Rate_Base_AS FILED'!R167</f>
        <v>0</v>
      </c>
      <c r="S167" s="102">
        <f>+'COS_Rate_Base_MDS and 1-13th'!S167-'COS_Rate_Base_AS FILED'!S167</f>
        <v>0</v>
      </c>
    </row>
    <row r="168" spans="1:19" x14ac:dyDescent="0.25">
      <c r="A168" s="89" t="s">
        <v>348</v>
      </c>
      <c r="B168" s="101">
        <f>+'COS_Rate_Base_MDS and 1-13th'!B168-'COS_Rate_Base_AS FILED'!B168</f>
        <v>0</v>
      </c>
      <c r="C168" s="101">
        <f>+'COS_Rate_Base_MDS and 1-13th'!C168-'COS_Rate_Base_AS FILED'!C168</f>
        <v>0</v>
      </c>
      <c r="D168" s="101">
        <f>+'COS_Rate_Base_MDS and 1-13th'!D168-'COS_Rate_Base_AS FILED'!D168</f>
        <v>0</v>
      </c>
      <c r="E168" s="101">
        <f>+'COS_Rate_Base_MDS and 1-13th'!E168-'COS_Rate_Base_AS FILED'!E168</f>
        <v>0</v>
      </c>
      <c r="F168" s="101">
        <f>+'COS_Rate_Base_MDS and 1-13th'!F168-'COS_Rate_Base_AS FILED'!F168</f>
        <v>0</v>
      </c>
      <c r="G168" s="101">
        <f>+'COS_Rate_Base_MDS and 1-13th'!G168-'COS_Rate_Base_AS FILED'!G168</f>
        <v>0</v>
      </c>
      <c r="H168" s="101">
        <f>+'COS_Rate_Base_MDS and 1-13th'!H168-'COS_Rate_Base_AS FILED'!H168</f>
        <v>0</v>
      </c>
      <c r="I168" s="101">
        <f>+'COS_Rate_Base_MDS and 1-13th'!I168-'COS_Rate_Base_AS FILED'!I168</f>
        <v>0</v>
      </c>
      <c r="J168" s="101">
        <f>+'COS_Rate_Base_MDS and 1-13th'!J168-'COS_Rate_Base_AS FILED'!J168</f>
        <v>0</v>
      </c>
      <c r="K168" s="101">
        <f>+'COS_Rate_Base_MDS and 1-13th'!K168-'COS_Rate_Base_AS FILED'!K168</f>
        <v>0</v>
      </c>
      <c r="L168" s="101">
        <f>+'COS_Rate_Base_MDS and 1-13th'!L168-'COS_Rate_Base_AS FILED'!L168</f>
        <v>0</v>
      </c>
      <c r="M168" s="101">
        <f>+'COS_Rate_Base_MDS and 1-13th'!M168-'COS_Rate_Base_AS FILED'!M168</f>
        <v>0</v>
      </c>
      <c r="N168" s="101">
        <f>+'COS_Rate_Base_MDS and 1-13th'!N168-'COS_Rate_Base_AS FILED'!N168</f>
        <v>0</v>
      </c>
      <c r="O168" s="101">
        <f>+'COS_Rate_Base_MDS and 1-13th'!O168-'COS_Rate_Base_AS FILED'!O168</f>
        <v>0</v>
      </c>
      <c r="P168" s="101">
        <f>+'COS_Rate_Base_MDS and 1-13th'!P168-'COS_Rate_Base_AS FILED'!P168</f>
        <v>0</v>
      </c>
      <c r="Q168" s="101">
        <f>+'COS_Rate_Base_MDS and 1-13th'!Q168-'COS_Rate_Base_AS FILED'!Q168</f>
        <v>0</v>
      </c>
      <c r="R168" s="101">
        <f>+'COS_Rate_Base_MDS and 1-13th'!R168-'COS_Rate_Base_AS FILED'!R168</f>
        <v>0</v>
      </c>
      <c r="S168" s="101">
        <f>+'COS_Rate_Base_MDS and 1-13th'!S168-'COS_Rate_Base_AS FILED'!S168</f>
        <v>0</v>
      </c>
    </row>
    <row r="169" spans="1:19" x14ac:dyDescent="0.25">
      <c r="A169" s="90" t="s">
        <v>349</v>
      </c>
      <c r="B169" s="101">
        <f>+'COS_Rate_Base_MDS and 1-13th'!B169-'COS_Rate_Base_AS FILED'!B169</f>
        <v>-3.0267983675003052E-9</v>
      </c>
      <c r="C169" s="101">
        <f>+'COS_Rate_Base_MDS and 1-13th'!C169-'COS_Rate_Base_AS FILED'!C169</f>
        <v>-340.5962065238491</v>
      </c>
      <c r="D169" s="101">
        <f>+'COS_Rate_Base_MDS and 1-13th'!D169-'COS_Rate_Base_AS FILED'!D169</f>
        <v>-11.704225259592704</v>
      </c>
      <c r="E169" s="101">
        <f>+'COS_Rate_Base_MDS and 1-13th'!E169-'COS_Rate_Base_AS FILED'!E169</f>
        <v>98.537286573260644</v>
      </c>
      <c r="F169" s="101">
        <f>+'COS_Rate_Base_MDS and 1-13th'!F169-'COS_Rate_Base_AS FILED'!F169</f>
        <v>1074.6462698913238</v>
      </c>
      <c r="G169" s="101">
        <f>+'COS_Rate_Base_MDS and 1-13th'!G169-'COS_Rate_Base_AS FILED'!G169</f>
        <v>62.800461512426182</v>
      </c>
      <c r="H169" s="101">
        <f>+'COS_Rate_Base_MDS and 1-13th'!H169-'COS_Rate_Base_AS FILED'!H169</f>
        <v>-4690.5320135066868</v>
      </c>
      <c r="I169" s="101">
        <f>+'COS_Rate_Base_MDS and 1-13th'!I169-'COS_Rate_Base_AS FILED'!I169</f>
        <v>-2127.093175491842</v>
      </c>
      <c r="J169" s="101">
        <f>+'COS_Rate_Base_MDS and 1-13th'!J169-'COS_Rate_Base_AS FILED'!J169</f>
        <v>-405.161547898555</v>
      </c>
      <c r="K169" s="101">
        <f>+'COS_Rate_Base_MDS and 1-13th'!K169-'COS_Rate_Base_AS FILED'!K169</f>
        <v>11.190395248624782</v>
      </c>
      <c r="L169" s="101">
        <f>+'COS_Rate_Base_MDS and 1-13th'!L169-'COS_Rate_Base_AS FILED'!L169</f>
        <v>-21.622061880599631</v>
      </c>
      <c r="M169" s="101">
        <f>+'COS_Rate_Base_MDS and 1-13th'!M169-'COS_Rate_Base_AS FILED'!M169</f>
        <v>226.71445572858738</v>
      </c>
      <c r="N169" s="101">
        <f>+'COS_Rate_Base_MDS and 1-13th'!N169-'COS_Rate_Base_AS FILED'!N169</f>
        <v>-22.073403683127708</v>
      </c>
      <c r="O169" s="101">
        <f>+'COS_Rate_Base_MDS and 1-13th'!O169-'COS_Rate_Base_AS FILED'!O169</f>
        <v>6271.8396709954832</v>
      </c>
      <c r="P169" s="101">
        <f>+'COS_Rate_Base_MDS and 1-13th'!P169-'COS_Rate_Base_AS FILED'!P169</f>
        <v>-120.66076266849996</v>
      </c>
      <c r="Q169" s="101">
        <f>+'COS_Rate_Base_MDS and 1-13th'!Q169-'COS_Rate_Base_AS FILED'!Q169</f>
        <v>-1.5525025067236697</v>
      </c>
      <c r="R169" s="101">
        <f>+'COS_Rate_Base_MDS and 1-13th'!R169-'COS_Rate_Base_AS FILED'!R169</f>
        <v>-11.130212071943618</v>
      </c>
      <c r="S169" s="101">
        <f>+'COS_Rate_Base_MDS and 1-13th'!S169-'COS_Rate_Base_AS FILED'!S169</f>
        <v>6.3975715386334286</v>
      </c>
    </row>
    <row r="170" spans="1:19" x14ac:dyDescent="0.25">
      <c r="A170" s="89" t="s">
        <v>350</v>
      </c>
      <c r="B170" s="101">
        <f>+'COS_Rate_Base_MDS and 1-13th'!B170-'COS_Rate_Base_AS FILED'!B170</f>
        <v>-3.0267983675003052E-9</v>
      </c>
      <c r="C170" s="101">
        <f>+'COS_Rate_Base_MDS and 1-13th'!C170-'COS_Rate_Base_AS FILED'!C170</f>
        <v>-340.5962065238491</v>
      </c>
      <c r="D170" s="101">
        <f>+'COS_Rate_Base_MDS and 1-13th'!D170-'COS_Rate_Base_AS FILED'!D170</f>
        <v>-11.704225259592704</v>
      </c>
      <c r="E170" s="101">
        <f>+'COS_Rate_Base_MDS and 1-13th'!E170-'COS_Rate_Base_AS FILED'!E170</f>
        <v>98.537286573260644</v>
      </c>
      <c r="F170" s="101">
        <f>+'COS_Rate_Base_MDS and 1-13th'!F170-'COS_Rate_Base_AS FILED'!F170</f>
        <v>1074.6462698913238</v>
      </c>
      <c r="G170" s="101">
        <f>+'COS_Rate_Base_MDS and 1-13th'!G170-'COS_Rate_Base_AS FILED'!G170</f>
        <v>62.800461512426182</v>
      </c>
      <c r="H170" s="101">
        <f>+'COS_Rate_Base_MDS and 1-13th'!H170-'COS_Rate_Base_AS FILED'!H170</f>
        <v>-4690.5320135066868</v>
      </c>
      <c r="I170" s="101">
        <f>+'COS_Rate_Base_MDS and 1-13th'!I170-'COS_Rate_Base_AS FILED'!I170</f>
        <v>-2127.093175491842</v>
      </c>
      <c r="J170" s="101">
        <f>+'COS_Rate_Base_MDS and 1-13th'!J170-'COS_Rate_Base_AS FILED'!J170</f>
        <v>-405.161547898555</v>
      </c>
      <c r="K170" s="101">
        <f>+'COS_Rate_Base_MDS and 1-13th'!K170-'COS_Rate_Base_AS FILED'!K170</f>
        <v>11.190395248624782</v>
      </c>
      <c r="L170" s="101">
        <f>+'COS_Rate_Base_MDS and 1-13th'!L170-'COS_Rate_Base_AS FILED'!L170</f>
        <v>-21.622061880599631</v>
      </c>
      <c r="M170" s="101">
        <f>+'COS_Rate_Base_MDS and 1-13th'!M170-'COS_Rate_Base_AS FILED'!M170</f>
        <v>226.71445572858738</v>
      </c>
      <c r="N170" s="101">
        <f>+'COS_Rate_Base_MDS and 1-13th'!N170-'COS_Rate_Base_AS FILED'!N170</f>
        <v>-22.073403683127708</v>
      </c>
      <c r="O170" s="101">
        <f>+'COS_Rate_Base_MDS and 1-13th'!O170-'COS_Rate_Base_AS FILED'!O170</f>
        <v>6271.8396709954832</v>
      </c>
      <c r="P170" s="101">
        <f>+'COS_Rate_Base_MDS and 1-13th'!P170-'COS_Rate_Base_AS FILED'!P170</f>
        <v>-120.66076266849996</v>
      </c>
      <c r="Q170" s="101">
        <f>+'COS_Rate_Base_MDS and 1-13th'!Q170-'COS_Rate_Base_AS FILED'!Q170</f>
        <v>-1.5525025067236697</v>
      </c>
      <c r="R170" s="101">
        <f>+'COS_Rate_Base_MDS and 1-13th'!R170-'COS_Rate_Base_AS FILED'!R170</f>
        <v>-11.130212071943618</v>
      </c>
      <c r="S170" s="101">
        <f>+'COS_Rate_Base_MDS and 1-13th'!S170-'COS_Rate_Base_AS FILED'!S170</f>
        <v>6.3975715386334286</v>
      </c>
    </row>
    <row r="171" spans="1:19" x14ac:dyDescent="0.25">
      <c r="B171" s="102">
        <f>+'COS_Rate_Base_MDS and 1-13th'!B171-'COS_Rate_Base_AS FILED'!B171</f>
        <v>0</v>
      </c>
      <c r="C171" s="102">
        <f>+'COS_Rate_Base_MDS and 1-13th'!C171-'COS_Rate_Base_AS FILED'!C171</f>
        <v>0</v>
      </c>
      <c r="D171" s="102">
        <f>+'COS_Rate_Base_MDS and 1-13th'!D171-'COS_Rate_Base_AS FILED'!D171</f>
        <v>0</v>
      </c>
      <c r="E171" s="102">
        <f>+'COS_Rate_Base_MDS and 1-13th'!E171-'COS_Rate_Base_AS FILED'!E171</f>
        <v>0</v>
      </c>
      <c r="F171" s="102">
        <f>+'COS_Rate_Base_MDS and 1-13th'!F171-'COS_Rate_Base_AS FILED'!F171</f>
        <v>0</v>
      </c>
      <c r="G171" s="102">
        <f>+'COS_Rate_Base_MDS and 1-13th'!G171-'COS_Rate_Base_AS FILED'!G171</f>
        <v>0</v>
      </c>
      <c r="H171" s="102">
        <f>+'COS_Rate_Base_MDS and 1-13th'!H171-'COS_Rate_Base_AS FILED'!H171</f>
        <v>0</v>
      </c>
      <c r="I171" s="102">
        <f>+'COS_Rate_Base_MDS and 1-13th'!I171-'COS_Rate_Base_AS FILED'!I171</f>
        <v>0</v>
      </c>
      <c r="J171" s="102">
        <f>+'COS_Rate_Base_MDS and 1-13th'!J171-'COS_Rate_Base_AS FILED'!J171</f>
        <v>0</v>
      </c>
      <c r="K171" s="102">
        <f>+'COS_Rate_Base_MDS and 1-13th'!K171-'COS_Rate_Base_AS FILED'!K171</f>
        <v>0</v>
      </c>
      <c r="L171" s="102">
        <f>+'COS_Rate_Base_MDS and 1-13th'!L171-'COS_Rate_Base_AS FILED'!L171</f>
        <v>0</v>
      </c>
      <c r="M171" s="102">
        <f>+'COS_Rate_Base_MDS and 1-13th'!M171-'COS_Rate_Base_AS FILED'!M171</f>
        <v>0</v>
      </c>
      <c r="N171" s="102">
        <f>+'COS_Rate_Base_MDS and 1-13th'!N171-'COS_Rate_Base_AS FILED'!N171</f>
        <v>0</v>
      </c>
      <c r="O171" s="102">
        <f>+'COS_Rate_Base_MDS and 1-13th'!O171-'COS_Rate_Base_AS FILED'!O171</f>
        <v>0</v>
      </c>
      <c r="P171" s="102">
        <f>+'COS_Rate_Base_MDS and 1-13th'!P171-'COS_Rate_Base_AS FILED'!P171</f>
        <v>0</v>
      </c>
      <c r="Q171" s="102">
        <f>+'COS_Rate_Base_MDS and 1-13th'!Q171-'COS_Rate_Base_AS FILED'!Q171</f>
        <v>0</v>
      </c>
      <c r="R171" s="102">
        <f>+'COS_Rate_Base_MDS and 1-13th'!R171-'COS_Rate_Base_AS FILED'!R171</f>
        <v>0</v>
      </c>
      <c r="S171" s="102">
        <f>+'COS_Rate_Base_MDS and 1-13th'!S171-'COS_Rate_Base_AS FILED'!S171</f>
        <v>0</v>
      </c>
    </row>
    <row r="172" spans="1:19" x14ac:dyDescent="0.25">
      <c r="A172" s="89" t="s">
        <v>351</v>
      </c>
      <c r="B172" s="101">
        <f>+'COS_Rate_Base_MDS and 1-13th'!B172-'COS_Rate_Base_AS FILED'!B172</f>
        <v>0</v>
      </c>
      <c r="C172" s="101">
        <f>+'COS_Rate_Base_MDS and 1-13th'!C172-'COS_Rate_Base_AS FILED'!C172</f>
        <v>0</v>
      </c>
      <c r="D172" s="101">
        <f>+'COS_Rate_Base_MDS and 1-13th'!D172-'COS_Rate_Base_AS FILED'!D172</f>
        <v>0</v>
      </c>
      <c r="E172" s="101">
        <f>+'COS_Rate_Base_MDS and 1-13th'!E172-'COS_Rate_Base_AS FILED'!E172</f>
        <v>0</v>
      </c>
      <c r="F172" s="101">
        <f>+'COS_Rate_Base_MDS and 1-13th'!F172-'COS_Rate_Base_AS FILED'!F172</f>
        <v>0</v>
      </c>
      <c r="G172" s="101">
        <f>+'COS_Rate_Base_MDS and 1-13th'!G172-'COS_Rate_Base_AS FILED'!G172</f>
        <v>0</v>
      </c>
      <c r="H172" s="101">
        <f>+'COS_Rate_Base_MDS and 1-13th'!H172-'COS_Rate_Base_AS FILED'!H172</f>
        <v>0</v>
      </c>
      <c r="I172" s="101">
        <f>+'COS_Rate_Base_MDS and 1-13th'!I172-'COS_Rate_Base_AS FILED'!I172</f>
        <v>0</v>
      </c>
      <c r="J172" s="101">
        <f>+'COS_Rate_Base_MDS and 1-13th'!J172-'COS_Rate_Base_AS FILED'!J172</f>
        <v>0</v>
      </c>
      <c r="K172" s="101">
        <f>+'COS_Rate_Base_MDS and 1-13th'!K172-'COS_Rate_Base_AS FILED'!K172</f>
        <v>0</v>
      </c>
      <c r="L172" s="101">
        <f>+'COS_Rate_Base_MDS and 1-13th'!L172-'COS_Rate_Base_AS FILED'!L172</f>
        <v>0</v>
      </c>
      <c r="M172" s="101">
        <f>+'COS_Rate_Base_MDS and 1-13th'!M172-'COS_Rate_Base_AS FILED'!M172</f>
        <v>0</v>
      </c>
      <c r="N172" s="101">
        <f>+'COS_Rate_Base_MDS and 1-13th'!N172-'COS_Rate_Base_AS FILED'!N172</f>
        <v>0</v>
      </c>
      <c r="O172" s="101">
        <f>+'COS_Rate_Base_MDS and 1-13th'!O172-'COS_Rate_Base_AS FILED'!O172</f>
        <v>0</v>
      </c>
      <c r="P172" s="101">
        <f>+'COS_Rate_Base_MDS and 1-13th'!P172-'COS_Rate_Base_AS FILED'!P172</f>
        <v>0</v>
      </c>
      <c r="Q172" s="101">
        <f>+'COS_Rate_Base_MDS and 1-13th'!Q172-'COS_Rate_Base_AS FILED'!Q172</f>
        <v>0</v>
      </c>
      <c r="R172" s="101">
        <f>+'COS_Rate_Base_MDS and 1-13th'!R172-'COS_Rate_Base_AS FILED'!R172</f>
        <v>0</v>
      </c>
      <c r="S172" s="101">
        <f>+'COS_Rate_Base_MDS and 1-13th'!S172-'COS_Rate_Base_AS FILED'!S172</f>
        <v>0</v>
      </c>
    </row>
    <row r="173" spans="1:19" x14ac:dyDescent="0.25">
      <c r="A173" s="90" t="s">
        <v>352</v>
      </c>
      <c r="B173" s="101">
        <f>+'COS_Rate_Base_MDS and 1-13th'!B173-'COS_Rate_Base_AS FILED'!B173</f>
        <v>-5.9117155615240335E-12</v>
      </c>
      <c r="C173" s="101">
        <f>+'COS_Rate_Base_MDS and 1-13th'!C173-'COS_Rate_Base_AS FILED'!C173</f>
        <v>-0.52377214797961358</v>
      </c>
      <c r="D173" s="101">
        <f>+'COS_Rate_Base_MDS and 1-13th'!D173-'COS_Rate_Base_AS FILED'!D173</f>
        <v>-1.7998871059726973E-2</v>
      </c>
      <c r="E173" s="101">
        <f>+'COS_Rate_Base_MDS and 1-13th'!E173-'COS_Rate_Base_AS FILED'!E173</f>
        <v>0.15153159446873588</v>
      </c>
      <c r="F173" s="101">
        <f>+'COS_Rate_Base_MDS and 1-13th'!F173-'COS_Rate_Base_AS FILED'!F173</f>
        <v>1.6526014509791196</v>
      </c>
      <c r="G173" s="101">
        <f>+'COS_Rate_Base_MDS and 1-13th'!G173-'COS_Rate_Base_AS FILED'!G173</f>
        <v>9.6575158473389155E-2</v>
      </c>
      <c r="H173" s="101">
        <f>+'COS_Rate_Base_MDS and 1-13th'!H173-'COS_Rate_Base_AS FILED'!H173</f>
        <v>-7.2131455982894295</v>
      </c>
      <c r="I173" s="101">
        <f>+'COS_Rate_Base_MDS and 1-13th'!I173-'COS_Rate_Base_AS FILED'!I173</f>
        <v>-3.2710645043611066</v>
      </c>
      <c r="J173" s="101">
        <f>+'COS_Rate_Base_MDS and 1-13th'!J173-'COS_Rate_Base_AS FILED'!J173</f>
        <v>-0.62306135581319211</v>
      </c>
      <c r="K173" s="101">
        <f>+'COS_Rate_Base_MDS and 1-13th'!K173-'COS_Rate_Base_AS FILED'!K173</f>
        <v>1.7208698288020408E-2</v>
      </c>
      <c r="L173" s="101">
        <f>+'COS_Rate_Base_MDS and 1-13th'!L173-'COS_Rate_Base_AS FILED'!L173</f>
        <v>-3.3250616354580043E-2</v>
      </c>
      <c r="M173" s="101">
        <f>+'COS_Rate_Base_MDS and 1-13th'!M173-'COS_Rate_Base_AS FILED'!M173</f>
        <v>0.34864368768793375</v>
      </c>
      <c r="N173" s="101">
        <f>+'COS_Rate_Base_MDS and 1-13th'!N173-'COS_Rate_Base_AS FILED'!N173</f>
        <v>-3.3944694153614452E-2</v>
      </c>
      <c r="O173" s="101">
        <f>+'COS_Rate_Base_MDS and 1-13th'!O173-'COS_Rate_Base_AS FILED'!O173</f>
        <v>9.6448958424646207</v>
      </c>
      <c r="P173" s="101">
        <f>+'COS_Rate_Base_MDS and 1-13th'!P173-'COS_Rate_Base_AS FILED'!P173</f>
        <v>-0.18555329046309055</v>
      </c>
      <c r="Q173" s="101">
        <f>+'COS_Rate_Base_MDS and 1-13th'!Q173-'COS_Rate_Base_AS FILED'!Q173</f>
        <v>-2.3874534041045115E-3</v>
      </c>
      <c r="R173" s="101">
        <f>+'COS_Rate_Base_MDS and 1-13th'!R173-'COS_Rate_Base_AS FILED'!R173</f>
        <v>-1.7116148015531685E-2</v>
      </c>
      <c r="S173" s="101">
        <f>+'COS_Rate_Base_MDS and 1-13th'!S173-'COS_Rate_Base_AS FILED'!S173</f>
        <v>9.838247527306887E-3</v>
      </c>
    </row>
    <row r="174" spans="1:19" x14ac:dyDescent="0.25">
      <c r="A174" s="89" t="s">
        <v>353</v>
      </c>
      <c r="B174" s="101">
        <f>+'COS_Rate_Base_MDS and 1-13th'!B174-'COS_Rate_Base_AS FILED'!B174</f>
        <v>-5.9117155615240335E-12</v>
      </c>
      <c r="C174" s="101">
        <f>+'COS_Rate_Base_MDS and 1-13th'!C174-'COS_Rate_Base_AS FILED'!C174</f>
        <v>-0.52377214797961358</v>
      </c>
      <c r="D174" s="101">
        <f>+'COS_Rate_Base_MDS and 1-13th'!D174-'COS_Rate_Base_AS FILED'!D174</f>
        <v>-1.7998871059726973E-2</v>
      </c>
      <c r="E174" s="101">
        <f>+'COS_Rate_Base_MDS and 1-13th'!E174-'COS_Rate_Base_AS FILED'!E174</f>
        <v>0.15153159446873588</v>
      </c>
      <c r="F174" s="101">
        <f>+'COS_Rate_Base_MDS and 1-13th'!F174-'COS_Rate_Base_AS FILED'!F174</f>
        <v>1.6526014509791196</v>
      </c>
      <c r="G174" s="101">
        <f>+'COS_Rate_Base_MDS and 1-13th'!G174-'COS_Rate_Base_AS FILED'!G174</f>
        <v>9.6575158473389155E-2</v>
      </c>
      <c r="H174" s="101">
        <f>+'COS_Rate_Base_MDS and 1-13th'!H174-'COS_Rate_Base_AS FILED'!H174</f>
        <v>-7.2131455982894295</v>
      </c>
      <c r="I174" s="101">
        <f>+'COS_Rate_Base_MDS and 1-13th'!I174-'COS_Rate_Base_AS FILED'!I174</f>
        <v>-3.2710645043611066</v>
      </c>
      <c r="J174" s="101">
        <f>+'COS_Rate_Base_MDS and 1-13th'!J174-'COS_Rate_Base_AS FILED'!J174</f>
        <v>-0.62306135581319211</v>
      </c>
      <c r="K174" s="101">
        <f>+'COS_Rate_Base_MDS and 1-13th'!K174-'COS_Rate_Base_AS FILED'!K174</f>
        <v>1.7208698288020408E-2</v>
      </c>
      <c r="L174" s="101">
        <f>+'COS_Rate_Base_MDS and 1-13th'!L174-'COS_Rate_Base_AS FILED'!L174</f>
        <v>-3.3250616354580043E-2</v>
      </c>
      <c r="M174" s="101">
        <f>+'COS_Rate_Base_MDS and 1-13th'!M174-'COS_Rate_Base_AS FILED'!M174</f>
        <v>0.34864368768793375</v>
      </c>
      <c r="N174" s="101">
        <f>+'COS_Rate_Base_MDS and 1-13th'!N174-'COS_Rate_Base_AS FILED'!N174</f>
        <v>-3.3944694153614452E-2</v>
      </c>
      <c r="O174" s="101">
        <f>+'COS_Rate_Base_MDS and 1-13th'!O174-'COS_Rate_Base_AS FILED'!O174</f>
        <v>9.6448958424646207</v>
      </c>
      <c r="P174" s="101">
        <f>+'COS_Rate_Base_MDS and 1-13th'!P174-'COS_Rate_Base_AS FILED'!P174</f>
        <v>-0.18555329046309055</v>
      </c>
      <c r="Q174" s="101">
        <f>+'COS_Rate_Base_MDS and 1-13th'!Q174-'COS_Rate_Base_AS FILED'!Q174</f>
        <v>-2.3874534041045115E-3</v>
      </c>
      <c r="R174" s="101">
        <f>+'COS_Rate_Base_MDS and 1-13th'!R174-'COS_Rate_Base_AS FILED'!R174</f>
        <v>-1.7116148015531685E-2</v>
      </c>
      <c r="S174" s="101">
        <f>+'COS_Rate_Base_MDS and 1-13th'!S174-'COS_Rate_Base_AS FILED'!S174</f>
        <v>9.838247527306887E-3</v>
      </c>
    </row>
    <row r="175" spans="1:19" x14ac:dyDescent="0.25">
      <c r="B175" s="102">
        <f>+'COS_Rate_Base_MDS and 1-13th'!B175-'COS_Rate_Base_AS FILED'!B175</f>
        <v>0</v>
      </c>
      <c r="C175" s="102">
        <f>+'COS_Rate_Base_MDS and 1-13th'!C175-'COS_Rate_Base_AS FILED'!C175</f>
        <v>0</v>
      </c>
      <c r="D175" s="102">
        <f>+'COS_Rate_Base_MDS and 1-13th'!D175-'COS_Rate_Base_AS FILED'!D175</f>
        <v>0</v>
      </c>
      <c r="E175" s="102">
        <f>+'COS_Rate_Base_MDS and 1-13th'!E175-'COS_Rate_Base_AS FILED'!E175</f>
        <v>0</v>
      </c>
      <c r="F175" s="102">
        <f>+'COS_Rate_Base_MDS and 1-13th'!F175-'COS_Rate_Base_AS FILED'!F175</f>
        <v>0</v>
      </c>
      <c r="G175" s="102">
        <f>+'COS_Rate_Base_MDS and 1-13th'!G175-'COS_Rate_Base_AS FILED'!G175</f>
        <v>0</v>
      </c>
      <c r="H175" s="102">
        <f>+'COS_Rate_Base_MDS and 1-13th'!H175-'COS_Rate_Base_AS FILED'!H175</f>
        <v>0</v>
      </c>
      <c r="I175" s="102">
        <f>+'COS_Rate_Base_MDS and 1-13th'!I175-'COS_Rate_Base_AS FILED'!I175</f>
        <v>0</v>
      </c>
      <c r="J175" s="102">
        <f>+'COS_Rate_Base_MDS and 1-13th'!J175-'COS_Rate_Base_AS FILED'!J175</f>
        <v>0</v>
      </c>
      <c r="K175" s="102">
        <f>+'COS_Rate_Base_MDS and 1-13th'!K175-'COS_Rate_Base_AS FILED'!K175</f>
        <v>0</v>
      </c>
      <c r="L175" s="102">
        <f>+'COS_Rate_Base_MDS and 1-13th'!L175-'COS_Rate_Base_AS FILED'!L175</f>
        <v>0</v>
      </c>
      <c r="M175" s="102">
        <f>+'COS_Rate_Base_MDS and 1-13th'!M175-'COS_Rate_Base_AS FILED'!M175</f>
        <v>0</v>
      </c>
      <c r="N175" s="102">
        <f>+'COS_Rate_Base_MDS and 1-13th'!N175-'COS_Rate_Base_AS FILED'!N175</f>
        <v>0</v>
      </c>
      <c r="O175" s="102">
        <f>+'COS_Rate_Base_MDS and 1-13th'!O175-'COS_Rate_Base_AS FILED'!O175</f>
        <v>0</v>
      </c>
      <c r="P175" s="102">
        <f>+'COS_Rate_Base_MDS and 1-13th'!P175-'COS_Rate_Base_AS FILED'!P175</f>
        <v>0</v>
      </c>
      <c r="Q175" s="102">
        <f>+'COS_Rate_Base_MDS and 1-13th'!Q175-'COS_Rate_Base_AS FILED'!Q175</f>
        <v>0</v>
      </c>
      <c r="R175" s="102">
        <f>+'COS_Rate_Base_MDS and 1-13th'!R175-'COS_Rate_Base_AS FILED'!R175</f>
        <v>0</v>
      </c>
      <c r="S175" s="102">
        <f>+'COS_Rate_Base_MDS and 1-13th'!S175-'COS_Rate_Base_AS FILED'!S175</f>
        <v>0</v>
      </c>
    </row>
    <row r="176" spans="1:19" x14ac:dyDescent="0.25">
      <c r="A176" s="89" t="s">
        <v>354</v>
      </c>
      <c r="B176" s="101">
        <f>+'COS_Rate_Base_MDS and 1-13th'!B176-'COS_Rate_Base_AS FILED'!B176</f>
        <v>0</v>
      </c>
      <c r="C176" s="101">
        <f>+'COS_Rate_Base_MDS and 1-13th'!C176-'COS_Rate_Base_AS FILED'!C176</f>
        <v>0</v>
      </c>
      <c r="D176" s="101">
        <f>+'COS_Rate_Base_MDS and 1-13th'!D176-'COS_Rate_Base_AS FILED'!D176</f>
        <v>0</v>
      </c>
      <c r="E176" s="101">
        <f>+'COS_Rate_Base_MDS and 1-13th'!E176-'COS_Rate_Base_AS FILED'!E176</f>
        <v>0</v>
      </c>
      <c r="F176" s="101">
        <f>+'COS_Rate_Base_MDS and 1-13th'!F176-'COS_Rate_Base_AS FILED'!F176</f>
        <v>0</v>
      </c>
      <c r="G176" s="101">
        <f>+'COS_Rate_Base_MDS and 1-13th'!G176-'COS_Rate_Base_AS FILED'!G176</f>
        <v>0</v>
      </c>
      <c r="H176" s="101">
        <f>+'COS_Rate_Base_MDS and 1-13th'!H176-'COS_Rate_Base_AS FILED'!H176</f>
        <v>0</v>
      </c>
      <c r="I176" s="101">
        <f>+'COS_Rate_Base_MDS and 1-13th'!I176-'COS_Rate_Base_AS FILED'!I176</f>
        <v>0</v>
      </c>
      <c r="J176" s="101">
        <f>+'COS_Rate_Base_MDS and 1-13th'!J176-'COS_Rate_Base_AS FILED'!J176</f>
        <v>0</v>
      </c>
      <c r="K176" s="101">
        <f>+'COS_Rate_Base_MDS and 1-13th'!K176-'COS_Rate_Base_AS FILED'!K176</f>
        <v>0</v>
      </c>
      <c r="L176" s="101">
        <f>+'COS_Rate_Base_MDS and 1-13th'!L176-'COS_Rate_Base_AS FILED'!L176</f>
        <v>0</v>
      </c>
      <c r="M176" s="101">
        <f>+'COS_Rate_Base_MDS and 1-13th'!M176-'COS_Rate_Base_AS FILED'!M176</f>
        <v>0</v>
      </c>
      <c r="N176" s="101">
        <f>+'COS_Rate_Base_MDS and 1-13th'!N176-'COS_Rate_Base_AS FILED'!N176</f>
        <v>0</v>
      </c>
      <c r="O176" s="101">
        <f>+'COS_Rate_Base_MDS and 1-13th'!O176-'COS_Rate_Base_AS FILED'!O176</f>
        <v>0</v>
      </c>
      <c r="P176" s="101">
        <f>+'COS_Rate_Base_MDS and 1-13th'!P176-'COS_Rate_Base_AS FILED'!P176</f>
        <v>0</v>
      </c>
      <c r="Q176" s="101">
        <f>+'COS_Rate_Base_MDS and 1-13th'!Q176-'COS_Rate_Base_AS FILED'!Q176</f>
        <v>0</v>
      </c>
      <c r="R176" s="101">
        <f>+'COS_Rate_Base_MDS and 1-13th'!R176-'COS_Rate_Base_AS FILED'!R176</f>
        <v>0</v>
      </c>
      <c r="S176" s="101">
        <f>+'COS_Rate_Base_MDS and 1-13th'!S176-'COS_Rate_Base_AS FILED'!S176</f>
        <v>0</v>
      </c>
    </row>
    <row r="177" spans="1:19" x14ac:dyDescent="0.25">
      <c r="A177" s="90" t="s">
        <v>355</v>
      </c>
      <c r="B177" s="101">
        <f>+'COS_Rate_Base_MDS and 1-13th'!B177-'COS_Rate_Base_AS FILED'!B177</f>
        <v>0</v>
      </c>
      <c r="C177" s="101">
        <f>+'COS_Rate_Base_MDS and 1-13th'!C177-'COS_Rate_Base_AS FILED'!C177</f>
        <v>-106364.81212207489</v>
      </c>
      <c r="D177" s="101">
        <f>+'COS_Rate_Base_MDS and 1-13th'!D177-'COS_Rate_Base_AS FILED'!D177</f>
        <v>-3655.1132893607719</v>
      </c>
      <c r="E177" s="101">
        <f>+'COS_Rate_Base_MDS and 1-13th'!E177-'COS_Rate_Base_AS FILED'!E177</f>
        <v>30772.215816358104</v>
      </c>
      <c r="F177" s="101">
        <f>+'COS_Rate_Base_MDS and 1-13th'!F177-'COS_Rate_Base_AS FILED'!F177</f>
        <v>335601.35552091151</v>
      </c>
      <c r="G177" s="101">
        <f>+'COS_Rate_Base_MDS and 1-13th'!G177-'COS_Rate_Base_AS FILED'!G177</f>
        <v>19611.96032722533</v>
      </c>
      <c r="H177" s="101">
        <f>+'COS_Rate_Base_MDS and 1-13th'!H177-'COS_Rate_Base_AS FILED'!H177</f>
        <v>-1464806.556306392</v>
      </c>
      <c r="I177" s="101">
        <f>+'COS_Rate_Base_MDS and 1-13th'!I177-'COS_Rate_Base_AS FILED'!I177</f>
        <v>-664270.07008226216</v>
      </c>
      <c r="J177" s="101">
        <f>+'COS_Rate_Base_MDS and 1-13th'!J177-'COS_Rate_Base_AS FILED'!J177</f>
        <v>-126527.9268995747</v>
      </c>
      <c r="K177" s="101">
        <f>+'COS_Rate_Base_MDS and 1-13th'!K177-'COS_Rate_Base_AS FILED'!K177</f>
        <v>3494.6492808586918</v>
      </c>
      <c r="L177" s="101">
        <f>+'COS_Rate_Base_MDS and 1-13th'!L177-'COS_Rate_Base_AS FILED'!L177</f>
        <v>-6752.3551512628328</v>
      </c>
      <c r="M177" s="101">
        <f>+'COS_Rate_Base_MDS and 1-13th'!M177-'COS_Rate_Base_AS FILED'!M177</f>
        <v>70800.672547250637</v>
      </c>
      <c r="N177" s="101">
        <f>+'COS_Rate_Base_MDS and 1-13th'!N177-'COS_Rate_Base_AS FILED'!N177</f>
        <v>-6893.3047129703627</v>
      </c>
      <c r="O177" s="101">
        <f>+'COS_Rate_Base_MDS and 1-13th'!O177-'COS_Rate_Base_AS FILED'!O177</f>
        <v>1958633.2304570675</v>
      </c>
      <c r="P177" s="101">
        <f>+'COS_Rate_Base_MDS and 1-13th'!P177-'COS_Rate_Base_AS FILED'!P177</f>
        <v>-37681.157646251842</v>
      </c>
      <c r="Q177" s="101">
        <f>+'COS_Rate_Base_MDS and 1-13th'!Q177-'COS_Rate_Base_AS FILED'!Q177</f>
        <v>-484.83111169110634</v>
      </c>
      <c r="R177" s="101">
        <f>+'COS_Rate_Base_MDS and 1-13th'!R177-'COS_Rate_Base_AS FILED'!R177</f>
        <v>-3475.8546725866036</v>
      </c>
      <c r="S177" s="101">
        <f>+'COS_Rate_Base_MDS and 1-13th'!S177-'COS_Rate_Base_AS FILED'!S177</f>
        <v>1997.898043813504</v>
      </c>
    </row>
    <row r="178" spans="1:19" x14ac:dyDescent="0.25">
      <c r="A178" s="89" t="s">
        <v>356</v>
      </c>
      <c r="B178" s="101">
        <f>+'COS_Rate_Base_MDS and 1-13th'!B178-'COS_Rate_Base_AS FILED'!B178</f>
        <v>0</v>
      </c>
      <c r="C178" s="101">
        <f>+'COS_Rate_Base_MDS and 1-13th'!C178-'COS_Rate_Base_AS FILED'!C178</f>
        <v>-106364.81212207489</v>
      </c>
      <c r="D178" s="101">
        <f>+'COS_Rate_Base_MDS and 1-13th'!D178-'COS_Rate_Base_AS FILED'!D178</f>
        <v>-3655.1132893607719</v>
      </c>
      <c r="E178" s="101">
        <f>+'COS_Rate_Base_MDS and 1-13th'!E178-'COS_Rate_Base_AS FILED'!E178</f>
        <v>30772.215816358104</v>
      </c>
      <c r="F178" s="101">
        <f>+'COS_Rate_Base_MDS and 1-13th'!F178-'COS_Rate_Base_AS FILED'!F178</f>
        <v>335601.35552091151</v>
      </c>
      <c r="G178" s="101">
        <f>+'COS_Rate_Base_MDS and 1-13th'!G178-'COS_Rate_Base_AS FILED'!G178</f>
        <v>19611.96032722533</v>
      </c>
      <c r="H178" s="101">
        <f>+'COS_Rate_Base_MDS and 1-13th'!H178-'COS_Rate_Base_AS FILED'!H178</f>
        <v>-1464806.556306392</v>
      </c>
      <c r="I178" s="101">
        <f>+'COS_Rate_Base_MDS and 1-13th'!I178-'COS_Rate_Base_AS FILED'!I178</f>
        <v>-664270.07008226216</v>
      </c>
      <c r="J178" s="101">
        <f>+'COS_Rate_Base_MDS and 1-13th'!J178-'COS_Rate_Base_AS FILED'!J178</f>
        <v>-126527.9268995747</v>
      </c>
      <c r="K178" s="101">
        <f>+'COS_Rate_Base_MDS and 1-13th'!K178-'COS_Rate_Base_AS FILED'!K178</f>
        <v>3494.6492808586918</v>
      </c>
      <c r="L178" s="101">
        <f>+'COS_Rate_Base_MDS and 1-13th'!L178-'COS_Rate_Base_AS FILED'!L178</f>
        <v>-6752.3551512628328</v>
      </c>
      <c r="M178" s="101">
        <f>+'COS_Rate_Base_MDS and 1-13th'!M178-'COS_Rate_Base_AS FILED'!M178</f>
        <v>70800.672547250637</v>
      </c>
      <c r="N178" s="101">
        <f>+'COS_Rate_Base_MDS and 1-13th'!N178-'COS_Rate_Base_AS FILED'!N178</f>
        <v>-6893.3047129703627</v>
      </c>
      <c r="O178" s="101">
        <f>+'COS_Rate_Base_MDS and 1-13th'!O178-'COS_Rate_Base_AS FILED'!O178</f>
        <v>1958633.2304570675</v>
      </c>
      <c r="P178" s="101">
        <f>+'COS_Rate_Base_MDS and 1-13th'!P178-'COS_Rate_Base_AS FILED'!P178</f>
        <v>-37681.157646251842</v>
      </c>
      <c r="Q178" s="101">
        <f>+'COS_Rate_Base_MDS and 1-13th'!Q178-'COS_Rate_Base_AS FILED'!Q178</f>
        <v>-484.83111169110634</v>
      </c>
      <c r="R178" s="101">
        <f>+'COS_Rate_Base_MDS and 1-13th'!R178-'COS_Rate_Base_AS FILED'!R178</f>
        <v>-3475.8546725866036</v>
      </c>
      <c r="S178" s="101">
        <f>+'COS_Rate_Base_MDS and 1-13th'!S178-'COS_Rate_Base_AS FILED'!S178</f>
        <v>1997.898043813504</v>
      </c>
    </row>
    <row r="179" spans="1:19" x14ac:dyDescent="0.25">
      <c r="B179" s="102">
        <f>+'COS_Rate_Base_MDS and 1-13th'!B179-'COS_Rate_Base_AS FILED'!B179</f>
        <v>0</v>
      </c>
      <c r="C179" s="102">
        <f>+'COS_Rate_Base_MDS and 1-13th'!C179-'COS_Rate_Base_AS FILED'!C179</f>
        <v>0</v>
      </c>
      <c r="D179" s="102">
        <f>+'COS_Rate_Base_MDS and 1-13th'!D179-'COS_Rate_Base_AS FILED'!D179</f>
        <v>0</v>
      </c>
      <c r="E179" s="102">
        <f>+'COS_Rate_Base_MDS and 1-13th'!E179-'COS_Rate_Base_AS FILED'!E179</f>
        <v>0</v>
      </c>
      <c r="F179" s="102">
        <f>+'COS_Rate_Base_MDS and 1-13th'!F179-'COS_Rate_Base_AS FILED'!F179</f>
        <v>0</v>
      </c>
      <c r="G179" s="102">
        <f>+'COS_Rate_Base_MDS and 1-13th'!G179-'COS_Rate_Base_AS FILED'!G179</f>
        <v>0</v>
      </c>
      <c r="H179" s="102">
        <f>+'COS_Rate_Base_MDS and 1-13th'!H179-'COS_Rate_Base_AS FILED'!H179</f>
        <v>0</v>
      </c>
      <c r="I179" s="102">
        <f>+'COS_Rate_Base_MDS and 1-13th'!I179-'COS_Rate_Base_AS FILED'!I179</f>
        <v>0</v>
      </c>
      <c r="J179" s="102">
        <f>+'COS_Rate_Base_MDS and 1-13th'!J179-'COS_Rate_Base_AS FILED'!J179</f>
        <v>0</v>
      </c>
      <c r="K179" s="102">
        <f>+'COS_Rate_Base_MDS and 1-13th'!K179-'COS_Rate_Base_AS FILED'!K179</f>
        <v>0</v>
      </c>
      <c r="L179" s="102">
        <f>+'COS_Rate_Base_MDS and 1-13th'!L179-'COS_Rate_Base_AS FILED'!L179</f>
        <v>0</v>
      </c>
      <c r="M179" s="102">
        <f>+'COS_Rate_Base_MDS and 1-13th'!M179-'COS_Rate_Base_AS FILED'!M179</f>
        <v>0</v>
      </c>
      <c r="N179" s="102">
        <f>+'COS_Rate_Base_MDS and 1-13th'!N179-'COS_Rate_Base_AS FILED'!N179</f>
        <v>0</v>
      </c>
      <c r="O179" s="102">
        <f>+'COS_Rate_Base_MDS and 1-13th'!O179-'COS_Rate_Base_AS FILED'!O179</f>
        <v>0</v>
      </c>
      <c r="P179" s="102">
        <f>+'COS_Rate_Base_MDS and 1-13th'!P179-'COS_Rate_Base_AS FILED'!P179</f>
        <v>0</v>
      </c>
      <c r="Q179" s="102">
        <f>+'COS_Rate_Base_MDS and 1-13th'!Q179-'COS_Rate_Base_AS FILED'!Q179</f>
        <v>0</v>
      </c>
      <c r="R179" s="102">
        <f>+'COS_Rate_Base_MDS and 1-13th'!R179-'COS_Rate_Base_AS FILED'!R179</f>
        <v>0</v>
      </c>
      <c r="S179" s="102">
        <f>+'COS_Rate_Base_MDS and 1-13th'!S179-'COS_Rate_Base_AS FILED'!S179</f>
        <v>0</v>
      </c>
    </row>
    <row r="180" spans="1:19" x14ac:dyDescent="0.25">
      <c r="A180" s="89" t="s">
        <v>357</v>
      </c>
      <c r="B180" s="101">
        <f>+'COS_Rate_Base_MDS and 1-13th'!B180-'COS_Rate_Base_AS FILED'!B180</f>
        <v>0</v>
      </c>
      <c r="C180" s="101">
        <f>+'COS_Rate_Base_MDS and 1-13th'!C180-'COS_Rate_Base_AS FILED'!C180</f>
        <v>0</v>
      </c>
      <c r="D180" s="101">
        <f>+'COS_Rate_Base_MDS and 1-13th'!D180-'COS_Rate_Base_AS FILED'!D180</f>
        <v>0</v>
      </c>
      <c r="E180" s="101">
        <f>+'COS_Rate_Base_MDS and 1-13th'!E180-'COS_Rate_Base_AS FILED'!E180</f>
        <v>0</v>
      </c>
      <c r="F180" s="101">
        <f>+'COS_Rate_Base_MDS and 1-13th'!F180-'COS_Rate_Base_AS FILED'!F180</f>
        <v>0</v>
      </c>
      <c r="G180" s="101">
        <f>+'COS_Rate_Base_MDS and 1-13th'!G180-'COS_Rate_Base_AS FILED'!G180</f>
        <v>0</v>
      </c>
      <c r="H180" s="101">
        <f>+'COS_Rate_Base_MDS and 1-13th'!H180-'COS_Rate_Base_AS FILED'!H180</f>
        <v>0</v>
      </c>
      <c r="I180" s="101">
        <f>+'COS_Rate_Base_MDS and 1-13th'!I180-'COS_Rate_Base_AS FILED'!I180</f>
        <v>0</v>
      </c>
      <c r="J180" s="101">
        <f>+'COS_Rate_Base_MDS and 1-13th'!J180-'COS_Rate_Base_AS FILED'!J180</f>
        <v>0</v>
      </c>
      <c r="K180" s="101">
        <f>+'COS_Rate_Base_MDS and 1-13th'!K180-'COS_Rate_Base_AS FILED'!K180</f>
        <v>0</v>
      </c>
      <c r="L180" s="101">
        <f>+'COS_Rate_Base_MDS and 1-13th'!L180-'COS_Rate_Base_AS FILED'!L180</f>
        <v>0</v>
      </c>
      <c r="M180" s="101">
        <f>+'COS_Rate_Base_MDS and 1-13th'!M180-'COS_Rate_Base_AS FILED'!M180</f>
        <v>0</v>
      </c>
      <c r="N180" s="101">
        <f>+'COS_Rate_Base_MDS and 1-13th'!N180-'COS_Rate_Base_AS FILED'!N180</f>
        <v>0</v>
      </c>
      <c r="O180" s="101">
        <f>+'COS_Rate_Base_MDS and 1-13th'!O180-'COS_Rate_Base_AS FILED'!O180</f>
        <v>0</v>
      </c>
      <c r="P180" s="101">
        <f>+'COS_Rate_Base_MDS and 1-13th'!P180-'COS_Rate_Base_AS FILED'!P180</f>
        <v>0</v>
      </c>
      <c r="Q180" s="101">
        <f>+'COS_Rate_Base_MDS and 1-13th'!Q180-'COS_Rate_Base_AS FILED'!Q180</f>
        <v>0</v>
      </c>
      <c r="R180" s="101">
        <f>+'COS_Rate_Base_MDS and 1-13th'!R180-'COS_Rate_Base_AS FILED'!R180</f>
        <v>0</v>
      </c>
      <c r="S180" s="101">
        <f>+'COS_Rate_Base_MDS and 1-13th'!S180-'COS_Rate_Base_AS FILED'!S180</f>
        <v>0</v>
      </c>
    </row>
    <row r="181" spans="1:19" x14ac:dyDescent="0.25">
      <c r="A181" s="90" t="s">
        <v>358</v>
      </c>
      <c r="B181" s="101">
        <f>+'COS_Rate_Base_MDS and 1-13th'!B181-'COS_Rate_Base_AS FILED'!B181</f>
        <v>-1.6391277313232422E-7</v>
      </c>
      <c r="C181" s="101">
        <f>+'COS_Rate_Base_MDS and 1-13th'!C181-'COS_Rate_Base_AS FILED'!C181</f>
        <v>-18191.117807779461</v>
      </c>
      <c r="D181" s="101">
        <f>+'COS_Rate_Base_MDS and 1-13th'!D181-'COS_Rate_Base_AS FILED'!D181</f>
        <v>-625.11835560077452</v>
      </c>
      <c r="E181" s="101">
        <f>+'COS_Rate_Base_MDS and 1-13th'!E181-'COS_Rate_Base_AS FILED'!E181</f>
        <v>5262.8401437811553</v>
      </c>
      <c r="F181" s="101">
        <f>+'COS_Rate_Base_MDS and 1-13th'!F181-'COS_Rate_Base_AS FILED'!F181</f>
        <v>57396.461037550122</v>
      </c>
      <c r="G181" s="101">
        <f>+'COS_Rate_Base_MDS and 1-13th'!G181-'COS_Rate_Base_AS FILED'!G181</f>
        <v>3354.1494939566473</v>
      </c>
      <c r="H181" s="101">
        <f>+'COS_Rate_Base_MDS and 1-13th'!H181-'COS_Rate_Base_AS FILED'!H181</f>
        <v>-250519.58537561446</v>
      </c>
      <c r="I181" s="101">
        <f>+'COS_Rate_Base_MDS and 1-13th'!I181-'COS_Rate_Base_AS FILED'!I181</f>
        <v>-113607.26221355796</v>
      </c>
      <c r="J181" s="101">
        <f>+'COS_Rate_Base_MDS and 1-13th'!J181-'COS_Rate_Base_AS FILED'!J181</f>
        <v>-21639.52888444555</v>
      </c>
      <c r="K181" s="101">
        <f>+'COS_Rate_Base_MDS and 1-13th'!K181-'COS_Rate_Base_AS FILED'!K181</f>
        <v>597.6748841713852</v>
      </c>
      <c r="L181" s="101">
        <f>+'COS_Rate_Base_MDS and 1-13th'!L181-'COS_Rate_Base_AS FILED'!L181</f>
        <v>-1154.826352681499</v>
      </c>
      <c r="M181" s="101">
        <f>+'COS_Rate_Base_MDS and 1-13th'!M181-'COS_Rate_Base_AS FILED'!M181</f>
        <v>12108.735487624072</v>
      </c>
      <c r="N181" s="101">
        <f>+'COS_Rate_Base_MDS and 1-13th'!N181-'COS_Rate_Base_AS FILED'!N181</f>
        <v>-1178.9323519384016</v>
      </c>
      <c r="O181" s="101">
        <f>+'COS_Rate_Base_MDS and 1-13th'!O181-'COS_Rate_Base_AS FILED'!O181</f>
        <v>334976.64431150258</v>
      </c>
      <c r="P181" s="101">
        <f>+'COS_Rate_Base_MDS and 1-13th'!P181-'COS_Rate_Base_AS FILED'!P181</f>
        <v>-6444.4468447878025</v>
      </c>
      <c r="Q181" s="101">
        <f>+'COS_Rate_Base_MDS and 1-13th'!Q181-'COS_Rate_Base_AS FILED'!Q181</f>
        <v>-82.91858645440152</v>
      </c>
      <c r="R181" s="101">
        <f>+'COS_Rate_Base_MDS and 1-13th'!R181-'COS_Rate_Base_AS FILED'!R181</f>
        <v>-594.46052289524414</v>
      </c>
      <c r="S181" s="101">
        <f>+'COS_Rate_Base_MDS and 1-13th'!S181-'COS_Rate_Base_AS FILED'!S181</f>
        <v>341.69193700292089</v>
      </c>
    </row>
    <row r="182" spans="1:19" x14ac:dyDescent="0.25">
      <c r="A182" s="89" t="s">
        <v>359</v>
      </c>
      <c r="B182" s="101">
        <f>+'COS_Rate_Base_MDS and 1-13th'!B182-'COS_Rate_Base_AS FILED'!B182</f>
        <v>-1.6391277313232422E-7</v>
      </c>
      <c r="C182" s="101">
        <f>+'COS_Rate_Base_MDS and 1-13th'!C182-'COS_Rate_Base_AS FILED'!C182</f>
        <v>-18191.117807779461</v>
      </c>
      <c r="D182" s="101">
        <f>+'COS_Rate_Base_MDS and 1-13th'!D182-'COS_Rate_Base_AS FILED'!D182</f>
        <v>-625.11835560077452</v>
      </c>
      <c r="E182" s="101">
        <f>+'COS_Rate_Base_MDS and 1-13th'!E182-'COS_Rate_Base_AS FILED'!E182</f>
        <v>5262.8401437811553</v>
      </c>
      <c r="F182" s="101">
        <f>+'COS_Rate_Base_MDS and 1-13th'!F182-'COS_Rate_Base_AS FILED'!F182</f>
        <v>57396.461037550122</v>
      </c>
      <c r="G182" s="101">
        <f>+'COS_Rate_Base_MDS and 1-13th'!G182-'COS_Rate_Base_AS FILED'!G182</f>
        <v>3354.1494939566473</v>
      </c>
      <c r="H182" s="101">
        <f>+'COS_Rate_Base_MDS and 1-13th'!H182-'COS_Rate_Base_AS FILED'!H182</f>
        <v>-250519.58537561446</v>
      </c>
      <c r="I182" s="101">
        <f>+'COS_Rate_Base_MDS and 1-13th'!I182-'COS_Rate_Base_AS FILED'!I182</f>
        <v>-113607.26221355796</v>
      </c>
      <c r="J182" s="101">
        <f>+'COS_Rate_Base_MDS and 1-13th'!J182-'COS_Rate_Base_AS FILED'!J182</f>
        <v>-21639.52888444555</v>
      </c>
      <c r="K182" s="101">
        <f>+'COS_Rate_Base_MDS and 1-13th'!K182-'COS_Rate_Base_AS FILED'!K182</f>
        <v>597.6748841713852</v>
      </c>
      <c r="L182" s="101">
        <f>+'COS_Rate_Base_MDS and 1-13th'!L182-'COS_Rate_Base_AS FILED'!L182</f>
        <v>-1154.826352681499</v>
      </c>
      <c r="M182" s="101">
        <f>+'COS_Rate_Base_MDS and 1-13th'!M182-'COS_Rate_Base_AS FILED'!M182</f>
        <v>12108.735487624072</v>
      </c>
      <c r="N182" s="101">
        <f>+'COS_Rate_Base_MDS and 1-13th'!N182-'COS_Rate_Base_AS FILED'!N182</f>
        <v>-1178.9323519384016</v>
      </c>
      <c r="O182" s="101">
        <f>+'COS_Rate_Base_MDS and 1-13th'!O182-'COS_Rate_Base_AS FILED'!O182</f>
        <v>334976.64431150258</v>
      </c>
      <c r="P182" s="101">
        <f>+'COS_Rate_Base_MDS and 1-13th'!P182-'COS_Rate_Base_AS FILED'!P182</f>
        <v>-6444.4468447878025</v>
      </c>
      <c r="Q182" s="101">
        <f>+'COS_Rate_Base_MDS and 1-13th'!Q182-'COS_Rate_Base_AS FILED'!Q182</f>
        <v>-82.91858645440152</v>
      </c>
      <c r="R182" s="101">
        <f>+'COS_Rate_Base_MDS and 1-13th'!R182-'COS_Rate_Base_AS FILED'!R182</f>
        <v>-594.46052289524414</v>
      </c>
      <c r="S182" s="101">
        <f>+'COS_Rate_Base_MDS and 1-13th'!S182-'COS_Rate_Base_AS FILED'!S182</f>
        <v>341.69193700292089</v>
      </c>
    </row>
    <row r="183" spans="1:19" x14ac:dyDescent="0.25">
      <c r="B183" s="102">
        <f>+'COS_Rate_Base_MDS and 1-13th'!B183-'COS_Rate_Base_AS FILED'!B183</f>
        <v>0</v>
      </c>
      <c r="C183" s="102">
        <f>+'COS_Rate_Base_MDS and 1-13th'!C183-'COS_Rate_Base_AS FILED'!C183</f>
        <v>0</v>
      </c>
      <c r="D183" s="102">
        <f>+'COS_Rate_Base_MDS and 1-13th'!D183-'COS_Rate_Base_AS FILED'!D183</f>
        <v>0</v>
      </c>
      <c r="E183" s="102">
        <f>+'COS_Rate_Base_MDS and 1-13th'!E183-'COS_Rate_Base_AS FILED'!E183</f>
        <v>0</v>
      </c>
      <c r="F183" s="102">
        <f>+'COS_Rate_Base_MDS and 1-13th'!F183-'COS_Rate_Base_AS FILED'!F183</f>
        <v>0</v>
      </c>
      <c r="G183" s="102">
        <f>+'COS_Rate_Base_MDS and 1-13th'!G183-'COS_Rate_Base_AS FILED'!G183</f>
        <v>0</v>
      </c>
      <c r="H183" s="102">
        <f>+'COS_Rate_Base_MDS and 1-13th'!H183-'COS_Rate_Base_AS FILED'!H183</f>
        <v>0</v>
      </c>
      <c r="I183" s="102">
        <f>+'COS_Rate_Base_MDS and 1-13th'!I183-'COS_Rate_Base_AS FILED'!I183</f>
        <v>0</v>
      </c>
      <c r="J183" s="102">
        <f>+'COS_Rate_Base_MDS and 1-13th'!J183-'COS_Rate_Base_AS FILED'!J183</f>
        <v>0</v>
      </c>
      <c r="K183" s="102">
        <f>+'COS_Rate_Base_MDS and 1-13th'!K183-'COS_Rate_Base_AS FILED'!K183</f>
        <v>0</v>
      </c>
      <c r="L183" s="102">
        <f>+'COS_Rate_Base_MDS and 1-13th'!L183-'COS_Rate_Base_AS FILED'!L183</f>
        <v>0</v>
      </c>
      <c r="M183" s="102">
        <f>+'COS_Rate_Base_MDS and 1-13th'!M183-'COS_Rate_Base_AS FILED'!M183</f>
        <v>0</v>
      </c>
      <c r="N183" s="102">
        <f>+'COS_Rate_Base_MDS and 1-13th'!N183-'COS_Rate_Base_AS FILED'!N183</f>
        <v>0</v>
      </c>
      <c r="O183" s="102">
        <f>+'COS_Rate_Base_MDS and 1-13th'!O183-'COS_Rate_Base_AS FILED'!O183</f>
        <v>0</v>
      </c>
      <c r="P183" s="102">
        <f>+'COS_Rate_Base_MDS and 1-13th'!P183-'COS_Rate_Base_AS FILED'!P183</f>
        <v>0</v>
      </c>
      <c r="Q183" s="102">
        <f>+'COS_Rate_Base_MDS and 1-13th'!Q183-'COS_Rate_Base_AS FILED'!Q183</f>
        <v>0</v>
      </c>
      <c r="R183" s="102">
        <f>+'COS_Rate_Base_MDS and 1-13th'!R183-'COS_Rate_Base_AS FILED'!R183</f>
        <v>0</v>
      </c>
      <c r="S183" s="102">
        <f>+'COS_Rate_Base_MDS and 1-13th'!S183-'COS_Rate_Base_AS FILED'!S183</f>
        <v>0</v>
      </c>
    </row>
    <row r="184" spans="1:19" x14ac:dyDescent="0.25">
      <c r="A184" s="89" t="s">
        <v>360</v>
      </c>
      <c r="B184" s="101">
        <f>+'COS_Rate_Base_MDS and 1-13th'!B184-'COS_Rate_Base_AS FILED'!B184</f>
        <v>0</v>
      </c>
      <c r="C184" s="101">
        <f>+'COS_Rate_Base_MDS and 1-13th'!C184-'COS_Rate_Base_AS FILED'!C184</f>
        <v>0</v>
      </c>
      <c r="D184" s="101">
        <f>+'COS_Rate_Base_MDS and 1-13th'!D184-'COS_Rate_Base_AS FILED'!D184</f>
        <v>0</v>
      </c>
      <c r="E184" s="101">
        <f>+'COS_Rate_Base_MDS and 1-13th'!E184-'COS_Rate_Base_AS FILED'!E184</f>
        <v>0</v>
      </c>
      <c r="F184" s="101">
        <f>+'COS_Rate_Base_MDS and 1-13th'!F184-'COS_Rate_Base_AS FILED'!F184</f>
        <v>0</v>
      </c>
      <c r="G184" s="101">
        <f>+'COS_Rate_Base_MDS and 1-13th'!G184-'COS_Rate_Base_AS FILED'!G184</f>
        <v>0</v>
      </c>
      <c r="H184" s="101">
        <f>+'COS_Rate_Base_MDS and 1-13th'!H184-'COS_Rate_Base_AS FILED'!H184</f>
        <v>0</v>
      </c>
      <c r="I184" s="101">
        <f>+'COS_Rate_Base_MDS and 1-13th'!I184-'COS_Rate_Base_AS FILED'!I184</f>
        <v>0</v>
      </c>
      <c r="J184" s="101">
        <f>+'COS_Rate_Base_MDS and 1-13th'!J184-'COS_Rate_Base_AS FILED'!J184</f>
        <v>0</v>
      </c>
      <c r="K184" s="101">
        <f>+'COS_Rate_Base_MDS and 1-13th'!K184-'COS_Rate_Base_AS FILED'!K184</f>
        <v>0</v>
      </c>
      <c r="L184" s="101">
        <f>+'COS_Rate_Base_MDS and 1-13th'!L184-'COS_Rate_Base_AS FILED'!L184</f>
        <v>0</v>
      </c>
      <c r="M184" s="101">
        <f>+'COS_Rate_Base_MDS and 1-13th'!M184-'COS_Rate_Base_AS FILED'!M184</f>
        <v>0</v>
      </c>
      <c r="N184" s="101">
        <f>+'COS_Rate_Base_MDS and 1-13th'!N184-'COS_Rate_Base_AS FILED'!N184</f>
        <v>0</v>
      </c>
      <c r="O184" s="101">
        <f>+'COS_Rate_Base_MDS and 1-13th'!O184-'COS_Rate_Base_AS FILED'!O184</f>
        <v>0</v>
      </c>
      <c r="P184" s="101">
        <f>+'COS_Rate_Base_MDS and 1-13th'!P184-'COS_Rate_Base_AS FILED'!P184</f>
        <v>0</v>
      </c>
      <c r="Q184" s="101">
        <f>+'COS_Rate_Base_MDS and 1-13th'!Q184-'COS_Rate_Base_AS FILED'!Q184</f>
        <v>0</v>
      </c>
      <c r="R184" s="101">
        <f>+'COS_Rate_Base_MDS and 1-13th'!R184-'COS_Rate_Base_AS FILED'!R184</f>
        <v>0</v>
      </c>
      <c r="S184" s="101">
        <f>+'COS_Rate_Base_MDS and 1-13th'!S184-'COS_Rate_Base_AS FILED'!S184</f>
        <v>0</v>
      </c>
    </row>
    <row r="185" spans="1:19" x14ac:dyDescent="0.25">
      <c r="A185" s="90" t="s">
        <v>361</v>
      </c>
      <c r="B185" s="101">
        <f>+'COS_Rate_Base_MDS and 1-13th'!B185-'COS_Rate_Base_AS FILED'!B185</f>
        <v>0</v>
      </c>
      <c r="C185" s="101">
        <f>+'COS_Rate_Base_MDS and 1-13th'!C185-'COS_Rate_Base_AS FILED'!C185</f>
        <v>0</v>
      </c>
      <c r="D185" s="101">
        <f>+'COS_Rate_Base_MDS and 1-13th'!D185-'COS_Rate_Base_AS FILED'!D185</f>
        <v>0</v>
      </c>
      <c r="E185" s="101">
        <f>+'COS_Rate_Base_MDS and 1-13th'!E185-'COS_Rate_Base_AS FILED'!E185</f>
        <v>0</v>
      </c>
      <c r="F185" s="101">
        <f>+'COS_Rate_Base_MDS and 1-13th'!F185-'COS_Rate_Base_AS FILED'!F185</f>
        <v>0</v>
      </c>
      <c r="G185" s="101">
        <f>+'COS_Rate_Base_MDS and 1-13th'!G185-'COS_Rate_Base_AS FILED'!G185</f>
        <v>0</v>
      </c>
      <c r="H185" s="101">
        <f>+'COS_Rate_Base_MDS and 1-13th'!H185-'COS_Rate_Base_AS FILED'!H185</f>
        <v>0</v>
      </c>
      <c r="I185" s="101">
        <f>+'COS_Rate_Base_MDS and 1-13th'!I185-'COS_Rate_Base_AS FILED'!I185</f>
        <v>0</v>
      </c>
      <c r="J185" s="101">
        <f>+'COS_Rate_Base_MDS and 1-13th'!J185-'COS_Rate_Base_AS FILED'!J185</f>
        <v>0</v>
      </c>
      <c r="K185" s="101">
        <f>+'COS_Rate_Base_MDS and 1-13th'!K185-'COS_Rate_Base_AS FILED'!K185</f>
        <v>0</v>
      </c>
      <c r="L185" s="101">
        <f>+'COS_Rate_Base_MDS and 1-13th'!L185-'COS_Rate_Base_AS FILED'!L185</f>
        <v>0</v>
      </c>
      <c r="M185" s="101">
        <f>+'COS_Rate_Base_MDS and 1-13th'!M185-'COS_Rate_Base_AS FILED'!M185</f>
        <v>0</v>
      </c>
      <c r="N185" s="101">
        <f>+'COS_Rate_Base_MDS and 1-13th'!N185-'COS_Rate_Base_AS FILED'!N185</f>
        <v>0</v>
      </c>
      <c r="O185" s="101">
        <f>+'COS_Rate_Base_MDS and 1-13th'!O185-'COS_Rate_Base_AS FILED'!O185</f>
        <v>0</v>
      </c>
      <c r="P185" s="101">
        <f>+'COS_Rate_Base_MDS and 1-13th'!P185-'COS_Rate_Base_AS FILED'!P185</f>
        <v>0</v>
      </c>
      <c r="Q185" s="101">
        <f>+'COS_Rate_Base_MDS and 1-13th'!Q185-'COS_Rate_Base_AS FILED'!Q185</f>
        <v>0</v>
      </c>
      <c r="R185" s="101">
        <f>+'COS_Rate_Base_MDS and 1-13th'!R185-'COS_Rate_Base_AS FILED'!R185</f>
        <v>0</v>
      </c>
      <c r="S185" s="101">
        <f>+'COS_Rate_Base_MDS and 1-13th'!S185-'COS_Rate_Base_AS FILED'!S185</f>
        <v>0</v>
      </c>
    </row>
    <row r="186" spans="1:19" x14ac:dyDescent="0.25">
      <c r="A186" s="89" t="s">
        <v>362</v>
      </c>
      <c r="B186" s="101">
        <f>+'COS_Rate_Base_MDS and 1-13th'!B186-'COS_Rate_Base_AS FILED'!B186</f>
        <v>0</v>
      </c>
      <c r="C186" s="101">
        <f>+'COS_Rate_Base_MDS and 1-13th'!C186-'COS_Rate_Base_AS FILED'!C186</f>
        <v>0</v>
      </c>
      <c r="D186" s="101">
        <f>+'COS_Rate_Base_MDS and 1-13th'!D186-'COS_Rate_Base_AS FILED'!D186</f>
        <v>0</v>
      </c>
      <c r="E186" s="101">
        <f>+'COS_Rate_Base_MDS and 1-13th'!E186-'COS_Rate_Base_AS FILED'!E186</f>
        <v>0</v>
      </c>
      <c r="F186" s="101">
        <f>+'COS_Rate_Base_MDS and 1-13th'!F186-'COS_Rate_Base_AS FILED'!F186</f>
        <v>0</v>
      </c>
      <c r="G186" s="101">
        <f>+'COS_Rate_Base_MDS and 1-13th'!G186-'COS_Rate_Base_AS FILED'!G186</f>
        <v>0</v>
      </c>
      <c r="H186" s="101">
        <f>+'COS_Rate_Base_MDS and 1-13th'!H186-'COS_Rate_Base_AS FILED'!H186</f>
        <v>0</v>
      </c>
      <c r="I186" s="101">
        <f>+'COS_Rate_Base_MDS and 1-13th'!I186-'COS_Rate_Base_AS FILED'!I186</f>
        <v>0</v>
      </c>
      <c r="J186" s="101">
        <f>+'COS_Rate_Base_MDS and 1-13th'!J186-'COS_Rate_Base_AS FILED'!J186</f>
        <v>0</v>
      </c>
      <c r="K186" s="101">
        <f>+'COS_Rate_Base_MDS and 1-13th'!K186-'COS_Rate_Base_AS FILED'!K186</f>
        <v>0</v>
      </c>
      <c r="L186" s="101">
        <f>+'COS_Rate_Base_MDS and 1-13th'!L186-'COS_Rate_Base_AS FILED'!L186</f>
        <v>0</v>
      </c>
      <c r="M186" s="101">
        <f>+'COS_Rate_Base_MDS and 1-13th'!M186-'COS_Rate_Base_AS FILED'!M186</f>
        <v>0</v>
      </c>
      <c r="N186" s="101">
        <f>+'COS_Rate_Base_MDS and 1-13th'!N186-'COS_Rate_Base_AS FILED'!N186</f>
        <v>0</v>
      </c>
      <c r="O186" s="101">
        <f>+'COS_Rate_Base_MDS and 1-13th'!O186-'COS_Rate_Base_AS FILED'!O186</f>
        <v>0</v>
      </c>
      <c r="P186" s="101">
        <f>+'COS_Rate_Base_MDS and 1-13th'!P186-'COS_Rate_Base_AS FILED'!P186</f>
        <v>0</v>
      </c>
      <c r="Q186" s="101">
        <f>+'COS_Rate_Base_MDS and 1-13th'!Q186-'COS_Rate_Base_AS FILED'!Q186</f>
        <v>0</v>
      </c>
      <c r="R186" s="101">
        <f>+'COS_Rate_Base_MDS and 1-13th'!R186-'COS_Rate_Base_AS FILED'!R186</f>
        <v>0</v>
      </c>
      <c r="S186" s="101">
        <f>+'COS_Rate_Base_MDS and 1-13th'!S186-'COS_Rate_Base_AS FILED'!S186</f>
        <v>0</v>
      </c>
    </row>
    <row r="187" spans="1:19" x14ac:dyDescent="0.25">
      <c r="B187" s="102">
        <f>+'COS_Rate_Base_MDS and 1-13th'!B187-'COS_Rate_Base_AS FILED'!B187</f>
        <v>0</v>
      </c>
      <c r="C187" s="102">
        <f>+'COS_Rate_Base_MDS and 1-13th'!C187-'COS_Rate_Base_AS FILED'!C187</f>
        <v>0</v>
      </c>
      <c r="D187" s="102">
        <f>+'COS_Rate_Base_MDS and 1-13th'!D187-'COS_Rate_Base_AS FILED'!D187</f>
        <v>0</v>
      </c>
      <c r="E187" s="102">
        <f>+'COS_Rate_Base_MDS and 1-13th'!E187-'COS_Rate_Base_AS FILED'!E187</f>
        <v>0</v>
      </c>
      <c r="F187" s="102">
        <f>+'COS_Rate_Base_MDS and 1-13th'!F187-'COS_Rate_Base_AS FILED'!F187</f>
        <v>0</v>
      </c>
      <c r="G187" s="102">
        <f>+'COS_Rate_Base_MDS and 1-13th'!G187-'COS_Rate_Base_AS FILED'!G187</f>
        <v>0</v>
      </c>
      <c r="H187" s="102">
        <f>+'COS_Rate_Base_MDS and 1-13th'!H187-'COS_Rate_Base_AS FILED'!H187</f>
        <v>0</v>
      </c>
      <c r="I187" s="102">
        <f>+'COS_Rate_Base_MDS and 1-13th'!I187-'COS_Rate_Base_AS FILED'!I187</f>
        <v>0</v>
      </c>
      <c r="J187" s="102">
        <f>+'COS_Rate_Base_MDS and 1-13th'!J187-'COS_Rate_Base_AS FILED'!J187</f>
        <v>0</v>
      </c>
      <c r="K187" s="102">
        <f>+'COS_Rate_Base_MDS and 1-13th'!K187-'COS_Rate_Base_AS FILED'!K187</f>
        <v>0</v>
      </c>
      <c r="L187" s="102">
        <f>+'COS_Rate_Base_MDS and 1-13th'!L187-'COS_Rate_Base_AS FILED'!L187</f>
        <v>0</v>
      </c>
      <c r="M187" s="102">
        <f>+'COS_Rate_Base_MDS and 1-13th'!M187-'COS_Rate_Base_AS FILED'!M187</f>
        <v>0</v>
      </c>
      <c r="N187" s="102">
        <f>+'COS_Rate_Base_MDS and 1-13th'!N187-'COS_Rate_Base_AS FILED'!N187</f>
        <v>0</v>
      </c>
      <c r="O187" s="102">
        <f>+'COS_Rate_Base_MDS and 1-13th'!O187-'COS_Rate_Base_AS FILED'!O187</f>
        <v>0</v>
      </c>
      <c r="P187" s="102">
        <f>+'COS_Rate_Base_MDS and 1-13th'!P187-'COS_Rate_Base_AS FILED'!P187</f>
        <v>0</v>
      </c>
      <c r="Q187" s="102">
        <f>+'COS_Rate_Base_MDS and 1-13th'!Q187-'COS_Rate_Base_AS FILED'!Q187</f>
        <v>0</v>
      </c>
      <c r="R187" s="102">
        <f>+'COS_Rate_Base_MDS and 1-13th'!R187-'COS_Rate_Base_AS FILED'!R187</f>
        <v>0</v>
      </c>
      <c r="S187" s="102">
        <f>+'COS_Rate_Base_MDS and 1-13th'!S187-'COS_Rate_Base_AS FILED'!S187</f>
        <v>0</v>
      </c>
    </row>
    <row r="188" spans="1:19" x14ac:dyDescent="0.25">
      <c r="A188" s="89" t="s">
        <v>363</v>
      </c>
      <c r="B188" s="101">
        <f>+'COS_Rate_Base_MDS and 1-13th'!B188-'COS_Rate_Base_AS FILED'!B188</f>
        <v>0</v>
      </c>
      <c r="C188" s="101">
        <f>+'COS_Rate_Base_MDS and 1-13th'!C188-'COS_Rate_Base_AS FILED'!C188</f>
        <v>0</v>
      </c>
      <c r="D188" s="101">
        <f>+'COS_Rate_Base_MDS and 1-13th'!D188-'COS_Rate_Base_AS FILED'!D188</f>
        <v>0</v>
      </c>
      <c r="E188" s="101">
        <f>+'COS_Rate_Base_MDS and 1-13th'!E188-'COS_Rate_Base_AS FILED'!E188</f>
        <v>0</v>
      </c>
      <c r="F188" s="101">
        <f>+'COS_Rate_Base_MDS and 1-13th'!F188-'COS_Rate_Base_AS FILED'!F188</f>
        <v>0</v>
      </c>
      <c r="G188" s="101">
        <f>+'COS_Rate_Base_MDS and 1-13th'!G188-'COS_Rate_Base_AS FILED'!G188</f>
        <v>0</v>
      </c>
      <c r="H188" s="101">
        <f>+'COS_Rate_Base_MDS and 1-13th'!H188-'COS_Rate_Base_AS FILED'!H188</f>
        <v>0</v>
      </c>
      <c r="I188" s="101">
        <f>+'COS_Rate_Base_MDS and 1-13th'!I188-'COS_Rate_Base_AS FILED'!I188</f>
        <v>0</v>
      </c>
      <c r="J188" s="101">
        <f>+'COS_Rate_Base_MDS and 1-13th'!J188-'COS_Rate_Base_AS FILED'!J188</f>
        <v>0</v>
      </c>
      <c r="K188" s="101">
        <f>+'COS_Rate_Base_MDS and 1-13th'!K188-'COS_Rate_Base_AS FILED'!K188</f>
        <v>0</v>
      </c>
      <c r="L188" s="101">
        <f>+'COS_Rate_Base_MDS and 1-13th'!L188-'COS_Rate_Base_AS FILED'!L188</f>
        <v>0</v>
      </c>
      <c r="M188" s="101">
        <f>+'COS_Rate_Base_MDS and 1-13th'!M188-'COS_Rate_Base_AS FILED'!M188</f>
        <v>0</v>
      </c>
      <c r="N188" s="101">
        <f>+'COS_Rate_Base_MDS and 1-13th'!N188-'COS_Rate_Base_AS FILED'!N188</f>
        <v>0</v>
      </c>
      <c r="O188" s="101">
        <f>+'COS_Rate_Base_MDS and 1-13th'!O188-'COS_Rate_Base_AS FILED'!O188</f>
        <v>0</v>
      </c>
      <c r="P188" s="101">
        <f>+'COS_Rate_Base_MDS and 1-13th'!P188-'COS_Rate_Base_AS FILED'!P188</f>
        <v>0</v>
      </c>
      <c r="Q188" s="101">
        <f>+'COS_Rate_Base_MDS and 1-13th'!Q188-'COS_Rate_Base_AS FILED'!Q188</f>
        <v>0</v>
      </c>
      <c r="R188" s="101">
        <f>+'COS_Rate_Base_MDS and 1-13th'!R188-'COS_Rate_Base_AS FILED'!R188</f>
        <v>0</v>
      </c>
      <c r="S188" s="101">
        <f>+'COS_Rate_Base_MDS and 1-13th'!S188-'COS_Rate_Base_AS FILED'!S188</f>
        <v>0</v>
      </c>
    </row>
    <row r="189" spans="1:19" x14ac:dyDescent="0.25">
      <c r="A189" s="90" t="s">
        <v>364</v>
      </c>
      <c r="B189" s="101">
        <f>+'COS_Rate_Base_MDS and 1-13th'!B189-'COS_Rate_Base_AS FILED'!B189</f>
        <v>0</v>
      </c>
      <c r="C189" s="101">
        <f>+'COS_Rate_Base_MDS and 1-13th'!C189-'COS_Rate_Base_AS FILED'!C189</f>
        <v>17516.907733354717</v>
      </c>
      <c r="D189" s="101">
        <f>+'COS_Rate_Base_MDS and 1-13th'!D189-'COS_Rate_Base_AS FILED'!D189</f>
        <v>619.37456911284244</v>
      </c>
      <c r="E189" s="101">
        <f>+'COS_Rate_Base_MDS and 1-13th'!E189-'COS_Rate_Base_AS FILED'!E189</f>
        <v>22062.163591340184</v>
      </c>
      <c r="F189" s="101">
        <f>+'COS_Rate_Base_MDS and 1-13th'!F189-'COS_Rate_Base_AS FILED'!F189</f>
        <v>16684.956929717213</v>
      </c>
      <c r="G189" s="101">
        <f>+'COS_Rate_Base_MDS and 1-13th'!G189-'COS_Rate_Base_AS FILED'!G189</f>
        <v>1139.7314409186947</v>
      </c>
      <c r="H189" s="101">
        <f>+'COS_Rate_Base_MDS and 1-13th'!H189-'COS_Rate_Base_AS FILED'!H189</f>
        <v>72500.722324579954</v>
      </c>
      <c r="I189" s="101">
        <f>+'COS_Rate_Base_MDS and 1-13th'!I189-'COS_Rate_Base_AS FILED'!I189</f>
        <v>32819.76589788869</v>
      </c>
      <c r="J189" s="101">
        <f>+'COS_Rate_Base_MDS and 1-13th'!J189-'COS_Rate_Base_AS FILED'!J189</f>
        <v>9663.1288879392669</v>
      </c>
      <c r="K189" s="101">
        <f>+'COS_Rate_Base_MDS and 1-13th'!K189-'COS_Rate_Base_AS FILED'!K189</f>
        <v>2580.6381609206437</v>
      </c>
      <c r="L189" s="101">
        <f>+'COS_Rate_Base_MDS and 1-13th'!L189-'COS_Rate_Base_AS FILED'!L189</f>
        <v>1448.2453649168892</v>
      </c>
      <c r="M189" s="101">
        <f>+'COS_Rate_Base_MDS and 1-13th'!M189-'COS_Rate_Base_AS FILED'!M189</f>
        <v>1588.5080000383314</v>
      </c>
      <c r="N189" s="101">
        <f>+'COS_Rate_Base_MDS and 1-13th'!N189-'COS_Rate_Base_AS FILED'!N189</f>
        <v>171.38096214786128</v>
      </c>
      <c r="O189" s="101">
        <f>+'COS_Rate_Base_MDS and 1-13th'!O189-'COS_Rate_Base_AS FILED'!O189</f>
        <v>-188631.7585285008</v>
      </c>
      <c r="P189" s="101">
        <f>+'COS_Rate_Base_MDS and 1-13th'!P189-'COS_Rate_Base_AS FILED'!P189</f>
        <v>7706.2174391204026</v>
      </c>
      <c r="Q189" s="101">
        <f>+'COS_Rate_Base_MDS and 1-13th'!Q189-'COS_Rate_Base_AS FILED'!Q189</f>
        <v>531.60063338991313</v>
      </c>
      <c r="R189" s="101">
        <f>+'COS_Rate_Base_MDS and 1-13th'!R189-'COS_Rate_Base_AS FILED'!R189</f>
        <v>188.26947629480856</v>
      </c>
      <c r="S189" s="101">
        <f>+'COS_Rate_Base_MDS and 1-13th'!S189-'COS_Rate_Base_AS FILED'!S189</f>
        <v>1410.1471168139251</v>
      </c>
    </row>
    <row r="190" spans="1:19" x14ac:dyDescent="0.25">
      <c r="A190" s="89" t="s">
        <v>365</v>
      </c>
      <c r="B190" s="101">
        <f>+'COS_Rate_Base_MDS and 1-13th'!B190-'COS_Rate_Base_AS FILED'!B190</f>
        <v>0</v>
      </c>
      <c r="C190" s="101">
        <f>+'COS_Rate_Base_MDS and 1-13th'!C190-'COS_Rate_Base_AS FILED'!C190</f>
        <v>17516.907733354717</v>
      </c>
      <c r="D190" s="101">
        <f>+'COS_Rate_Base_MDS and 1-13th'!D190-'COS_Rate_Base_AS FILED'!D190</f>
        <v>619.37456911284244</v>
      </c>
      <c r="E190" s="101">
        <f>+'COS_Rate_Base_MDS and 1-13th'!E190-'COS_Rate_Base_AS FILED'!E190</f>
        <v>22062.163591340184</v>
      </c>
      <c r="F190" s="101">
        <f>+'COS_Rate_Base_MDS and 1-13th'!F190-'COS_Rate_Base_AS FILED'!F190</f>
        <v>16684.956929717213</v>
      </c>
      <c r="G190" s="101">
        <f>+'COS_Rate_Base_MDS and 1-13th'!G190-'COS_Rate_Base_AS FILED'!G190</f>
        <v>1139.7314409186947</v>
      </c>
      <c r="H190" s="101">
        <f>+'COS_Rate_Base_MDS and 1-13th'!H190-'COS_Rate_Base_AS FILED'!H190</f>
        <v>72500.722324579954</v>
      </c>
      <c r="I190" s="101">
        <f>+'COS_Rate_Base_MDS and 1-13th'!I190-'COS_Rate_Base_AS FILED'!I190</f>
        <v>32819.76589788869</v>
      </c>
      <c r="J190" s="101">
        <f>+'COS_Rate_Base_MDS and 1-13th'!J190-'COS_Rate_Base_AS FILED'!J190</f>
        <v>9663.1288879392669</v>
      </c>
      <c r="K190" s="101">
        <f>+'COS_Rate_Base_MDS and 1-13th'!K190-'COS_Rate_Base_AS FILED'!K190</f>
        <v>2580.6381609206437</v>
      </c>
      <c r="L190" s="101">
        <f>+'COS_Rate_Base_MDS and 1-13th'!L190-'COS_Rate_Base_AS FILED'!L190</f>
        <v>1448.2453649168892</v>
      </c>
      <c r="M190" s="101">
        <f>+'COS_Rate_Base_MDS and 1-13th'!M190-'COS_Rate_Base_AS FILED'!M190</f>
        <v>1588.5080000383314</v>
      </c>
      <c r="N190" s="101">
        <f>+'COS_Rate_Base_MDS and 1-13th'!N190-'COS_Rate_Base_AS FILED'!N190</f>
        <v>171.38096214786128</v>
      </c>
      <c r="O190" s="101">
        <f>+'COS_Rate_Base_MDS and 1-13th'!O190-'COS_Rate_Base_AS FILED'!O190</f>
        <v>-188631.7585285008</v>
      </c>
      <c r="P190" s="101">
        <f>+'COS_Rate_Base_MDS and 1-13th'!P190-'COS_Rate_Base_AS FILED'!P190</f>
        <v>7706.2174391204026</v>
      </c>
      <c r="Q190" s="101">
        <f>+'COS_Rate_Base_MDS and 1-13th'!Q190-'COS_Rate_Base_AS FILED'!Q190</f>
        <v>531.60063338991313</v>
      </c>
      <c r="R190" s="101">
        <f>+'COS_Rate_Base_MDS and 1-13th'!R190-'COS_Rate_Base_AS FILED'!R190</f>
        <v>188.26947629480856</v>
      </c>
      <c r="S190" s="101">
        <f>+'COS_Rate_Base_MDS and 1-13th'!S190-'COS_Rate_Base_AS FILED'!S190</f>
        <v>1410.1471168139251</v>
      </c>
    </row>
    <row r="191" spans="1:19" x14ac:dyDescent="0.25">
      <c r="B191" s="102">
        <f>+'COS_Rate_Base_MDS and 1-13th'!B191-'COS_Rate_Base_AS FILED'!B191</f>
        <v>0</v>
      </c>
      <c r="C191" s="102">
        <f>+'COS_Rate_Base_MDS and 1-13th'!C191-'COS_Rate_Base_AS FILED'!C191</f>
        <v>0</v>
      </c>
      <c r="D191" s="102">
        <f>+'COS_Rate_Base_MDS and 1-13th'!D191-'COS_Rate_Base_AS FILED'!D191</f>
        <v>0</v>
      </c>
      <c r="E191" s="102">
        <f>+'COS_Rate_Base_MDS and 1-13th'!E191-'COS_Rate_Base_AS FILED'!E191</f>
        <v>0</v>
      </c>
      <c r="F191" s="102">
        <f>+'COS_Rate_Base_MDS and 1-13th'!F191-'COS_Rate_Base_AS FILED'!F191</f>
        <v>0</v>
      </c>
      <c r="G191" s="102">
        <f>+'COS_Rate_Base_MDS and 1-13th'!G191-'COS_Rate_Base_AS FILED'!G191</f>
        <v>0</v>
      </c>
      <c r="H191" s="102">
        <f>+'COS_Rate_Base_MDS and 1-13th'!H191-'COS_Rate_Base_AS FILED'!H191</f>
        <v>0</v>
      </c>
      <c r="I191" s="102">
        <f>+'COS_Rate_Base_MDS and 1-13th'!I191-'COS_Rate_Base_AS FILED'!I191</f>
        <v>0</v>
      </c>
      <c r="J191" s="102">
        <f>+'COS_Rate_Base_MDS and 1-13th'!J191-'COS_Rate_Base_AS FILED'!J191</f>
        <v>0</v>
      </c>
      <c r="K191" s="102">
        <f>+'COS_Rate_Base_MDS and 1-13th'!K191-'COS_Rate_Base_AS FILED'!K191</f>
        <v>0</v>
      </c>
      <c r="L191" s="102">
        <f>+'COS_Rate_Base_MDS and 1-13th'!L191-'COS_Rate_Base_AS FILED'!L191</f>
        <v>0</v>
      </c>
      <c r="M191" s="102">
        <f>+'COS_Rate_Base_MDS and 1-13th'!M191-'COS_Rate_Base_AS FILED'!M191</f>
        <v>0</v>
      </c>
      <c r="N191" s="102">
        <f>+'COS_Rate_Base_MDS and 1-13th'!N191-'COS_Rate_Base_AS FILED'!N191</f>
        <v>0</v>
      </c>
      <c r="O191" s="102">
        <f>+'COS_Rate_Base_MDS and 1-13th'!O191-'COS_Rate_Base_AS FILED'!O191</f>
        <v>0</v>
      </c>
      <c r="P191" s="102">
        <f>+'COS_Rate_Base_MDS and 1-13th'!P191-'COS_Rate_Base_AS FILED'!P191</f>
        <v>0</v>
      </c>
      <c r="Q191" s="102">
        <f>+'COS_Rate_Base_MDS and 1-13th'!Q191-'COS_Rate_Base_AS FILED'!Q191</f>
        <v>0</v>
      </c>
      <c r="R191" s="102">
        <f>+'COS_Rate_Base_MDS and 1-13th'!R191-'COS_Rate_Base_AS FILED'!R191</f>
        <v>0</v>
      </c>
      <c r="S191" s="102">
        <f>+'COS_Rate_Base_MDS and 1-13th'!S191-'COS_Rate_Base_AS FILED'!S191</f>
        <v>0</v>
      </c>
    </row>
    <row r="192" spans="1:19" x14ac:dyDescent="0.25">
      <c r="A192" s="89" t="s">
        <v>366</v>
      </c>
      <c r="B192" s="101">
        <f>+'COS_Rate_Base_MDS and 1-13th'!B192-'COS_Rate_Base_AS FILED'!B192</f>
        <v>0</v>
      </c>
      <c r="C192" s="101">
        <f>+'COS_Rate_Base_MDS and 1-13th'!C192-'COS_Rate_Base_AS FILED'!C192</f>
        <v>0</v>
      </c>
      <c r="D192" s="101">
        <f>+'COS_Rate_Base_MDS and 1-13th'!D192-'COS_Rate_Base_AS FILED'!D192</f>
        <v>0</v>
      </c>
      <c r="E192" s="101">
        <f>+'COS_Rate_Base_MDS and 1-13th'!E192-'COS_Rate_Base_AS FILED'!E192</f>
        <v>0</v>
      </c>
      <c r="F192" s="101">
        <f>+'COS_Rate_Base_MDS and 1-13th'!F192-'COS_Rate_Base_AS FILED'!F192</f>
        <v>0</v>
      </c>
      <c r="G192" s="101">
        <f>+'COS_Rate_Base_MDS and 1-13th'!G192-'COS_Rate_Base_AS FILED'!G192</f>
        <v>0</v>
      </c>
      <c r="H192" s="101">
        <f>+'COS_Rate_Base_MDS and 1-13th'!H192-'COS_Rate_Base_AS FILED'!H192</f>
        <v>0</v>
      </c>
      <c r="I192" s="101">
        <f>+'COS_Rate_Base_MDS and 1-13th'!I192-'COS_Rate_Base_AS FILED'!I192</f>
        <v>0</v>
      </c>
      <c r="J192" s="101">
        <f>+'COS_Rate_Base_MDS and 1-13th'!J192-'COS_Rate_Base_AS FILED'!J192</f>
        <v>0</v>
      </c>
      <c r="K192" s="101">
        <f>+'COS_Rate_Base_MDS and 1-13th'!K192-'COS_Rate_Base_AS FILED'!K192</f>
        <v>0</v>
      </c>
      <c r="L192" s="101">
        <f>+'COS_Rate_Base_MDS and 1-13th'!L192-'COS_Rate_Base_AS FILED'!L192</f>
        <v>0</v>
      </c>
      <c r="M192" s="101">
        <f>+'COS_Rate_Base_MDS and 1-13th'!M192-'COS_Rate_Base_AS FILED'!M192</f>
        <v>0</v>
      </c>
      <c r="N192" s="101">
        <f>+'COS_Rate_Base_MDS and 1-13th'!N192-'COS_Rate_Base_AS FILED'!N192</f>
        <v>0</v>
      </c>
      <c r="O192" s="101">
        <f>+'COS_Rate_Base_MDS and 1-13th'!O192-'COS_Rate_Base_AS FILED'!O192</f>
        <v>0</v>
      </c>
      <c r="P192" s="101">
        <f>+'COS_Rate_Base_MDS and 1-13th'!P192-'COS_Rate_Base_AS FILED'!P192</f>
        <v>0</v>
      </c>
      <c r="Q192" s="101">
        <f>+'COS_Rate_Base_MDS and 1-13th'!Q192-'COS_Rate_Base_AS FILED'!Q192</f>
        <v>0</v>
      </c>
      <c r="R192" s="101">
        <f>+'COS_Rate_Base_MDS and 1-13th'!R192-'COS_Rate_Base_AS FILED'!R192</f>
        <v>0</v>
      </c>
      <c r="S192" s="101">
        <f>+'COS_Rate_Base_MDS and 1-13th'!S192-'COS_Rate_Base_AS FILED'!S192</f>
        <v>0</v>
      </c>
    </row>
    <row r="193" spans="1:19" x14ac:dyDescent="0.25">
      <c r="A193" s="90" t="s">
        <v>367</v>
      </c>
      <c r="B193" s="101">
        <f>+'COS_Rate_Base_MDS and 1-13th'!B193-'COS_Rate_Base_AS FILED'!B193</f>
        <v>0</v>
      </c>
      <c r="C193" s="101">
        <f>+'COS_Rate_Base_MDS and 1-13th'!C193-'COS_Rate_Base_AS FILED'!C193</f>
        <v>-605312.00513464864</v>
      </c>
      <c r="D193" s="101">
        <f>+'COS_Rate_Base_MDS and 1-13th'!D193-'COS_Rate_Base_AS FILED'!D193</f>
        <v>-21243.426516241452</v>
      </c>
      <c r="E193" s="101">
        <f>+'COS_Rate_Base_MDS and 1-13th'!E193-'COS_Rate_Base_AS FILED'!E193</f>
        <v>-124638.88427851535</v>
      </c>
      <c r="F193" s="101">
        <f>+'COS_Rate_Base_MDS and 1-13th'!F193-'COS_Rate_Base_AS FILED'!F193</f>
        <v>835106.76208090037</v>
      </c>
      <c r="G193" s="101">
        <f>+'COS_Rate_Base_MDS and 1-13th'!G193-'COS_Rate_Base_AS FILED'!G193</f>
        <v>40549.685240540362</v>
      </c>
      <c r="H193" s="101">
        <f>+'COS_Rate_Base_MDS and 1-13th'!H193-'COS_Rate_Base_AS FILED'!H193</f>
        <v>-5057350.6069853604</v>
      </c>
      <c r="I193" s="101">
        <f>+'COS_Rate_Base_MDS and 1-13th'!I193-'COS_Rate_Base_AS FILED'!I193</f>
        <v>-2272724.6427276284</v>
      </c>
      <c r="J193" s="101">
        <f>+'COS_Rate_Base_MDS and 1-13th'!J193-'COS_Rate_Base_AS FILED'!J193</f>
        <v>-600472.50548326597</v>
      </c>
      <c r="K193" s="101">
        <f>+'COS_Rate_Base_MDS and 1-13th'!K193-'COS_Rate_Base_AS FILED'!K193</f>
        <v>-11841.135204299644</v>
      </c>
      <c r="L193" s="101">
        <f>+'COS_Rate_Base_MDS and 1-13th'!L193-'COS_Rate_Base_AS FILED'!L193</f>
        <v>-25206.974874144536</v>
      </c>
      <c r="M193" s="101">
        <f>+'COS_Rate_Base_MDS and 1-13th'!M193-'COS_Rate_Base_AS FILED'!M193</f>
        <v>150284.66409307043</v>
      </c>
      <c r="N193" s="101">
        <f>+'COS_Rate_Base_MDS and 1-13th'!N193-'COS_Rate_Base_AS FILED'!N193</f>
        <v>-20526.543292227929</v>
      </c>
      <c r="O193" s="101">
        <f>+'COS_Rate_Base_MDS and 1-13th'!O193-'COS_Rate_Base_AS FILED'!O193</f>
        <v>8050454.2372766137</v>
      </c>
      <c r="P193" s="101">
        <f>+'COS_Rate_Base_MDS and 1-13th'!P193-'COS_Rate_Base_AS FILED'!P193</f>
        <v>-308980.78592173569</v>
      </c>
      <c r="Q193" s="101">
        <f>+'COS_Rate_Base_MDS and 1-13th'!Q193-'COS_Rate_Base_AS FILED'!Q193</f>
        <v>-6735.8860094065603</v>
      </c>
      <c r="R193" s="101">
        <f>+'COS_Rate_Base_MDS and 1-13th'!R193-'COS_Rate_Base_AS FILED'!R193</f>
        <v>-10819.166984424985</v>
      </c>
      <c r="S193" s="101">
        <f>+'COS_Rate_Base_MDS and 1-13th'!S193-'COS_Rate_Base_AS FILED'!S193</f>
        <v>-10542.785279091244</v>
      </c>
    </row>
    <row r="194" spans="1:19" x14ac:dyDescent="0.25">
      <c r="A194" s="89" t="s">
        <v>368</v>
      </c>
      <c r="B194" s="101">
        <f>+'COS_Rate_Base_MDS and 1-13th'!B194-'COS_Rate_Base_AS FILED'!B194</f>
        <v>0</v>
      </c>
      <c r="C194" s="101">
        <f>+'COS_Rate_Base_MDS and 1-13th'!C194-'COS_Rate_Base_AS FILED'!C194</f>
        <v>-605312.00513464864</v>
      </c>
      <c r="D194" s="101">
        <f>+'COS_Rate_Base_MDS and 1-13th'!D194-'COS_Rate_Base_AS FILED'!D194</f>
        <v>-21243.426516241452</v>
      </c>
      <c r="E194" s="101">
        <f>+'COS_Rate_Base_MDS and 1-13th'!E194-'COS_Rate_Base_AS FILED'!E194</f>
        <v>-124638.88427851535</v>
      </c>
      <c r="F194" s="101">
        <f>+'COS_Rate_Base_MDS and 1-13th'!F194-'COS_Rate_Base_AS FILED'!F194</f>
        <v>835106.76208090037</v>
      </c>
      <c r="G194" s="101">
        <f>+'COS_Rate_Base_MDS and 1-13th'!G194-'COS_Rate_Base_AS FILED'!G194</f>
        <v>40549.685240540362</v>
      </c>
      <c r="H194" s="101">
        <f>+'COS_Rate_Base_MDS and 1-13th'!H194-'COS_Rate_Base_AS FILED'!H194</f>
        <v>-5057350.6069853604</v>
      </c>
      <c r="I194" s="101">
        <f>+'COS_Rate_Base_MDS and 1-13th'!I194-'COS_Rate_Base_AS FILED'!I194</f>
        <v>-2272724.6427276284</v>
      </c>
      <c r="J194" s="101">
        <f>+'COS_Rate_Base_MDS and 1-13th'!J194-'COS_Rate_Base_AS FILED'!J194</f>
        <v>-600472.50548326597</v>
      </c>
      <c r="K194" s="101">
        <f>+'COS_Rate_Base_MDS and 1-13th'!K194-'COS_Rate_Base_AS FILED'!K194</f>
        <v>-11841.135204299644</v>
      </c>
      <c r="L194" s="101">
        <f>+'COS_Rate_Base_MDS and 1-13th'!L194-'COS_Rate_Base_AS FILED'!L194</f>
        <v>-25206.974874144536</v>
      </c>
      <c r="M194" s="101">
        <f>+'COS_Rate_Base_MDS and 1-13th'!M194-'COS_Rate_Base_AS FILED'!M194</f>
        <v>150284.66409307043</v>
      </c>
      <c r="N194" s="101">
        <f>+'COS_Rate_Base_MDS and 1-13th'!N194-'COS_Rate_Base_AS FILED'!N194</f>
        <v>-20526.543292227929</v>
      </c>
      <c r="O194" s="101">
        <f>+'COS_Rate_Base_MDS and 1-13th'!O194-'COS_Rate_Base_AS FILED'!O194</f>
        <v>8050454.2372766137</v>
      </c>
      <c r="P194" s="101">
        <f>+'COS_Rate_Base_MDS and 1-13th'!P194-'COS_Rate_Base_AS FILED'!P194</f>
        <v>-308980.78592173569</v>
      </c>
      <c r="Q194" s="101">
        <f>+'COS_Rate_Base_MDS and 1-13th'!Q194-'COS_Rate_Base_AS FILED'!Q194</f>
        <v>-6735.8860094065603</v>
      </c>
      <c r="R194" s="101">
        <f>+'COS_Rate_Base_MDS and 1-13th'!R194-'COS_Rate_Base_AS FILED'!R194</f>
        <v>-10819.166984424985</v>
      </c>
      <c r="S194" s="101">
        <f>+'COS_Rate_Base_MDS and 1-13th'!S194-'COS_Rate_Base_AS FILED'!S194</f>
        <v>-10542.785279091244</v>
      </c>
    </row>
    <row r="195" spans="1:19" x14ac:dyDescent="0.25">
      <c r="B195" s="102">
        <f>+'COS_Rate_Base_MDS and 1-13th'!B195-'COS_Rate_Base_AS FILED'!B195</f>
        <v>0</v>
      </c>
      <c r="C195" s="102">
        <f>+'COS_Rate_Base_MDS and 1-13th'!C195-'COS_Rate_Base_AS FILED'!C195</f>
        <v>0</v>
      </c>
      <c r="D195" s="102">
        <f>+'COS_Rate_Base_MDS and 1-13th'!D195-'COS_Rate_Base_AS FILED'!D195</f>
        <v>0</v>
      </c>
      <c r="E195" s="102">
        <f>+'COS_Rate_Base_MDS and 1-13th'!E195-'COS_Rate_Base_AS FILED'!E195</f>
        <v>0</v>
      </c>
      <c r="F195" s="102">
        <f>+'COS_Rate_Base_MDS and 1-13th'!F195-'COS_Rate_Base_AS FILED'!F195</f>
        <v>0</v>
      </c>
      <c r="G195" s="102">
        <f>+'COS_Rate_Base_MDS and 1-13th'!G195-'COS_Rate_Base_AS FILED'!G195</f>
        <v>0</v>
      </c>
      <c r="H195" s="102">
        <f>+'COS_Rate_Base_MDS and 1-13th'!H195-'COS_Rate_Base_AS FILED'!H195</f>
        <v>0</v>
      </c>
      <c r="I195" s="102">
        <f>+'COS_Rate_Base_MDS and 1-13th'!I195-'COS_Rate_Base_AS FILED'!I195</f>
        <v>0</v>
      </c>
      <c r="J195" s="102">
        <f>+'COS_Rate_Base_MDS and 1-13th'!J195-'COS_Rate_Base_AS FILED'!J195</f>
        <v>0</v>
      </c>
      <c r="K195" s="102">
        <f>+'COS_Rate_Base_MDS and 1-13th'!K195-'COS_Rate_Base_AS FILED'!K195</f>
        <v>0</v>
      </c>
      <c r="L195" s="102">
        <f>+'COS_Rate_Base_MDS and 1-13th'!L195-'COS_Rate_Base_AS FILED'!L195</f>
        <v>0</v>
      </c>
      <c r="M195" s="102">
        <f>+'COS_Rate_Base_MDS and 1-13th'!M195-'COS_Rate_Base_AS FILED'!M195</f>
        <v>0</v>
      </c>
      <c r="N195" s="102">
        <f>+'COS_Rate_Base_MDS and 1-13th'!N195-'COS_Rate_Base_AS FILED'!N195</f>
        <v>0</v>
      </c>
      <c r="O195" s="102">
        <f>+'COS_Rate_Base_MDS and 1-13th'!O195-'COS_Rate_Base_AS FILED'!O195</f>
        <v>0</v>
      </c>
      <c r="P195" s="102">
        <f>+'COS_Rate_Base_MDS and 1-13th'!P195-'COS_Rate_Base_AS FILED'!P195</f>
        <v>0</v>
      </c>
      <c r="Q195" s="102">
        <f>+'COS_Rate_Base_MDS and 1-13th'!Q195-'COS_Rate_Base_AS FILED'!Q195</f>
        <v>0</v>
      </c>
      <c r="R195" s="102">
        <f>+'COS_Rate_Base_MDS and 1-13th'!R195-'COS_Rate_Base_AS FILED'!R195</f>
        <v>0</v>
      </c>
      <c r="S195" s="102">
        <f>+'COS_Rate_Base_MDS and 1-13th'!S195-'COS_Rate_Base_AS FILED'!S195</f>
        <v>0</v>
      </c>
    </row>
    <row r="196" spans="1:19" x14ac:dyDescent="0.25">
      <c r="A196" s="89" t="s">
        <v>369</v>
      </c>
      <c r="B196" s="101">
        <f>+'COS_Rate_Base_MDS and 1-13th'!B196-'COS_Rate_Base_AS FILED'!B196</f>
        <v>0</v>
      </c>
      <c r="C196" s="101">
        <f>+'COS_Rate_Base_MDS and 1-13th'!C196-'COS_Rate_Base_AS FILED'!C196</f>
        <v>0</v>
      </c>
      <c r="D196" s="101">
        <f>+'COS_Rate_Base_MDS and 1-13th'!D196-'COS_Rate_Base_AS FILED'!D196</f>
        <v>0</v>
      </c>
      <c r="E196" s="101">
        <f>+'COS_Rate_Base_MDS and 1-13th'!E196-'COS_Rate_Base_AS FILED'!E196</f>
        <v>0</v>
      </c>
      <c r="F196" s="101">
        <f>+'COS_Rate_Base_MDS and 1-13th'!F196-'COS_Rate_Base_AS FILED'!F196</f>
        <v>0</v>
      </c>
      <c r="G196" s="101">
        <f>+'COS_Rate_Base_MDS and 1-13th'!G196-'COS_Rate_Base_AS FILED'!G196</f>
        <v>0</v>
      </c>
      <c r="H196" s="101">
        <f>+'COS_Rate_Base_MDS and 1-13th'!H196-'COS_Rate_Base_AS FILED'!H196</f>
        <v>0</v>
      </c>
      <c r="I196" s="101">
        <f>+'COS_Rate_Base_MDS and 1-13th'!I196-'COS_Rate_Base_AS FILED'!I196</f>
        <v>0</v>
      </c>
      <c r="J196" s="101">
        <f>+'COS_Rate_Base_MDS and 1-13th'!J196-'COS_Rate_Base_AS FILED'!J196</f>
        <v>0</v>
      </c>
      <c r="K196" s="101">
        <f>+'COS_Rate_Base_MDS and 1-13th'!K196-'COS_Rate_Base_AS FILED'!K196</f>
        <v>0</v>
      </c>
      <c r="L196" s="101">
        <f>+'COS_Rate_Base_MDS and 1-13th'!L196-'COS_Rate_Base_AS FILED'!L196</f>
        <v>0</v>
      </c>
      <c r="M196" s="101">
        <f>+'COS_Rate_Base_MDS and 1-13th'!M196-'COS_Rate_Base_AS FILED'!M196</f>
        <v>0</v>
      </c>
      <c r="N196" s="101">
        <f>+'COS_Rate_Base_MDS and 1-13th'!N196-'COS_Rate_Base_AS FILED'!N196</f>
        <v>0</v>
      </c>
      <c r="O196" s="101">
        <f>+'COS_Rate_Base_MDS and 1-13th'!O196-'COS_Rate_Base_AS FILED'!O196</f>
        <v>0</v>
      </c>
      <c r="P196" s="101">
        <f>+'COS_Rate_Base_MDS and 1-13th'!P196-'COS_Rate_Base_AS FILED'!P196</f>
        <v>0</v>
      </c>
      <c r="Q196" s="101">
        <f>+'COS_Rate_Base_MDS and 1-13th'!Q196-'COS_Rate_Base_AS FILED'!Q196</f>
        <v>0</v>
      </c>
      <c r="R196" s="101">
        <f>+'COS_Rate_Base_MDS and 1-13th'!R196-'COS_Rate_Base_AS FILED'!R196</f>
        <v>0</v>
      </c>
      <c r="S196" s="101">
        <f>+'COS_Rate_Base_MDS and 1-13th'!S196-'COS_Rate_Base_AS FILED'!S196</f>
        <v>0</v>
      </c>
    </row>
    <row r="197" spans="1:19" x14ac:dyDescent="0.25">
      <c r="A197" s="90" t="s">
        <v>370</v>
      </c>
      <c r="B197" s="101">
        <f>+'COS_Rate_Base_MDS and 1-13th'!B197-'COS_Rate_Base_AS FILED'!B197</f>
        <v>0</v>
      </c>
      <c r="C197" s="101">
        <f>+'COS_Rate_Base_MDS and 1-13th'!C197-'COS_Rate_Base_AS FILED'!C197</f>
        <v>-2302.2297551639786</v>
      </c>
      <c r="D197" s="101">
        <f>+'COS_Rate_Base_MDS and 1-13th'!D197-'COS_Rate_Base_AS FILED'!D197</f>
        <v>-80.796759708163108</v>
      </c>
      <c r="E197" s="101">
        <f>+'COS_Rate_Base_MDS and 1-13th'!E197-'COS_Rate_Base_AS FILED'!E197</f>
        <v>-474.04866515510184</v>
      </c>
      <c r="F197" s="101">
        <f>+'COS_Rate_Base_MDS and 1-13th'!F197-'COS_Rate_Base_AS FILED'!F197</f>
        <v>3176.2258473192051</v>
      </c>
      <c r="G197" s="101">
        <f>+'COS_Rate_Base_MDS and 1-13th'!G197-'COS_Rate_Base_AS FILED'!G197</f>
        <v>154.22574000087661</v>
      </c>
      <c r="H197" s="101">
        <f>+'COS_Rate_Base_MDS and 1-13th'!H197-'COS_Rate_Base_AS FILED'!H197</f>
        <v>-19235.010954570957</v>
      </c>
      <c r="I197" s="101">
        <f>+'COS_Rate_Base_MDS and 1-13th'!I197-'COS_Rate_Base_AS FILED'!I197</f>
        <v>-8644.0286222608411</v>
      </c>
      <c r="J197" s="101">
        <f>+'COS_Rate_Base_MDS and 1-13th'!J197-'COS_Rate_Base_AS FILED'!J197</f>
        <v>-2283.8233135223018</v>
      </c>
      <c r="K197" s="101">
        <f>+'COS_Rate_Base_MDS and 1-13th'!K197-'COS_Rate_Base_AS FILED'!K197</f>
        <v>-45.036301231451489</v>
      </c>
      <c r="L197" s="101">
        <f>+'COS_Rate_Base_MDS and 1-13th'!L197-'COS_Rate_Base_AS FILED'!L197</f>
        <v>-95.871628351427034</v>
      </c>
      <c r="M197" s="101">
        <f>+'COS_Rate_Base_MDS and 1-13th'!M197-'COS_Rate_Base_AS FILED'!M197</f>
        <v>571.58923412220702</v>
      </c>
      <c r="N197" s="101">
        <f>+'COS_Rate_Base_MDS and 1-13th'!N197-'COS_Rate_Base_AS FILED'!N197</f>
        <v>-78.070182545804187</v>
      </c>
      <c r="O197" s="101">
        <f>+'COS_Rate_Base_MDS and 1-13th'!O197-'COS_Rate_Base_AS FILED'!O197</f>
        <v>30618.912445858354</v>
      </c>
      <c r="P197" s="101">
        <f>+'COS_Rate_Base_MDS and 1-13th'!P197-'COS_Rate_Base_AS FILED'!P197</f>
        <v>-1175.170413090902</v>
      </c>
      <c r="Q197" s="101">
        <f>+'COS_Rate_Base_MDS and 1-13th'!Q197-'COS_Rate_Base_AS FILED'!Q197</f>
        <v>-25.619113889536948</v>
      </c>
      <c r="R197" s="101">
        <f>+'COS_Rate_Base_MDS and 1-13th'!R197-'COS_Rate_Base_AS FILED'!R197</f>
        <v>-41.149370814296446</v>
      </c>
      <c r="S197" s="101">
        <f>+'COS_Rate_Base_MDS and 1-13th'!S197-'COS_Rate_Base_AS FILED'!S197</f>
        <v>-40.098186994373691</v>
      </c>
    </row>
    <row r="198" spans="1:19" x14ac:dyDescent="0.25">
      <c r="A198" s="89" t="s">
        <v>371</v>
      </c>
      <c r="B198" s="101">
        <f>+'COS_Rate_Base_MDS and 1-13th'!B198-'COS_Rate_Base_AS FILED'!B198</f>
        <v>0</v>
      </c>
      <c r="C198" s="101">
        <f>+'COS_Rate_Base_MDS and 1-13th'!C198-'COS_Rate_Base_AS FILED'!C198</f>
        <v>-2302.2297551639786</v>
      </c>
      <c r="D198" s="101">
        <f>+'COS_Rate_Base_MDS and 1-13th'!D198-'COS_Rate_Base_AS FILED'!D198</f>
        <v>-80.796759708163108</v>
      </c>
      <c r="E198" s="101">
        <f>+'COS_Rate_Base_MDS and 1-13th'!E198-'COS_Rate_Base_AS FILED'!E198</f>
        <v>-474.04866515510184</v>
      </c>
      <c r="F198" s="101">
        <f>+'COS_Rate_Base_MDS and 1-13th'!F198-'COS_Rate_Base_AS FILED'!F198</f>
        <v>3176.2258473192051</v>
      </c>
      <c r="G198" s="101">
        <f>+'COS_Rate_Base_MDS and 1-13th'!G198-'COS_Rate_Base_AS FILED'!G198</f>
        <v>154.22574000087661</v>
      </c>
      <c r="H198" s="101">
        <f>+'COS_Rate_Base_MDS and 1-13th'!H198-'COS_Rate_Base_AS FILED'!H198</f>
        <v>-19235.010954570957</v>
      </c>
      <c r="I198" s="101">
        <f>+'COS_Rate_Base_MDS and 1-13th'!I198-'COS_Rate_Base_AS FILED'!I198</f>
        <v>-8644.0286222608411</v>
      </c>
      <c r="J198" s="101">
        <f>+'COS_Rate_Base_MDS and 1-13th'!J198-'COS_Rate_Base_AS FILED'!J198</f>
        <v>-2283.8233135223018</v>
      </c>
      <c r="K198" s="101">
        <f>+'COS_Rate_Base_MDS and 1-13th'!K198-'COS_Rate_Base_AS FILED'!K198</f>
        <v>-45.036301231451489</v>
      </c>
      <c r="L198" s="101">
        <f>+'COS_Rate_Base_MDS and 1-13th'!L198-'COS_Rate_Base_AS FILED'!L198</f>
        <v>-95.871628351427034</v>
      </c>
      <c r="M198" s="101">
        <f>+'COS_Rate_Base_MDS and 1-13th'!M198-'COS_Rate_Base_AS FILED'!M198</f>
        <v>571.58923412220702</v>
      </c>
      <c r="N198" s="101">
        <f>+'COS_Rate_Base_MDS and 1-13th'!N198-'COS_Rate_Base_AS FILED'!N198</f>
        <v>-78.070182545804187</v>
      </c>
      <c r="O198" s="101">
        <f>+'COS_Rate_Base_MDS and 1-13th'!O198-'COS_Rate_Base_AS FILED'!O198</f>
        <v>30618.912445858354</v>
      </c>
      <c r="P198" s="101">
        <f>+'COS_Rate_Base_MDS and 1-13th'!P198-'COS_Rate_Base_AS FILED'!P198</f>
        <v>-1175.170413090902</v>
      </c>
      <c r="Q198" s="101">
        <f>+'COS_Rate_Base_MDS and 1-13th'!Q198-'COS_Rate_Base_AS FILED'!Q198</f>
        <v>-25.619113889536948</v>
      </c>
      <c r="R198" s="101">
        <f>+'COS_Rate_Base_MDS and 1-13th'!R198-'COS_Rate_Base_AS FILED'!R198</f>
        <v>-41.149370814296446</v>
      </c>
      <c r="S198" s="101">
        <f>+'COS_Rate_Base_MDS and 1-13th'!S198-'COS_Rate_Base_AS FILED'!S198</f>
        <v>-40.098186994373691</v>
      </c>
    </row>
    <row r="199" spans="1:19" x14ac:dyDescent="0.25">
      <c r="B199" s="102">
        <f>+'COS_Rate_Base_MDS and 1-13th'!B199-'COS_Rate_Base_AS FILED'!B199</f>
        <v>0</v>
      </c>
      <c r="C199" s="102">
        <f>+'COS_Rate_Base_MDS and 1-13th'!C199-'COS_Rate_Base_AS FILED'!C199</f>
        <v>0</v>
      </c>
      <c r="D199" s="102">
        <f>+'COS_Rate_Base_MDS and 1-13th'!D199-'COS_Rate_Base_AS FILED'!D199</f>
        <v>0</v>
      </c>
      <c r="E199" s="102">
        <f>+'COS_Rate_Base_MDS and 1-13th'!E199-'COS_Rate_Base_AS FILED'!E199</f>
        <v>0</v>
      </c>
      <c r="F199" s="102">
        <f>+'COS_Rate_Base_MDS and 1-13th'!F199-'COS_Rate_Base_AS FILED'!F199</f>
        <v>0</v>
      </c>
      <c r="G199" s="102">
        <f>+'COS_Rate_Base_MDS and 1-13th'!G199-'COS_Rate_Base_AS FILED'!G199</f>
        <v>0</v>
      </c>
      <c r="H199" s="102">
        <f>+'COS_Rate_Base_MDS and 1-13th'!H199-'COS_Rate_Base_AS FILED'!H199</f>
        <v>0</v>
      </c>
      <c r="I199" s="102">
        <f>+'COS_Rate_Base_MDS and 1-13th'!I199-'COS_Rate_Base_AS FILED'!I199</f>
        <v>0</v>
      </c>
      <c r="J199" s="102">
        <f>+'COS_Rate_Base_MDS and 1-13th'!J199-'COS_Rate_Base_AS FILED'!J199</f>
        <v>0</v>
      </c>
      <c r="K199" s="102">
        <f>+'COS_Rate_Base_MDS and 1-13th'!K199-'COS_Rate_Base_AS FILED'!K199</f>
        <v>0</v>
      </c>
      <c r="L199" s="102">
        <f>+'COS_Rate_Base_MDS and 1-13th'!L199-'COS_Rate_Base_AS FILED'!L199</f>
        <v>0</v>
      </c>
      <c r="M199" s="102">
        <f>+'COS_Rate_Base_MDS and 1-13th'!M199-'COS_Rate_Base_AS FILED'!M199</f>
        <v>0</v>
      </c>
      <c r="N199" s="102">
        <f>+'COS_Rate_Base_MDS and 1-13th'!N199-'COS_Rate_Base_AS FILED'!N199</f>
        <v>0</v>
      </c>
      <c r="O199" s="102">
        <f>+'COS_Rate_Base_MDS and 1-13th'!O199-'COS_Rate_Base_AS FILED'!O199</f>
        <v>0</v>
      </c>
      <c r="P199" s="102">
        <f>+'COS_Rate_Base_MDS and 1-13th'!P199-'COS_Rate_Base_AS FILED'!P199</f>
        <v>0</v>
      </c>
      <c r="Q199" s="102">
        <f>+'COS_Rate_Base_MDS and 1-13th'!Q199-'COS_Rate_Base_AS FILED'!Q199</f>
        <v>0</v>
      </c>
      <c r="R199" s="102">
        <f>+'COS_Rate_Base_MDS and 1-13th'!R199-'COS_Rate_Base_AS FILED'!R199</f>
        <v>0</v>
      </c>
      <c r="S199" s="102">
        <f>+'COS_Rate_Base_MDS and 1-13th'!S199-'COS_Rate_Base_AS FILED'!S199</f>
        <v>0</v>
      </c>
    </row>
    <row r="200" spans="1:19" x14ac:dyDescent="0.25">
      <c r="A200" s="89" t="s">
        <v>372</v>
      </c>
      <c r="B200" s="101">
        <f>+'COS_Rate_Base_MDS and 1-13th'!B200-'COS_Rate_Base_AS FILED'!B200</f>
        <v>0</v>
      </c>
      <c r="C200" s="101">
        <f>+'COS_Rate_Base_MDS and 1-13th'!C200-'COS_Rate_Base_AS FILED'!C200</f>
        <v>0</v>
      </c>
      <c r="D200" s="101">
        <f>+'COS_Rate_Base_MDS and 1-13th'!D200-'COS_Rate_Base_AS FILED'!D200</f>
        <v>0</v>
      </c>
      <c r="E200" s="101">
        <f>+'COS_Rate_Base_MDS and 1-13th'!E200-'COS_Rate_Base_AS FILED'!E200</f>
        <v>0</v>
      </c>
      <c r="F200" s="101">
        <f>+'COS_Rate_Base_MDS and 1-13th'!F200-'COS_Rate_Base_AS FILED'!F200</f>
        <v>0</v>
      </c>
      <c r="G200" s="101">
        <f>+'COS_Rate_Base_MDS and 1-13th'!G200-'COS_Rate_Base_AS FILED'!G200</f>
        <v>0</v>
      </c>
      <c r="H200" s="101">
        <f>+'COS_Rate_Base_MDS and 1-13th'!H200-'COS_Rate_Base_AS FILED'!H200</f>
        <v>0</v>
      </c>
      <c r="I200" s="101">
        <f>+'COS_Rate_Base_MDS and 1-13th'!I200-'COS_Rate_Base_AS FILED'!I200</f>
        <v>0</v>
      </c>
      <c r="J200" s="101">
        <f>+'COS_Rate_Base_MDS and 1-13th'!J200-'COS_Rate_Base_AS FILED'!J200</f>
        <v>0</v>
      </c>
      <c r="K200" s="101">
        <f>+'COS_Rate_Base_MDS and 1-13th'!K200-'COS_Rate_Base_AS FILED'!K200</f>
        <v>0</v>
      </c>
      <c r="L200" s="101">
        <f>+'COS_Rate_Base_MDS and 1-13th'!L200-'COS_Rate_Base_AS FILED'!L200</f>
        <v>0</v>
      </c>
      <c r="M200" s="101">
        <f>+'COS_Rate_Base_MDS and 1-13th'!M200-'COS_Rate_Base_AS FILED'!M200</f>
        <v>0</v>
      </c>
      <c r="N200" s="101">
        <f>+'COS_Rate_Base_MDS and 1-13th'!N200-'COS_Rate_Base_AS FILED'!N200</f>
        <v>0</v>
      </c>
      <c r="O200" s="101">
        <f>+'COS_Rate_Base_MDS and 1-13th'!O200-'COS_Rate_Base_AS FILED'!O200</f>
        <v>0</v>
      </c>
      <c r="P200" s="101">
        <f>+'COS_Rate_Base_MDS and 1-13th'!P200-'COS_Rate_Base_AS FILED'!P200</f>
        <v>0</v>
      </c>
      <c r="Q200" s="101">
        <f>+'COS_Rate_Base_MDS and 1-13th'!Q200-'COS_Rate_Base_AS FILED'!Q200</f>
        <v>0</v>
      </c>
      <c r="R200" s="101">
        <f>+'COS_Rate_Base_MDS and 1-13th'!R200-'COS_Rate_Base_AS FILED'!R200</f>
        <v>0</v>
      </c>
      <c r="S200" s="101">
        <f>+'COS_Rate_Base_MDS and 1-13th'!S200-'COS_Rate_Base_AS FILED'!S200</f>
        <v>0</v>
      </c>
    </row>
    <row r="201" spans="1:19" x14ac:dyDescent="0.25">
      <c r="A201" s="90" t="s">
        <v>373</v>
      </c>
      <c r="B201" s="101">
        <f>+'COS_Rate_Base_MDS and 1-13th'!B201-'COS_Rate_Base_AS FILED'!B201</f>
        <v>-8.1956386566162109E-8</v>
      </c>
      <c r="C201" s="101">
        <f>+'COS_Rate_Base_MDS and 1-13th'!C201-'COS_Rate_Base_AS FILED'!C201</f>
        <v>-9825.6415171294939</v>
      </c>
      <c r="D201" s="101">
        <f>+'COS_Rate_Base_MDS and 1-13th'!D201-'COS_Rate_Base_AS FILED'!D201</f>
        <v>-337.64768788887159</v>
      </c>
      <c r="E201" s="101">
        <f>+'COS_Rate_Base_MDS and 1-13th'!E201-'COS_Rate_Base_AS FILED'!E201</f>
        <v>2842.6389824510552</v>
      </c>
      <c r="F201" s="101">
        <f>+'COS_Rate_Base_MDS and 1-13th'!F201-'COS_Rate_Base_AS FILED'!F201</f>
        <v>31001.781004666816</v>
      </c>
      <c r="G201" s="101">
        <f>+'COS_Rate_Base_MDS and 1-13th'!G201-'COS_Rate_Base_AS FILED'!G201</f>
        <v>1811.6902364507769</v>
      </c>
      <c r="H201" s="101">
        <f>+'COS_Rate_Base_MDS and 1-13th'!H201-'COS_Rate_Base_AS FILED'!H201</f>
        <v>-135314.14973675273</v>
      </c>
      <c r="I201" s="101">
        <f>+'COS_Rate_Base_MDS and 1-13th'!I201-'COS_Rate_Base_AS FILED'!I201</f>
        <v>-61363.146786701865</v>
      </c>
      <c r="J201" s="101">
        <f>+'COS_Rate_Base_MDS and 1-13th'!J201-'COS_Rate_Base_AS FILED'!J201</f>
        <v>-11688.245640804176</v>
      </c>
      <c r="K201" s="101">
        <f>+'COS_Rate_Base_MDS and 1-13th'!K201-'COS_Rate_Base_AS FILED'!K201</f>
        <v>322.82453545261524</v>
      </c>
      <c r="L201" s="101">
        <f>+'COS_Rate_Base_MDS and 1-13th'!L201-'COS_Rate_Base_AS FILED'!L201</f>
        <v>-623.76099566187622</v>
      </c>
      <c r="M201" s="101">
        <f>+'COS_Rate_Base_MDS and 1-13th'!M201-'COS_Rate_Base_AS FILED'!M201</f>
        <v>6540.3399276684941</v>
      </c>
      <c r="N201" s="101">
        <f>+'COS_Rate_Base_MDS and 1-13th'!N201-'COS_Rate_Base_AS FILED'!N201</f>
        <v>-636.78146585031027</v>
      </c>
      <c r="O201" s="101">
        <f>+'COS_Rate_Base_MDS and 1-13th'!O201-'COS_Rate_Base_AS FILED'!O201</f>
        <v>180932.28015974164</v>
      </c>
      <c r="P201" s="101">
        <f>+'COS_Rate_Base_MDS and 1-13th'!P201-'COS_Rate_Base_AS FILED'!P201</f>
        <v>-3480.8649552037241</v>
      </c>
      <c r="Q201" s="101">
        <f>+'COS_Rate_Base_MDS and 1-13th'!Q201-'COS_Rate_Base_AS FILED'!Q201</f>
        <v>-44.787149103040065</v>
      </c>
      <c r="R201" s="101">
        <f>+'COS_Rate_Base_MDS and 1-13th'!R201-'COS_Rate_Base_AS FILED'!R201</f>
        <v>-321.088349587636</v>
      </c>
      <c r="S201" s="101">
        <f>+'COS_Rate_Base_MDS and 1-13th'!S201-'COS_Rate_Base_AS FILED'!S201</f>
        <v>184.55943816979561</v>
      </c>
    </row>
    <row r="202" spans="1:19" x14ac:dyDescent="0.25">
      <c r="A202" s="90" t="s">
        <v>374</v>
      </c>
      <c r="B202" s="101">
        <f>+'COS_Rate_Base_MDS and 1-13th'!B202-'COS_Rate_Base_AS FILED'!B202</f>
        <v>-3.3527612686157227E-8</v>
      </c>
      <c r="C202" s="101">
        <f>+'COS_Rate_Base_MDS and 1-13th'!C202-'COS_Rate_Base_AS FILED'!C202</f>
        <v>-3554.8832239453332</v>
      </c>
      <c r="D202" s="101">
        <f>+'COS_Rate_Base_MDS and 1-13th'!D202-'COS_Rate_Base_AS FILED'!D202</f>
        <v>-122.15976933287857</v>
      </c>
      <c r="E202" s="101">
        <f>+'COS_Rate_Base_MDS and 1-13th'!E202-'COS_Rate_Base_AS FILED'!E202</f>
        <v>1028.4569829695974</v>
      </c>
      <c r="F202" s="101">
        <f>+'COS_Rate_Base_MDS and 1-13th'!F202-'COS_Rate_Base_AS FILED'!F202</f>
        <v>11216.337479216279</v>
      </c>
      <c r="G202" s="101">
        <f>+'COS_Rate_Base_MDS and 1-13th'!G202-'COS_Rate_Base_AS FILED'!G202</f>
        <v>655.46328118286874</v>
      </c>
      <c r="H202" s="101">
        <f>+'COS_Rate_Base_MDS and 1-13th'!H202-'COS_Rate_Base_AS FILED'!H202</f>
        <v>-48956.192837179638</v>
      </c>
      <c r="I202" s="101">
        <f>+'COS_Rate_Base_MDS and 1-13th'!I202-'COS_Rate_Base_AS FILED'!I202</f>
        <v>-22200.974938914413</v>
      </c>
      <c r="J202" s="101">
        <f>+'COS_Rate_Base_MDS and 1-13th'!J202-'COS_Rate_Base_AS FILED'!J202</f>
        <v>-4228.7669739845442</v>
      </c>
      <c r="K202" s="101">
        <f>+'COS_Rate_Base_MDS and 1-13th'!K202-'COS_Rate_Base_AS FILED'!K202</f>
        <v>116.79680388886482</v>
      </c>
      <c r="L202" s="101">
        <f>+'COS_Rate_Base_MDS and 1-13th'!L202-'COS_Rate_Base_AS FILED'!L202</f>
        <v>-225.67457762061713</v>
      </c>
      <c r="M202" s="101">
        <f>+'COS_Rate_Base_MDS and 1-13th'!M202-'COS_Rate_Base_AS FILED'!M202</f>
        <v>2366.2724359763415</v>
      </c>
      <c r="N202" s="101">
        <f>+'COS_Rate_Base_MDS and 1-13th'!N202-'COS_Rate_Base_AS FILED'!N202</f>
        <v>-230.38533884267508</v>
      </c>
      <c r="O202" s="101">
        <f>+'COS_Rate_Base_MDS and 1-13th'!O202-'COS_Rate_Base_AS FILED'!O202</f>
        <v>65460.675141531974</v>
      </c>
      <c r="P202" s="101">
        <f>+'COS_Rate_Base_MDS and 1-13th'!P202-'COS_Rate_Base_AS FILED'!P202</f>
        <v>-1259.3649394292734</v>
      </c>
      <c r="Q202" s="101">
        <f>+'COS_Rate_Base_MDS and 1-13th'!Q202-'COS_Rate_Base_AS FILED'!Q202</f>
        <v>-16.203836127864633</v>
      </c>
      <c r="R202" s="101">
        <f>+'COS_Rate_Base_MDS and 1-13th'!R202-'COS_Rate_Base_AS FILED'!R202</f>
        <v>-116.16865782895184</v>
      </c>
      <c r="S202" s="101">
        <f>+'COS_Rate_Base_MDS and 1-13th'!S202-'COS_Rate_Base_AS FILED'!S202</f>
        <v>66.772968403824052</v>
      </c>
    </row>
    <row r="203" spans="1:19" x14ac:dyDescent="0.25">
      <c r="A203" s="89" t="s">
        <v>375</v>
      </c>
      <c r="B203" s="101">
        <f>+'COS_Rate_Base_MDS and 1-13th'!B203-'COS_Rate_Base_AS FILED'!B203</f>
        <v>-1.1920928955078125E-7</v>
      </c>
      <c r="C203" s="101">
        <f>+'COS_Rate_Base_MDS and 1-13th'!C203-'COS_Rate_Base_AS FILED'!C203</f>
        <v>-13380.524741074769</v>
      </c>
      <c r="D203" s="101">
        <f>+'COS_Rate_Base_MDS and 1-13th'!D203-'COS_Rate_Base_AS FILED'!D203</f>
        <v>-459.8074572217447</v>
      </c>
      <c r="E203" s="101">
        <f>+'COS_Rate_Base_MDS and 1-13th'!E203-'COS_Rate_Base_AS FILED'!E203</f>
        <v>3871.0959654205944</v>
      </c>
      <c r="F203" s="101">
        <f>+'COS_Rate_Base_MDS and 1-13th'!F203-'COS_Rate_Base_AS FILED'!F203</f>
        <v>42218.118483883329</v>
      </c>
      <c r="G203" s="101">
        <f>+'COS_Rate_Base_MDS and 1-13th'!G203-'COS_Rate_Base_AS FILED'!G203</f>
        <v>2467.1535176336474</v>
      </c>
      <c r="H203" s="101">
        <f>+'COS_Rate_Base_MDS and 1-13th'!H203-'COS_Rate_Base_AS FILED'!H203</f>
        <v>-184270.3425739333</v>
      </c>
      <c r="I203" s="101">
        <f>+'COS_Rate_Base_MDS and 1-13th'!I203-'COS_Rate_Base_AS FILED'!I203</f>
        <v>-83564.121725616045</v>
      </c>
      <c r="J203" s="101">
        <f>+'COS_Rate_Base_MDS and 1-13th'!J203-'COS_Rate_Base_AS FILED'!J203</f>
        <v>-15917.01261478872</v>
      </c>
      <c r="K203" s="101">
        <f>+'COS_Rate_Base_MDS and 1-13th'!K203-'COS_Rate_Base_AS FILED'!K203</f>
        <v>439.62133934148005</v>
      </c>
      <c r="L203" s="101">
        <f>+'COS_Rate_Base_MDS and 1-13th'!L203-'COS_Rate_Base_AS FILED'!L203</f>
        <v>-849.43557328249881</v>
      </c>
      <c r="M203" s="101">
        <f>+'COS_Rate_Base_MDS and 1-13th'!M203-'COS_Rate_Base_AS FILED'!M203</f>
        <v>8906.6123636448319</v>
      </c>
      <c r="N203" s="101">
        <f>+'COS_Rate_Base_MDS and 1-13th'!N203-'COS_Rate_Base_AS FILED'!N203</f>
        <v>-867.16680469298626</v>
      </c>
      <c r="O203" s="101">
        <f>+'COS_Rate_Base_MDS and 1-13th'!O203-'COS_Rate_Base_AS FILED'!O203</f>
        <v>246392.95530127734</v>
      </c>
      <c r="P203" s="101">
        <f>+'COS_Rate_Base_MDS and 1-13th'!P203-'COS_Rate_Base_AS FILED'!P203</f>
        <v>-4740.2298946331721</v>
      </c>
      <c r="Q203" s="101">
        <f>+'COS_Rate_Base_MDS and 1-13th'!Q203-'COS_Rate_Base_AS FILED'!Q203</f>
        <v>-60.990985230906517</v>
      </c>
      <c r="R203" s="101">
        <f>+'COS_Rate_Base_MDS and 1-13th'!R203-'COS_Rate_Base_AS FILED'!R203</f>
        <v>-437.25700741658693</v>
      </c>
      <c r="S203" s="101">
        <f>+'COS_Rate_Base_MDS and 1-13th'!S203-'COS_Rate_Base_AS FILED'!S203</f>
        <v>251.3324065736233</v>
      </c>
    </row>
    <row r="204" spans="1:19" x14ac:dyDescent="0.25">
      <c r="B204" s="102">
        <f>+'COS_Rate_Base_MDS and 1-13th'!B204-'COS_Rate_Base_AS FILED'!B204</f>
        <v>0</v>
      </c>
      <c r="C204" s="102">
        <f>+'COS_Rate_Base_MDS and 1-13th'!C204-'COS_Rate_Base_AS FILED'!C204</f>
        <v>0</v>
      </c>
      <c r="D204" s="102">
        <f>+'COS_Rate_Base_MDS and 1-13th'!D204-'COS_Rate_Base_AS FILED'!D204</f>
        <v>0</v>
      </c>
      <c r="E204" s="102">
        <f>+'COS_Rate_Base_MDS and 1-13th'!E204-'COS_Rate_Base_AS FILED'!E204</f>
        <v>0</v>
      </c>
      <c r="F204" s="102">
        <f>+'COS_Rate_Base_MDS and 1-13th'!F204-'COS_Rate_Base_AS FILED'!F204</f>
        <v>0</v>
      </c>
      <c r="G204" s="102">
        <f>+'COS_Rate_Base_MDS and 1-13th'!G204-'COS_Rate_Base_AS FILED'!G204</f>
        <v>0</v>
      </c>
      <c r="H204" s="102">
        <f>+'COS_Rate_Base_MDS and 1-13th'!H204-'COS_Rate_Base_AS FILED'!H204</f>
        <v>0</v>
      </c>
      <c r="I204" s="102">
        <f>+'COS_Rate_Base_MDS and 1-13th'!I204-'COS_Rate_Base_AS FILED'!I204</f>
        <v>0</v>
      </c>
      <c r="J204" s="102">
        <f>+'COS_Rate_Base_MDS and 1-13th'!J204-'COS_Rate_Base_AS FILED'!J204</f>
        <v>0</v>
      </c>
      <c r="K204" s="102">
        <f>+'COS_Rate_Base_MDS and 1-13th'!K204-'COS_Rate_Base_AS FILED'!K204</f>
        <v>0</v>
      </c>
      <c r="L204" s="102">
        <f>+'COS_Rate_Base_MDS and 1-13th'!L204-'COS_Rate_Base_AS FILED'!L204</f>
        <v>0</v>
      </c>
      <c r="M204" s="102">
        <f>+'COS_Rate_Base_MDS and 1-13th'!M204-'COS_Rate_Base_AS FILED'!M204</f>
        <v>0</v>
      </c>
      <c r="N204" s="102">
        <f>+'COS_Rate_Base_MDS and 1-13th'!N204-'COS_Rate_Base_AS FILED'!N204</f>
        <v>0</v>
      </c>
      <c r="O204" s="102">
        <f>+'COS_Rate_Base_MDS and 1-13th'!O204-'COS_Rate_Base_AS FILED'!O204</f>
        <v>0</v>
      </c>
      <c r="P204" s="102">
        <f>+'COS_Rate_Base_MDS and 1-13th'!P204-'COS_Rate_Base_AS FILED'!P204</f>
        <v>0</v>
      </c>
      <c r="Q204" s="102">
        <f>+'COS_Rate_Base_MDS and 1-13th'!Q204-'COS_Rate_Base_AS FILED'!Q204</f>
        <v>0</v>
      </c>
      <c r="R204" s="102">
        <f>+'COS_Rate_Base_MDS and 1-13th'!R204-'COS_Rate_Base_AS FILED'!R204</f>
        <v>0</v>
      </c>
      <c r="S204" s="102">
        <f>+'COS_Rate_Base_MDS and 1-13th'!S204-'COS_Rate_Base_AS FILED'!S204</f>
        <v>0</v>
      </c>
    </row>
    <row r="205" spans="1:19" x14ac:dyDescent="0.25">
      <c r="A205" s="89" t="s">
        <v>376</v>
      </c>
      <c r="B205" s="101">
        <f>+'COS_Rate_Base_MDS and 1-13th'!B205-'COS_Rate_Base_AS FILED'!B205</f>
        <v>0</v>
      </c>
      <c r="C205" s="101">
        <f>+'COS_Rate_Base_MDS and 1-13th'!C205-'COS_Rate_Base_AS FILED'!C205</f>
        <v>0</v>
      </c>
      <c r="D205" s="101">
        <f>+'COS_Rate_Base_MDS and 1-13th'!D205-'COS_Rate_Base_AS FILED'!D205</f>
        <v>0</v>
      </c>
      <c r="E205" s="101">
        <f>+'COS_Rate_Base_MDS and 1-13th'!E205-'COS_Rate_Base_AS FILED'!E205</f>
        <v>0</v>
      </c>
      <c r="F205" s="101">
        <f>+'COS_Rate_Base_MDS and 1-13th'!F205-'COS_Rate_Base_AS FILED'!F205</f>
        <v>0</v>
      </c>
      <c r="G205" s="101">
        <f>+'COS_Rate_Base_MDS and 1-13th'!G205-'COS_Rate_Base_AS FILED'!G205</f>
        <v>0</v>
      </c>
      <c r="H205" s="101">
        <f>+'COS_Rate_Base_MDS and 1-13th'!H205-'COS_Rate_Base_AS FILED'!H205</f>
        <v>0</v>
      </c>
      <c r="I205" s="101">
        <f>+'COS_Rate_Base_MDS and 1-13th'!I205-'COS_Rate_Base_AS FILED'!I205</f>
        <v>0</v>
      </c>
      <c r="J205" s="101">
        <f>+'COS_Rate_Base_MDS and 1-13th'!J205-'COS_Rate_Base_AS FILED'!J205</f>
        <v>0</v>
      </c>
      <c r="K205" s="101">
        <f>+'COS_Rate_Base_MDS and 1-13th'!K205-'COS_Rate_Base_AS FILED'!K205</f>
        <v>0</v>
      </c>
      <c r="L205" s="101">
        <f>+'COS_Rate_Base_MDS and 1-13th'!L205-'COS_Rate_Base_AS FILED'!L205</f>
        <v>0</v>
      </c>
      <c r="M205" s="101">
        <f>+'COS_Rate_Base_MDS and 1-13th'!M205-'COS_Rate_Base_AS FILED'!M205</f>
        <v>0</v>
      </c>
      <c r="N205" s="101">
        <f>+'COS_Rate_Base_MDS and 1-13th'!N205-'COS_Rate_Base_AS FILED'!N205</f>
        <v>0</v>
      </c>
      <c r="O205" s="101">
        <f>+'COS_Rate_Base_MDS and 1-13th'!O205-'COS_Rate_Base_AS FILED'!O205</f>
        <v>0</v>
      </c>
      <c r="P205" s="101">
        <f>+'COS_Rate_Base_MDS and 1-13th'!P205-'COS_Rate_Base_AS FILED'!P205</f>
        <v>0</v>
      </c>
      <c r="Q205" s="101">
        <f>+'COS_Rate_Base_MDS and 1-13th'!Q205-'COS_Rate_Base_AS FILED'!Q205</f>
        <v>0</v>
      </c>
      <c r="R205" s="101">
        <f>+'COS_Rate_Base_MDS and 1-13th'!R205-'COS_Rate_Base_AS FILED'!R205</f>
        <v>0</v>
      </c>
      <c r="S205" s="101">
        <f>+'COS_Rate_Base_MDS and 1-13th'!S205-'COS_Rate_Base_AS FILED'!S205</f>
        <v>0</v>
      </c>
    </row>
    <row r="206" spans="1:19" x14ac:dyDescent="0.25">
      <c r="A206" s="90" t="s">
        <v>377</v>
      </c>
      <c r="B206" s="101">
        <f>+'COS_Rate_Base_MDS and 1-13th'!B206-'COS_Rate_Base_AS FILED'!B206</f>
        <v>-9.3132257461547852E-9</v>
      </c>
      <c r="C206" s="101">
        <f>+'COS_Rate_Base_MDS and 1-13th'!C206-'COS_Rate_Base_AS FILED'!C206</f>
        <v>-950.5052516713331</v>
      </c>
      <c r="D206" s="101">
        <f>+'COS_Rate_Base_MDS and 1-13th'!D206-'COS_Rate_Base_AS FILED'!D206</f>
        <v>-32.663098892173366</v>
      </c>
      <c r="E206" s="101">
        <f>+'COS_Rate_Base_MDS and 1-13th'!E206-'COS_Rate_Base_AS FILED'!E206</f>
        <v>274.98899453179911</v>
      </c>
      <c r="F206" s="101">
        <f>+'COS_Rate_Base_MDS and 1-13th'!F206-'COS_Rate_Base_AS FILED'!F206</f>
        <v>2999.0261302254512</v>
      </c>
      <c r="G206" s="101">
        <f>+'COS_Rate_Base_MDS and 1-13th'!G206-'COS_Rate_Base_AS FILED'!G206</f>
        <v>175.25787819004108</v>
      </c>
      <c r="H206" s="101">
        <f>+'COS_Rate_Base_MDS and 1-13th'!H206-'COS_Rate_Base_AS FILED'!H206</f>
        <v>-13089.914762918605</v>
      </c>
      <c r="I206" s="101">
        <f>+'COS_Rate_Base_MDS and 1-13th'!I206-'COS_Rate_Base_AS FILED'!I206</f>
        <v>-5936.1002717387746</v>
      </c>
      <c r="J206" s="101">
        <f>+'COS_Rate_Base_MDS and 1-13th'!J206-'COS_Rate_Base_AS FILED'!J206</f>
        <v>-1130.6883978049154</v>
      </c>
      <c r="K206" s="101">
        <f>+'COS_Rate_Base_MDS and 1-13th'!K206-'COS_Rate_Base_AS FILED'!K206</f>
        <v>31.22914832391416</v>
      </c>
      <c r="L206" s="101">
        <f>+'COS_Rate_Base_MDS and 1-13th'!L206-'COS_Rate_Base_AS FILED'!L206</f>
        <v>-60.340905082961854</v>
      </c>
      <c r="M206" s="101">
        <f>+'COS_Rate_Base_MDS and 1-13th'!M206-'COS_Rate_Base_AS FILED'!M206</f>
        <v>632.69430684263079</v>
      </c>
      <c r="N206" s="101">
        <f>+'COS_Rate_Base_MDS and 1-13th'!N206-'COS_Rate_Base_AS FILED'!N206</f>
        <v>-61.600469180814343</v>
      </c>
      <c r="O206" s="101">
        <f>+'COS_Rate_Base_MDS and 1-13th'!O206-'COS_Rate_Base_AS FILED'!O206</f>
        <v>17502.885912219994</v>
      </c>
      <c r="P206" s="101">
        <f>+'COS_Rate_Base_MDS and 1-13th'!P206-'COS_Rate_Base_AS FILED'!P206</f>
        <v>-336.72920129557315</v>
      </c>
      <c r="Q206" s="101">
        <f>+'COS_Rate_Base_MDS and 1-13th'!Q206-'COS_Rate_Base_AS FILED'!Q206</f>
        <v>-4.3325843259808607</v>
      </c>
      <c r="R206" s="101">
        <f>+'COS_Rate_Base_MDS and 1-13th'!R206-'COS_Rate_Base_AS FILED'!R206</f>
        <v>-31.061194528770102</v>
      </c>
      <c r="S206" s="101">
        <f>+'COS_Rate_Base_MDS and 1-13th'!S206-'COS_Rate_Base_AS FILED'!S206</f>
        <v>17.85376709704542</v>
      </c>
    </row>
    <row r="207" spans="1:19" x14ac:dyDescent="0.25">
      <c r="A207" s="89" t="s">
        <v>378</v>
      </c>
      <c r="B207" s="101">
        <f>+'COS_Rate_Base_MDS and 1-13th'!B207-'COS_Rate_Base_AS FILED'!B207</f>
        <v>-9.3132257461547852E-9</v>
      </c>
      <c r="C207" s="101">
        <f>+'COS_Rate_Base_MDS and 1-13th'!C207-'COS_Rate_Base_AS FILED'!C207</f>
        <v>-950.5052516713331</v>
      </c>
      <c r="D207" s="101">
        <f>+'COS_Rate_Base_MDS and 1-13th'!D207-'COS_Rate_Base_AS FILED'!D207</f>
        <v>-32.663098892173366</v>
      </c>
      <c r="E207" s="101">
        <f>+'COS_Rate_Base_MDS and 1-13th'!E207-'COS_Rate_Base_AS FILED'!E207</f>
        <v>274.98899453179911</v>
      </c>
      <c r="F207" s="101">
        <f>+'COS_Rate_Base_MDS and 1-13th'!F207-'COS_Rate_Base_AS FILED'!F207</f>
        <v>2999.0261302254512</v>
      </c>
      <c r="G207" s="101">
        <f>+'COS_Rate_Base_MDS and 1-13th'!G207-'COS_Rate_Base_AS FILED'!G207</f>
        <v>175.25787819004108</v>
      </c>
      <c r="H207" s="101">
        <f>+'COS_Rate_Base_MDS and 1-13th'!H207-'COS_Rate_Base_AS FILED'!H207</f>
        <v>-13089.914762918605</v>
      </c>
      <c r="I207" s="101">
        <f>+'COS_Rate_Base_MDS and 1-13th'!I207-'COS_Rate_Base_AS FILED'!I207</f>
        <v>-5936.1002717387746</v>
      </c>
      <c r="J207" s="101">
        <f>+'COS_Rate_Base_MDS and 1-13th'!J207-'COS_Rate_Base_AS FILED'!J207</f>
        <v>-1130.6883978049154</v>
      </c>
      <c r="K207" s="101">
        <f>+'COS_Rate_Base_MDS and 1-13th'!K207-'COS_Rate_Base_AS FILED'!K207</f>
        <v>31.22914832391416</v>
      </c>
      <c r="L207" s="101">
        <f>+'COS_Rate_Base_MDS and 1-13th'!L207-'COS_Rate_Base_AS FILED'!L207</f>
        <v>-60.340905082961854</v>
      </c>
      <c r="M207" s="101">
        <f>+'COS_Rate_Base_MDS and 1-13th'!M207-'COS_Rate_Base_AS FILED'!M207</f>
        <v>632.69430684263079</v>
      </c>
      <c r="N207" s="101">
        <f>+'COS_Rate_Base_MDS and 1-13th'!N207-'COS_Rate_Base_AS FILED'!N207</f>
        <v>-61.600469180814343</v>
      </c>
      <c r="O207" s="101">
        <f>+'COS_Rate_Base_MDS and 1-13th'!O207-'COS_Rate_Base_AS FILED'!O207</f>
        <v>17502.885912219994</v>
      </c>
      <c r="P207" s="101">
        <f>+'COS_Rate_Base_MDS and 1-13th'!P207-'COS_Rate_Base_AS FILED'!P207</f>
        <v>-336.72920129557315</v>
      </c>
      <c r="Q207" s="101">
        <f>+'COS_Rate_Base_MDS and 1-13th'!Q207-'COS_Rate_Base_AS FILED'!Q207</f>
        <v>-4.3325843259808607</v>
      </c>
      <c r="R207" s="101">
        <f>+'COS_Rate_Base_MDS and 1-13th'!R207-'COS_Rate_Base_AS FILED'!R207</f>
        <v>-31.061194528770102</v>
      </c>
      <c r="S207" s="101">
        <f>+'COS_Rate_Base_MDS and 1-13th'!S207-'COS_Rate_Base_AS FILED'!S207</f>
        <v>17.85376709704542</v>
      </c>
    </row>
    <row r="208" spans="1:19" x14ac:dyDescent="0.25">
      <c r="B208" s="102">
        <f>+'COS_Rate_Base_MDS and 1-13th'!B208-'COS_Rate_Base_AS FILED'!B208</f>
        <v>0</v>
      </c>
      <c r="C208" s="102">
        <f>+'COS_Rate_Base_MDS and 1-13th'!C208-'COS_Rate_Base_AS FILED'!C208</f>
        <v>0</v>
      </c>
      <c r="D208" s="102">
        <f>+'COS_Rate_Base_MDS and 1-13th'!D208-'COS_Rate_Base_AS FILED'!D208</f>
        <v>0</v>
      </c>
      <c r="E208" s="102">
        <f>+'COS_Rate_Base_MDS and 1-13th'!E208-'COS_Rate_Base_AS FILED'!E208</f>
        <v>0</v>
      </c>
      <c r="F208" s="102">
        <f>+'COS_Rate_Base_MDS and 1-13th'!F208-'COS_Rate_Base_AS FILED'!F208</f>
        <v>0</v>
      </c>
      <c r="G208" s="102">
        <f>+'COS_Rate_Base_MDS and 1-13th'!G208-'COS_Rate_Base_AS FILED'!G208</f>
        <v>0</v>
      </c>
      <c r="H208" s="102">
        <f>+'COS_Rate_Base_MDS and 1-13th'!H208-'COS_Rate_Base_AS FILED'!H208</f>
        <v>0</v>
      </c>
      <c r="I208" s="102">
        <f>+'COS_Rate_Base_MDS and 1-13th'!I208-'COS_Rate_Base_AS FILED'!I208</f>
        <v>0</v>
      </c>
      <c r="J208" s="102">
        <f>+'COS_Rate_Base_MDS and 1-13th'!J208-'COS_Rate_Base_AS FILED'!J208</f>
        <v>0</v>
      </c>
      <c r="K208" s="102">
        <f>+'COS_Rate_Base_MDS and 1-13th'!K208-'COS_Rate_Base_AS FILED'!K208</f>
        <v>0</v>
      </c>
      <c r="L208" s="102">
        <f>+'COS_Rate_Base_MDS and 1-13th'!L208-'COS_Rate_Base_AS FILED'!L208</f>
        <v>0</v>
      </c>
      <c r="M208" s="102">
        <f>+'COS_Rate_Base_MDS and 1-13th'!M208-'COS_Rate_Base_AS FILED'!M208</f>
        <v>0</v>
      </c>
      <c r="N208" s="102">
        <f>+'COS_Rate_Base_MDS and 1-13th'!N208-'COS_Rate_Base_AS FILED'!N208</f>
        <v>0</v>
      </c>
      <c r="O208" s="102">
        <f>+'COS_Rate_Base_MDS and 1-13th'!O208-'COS_Rate_Base_AS FILED'!O208</f>
        <v>0</v>
      </c>
      <c r="P208" s="102">
        <f>+'COS_Rate_Base_MDS and 1-13th'!P208-'COS_Rate_Base_AS FILED'!P208</f>
        <v>0</v>
      </c>
      <c r="Q208" s="102">
        <f>+'COS_Rate_Base_MDS and 1-13th'!Q208-'COS_Rate_Base_AS FILED'!Q208</f>
        <v>0</v>
      </c>
      <c r="R208" s="102">
        <f>+'COS_Rate_Base_MDS and 1-13th'!R208-'COS_Rate_Base_AS FILED'!R208</f>
        <v>0</v>
      </c>
      <c r="S208" s="102">
        <f>+'COS_Rate_Base_MDS and 1-13th'!S208-'COS_Rate_Base_AS FILED'!S208</f>
        <v>0</v>
      </c>
    </row>
    <row r="209" spans="1:19" x14ac:dyDescent="0.25">
      <c r="A209" s="89" t="s">
        <v>379</v>
      </c>
      <c r="B209" s="101">
        <f>+'COS_Rate_Base_MDS and 1-13th'!B209-'COS_Rate_Base_AS FILED'!B209</f>
        <v>0</v>
      </c>
      <c r="C209" s="101">
        <f>+'COS_Rate_Base_MDS and 1-13th'!C209-'COS_Rate_Base_AS FILED'!C209</f>
        <v>0</v>
      </c>
      <c r="D209" s="101">
        <f>+'COS_Rate_Base_MDS and 1-13th'!D209-'COS_Rate_Base_AS FILED'!D209</f>
        <v>0</v>
      </c>
      <c r="E209" s="101">
        <f>+'COS_Rate_Base_MDS and 1-13th'!E209-'COS_Rate_Base_AS FILED'!E209</f>
        <v>0</v>
      </c>
      <c r="F209" s="101">
        <f>+'COS_Rate_Base_MDS and 1-13th'!F209-'COS_Rate_Base_AS FILED'!F209</f>
        <v>0</v>
      </c>
      <c r="G209" s="101">
        <f>+'COS_Rate_Base_MDS and 1-13th'!G209-'COS_Rate_Base_AS FILED'!G209</f>
        <v>0</v>
      </c>
      <c r="H209" s="101">
        <f>+'COS_Rate_Base_MDS and 1-13th'!H209-'COS_Rate_Base_AS FILED'!H209</f>
        <v>0</v>
      </c>
      <c r="I209" s="101">
        <f>+'COS_Rate_Base_MDS and 1-13th'!I209-'COS_Rate_Base_AS FILED'!I209</f>
        <v>0</v>
      </c>
      <c r="J209" s="101">
        <f>+'COS_Rate_Base_MDS and 1-13th'!J209-'COS_Rate_Base_AS FILED'!J209</f>
        <v>0</v>
      </c>
      <c r="K209" s="101">
        <f>+'COS_Rate_Base_MDS and 1-13th'!K209-'COS_Rate_Base_AS FILED'!K209</f>
        <v>0</v>
      </c>
      <c r="L209" s="101">
        <f>+'COS_Rate_Base_MDS and 1-13th'!L209-'COS_Rate_Base_AS FILED'!L209</f>
        <v>0</v>
      </c>
      <c r="M209" s="101">
        <f>+'COS_Rate_Base_MDS and 1-13th'!M209-'COS_Rate_Base_AS FILED'!M209</f>
        <v>0</v>
      </c>
      <c r="N209" s="101">
        <f>+'COS_Rate_Base_MDS and 1-13th'!N209-'COS_Rate_Base_AS FILED'!N209</f>
        <v>0</v>
      </c>
      <c r="O209" s="101">
        <f>+'COS_Rate_Base_MDS and 1-13th'!O209-'COS_Rate_Base_AS FILED'!O209</f>
        <v>0</v>
      </c>
      <c r="P209" s="101">
        <f>+'COS_Rate_Base_MDS and 1-13th'!P209-'COS_Rate_Base_AS FILED'!P209</f>
        <v>0</v>
      </c>
      <c r="Q209" s="101">
        <f>+'COS_Rate_Base_MDS and 1-13th'!Q209-'COS_Rate_Base_AS FILED'!Q209</f>
        <v>0</v>
      </c>
      <c r="R209" s="101">
        <f>+'COS_Rate_Base_MDS and 1-13th'!R209-'COS_Rate_Base_AS FILED'!R209</f>
        <v>0</v>
      </c>
      <c r="S209" s="101">
        <f>+'COS_Rate_Base_MDS and 1-13th'!S209-'COS_Rate_Base_AS FILED'!S209</f>
        <v>0</v>
      </c>
    </row>
    <row r="210" spans="1:19" x14ac:dyDescent="0.25">
      <c r="A210" s="90" t="s">
        <v>380</v>
      </c>
      <c r="B210" s="101">
        <f>+'COS_Rate_Base_MDS and 1-13th'!B210-'COS_Rate_Base_AS FILED'!B210</f>
        <v>-3.8743019104003906E-7</v>
      </c>
      <c r="C210" s="101">
        <f>+'COS_Rate_Base_MDS and 1-13th'!C210-'COS_Rate_Base_AS FILED'!C210</f>
        <v>-37539.496671273839</v>
      </c>
      <c r="D210" s="101">
        <f>+'COS_Rate_Base_MDS and 1-13th'!D210-'COS_Rate_Base_AS FILED'!D210</f>
        <v>-1290.0047527146817</v>
      </c>
      <c r="E210" s="101">
        <f>+'COS_Rate_Base_MDS and 1-13th'!E210-'COS_Rate_Base_AS FILED'!E210</f>
        <v>10860.485438361764</v>
      </c>
      <c r="F210" s="101">
        <f>+'COS_Rate_Base_MDS and 1-13th'!F210-'COS_Rate_Base_AS FILED'!F210</f>
        <v>118444.30236940645</v>
      </c>
      <c r="G210" s="101">
        <f>+'COS_Rate_Base_MDS and 1-13th'!G210-'COS_Rate_Base_AS FILED'!G210</f>
        <v>6921.679310410138</v>
      </c>
      <c r="H210" s="101">
        <f>+'COS_Rate_Base_MDS and 1-13th'!H210-'COS_Rate_Base_AS FILED'!H210</f>
        <v>-516976.429962717</v>
      </c>
      <c r="I210" s="101">
        <f>+'COS_Rate_Base_MDS and 1-13th'!I210-'COS_Rate_Base_AS FILED'!I210</f>
        <v>-234441.85710647702</v>
      </c>
      <c r="J210" s="101">
        <f>+'COS_Rate_Base_MDS and 1-13th'!J210-'COS_Rate_Base_AS FILED'!J210</f>
        <v>-44655.695769184269</v>
      </c>
      <c r="K210" s="101">
        <f>+'COS_Rate_Base_MDS and 1-13th'!K210-'COS_Rate_Base_AS FILED'!K210</f>
        <v>1233.3719434911036</v>
      </c>
      <c r="L210" s="101">
        <f>+'COS_Rate_Base_MDS and 1-13th'!L210-'COS_Rate_Base_AS FILED'!L210</f>
        <v>-2383.1190848451806</v>
      </c>
      <c r="M210" s="101">
        <f>+'COS_Rate_Base_MDS and 1-13th'!M210-'COS_Rate_Base_AS FILED'!M210</f>
        <v>24987.790213562897</v>
      </c>
      <c r="N210" s="101">
        <f>+'COS_Rate_Base_MDS and 1-13th'!N210-'COS_Rate_Base_AS FILED'!N210</f>
        <v>-2432.8646303594869</v>
      </c>
      <c r="O210" s="101">
        <f>+'COS_Rate_Base_MDS and 1-13th'!O210-'COS_Rate_Base_AS FILED'!O210</f>
        <v>691263.43729731441</v>
      </c>
      <c r="P210" s="101">
        <f>+'COS_Rate_Base_MDS and 1-13th'!P210-'COS_Rate_Base_AS FILED'!P210</f>
        <v>-13298.868900440633</v>
      </c>
      <c r="Q210" s="101">
        <f>+'COS_Rate_Base_MDS and 1-13th'!Q210-'COS_Rate_Base_AS FILED'!Q210</f>
        <v>-171.11218964566797</v>
      </c>
      <c r="R210" s="101">
        <f>+'COS_Rate_Base_MDS and 1-13th'!R210-'COS_Rate_Base_AS FILED'!R210</f>
        <v>-1226.7387334980849</v>
      </c>
      <c r="S210" s="101">
        <f>+'COS_Rate_Base_MDS and 1-13th'!S210-'COS_Rate_Base_AS FILED'!S210</f>
        <v>705.12122824235121</v>
      </c>
    </row>
    <row r="211" spans="1:19" x14ac:dyDescent="0.25">
      <c r="A211" s="89" t="s">
        <v>381</v>
      </c>
      <c r="B211" s="101">
        <f>+'COS_Rate_Base_MDS and 1-13th'!B211-'COS_Rate_Base_AS FILED'!B211</f>
        <v>-3.8743019104003906E-7</v>
      </c>
      <c r="C211" s="101">
        <f>+'COS_Rate_Base_MDS and 1-13th'!C211-'COS_Rate_Base_AS FILED'!C211</f>
        <v>-37539.496671273839</v>
      </c>
      <c r="D211" s="101">
        <f>+'COS_Rate_Base_MDS and 1-13th'!D211-'COS_Rate_Base_AS FILED'!D211</f>
        <v>-1290.0047527146817</v>
      </c>
      <c r="E211" s="101">
        <f>+'COS_Rate_Base_MDS and 1-13th'!E211-'COS_Rate_Base_AS FILED'!E211</f>
        <v>10860.485438361764</v>
      </c>
      <c r="F211" s="101">
        <f>+'COS_Rate_Base_MDS and 1-13th'!F211-'COS_Rate_Base_AS FILED'!F211</f>
        <v>118444.30236940645</v>
      </c>
      <c r="G211" s="101">
        <f>+'COS_Rate_Base_MDS and 1-13th'!G211-'COS_Rate_Base_AS FILED'!G211</f>
        <v>6921.679310410138</v>
      </c>
      <c r="H211" s="101">
        <f>+'COS_Rate_Base_MDS and 1-13th'!H211-'COS_Rate_Base_AS FILED'!H211</f>
        <v>-516976.429962717</v>
      </c>
      <c r="I211" s="101">
        <f>+'COS_Rate_Base_MDS and 1-13th'!I211-'COS_Rate_Base_AS FILED'!I211</f>
        <v>-234441.85710647702</v>
      </c>
      <c r="J211" s="101">
        <f>+'COS_Rate_Base_MDS and 1-13th'!J211-'COS_Rate_Base_AS FILED'!J211</f>
        <v>-44655.695769184269</v>
      </c>
      <c r="K211" s="101">
        <f>+'COS_Rate_Base_MDS and 1-13th'!K211-'COS_Rate_Base_AS FILED'!K211</f>
        <v>1233.3719434911036</v>
      </c>
      <c r="L211" s="101">
        <f>+'COS_Rate_Base_MDS and 1-13th'!L211-'COS_Rate_Base_AS FILED'!L211</f>
        <v>-2383.1190848451806</v>
      </c>
      <c r="M211" s="101">
        <f>+'COS_Rate_Base_MDS and 1-13th'!M211-'COS_Rate_Base_AS FILED'!M211</f>
        <v>24987.790213562897</v>
      </c>
      <c r="N211" s="101">
        <f>+'COS_Rate_Base_MDS and 1-13th'!N211-'COS_Rate_Base_AS FILED'!N211</f>
        <v>-2432.8646303594869</v>
      </c>
      <c r="O211" s="101">
        <f>+'COS_Rate_Base_MDS and 1-13th'!O211-'COS_Rate_Base_AS FILED'!O211</f>
        <v>691263.43729731441</v>
      </c>
      <c r="P211" s="101">
        <f>+'COS_Rate_Base_MDS and 1-13th'!P211-'COS_Rate_Base_AS FILED'!P211</f>
        <v>-13298.868900440633</v>
      </c>
      <c r="Q211" s="101">
        <f>+'COS_Rate_Base_MDS and 1-13th'!Q211-'COS_Rate_Base_AS FILED'!Q211</f>
        <v>-171.11218964566797</v>
      </c>
      <c r="R211" s="101">
        <f>+'COS_Rate_Base_MDS and 1-13th'!R211-'COS_Rate_Base_AS FILED'!R211</f>
        <v>-1226.7387334980849</v>
      </c>
      <c r="S211" s="101">
        <f>+'COS_Rate_Base_MDS and 1-13th'!S211-'COS_Rate_Base_AS FILED'!S211</f>
        <v>705.12122824235121</v>
      </c>
    </row>
    <row r="212" spans="1:19" x14ac:dyDescent="0.25">
      <c r="B212" s="102">
        <f>+'COS_Rate_Base_MDS and 1-13th'!B212-'COS_Rate_Base_AS FILED'!B212</f>
        <v>0</v>
      </c>
      <c r="C212" s="102">
        <f>+'COS_Rate_Base_MDS and 1-13th'!C212-'COS_Rate_Base_AS FILED'!C212</f>
        <v>0</v>
      </c>
      <c r="D212" s="102">
        <f>+'COS_Rate_Base_MDS and 1-13th'!D212-'COS_Rate_Base_AS FILED'!D212</f>
        <v>0</v>
      </c>
      <c r="E212" s="102">
        <f>+'COS_Rate_Base_MDS and 1-13th'!E212-'COS_Rate_Base_AS FILED'!E212</f>
        <v>0</v>
      </c>
      <c r="F212" s="102">
        <f>+'COS_Rate_Base_MDS and 1-13th'!F212-'COS_Rate_Base_AS FILED'!F212</f>
        <v>0</v>
      </c>
      <c r="G212" s="102">
        <f>+'COS_Rate_Base_MDS and 1-13th'!G212-'COS_Rate_Base_AS FILED'!G212</f>
        <v>0</v>
      </c>
      <c r="H212" s="102">
        <f>+'COS_Rate_Base_MDS and 1-13th'!H212-'COS_Rate_Base_AS FILED'!H212</f>
        <v>0</v>
      </c>
      <c r="I212" s="102">
        <f>+'COS_Rate_Base_MDS and 1-13th'!I212-'COS_Rate_Base_AS FILED'!I212</f>
        <v>0</v>
      </c>
      <c r="J212" s="102">
        <f>+'COS_Rate_Base_MDS and 1-13th'!J212-'COS_Rate_Base_AS FILED'!J212</f>
        <v>0</v>
      </c>
      <c r="K212" s="102">
        <f>+'COS_Rate_Base_MDS and 1-13th'!K212-'COS_Rate_Base_AS FILED'!K212</f>
        <v>0</v>
      </c>
      <c r="L212" s="102">
        <f>+'COS_Rate_Base_MDS and 1-13th'!L212-'COS_Rate_Base_AS FILED'!L212</f>
        <v>0</v>
      </c>
      <c r="M212" s="102">
        <f>+'COS_Rate_Base_MDS and 1-13th'!M212-'COS_Rate_Base_AS FILED'!M212</f>
        <v>0</v>
      </c>
      <c r="N212" s="102">
        <f>+'COS_Rate_Base_MDS and 1-13th'!N212-'COS_Rate_Base_AS FILED'!N212</f>
        <v>0</v>
      </c>
      <c r="O212" s="102">
        <f>+'COS_Rate_Base_MDS and 1-13th'!O212-'COS_Rate_Base_AS FILED'!O212</f>
        <v>0</v>
      </c>
      <c r="P212" s="102">
        <f>+'COS_Rate_Base_MDS and 1-13th'!P212-'COS_Rate_Base_AS FILED'!P212</f>
        <v>0</v>
      </c>
      <c r="Q212" s="102">
        <f>+'COS_Rate_Base_MDS and 1-13th'!Q212-'COS_Rate_Base_AS FILED'!Q212</f>
        <v>0</v>
      </c>
      <c r="R212" s="102">
        <f>+'COS_Rate_Base_MDS and 1-13th'!R212-'COS_Rate_Base_AS FILED'!R212</f>
        <v>0</v>
      </c>
      <c r="S212" s="102">
        <f>+'COS_Rate_Base_MDS and 1-13th'!S212-'COS_Rate_Base_AS FILED'!S212</f>
        <v>0</v>
      </c>
    </row>
    <row r="213" spans="1:19" x14ac:dyDescent="0.25">
      <c r="A213" s="89" t="s">
        <v>382</v>
      </c>
      <c r="B213" s="101">
        <f>+'COS_Rate_Base_MDS and 1-13th'!B213-'COS_Rate_Base_AS FILED'!B213</f>
        <v>0</v>
      </c>
      <c r="C213" s="101">
        <f>+'COS_Rate_Base_MDS and 1-13th'!C213-'COS_Rate_Base_AS FILED'!C213</f>
        <v>0</v>
      </c>
      <c r="D213" s="101">
        <f>+'COS_Rate_Base_MDS and 1-13th'!D213-'COS_Rate_Base_AS FILED'!D213</f>
        <v>0</v>
      </c>
      <c r="E213" s="101">
        <f>+'COS_Rate_Base_MDS and 1-13th'!E213-'COS_Rate_Base_AS FILED'!E213</f>
        <v>0</v>
      </c>
      <c r="F213" s="101">
        <f>+'COS_Rate_Base_MDS and 1-13th'!F213-'COS_Rate_Base_AS FILED'!F213</f>
        <v>0</v>
      </c>
      <c r="G213" s="101">
        <f>+'COS_Rate_Base_MDS and 1-13th'!G213-'COS_Rate_Base_AS FILED'!G213</f>
        <v>0</v>
      </c>
      <c r="H213" s="101">
        <f>+'COS_Rate_Base_MDS and 1-13th'!H213-'COS_Rate_Base_AS FILED'!H213</f>
        <v>0</v>
      </c>
      <c r="I213" s="101">
        <f>+'COS_Rate_Base_MDS and 1-13th'!I213-'COS_Rate_Base_AS FILED'!I213</f>
        <v>0</v>
      </c>
      <c r="J213" s="101">
        <f>+'COS_Rate_Base_MDS and 1-13th'!J213-'COS_Rate_Base_AS FILED'!J213</f>
        <v>0</v>
      </c>
      <c r="K213" s="101">
        <f>+'COS_Rate_Base_MDS and 1-13th'!K213-'COS_Rate_Base_AS FILED'!K213</f>
        <v>0</v>
      </c>
      <c r="L213" s="101">
        <f>+'COS_Rate_Base_MDS and 1-13th'!L213-'COS_Rate_Base_AS FILED'!L213</f>
        <v>0</v>
      </c>
      <c r="M213" s="101">
        <f>+'COS_Rate_Base_MDS and 1-13th'!M213-'COS_Rate_Base_AS FILED'!M213</f>
        <v>0</v>
      </c>
      <c r="N213" s="101">
        <f>+'COS_Rate_Base_MDS and 1-13th'!N213-'COS_Rate_Base_AS FILED'!N213</f>
        <v>0</v>
      </c>
      <c r="O213" s="101">
        <f>+'COS_Rate_Base_MDS and 1-13th'!O213-'COS_Rate_Base_AS FILED'!O213</f>
        <v>0</v>
      </c>
      <c r="P213" s="101">
        <f>+'COS_Rate_Base_MDS and 1-13th'!P213-'COS_Rate_Base_AS FILED'!P213</f>
        <v>0</v>
      </c>
      <c r="Q213" s="101">
        <f>+'COS_Rate_Base_MDS and 1-13th'!Q213-'COS_Rate_Base_AS FILED'!Q213</f>
        <v>0</v>
      </c>
      <c r="R213" s="101">
        <f>+'COS_Rate_Base_MDS and 1-13th'!R213-'COS_Rate_Base_AS FILED'!R213</f>
        <v>0</v>
      </c>
      <c r="S213" s="101">
        <f>+'COS_Rate_Base_MDS and 1-13th'!S213-'COS_Rate_Base_AS FILED'!S213</f>
        <v>0</v>
      </c>
    </row>
    <row r="214" spans="1:19" x14ac:dyDescent="0.25">
      <c r="A214" s="90" t="s">
        <v>383</v>
      </c>
      <c r="B214" s="101">
        <f>+'COS_Rate_Base_MDS and 1-13th'!B214-'COS_Rate_Base_AS FILED'!B214</f>
        <v>0</v>
      </c>
      <c r="C214" s="101">
        <f>+'COS_Rate_Base_MDS and 1-13th'!C214-'COS_Rate_Base_AS FILED'!C214</f>
        <v>277.48486281369696</v>
      </c>
      <c r="D214" s="101">
        <f>+'COS_Rate_Base_MDS and 1-13th'!D214-'COS_Rate_Base_AS FILED'!D214</f>
        <v>9.8114958391488472</v>
      </c>
      <c r="E214" s="101">
        <f>+'COS_Rate_Base_MDS and 1-13th'!E214-'COS_Rate_Base_AS FILED'!E214</f>
        <v>349.48613823315827</v>
      </c>
      <c r="F214" s="101">
        <f>+'COS_Rate_Base_MDS and 1-13th'!F214-'COS_Rate_Base_AS FILED'!F214</f>
        <v>264.30595257860841</v>
      </c>
      <c r="G214" s="101">
        <f>+'COS_Rate_Base_MDS and 1-13th'!G214-'COS_Rate_Base_AS FILED'!G214</f>
        <v>18.054455006667013</v>
      </c>
      <c r="H214" s="101">
        <f>+'COS_Rate_Base_MDS and 1-13th'!H214-'COS_Rate_Base_AS FILED'!H214</f>
        <v>1148.4819863396697</v>
      </c>
      <c r="I214" s="101">
        <f>+'COS_Rate_Base_MDS and 1-13th'!I214-'COS_Rate_Base_AS FILED'!I214</f>
        <v>519.89702614076668</v>
      </c>
      <c r="J214" s="101">
        <f>+'COS_Rate_Base_MDS and 1-13th'!J214-'COS_Rate_Base_AS FILED'!J214</f>
        <v>153.07336401134671</v>
      </c>
      <c r="K214" s="101">
        <f>+'COS_Rate_Base_MDS and 1-13th'!K214-'COS_Rate_Base_AS FILED'!K214</f>
        <v>40.87981948385368</v>
      </c>
      <c r="L214" s="101">
        <f>+'COS_Rate_Base_MDS and 1-13th'!L214-'COS_Rate_Base_AS FILED'!L214</f>
        <v>22.941615753294172</v>
      </c>
      <c r="M214" s="101">
        <f>+'COS_Rate_Base_MDS and 1-13th'!M214-'COS_Rate_Base_AS FILED'!M214</f>
        <v>25.163512372094374</v>
      </c>
      <c r="N214" s="101">
        <f>+'COS_Rate_Base_MDS and 1-13th'!N214-'COS_Rate_Base_AS FILED'!N214</f>
        <v>2.7148411976804709</v>
      </c>
      <c r="O214" s="101">
        <f>+'COS_Rate_Base_MDS and 1-13th'!O214-'COS_Rate_Base_AS FILED'!O214</f>
        <v>-2988.1105977348052</v>
      </c>
      <c r="P214" s="101">
        <f>+'COS_Rate_Base_MDS and 1-13th'!P214-'COS_Rate_Base_AS FILED'!P214</f>
        <v>122.07398254631335</v>
      </c>
      <c r="Q214" s="101">
        <f>+'COS_Rate_Base_MDS and 1-13th'!Q214-'COS_Rate_Base_AS FILED'!Q214</f>
        <v>8.4210712914239139</v>
      </c>
      <c r="R214" s="101">
        <f>+'COS_Rate_Base_MDS and 1-13th'!R214-'COS_Rate_Base_AS FILED'!R214</f>
        <v>2.9823716946453942</v>
      </c>
      <c r="S214" s="101">
        <f>+'COS_Rate_Base_MDS and 1-13th'!S214-'COS_Rate_Base_AS FILED'!S214</f>
        <v>22.338102432951928</v>
      </c>
    </row>
    <row r="215" spans="1:19" x14ac:dyDescent="0.25">
      <c r="A215" s="89" t="s">
        <v>384</v>
      </c>
      <c r="B215" s="101">
        <f>+'COS_Rate_Base_MDS and 1-13th'!B215-'COS_Rate_Base_AS FILED'!B215</f>
        <v>0</v>
      </c>
      <c r="C215" s="101">
        <f>+'COS_Rate_Base_MDS and 1-13th'!C215-'COS_Rate_Base_AS FILED'!C215</f>
        <v>277.48486281369696</v>
      </c>
      <c r="D215" s="101">
        <f>+'COS_Rate_Base_MDS and 1-13th'!D215-'COS_Rate_Base_AS FILED'!D215</f>
        <v>9.8114958391488472</v>
      </c>
      <c r="E215" s="101">
        <f>+'COS_Rate_Base_MDS and 1-13th'!E215-'COS_Rate_Base_AS FILED'!E215</f>
        <v>349.48613823315827</v>
      </c>
      <c r="F215" s="101">
        <f>+'COS_Rate_Base_MDS and 1-13th'!F215-'COS_Rate_Base_AS FILED'!F215</f>
        <v>264.30595257860841</v>
      </c>
      <c r="G215" s="101">
        <f>+'COS_Rate_Base_MDS and 1-13th'!G215-'COS_Rate_Base_AS FILED'!G215</f>
        <v>18.054455006667013</v>
      </c>
      <c r="H215" s="101">
        <f>+'COS_Rate_Base_MDS and 1-13th'!H215-'COS_Rate_Base_AS FILED'!H215</f>
        <v>1148.4819863396697</v>
      </c>
      <c r="I215" s="101">
        <f>+'COS_Rate_Base_MDS and 1-13th'!I215-'COS_Rate_Base_AS FILED'!I215</f>
        <v>519.89702614076668</v>
      </c>
      <c r="J215" s="101">
        <f>+'COS_Rate_Base_MDS and 1-13th'!J215-'COS_Rate_Base_AS FILED'!J215</f>
        <v>153.07336401134671</v>
      </c>
      <c r="K215" s="101">
        <f>+'COS_Rate_Base_MDS and 1-13th'!K215-'COS_Rate_Base_AS FILED'!K215</f>
        <v>40.87981948385368</v>
      </c>
      <c r="L215" s="101">
        <f>+'COS_Rate_Base_MDS and 1-13th'!L215-'COS_Rate_Base_AS FILED'!L215</f>
        <v>22.941615753294172</v>
      </c>
      <c r="M215" s="101">
        <f>+'COS_Rate_Base_MDS and 1-13th'!M215-'COS_Rate_Base_AS FILED'!M215</f>
        <v>25.163512372094374</v>
      </c>
      <c r="N215" s="101">
        <f>+'COS_Rate_Base_MDS and 1-13th'!N215-'COS_Rate_Base_AS FILED'!N215</f>
        <v>2.7148411976804709</v>
      </c>
      <c r="O215" s="101">
        <f>+'COS_Rate_Base_MDS and 1-13th'!O215-'COS_Rate_Base_AS FILED'!O215</f>
        <v>-2988.1105977348052</v>
      </c>
      <c r="P215" s="101">
        <f>+'COS_Rate_Base_MDS and 1-13th'!P215-'COS_Rate_Base_AS FILED'!P215</f>
        <v>122.07398254631335</v>
      </c>
      <c r="Q215" s="101">
        <f>+'COS_Rate_Base_MDS and 1-13th'!Q215-'COS_Rate_Base_AS FILED'!Q215</f>
        <v>8.4210712914239139</v>
      </c>
      <c r="R215" s="101">
        <f>+'COS_Rate_Base_MDS and 1-13th'!R215-'COS_Rate_Base_AS FILED'!R215</f>
        <v>2.9823716946453942</v>
      </c>
      <c r="S215" s="101">
        <f>+'COS_Rate_Base_MDS and 1-13th'!S215-'COS_Rate_Base_AS FILED'!S215</f>
        <v>22.338102432951928</v>
      </c>
    </row>
    <row r="216" spans="1:19" x14ac:dyDescent="0.25">
      <c r="B216" s="102">
        <f>+'COS_Rate_Base_MDS and 1-13th'!B216-'COS_Rate_Base_AS FILED'!B216</f>
        <v>0</v>
      </c>
      <c r="C216" s="102">
        <f>+'COS_Rate_Base_MDS and 1-13th'!C216-'COS_Rate_Base_AS FILED'!C216</f>
        <v>0</v>
      </c>
      <c r="D216" s="102">
        <f>+'COS_Rate_Base_MDS and 1-13th'!D216-'COS_Rate_Base_AS FILED'!D216</f>
        <v>0</v>
      </c>
      <c r="E216" s="102">
        <f>+'COS_Rate_Base_MDS and 1-13th'!E216-'COS_Rate_Base_AS FILED'!E216</f>
        <v>0</v>
      </c>
      <c r="F216" s="102">
        <f>+'COS_Rate_Base_MDS and 1-13th'!F216-'COS_Rate_Base_AS FILED'!F216</f>
        <v>0</v>
      </c>
      <c r="G216" s="102">
        <f>+'COS_Rate_Base_MDS and 1-13th'!G216-'COS_Rate_Base_AS FILED'!G216</f>
        <v>0</v>
      </c>
      <c r="H216" s="102">
        <f>+'COS_Rate_Base_MDS and 1-13th'!H216-'COS_Rate_Base_AS FILED'!H216</f>
        <v>0</v>
      </c>
      <c r="I216" s="102">
        <f>+'COS_Rate_Base_MDS and 1-13th'!I216-'COS_Rate_Base_AS FILED'!I216</f>
        <v>0</v>
      </c>
      <c r="J216" s="102">
        <f>+'COS_Rate_Base_MDS and 1-13th'!J216-'COS_Rate_Base_AS FILED'!J216</f>
        <v>0</v>
      </c>
      <c r="K216" s="102">
        <f>+'COS_Rate_Base_MDS and 1-13th'!K216-'COS_Rate_Base_AS FILED'!K216</f>
        <v>0</v>
      </c>
      <c r="L216" s="102">
        <f>+'COS_Rate_Base_MDS and 1-13th'!L216-'COS_Rate_Base_AS FILED'!L216</f>
        <v>0</v>
      </c>
      <c r="M216" s="102">
        <f>+'COS_Rate_Base_MDS and 1-13th'!M216-'COS_Rate_Base_AS FILED'!M216</f>
        <v>0</v>
      </c>
      <c r="N216" s="102">
        <f>+'COS_Rate_Base_MDS and 1-13th'!N216-'COS_Rate_Base_AS FILED'!N216</f>
        <v>0</v>
      </c>
      <c r="O216" s="102">
        <f>+'COS_Rate_Base_MDS and 1-13th'!O216-'COS_Rate_Base_AS FILED'!O216</f>
        <v>0</v>
      </c>
      <c r="P216" s="102">
        <f>+'COS_Rate_Base_MDS and 1-13th'!P216-'COS_Rate_Base_AS FILED'!P216</f>
        <v>0</v>
      </c>
      <c r="Q216" s="102">
        <f>+'COS_Rate_Base_MDS and 1-13th'!Q216-'COS_Rate_Base_AS FILED'!Q216</f>
        <v>0</v>
      </c>
      <c r="R216" s="102">
        <f>+'COS_Rate_Base_MDS and 1-13th'!R216-'COS_Rate_Base_AS FILED'!R216</f>
        <v>0</v>
      </c>
      <c r="S216" s="102">
        <f>+'COS_Rate_Base_MDS and 1-13th'!S216-'COS_Rate_Base_AS FILED'!S216</f>
        <v>0</v>
      </c>
    </row>
    <row r="217" spans="1:19" x14ac:dyDescent="0.25">
      <c r="A217" s="88" t="s">
        <v>385</v>
      </c>
      <c r="B217" s="101">
        <f>+'COS_Rate_Base_MDS and 1-13th'!B217-'COS_Rate_Base_AS FILED'!B217</f>
        <v>0</v>
      </c>
      <c r="C217" s="101">
        <f>+'COS_Rate_Base_MDS and 1-13th'!C217-'COS_Rate_Base_AS FILED'!C217</f>
        <v>-766722.80926579982</v>
      </c>
      <c r="D217" s="101">
        <f>+'COS_Rate_Base_MDS and 1-13th'!D217-'COS_Rate_Base_AS FILED'!D217</f>
        <v>-26774.118935554754</v>
      </c>
      <c r="E217" s="101">
        <f>+'COS_Rate_Base_MDS and 1-13th'!E217-'COS_Rate_Base_AS FILED'!E217</f>
        <v>-51521.798480240628</v>
      </c>
      <c r="F217" s="101">
        <f>+'COS_Rate_Base_MDS and 1-13th'!F217-'COS_Rate_Base_AS FILED'!F217</f>
        <v>1413394.9958675057</v>
      </c>
      <c r="G217" s="101">
        <f>+'COS_Rate_Base_MDS and 1-13th'!G217-'COS_Rate_Base_AS FILED'!G217</f>
        <v>74479.758252296364</v>
      </c>
      <c r="H217" s="101">
        <f>+'COS_Rate_Base_MDS and 1-13th'!H217-'COS_Rate_Base_AS FILED'!H217</f>
        <v>-7439161.5211718678</v>
      </c>
      <c r="I217" s="101">
        <f>+'COS_Rate_Base_MDS and 1-13th'!I217-'COS_Rate_Base_AS FILED'!I217</f>
        <v>-3352824.3248834014</v>
      </c>
      <c r="J217" s="101">
        <f>+'COS_Rate_Base_MDS and 1-13th'!J217-'COS_Rate_Base_AS FILED'!J217</f>
        <v>-803377.81948864087</v>
      </c>
      <c r="K217" s="101">
        <f>+'COS_Rate_Base_MDS and 1-13th'!K217-'COS_Rate_Base_AS FILED'!K217</f>
        <v>-3452.4510309270117</v>
      </c>
      <c r="L217" s="101">
        <f>+'COS_Rate_Base_MDS and 1-13th'!L217-'COS_Rate_Base_AS FILED'!L217</f>
        <v>-35061.986887394683</v>
      </c>
      <c r="M217" s="101">
        <f>+'COS_Rate_Base_MDS and 1-13th'!M217-'COS_Rate_Base_AS FILED'!M217</f>
        <v>270223.61412227573</v>
      </c>
      <c r="N217" s="101">
        <f>+'COS_Rate_Base_MDS and 1-13th'!N217-'COS_Rate_Base_AS FILED'!N217</f>
        <v>-31895.268387746473</v>
      </c>
      <c r="O217" s="101">
        <f>+'COS_Rate_Base_MDS and 1-13th'!O217-'COS_Rate_Base_AS FILED'!O217</f>
        <v>11146997.037458658</v>
      </c>
      <c r="P217" s="101">
        <f>+'COS_Rate_Base_MDS and 1-13th'!P217-'COS_Rate_Base_AS FILED'!P217</f>
        <v>-364997.90757684782</v>
      </c>
      <c r="Q217" s="101">
        <f>+'COS_Rate_Base_MDS and 1-13th'!Q217-'COS_Rate_Base_AS FILED'!Q217</f>
        <v>-7027.8409012013581</v>
      </c>
      <c r="R217" s="101">
        <f>+'COS_Rate_Base_MDS and 1-13th'!R217-'COS_Rate_Base_AS FILED'!R217</f>
        <v>-16450.00833704666</v>
      </c>
      <c r="S217" s="101">
        <f>+'COS_Rate_Base_MDS and 1-13th'!S217-'COS_Rate_Base_AS FILED'!S217</f>
        <v>-5827.5503556313924</v>
      </c>
    </row>
    <row r="218" spans="1:19" x14ac:dyDescent="0.25">
      <c r="B218" s="102">
        <f>+'COS_Rate_Base_MDS and 1-13th'!B218-'COS_Rate_Base_AS FILED'!B218</f>
        <v>0</v>
      </c>
      <c r="C218" s="102">
        <f>+'COS_Rate_Base_MDS and 1-13th'!C218-'COS_Rate_Base_AS FILED'!C218</f>
        <v>0</v>
      </c>
      <c r="D218" s="102">
        <f>+'COS_Rate_Base_MDS and 1-13th'!D218-'COS_Rate_Base_AS FILED'!D218</f>
        <v>0</v>
      </c>
      <c r="E218" s="102">
        <f>+'COS_Rate_Base_MDS and 1-13th'!E218-'COS_Rate_Base_AS FILED'!E218</f>
        <v>0</v>
      </c>
      <c r="F218" s="102">
        <f>+'COS_Rate_Base_MDS and 1-13th'!F218-'COS_Rate_Base_AS FILED'!F218</f>
        <v>0</v>
      </c>
      <c r="G218" s="102">
        <f>+'COS_Rate_Base_MDS and 1-13th'!G218-'COS_Rate_Base_AS FILED'!G218</f>
        <v>0</v>
      </c>
      <c r="H218" s="102">
        <f>+'COS_Rate_Base_MDS and 1-13th'!H218-'COS_Rate_Base_AS FILED'!H218</f>
        <v>0</v>
      </c>
      <c r="I218" s="102">
        <f>+'COS_Rate_Base_MDS and 1-13th'!I218-'COS_Rate_Base_AS FILED'!I218</f>
        <v>0</v>
      </c>
      <c r="J218" s="102">
        <f>+'COS_Rate_Base_MDS and 1-13th'!J218-'COS_Rate_Base_AS FILED'!J218</f>
        <v>0</v>
      </c>
      <c r="K218" s="102">
        <f>+'COS_Rate_Base_MDS and 1-13th'!K218-'COS_Rate_Base_AS FILED'!K218</f>
        <v>0</v>
      </c>
      <c r="L218" s="102">
        <f>+'COS_Rate_Base_MDS and 1-13th'!L218-'COS_Rate_Base_AS FILED'!L218</f>
        <v>0</v>
      </c>
      <c r="M218" s="102">
        <f>+'COS_Rate_Base_MDS and 1-13th'!M218-'COS_Rate_Base_AS FILED'!M218</f>
        <v>0</v>
      </c>
      <c r="N218" s="102">
        <f>+'COS_Rate_Base_MDS and 1-13th'!N218-'COS_Rate_Base_AS FILED'!N218</f>
        <v>0</v>
      </c>
      <c r="O218" s="102">
        <f>+'COS_Rate_Base_MDS and 1-13th'!O218-'COS_Rate_Base_AS FILED'!O218</f>
        <v>0</v>
      </c>
      <c r="P218" s="102">
        <f>+'COS_Rate_Base_MDS and 1-13th'!P218-'COS_Rate_Base_AS FILED'!P218</f>
        <v>0</v>
      </c>
      <c r="Q218" s="102">
        <f>+'COS_Rate_Base_MDS and 1-13th'!Q218-'COS_Rate_Base_AS FILED'!Q218</f>
        <v>0</v>
      </c>
      <c r="R218" s="102">
        <f>+'COS_Rate_Base_MDS and 1-13th'!R218-'COS_Rate_Base_AS FILED'!R218</f>
        <v>0</v>
      </c>
      <c r="S218" s="102">
        <f>+'COS_Rate_Base_MDS and 1-13th'!S218-'COS_Rate_Base_AS FILED'!S218</f>
        <v>0</v>
      </c>
    </row>
    <row r="219" spans="1:19" x14ac:dyDescent="0.25">
      <c r="A219" s="88" t="s">
        <v>386</v>
      </c>
      <c r="B219" s="101">
        <f>+'COS_Rate_Base_MDS and 1-13th'!B219-'COS_Rate_Base_AS FILED'!B219</f>
        <v>0</v>
      </c>
      <c r="C219" s="101">
        <f>+'COS_Rate_Base_MDS and 1-13th'!C219-'COS_Rate_Base_AS FILED'!C219</f>
        <v>0</v>
      </c>
      <c r="D219" s="101">
        <f>+'COS_Rate_Base_MDS and 1-13th'!D219-'COS_Rate_Base_AS FILED'!D219</f>
        <v>0</v>
      </c>
      <c r="E219" s="101">
        <f>+'COS_Rate_Base_MDS and 1-13th'!E219-'COS_Rate_Base_AS FILED'!E219</f>
        <v>0</v>
      </c>
      <c r="F219" s="101">
        <f>+'COS_Rate_Base_MDS and 1-13th'!F219-'COS_Rate_Base_AS FILED'!F219</f>
        <v>0</v>
      </c>
      <c r="G219" s="101">
        <f>+'COS_Rate_Base_MDS and 1-13th'!G219-'COS_Rate_Base_AS FILED'!G219</f>
        <v>0</v>
      </c>
      <c r="H219" s="101">
        <f>+'COS_Rate_Base_MDS and 1-13th'!H219-'COS_Rate_Base_AS FILED'!H219</f>
        <v>0</v>
      </c>
      <c r="I219" s="101">
        <f>+'COS_Rate_Base_MDS and 1-13th'!I219-'COS_Rate_Base_AS FILED'!I219</f>
        <v>0</v>
      </c>
      <c r="J219" s="101">
        <f>+'COS_Rate_Base_MDS and 1-13th'!J219-'COS_Rate_Base_AS FILED'!J219</f>
        <v>0</v>
      </c>
      <c r="K219" s="101">
        <f>+'COS_Rate_Base_MDS and 1-13th'!K219-'COS_Rate_Base_AS FILED'!K219</f>
        <v>0</v>
      </c>
      <c r="L219" s="101">
        <f>+'COS_Rate_Base_MDS and 1-13th'!L219-'COS_Rate_Base_AS FILED'!L219</f>
        <v>0</v>
      </c>
      <c r="M219" s="101">
        <f>+'COS_Rate_Base_MDS and 1-13th'!M219-'COS_Rate_Base_AS FILED'!M219</f>
        <v>0</v>
      </c>
      <c r="N219" s="101">
        <f>+'COS_Rate_Base_MDS and 1-13th'!N219-'COS_Rate_Base_AS FILED'!N219</f>
        <v>0</v>
      </c>
      <c r="O219" s="101">
        <f>+'COS_Rate_Base_MDS and 1-13th'!O219-'COS_Rate_Base_AS FILED'!O219</f>
        <v>0</v>
      </c>
      <c r="P219" s="101">
        <f>+'COS_Rate_Base_MDS and 1-13th'!P219-'COS_Rate_Base_AS FILED'!P219</f>
        <v>0</v>
      </c>
      <c r="Q219" s="101">
        <f>+'COS_Rate_Base_MDS and 1-13th'!Q219-'COS_Rate_Base_AS FILED'!Q219</f>
        <v>0</v>
      </c>
      <c r="R219" s="101">
        <f>+'COS_Rate_Base_MDS and 1-13th'!R219-'COS_Rate_Base_AS FILED'!R219</f>
        <v>0</v>
      </c>
      <c r="S219" s="101">
        <f>+'COS_Rate_Base_MDS and 1-13th'!S219-'COS_Rate_Base_AS FILED'!S219</f>
        <v>0</v>
      </c>
    </row>
    <row r="220" spans="1:19" x14ac:dyDescent="0.25">
      <c r="A220" s="89" t="s">
        <v>386</v>
      </c>
      <c r="B220" s="101">
        <f>+'COS_Rate_Base_MDS and 1-13th'!B220-'COS_Rate_Base_AS FILED'!B220</f>
        <v>0</v>
      </c>
      <c r="C220" s="101">
        <f>+'COS_Rate_Base_MDS and 1-13th'!C220-'COS_Rate_Base_AS FILED'!C220</f>
        <v>0</v>
      </c>
      <c r="D220" s="101">
        <f>+'COS_Rate_Base_MDS and 1-13th'!D220-'COS_Rate_Base_AS FILED'!D220</f>
        <v>0</v>
      </c>
      <c r="E220" s="101">
        <f>+'COS_Rate_Base_MDS and 1-13th'!E220-'COS_Rate_Base_AS FILED'!E220</f>
        <v>0</v>
      </c>
      <c r="F220" s="101">
        <f>+'COS_Rate_Base_MDS and 1-13th'!F220-'COS_Rate_Base_AS FILED'!F220</f>
        <v>0</v>
      </c>
      <c r="G220" s="101">
        <f>+'COS_Rate_Base_MDS and 1-13th'!G220-'COS_Rate_Base_AS FILED'!G220</f>
        <v>0</v>
      </c>
      <c r="H220" s="101">
        <f>+'COS_Rate_Base_MDS and 1-13th'!H220-'COS_Rate_Base_AS FILED'!H220</f>
        <v>0</v>
      </c>
      <c r="I220" s="101">
        <f>+'COS_Rate_Base_MDS and 1-13th'!I220-'COS_Rate_Base_AS FILED'!I220</f>
        <v>0</v>
      </c>
      <c r="J220" s="101">
        <f>+'COS_Rate_Base_MDS and 1-13th'!J220-'COS_Rate_Base_AS FILED'!J220</f>
        <v>0</v>
      </c>
      <c r="K220" s="101">
        <f>+'COS_Rate_Base_MDS and 1-13th'!K220-'COS_Rate_Base_AS FILED'!K220</f>
        <v>0</v>
      </c>
      <c r="L220" s="101">
        <f>+'COS_Rate_Base_MDS and 1-13th'!L220-'COS_Rate_Base_AS FILED'!L220</f>
        <v>0</v>
      </c>
      <c r="M220" s="101">
        <f>+'COS_Rate_Base_MDS and 1-13th'!M220-'COS_Rate_Base_AS FILED'!M220</f>
        <v>0</v>
      </c>
      <c r="N220" s="101">
        <f>+'COS_Rate_Base_MDS and 1-13th'!N220-'COS_Rate_Base_AS FILED'!N220</f>
        <v>0</v>
      </c>
      <c r="O220" s="101">
        <f>+'COS_Rate_Base_MDS and 1-13th'!O220-'COS_Rate_Base_AS FILED'!O220</f>
        <v>0</v>
      </c>
      <c r="P220" s="101">
        <f>+'COS_Rate_Base_MDS and 1-13th'!P220-'COS_Rate_Base_AS FILED'!P220</f>
        <v>0</v>
      </c>
      <c r="Q220" s="101">
        <f>+'COS_Rate_Base_MDS and 1-13th'!Q220-'COS_Rate_Base_AS FILED'!Q220</f>
        <v>0</v>
      </c>
      <c r="R220" s="101">
        <f>+'COS_Rate_Base_MDS and 1-13th'!R220-'COS_Rate_Base_AS FILED'!R220</f>
        <v>0</v>
      </c>
      <c r="S220" s="101">
        <f>+'COS_Rate_Base_MDS and 1-13th'!S220-'COS_Rate_Base_AS FILED'!S220</f>
        <v>0</v>
      </c>
    </row>
    <row r="221" spans="1:19" x14ac:dyDescent="0.25">
      <c r="A221" s="90" t="s">
        <v>387</v>
      </c>
      <c r="B221" s="101">
        <f>+'COS_Rate_Base_MDS and 1-13th'!B221-'COS_Rate_Base_AS FILED'!B221</f>
        <v>-1.862645149230957E-8</v>
      </c>
      <c r="C221" s="101">
        <f>+'COS_Rate_Base_MDS and 1-13th'!C221-'COS_Rate_Base_AS FILED'!C221</f>
        <v>-2220.220727700158</v>
      </c>
      <c r="D221" s="101">
        <f>+'COS_Rate_Base_MDS and 1-13th'!D221-'COS_Rate_Base_AS FILED'!D221</f>
        <v>-76.295516583219069</v>
      </c>
      <c r="E221" s="101">
        <f>+'COS_Rate_Base_MDS and 1-13th'!E221-'COS_Rate_Base_AS FILED'!E221</f>
        <v>642.32813493178401</v>
      </c>
      <c r="F221" s="101">
        <f>+'COS_Rate_Base_MDS and 1-13th'!F221-'COS_Rate_Base_AS FILED'!F221</f>
        <v>7005.2216603048146</v>
      </c>
      <c r="G221" s="101">
        <f>+'COS_Rate_Base_MDS and 1-13th'!G221-'COS_Rate_Base_AS FILED'!G221</f>
        <v>409.37298680473759</v>
      </c>
      <c r="H221" s="101">
        <f>+'COS_Rate_Base_MDS and 1-13th'!H221-'COS_Rate_Base_AS FILED'!H221</f>
        <v>-30575.843772939406</v>
      </c>
      <c r="I221" s="101">
        <f>+'COS_Rate_Base_MDS and 1-13th'!I221-'COS_Rate_Base_AS FILED'!I221</f>
        <v>-13865.73387348128</v>
      </c>
      <c r="J221" s="101">
        <f>+'COS_Rate_Base_MDS and 1-13th'!J221-'COS_Rate_Base_AS FILED'!J221</f>
        <v>-2641.0983137257863</v>
      </c>
      <c r="K221" s="101">
        <f>+'COS_Rate_Base_MDS and 1-13th'!K221-'COS_Rate_Base_AS FILED'!K221</f>
        <v>72.946048741196137</v>
      </c>
      <c r="L221" s="101">
        <f>+'COS_Rate_Base_MDS and 1-13th'!L221-'COS_Rate_Base_AS FILED'!L221</f>
        <v>-140.94622618635549</v>
      </c>
      <c r="M221" s="101">
        <f>+'COS_Rate_Base_MDS and 1-13th'!M221-'COS_Rate_Base_AS FILED'!M221</f>
        <v>1477.8677044444448</v>
      </c>
      <c r="N221" s="101">
        <f>+'COS_Rate_Base_MDS and 1-13th'!N221-'COS_Rate_Base_AS FILED'!N221</f>
        <v>-143.88835650388455</v>
      </c>
      <c r="O221" s="101">
        <f>+'COS_Rate_Base_MDS and 1-13th'!O221-'COS_Rate_Base_AS FILED'!O221</f>
        <v>40883.803670260124</v>
      </c>
      <c r="P221" s="101">
        <f>+'COS_Rate_Base_MDS and 1-13th'!P221-'COS_Rate_Base_AS FILED'!P221</f>
        <v>-786.54289497496211</v>
      </c>
      <c r="Q221" s="101">
        <f>+'COS_Rate_Base_MDS and 1-13th'!Q221-'COS_Rate_Base_AS FILED'!Q221</f>
        <v>-10.120189770796514</v>
      </c>
      <c r="R221" s="101">
        <f>+'COS_Rate_Base_MDS and 1-13th'!R221-'COS_Rate_Base_AS FILED'!R221</f>
        <v>-72.553736866409736</v>
      </c>
      <c r="S221" s="101">
        <f>+'COS_Rate_Base_MDS and 1-13th'!S221-'COS_Rate_Base_AS FILED'!S221</f>
        <v>41.703403223384157</v>
      </c>
    </row>
    <row r="222" spans="1:19" x14ac:dyDescent="0.25">
      <c r="A222" s="90" t="s">
        <v>388</v>
      </c>
      <c r="B222" s="101">
        <f>+'COS_Rate_Base_MDS and 1-13th'!B222-'COS_Rate_Base_AS FILED'!B222</f>
        <v>0</v>
      </c>
      <c r="C222" s="101">
        <f>+'COS_Rate_Base_MDS and 1-13th'!C222-'COS_Rate_Base_AS FILED'!C222</f>
        <v>-5547.7244206240284</v>
      </c>
      <c r="D222" s="101">
        <f>+'COS_Rate_Base_MDS and 1-13th'!D222-'COS_Rate_Base_AS FILED'!D222</f>
        <v>-195.06817426658063</v>
      </c>
      <c r="E222" s="101">
        <f>+'COS_Rate_Base_MDS and 1-13th'!E222-'COS_Rate_Base_AS FILED'!E222</f>
        <v>-3346.4860132067333</v>
      </c>
      <c r="F222" s="101">
        <f>+'COS_Rate_Base_MDS and 1-13th'!F222-'COS_Rate_Base_AS FILED'!F222</f>
        <v>694.51852963370038</v>
      </c>
      <c r="G222" s="101">
        <f>+'COS_Rate_Base_MDS and 1-13th'!G222-'COS_Rate_Base_AS FILED'!G222</f>
        <v>-173.39611487557522</v>
      </c>
      <c r="H222" s="101">
        <f>+'COS_Rate_Base_MDS and 1-13th'!H222-'COS_Rate_Base_AS FILED'!H222</f>
        <v>-20927.803141337121</v>
      </c>
      <c r="I222" s="101">
        <f>+'COS_Rate_Base_MDS and 1-13th'!I222-'COS_Rate_Base_AS FILED'!I222</f>
        <v>-9029.6994000553968</v>
      </c>
      <c r="J222" s="101">
        <f>+'COS_Rate_Base_MDS and 1-13th'!J222-'COS_Rate_Base_AS FILED'!J222</f>
        <v>-5321.2818531264347</v>
      </c>
      <c r="K222" s="101">
        <f>+'COS_Rate_Base_MDS and 1-13th'!K222-'COS_Rate_Base_AS FILED'!K222</f>
        <v>-320.90136118588816</v>
      </c>
      <c r="L222" s="101">
        <f>+'COS_Rate_Base_MDS and 1-13th'!L222-'COS_Rate_Base_AS FILED'!L222</f>
        <v>-48.097943335469608</v>
      </c>
      <c r="M222" s="101">
        <f>+'COS_Rate_Base_MDS and 1-13th'!M222-'COS_Rate_Base_AS FILED'!M222</f>
        <v>-742.05739091541602</v>
      </c>
      <c r="N222" s="101">
        <f>+'COS_Rate_Base_MDS and 1-13th'!N222-'COS_Rate_Base_AS FILED'!N222</f>
        <v>-24.517353101875074</v>
      </c>
      <c r="O222" s="101">
        <f>+'COS_Rate_Base_MDS and 1-13th'!O222-'COS_Rate_Base_AS FILED'!O222</f>
        <v>49601.403248411138</v>
      </c>
      <c r="P222" s="101">
        <f>+'COS_Rate_Base_MDS and 1-13th'!P222-'COS_Rate_Base_AS FILED'!P222</f>
        <v>-4244.2019115804178</v>
      </c>
      <c r="Q222" s="101">
        <f>+'COS_Rate_Base_MDS and 1-13th'!Q222-'COS_Rate_Base_AS FILED'!Q222</f>
        <v>-81.024151474259952</v>
      </c>
      <c r="R222" s="101">
        <f>+'COS_Rate_Base_MDS and 1-13th'!R222-'COS_Rate_Base_AS FILED'!R222</f>
        <v>-13.982705773113537</v>
      </c>
      <c r="S222" s="101">
        <f>+'COS_Rate_Base_MDS and 1-13th'!S222-'COS_Rate_Base_AS FILED'!S222</f>
        <v>-279.67984318739082</v>
      </c>
    </row>
    <row r="223" spans="1:19" x14ac:dyDescent="0.25">
      <c r="A223" s="90" t="s">
        <v>389</v>
      </c>
      <c r="B223" s="101">
        <f>+'COS_Rate_Base_MDS and 1-13th'!B223-'COS_Rate_Base_AS FILED'!B223</f>
        <v>-5.2386894822120667E-10</v>
      </c>
      <c r="C223" s="101">
        <f>+'COS_Rate_Base_MDS and 1-13th'!C223-'COS_Rate_Base_AS FILED'!C223</f>
        <v>-55.079402925038266</v>
      </c>
      <c r="D223" s="101">
        <f>+'COS_Rate_Base_MDS and 1-13th'!D223-'COS_Rate_Base_AS FILED'!D223</f>
        <v>-1.8927449180305587</v>
      </c>
      <c r="E223" s="101">
        <f>+'COS_Rate_Base_MDS and 1-13th'!E223-'COS_Rate_Base_AS FILED'!E223</f>
        <v>15.934924718337697</v>
      </c>
      <c r="F223" s="101">
        <f>+'COS_Rate_Base_MDS and 1-13th'!F223-'COS_Rate_Base_AS FILED'!F223</f>
        <v>173.7860662200037</v>
      </c>
      <c r="G223" s="101">
        <f>+'COS_Rate_Base_MDS and 1-13th'!G223-'COS_Rate_Base_AS FILED'!G223</f>
        <v>10.15575586946315</v>
      </c>
      <c r="H223" s="101">
        <f>+'COS_Rate_Base_MDS and 1-13th'!H223-'COS_Rate_Base_AS FILED'!H223</f>
        <v>-758.52783371101395</v>
      </c>
      <c r="I223" s="101">
        <f>+'COS_Rate_Base_MDS and 1-13th'!I223-'COS_Rate_Base_AS FILED'!I223</f>
        <v>-343.98216958361445</v>
      </c>
      <c r="J223" s="101">
        <f>+'COS_Rate_Base_MDS and 1-13th'!J223-'COS_Rate_Base_AS FILED'!J223</f>
        <v>-65.520565757902659</v>
      </c>
      <c r="K223" s="101">
        <f>+'COS_Rate_Base_MDS and 1-13th'!K223-'COS_Rate_Base_AS FILED'!K223</f>
        <v>1.8096510676971889</v>
      </c>
      <c r="L223" s="101">
        <f>+'COS_Rate_Base_MDS and 1-13th'!L223-'COS_Rate_Base_AS FILED'!L223</f>
        <v>-3.4966045880145771</v>
      </c>
      <c r="M223" s="101">
        <f>+'COS_Rate_Base_MDS and 1-13th'!M223-'COS_Rate_Base_AS FILED'!M223</f>
        <v>36.663053248456208</v>
      </c>
      <c r="N223" s="101">
        <f>+'COS_Rate_Base_MDS and 1-13th'!N223-'COS_Rate_Base_AS FILED'!N223</f>
        <v>-3.5695931783812256</v>
      </c>
      <c r="O223" s="101">
        <f>+'COS_Rate_Base_MDS and 1-13th'!O223-'COS_Rate_Base_AS FILED'!O223</f>
        <v>1014.2484787064895</v>
      </c>
      <c r="P223" s="101">
        <f>+'COS_Rate_Base_MDS and 1-13th'!P223-'COS_Rate_Base_AS FILED'!P223</f>
        <v>-19.512615340287084</v>
      </c>
      <c r="Q223" s="101">
        <f>+'COS_Rate_Base_MDS and 1-13th'!Q223-'COS_Rate_Base_AS FILED'!Q223</f>
        <v>-0.25106242956346136</v>
      </c>
      <c r="R223" s="101">
        <f>+'COS_Rate_Base_MDS and 1-13th'!R223-'COS_Rate_Base_AS FILED'!R223</f>
        <v>-1.7999185651787641</v>
      </c>
      <c r="S223" s="101">
        <f>+'COS_Rate_Base_MDS and 1-13th'!S223-'COS_Rate_Base_AS FILED'!S223</f>
        <v>1.034581166110172</v>
      </c>
    </row>
    <row r="224" spans="1:19" x14ac:dyDescent="0.25">
      <c r="A224" s="90" t="s">
        <v>390</v>
      </c>
      <c r="B224" s="101">
        <f>+'COS_Rate_Base_MDS and 1-13th'!B224-'COS_Rate_Base_AS FILED'!B224</f>
        <v>0</v>
      </c>
      <c r="C224" s="101">
        <f>+'COS_Rate_Base_MDS and 1-13th'!C224-'COS_Rate_Base_AS FILED'!C224</f>
        <v>-63687.067071932834</v>
      </c>
      <c r="D224" s="101">
        <f>+'COS_Rate_Base_MDS and 1-13th'!D224-'COS_Rate_Base_AS FILED'!D224</f>
        <v>-2239.3541849214234</v>
      </c>
      <c r="E224" s="101">
        <f>+'COS_Rate_Base_MDS and 1-13th'!E224-'COS_Rate_Base_AS FILED'!E224</f>
        <v>-38417.171261439449</v>
      </c>
      <c r="F224" s="101">
        <f>+'COS_Rate_Base_MDS and 1-13th'!F224-'COS_Rate_Base_AS FILED'!F224</f>
        <v>7972.9714069892652</v>
      </c>
      <c r="G224" s="101">
        <f>+'COS_Rate_Base_MDS and 1-13th'!G224-'COS_Rate_Base_AS FILED'!G224</f>
        <v>-1990.5621045342414</v>
      </c>
      <c r="H224" s="101">
        <f>+'COS_Rate_Base_MDS and 1-13th'!H224-'COS_Rate_Base_AS FILED'!H224</f>
        <v>-240248.12720971555</v>
      </c>
      <c r="I224" s="101">
        <f>+'COS_Rate_Base_MDS and 1-13th'!I224-'COS_Rate_Base_AS FILED'!I224</f>
        <v>-103659.63190111518</v>
      </c>
      <c r="J224" s="101">
        <f>+'COS_Rate_Base_MDS and 1-13th'!J224-'COS_Rate_Base_AS FILED'!J224</f>
        <v>-61087.539429473691</v>
      </c>
      <c r="K224" s="101">
        <f>+'COS_Rate_Base_MDS and 1-13th'!K224-'COS_Rate_Base_AS FILED'!K224</f>
        <v>-3683.9008147815184</v>
      </c>
      <c r="L224" s="101">
        <f>+'COS_Rate_Base_MDS and 1-13th'!L224-'COS_Rate_Base_AS FILED'!L224</f>
        <v>-552.15737318174797</v>
      </c>
      <c r="M224" s="101">
        <f>+'COS_Rate_Base_MDS and 1-13th'!M224-'COS_Rate_Base_AS FILED'!M224</f>
        <v>-8518.7105997485905</v>
      </c>
      <c r="N224" s="101">
        <f>+'COS_Rate_Base_MDS and 1-13th'!N224-'COS_Rate_Base_AS FILED'!N224</f>
        <v>-281.45563712945568</v>
      </c>
      <c r="O224" s="101">
        <f>+'COS_Rate_Base_MDS and 1-13th'!O224-'COS_Rate_Base_AS FILED'!O224</f>
        <v>569416.87366446108</v>
      </c>
      <c r="P224" s="101">
        <f>+'COS_Rate_Base_MDS and 1-13th'!P224-'COS_Rate_Base_AS FILED'!P224</f>
        <v>-48722.818820053406</v>
      </c>
      <c r="Q224" s="101">
        <f>+'COS_Rate_Base_MDS and 1-13th'!Q224-'COS_Rate_Base_AS FILED'!Q224</f>
        <v>-930.14543948944447</v>
      </c>
      <c r="R224" s="101">
        <f>+'COS_Rate_Base_MDS and 1-13th'!R224-'COS_Rate_Base_AS FILED'!R224</f>
        <v>-160.5194225417581</v>
      </c>
      <c r="S224" s="101">
        <f>+'COS_Rate_Base_MDS and 1-13th'!S224-'COS_Rate_Base_AS FILED'!S224</f>
        <v>-3210.6838013665256</v>
      </c>
    </row>
    <row r="225" spans="1:19" x14ac:dyDescent="0.25">
      <c r="A225" s="90" t="s">
        <v>391</v>
      </c>
      <c r="B225" s="101">
        <f>+'COS_Rate_Base_MDS and 1-13th'!B225-'COS_Rate_Base_AS FILED'!B225</f>
        <v>0</v>
      </c>
      <c r="C225" s="101">
        <f>+'COS_Rate_Base_MDS and 1-13th'!C225-'COS_Rate_Base_AS FILED'!C225</f>
        <v>12164.557219465263</v>
      </c>
      <c r="D225" s="101">
        <f>+'COS_Rate_Base_MDS and 1-13th'!D225-'COS_Rate_Base_AS FILED'!D225</f>
        <v>430.12257077245158</v>
      </c>
      <c r="E225" s="101">
        <f>+'COS_Rate_Base_MDS and 1-13th'!E225-'COS_Rate_Base_AS FILED'!E225</f>
        <v>15320.994748463389</v>
      </c>
      <c r="F225" s="101">
        <f>+'COS_Rate_Base_MDS and 1-13th'!F225-'COS_Rate_Base_AS FILED'!F225</f>
        <v>11586.811802942306</v>
      </c>
      <c r="G225" s="101">
        <f>+'COS_Rate_Base_MDS and 1-13th'!G225-'COS_Rate_Base_AS FILED'!G225</f>
        <v>791.48263717108057</v>
      </c>
      <c r="H225" s="101">
        <f>+'COS_Rate_Base_MDS and 1-13th'!H225-'COS_Rate_Base_AS FILED'!H225</f>
        <v>50347.880949929357</v>
      </c>
      <c r="I225" s="101">
        <f>+'COS_Rate_Base_MDS and 1-13th'!I225-'COS_Rate_Base_AS FILED'!I225</f>
        <v>22791.575218159705</v>
      </c>
      <c r="J225" s="101">
        <f>+'COS_Rate_Base_MDS and 1-13th'!J225-'COS_Rate_Base_AS FILED'!J225</f>
        <v>6710.5271127605811</v>
      </c>
      <c r="K225" s="101">
        <f>+'COS_Rate_Base_MDS and 1-13th'!K225-'COS_Rate_Base_AS FILED'!K225</f>
        <v>1792.1154263704666</v>
      </c>
      <c r="L225" s="101">
        <f>+'COS_Rate_Base_MDS and 1-13th'!L225-'COS_Rate_Base_AS FILED'!L225</f>
        <v>1005.729086293577</v>
      </c>
      <c r="M225" s="101">
        <f>+'COS_Rate_Base_MDS and 1-13th'!M225-'COS_Rate_Base_AS FILED'!M225</f>
        <v>1103.1339979743643</v>
      </c>
      <c r="N225" s="101">
        <f>+'COS_Rate_Base_MDS and 1-13th'!N225-'COS_Rate_Base_AS FILED'!N225</f>
        <v>119.01492843995584</v>
      </c>
      <c r="O225" s="101">
        <f>+'COS_Rate_Base_MDS and 1-13th'!O225-'COS_Rate_Base_AS FILED'!O225</f>
        <v>-130994.68553222716</v>
      </c>
      <c r="P225" s="101">
        <f>+'COS_Rate_Base_MDS and 1-13th'!P225-'COS_Rate_Base_AS FILED'!P225</f>
        <v>5351.5565881137736</v>
      </c>
      <c r="Q225" s="101">
        <f>+'COS_Rate_Base_MDS and 1-13th'!Q225-'COS_Rate_Base_AS FILED'!Q225</f>
        <v>369.16825853125192</v>
      </c>
      <c r="R225" s="101">
        <f>+'COS_Rate_Base_MDS and 1-13th'!R225-'COS_Rate_Base_AS FILED'!R225</f>
        <v>130.7430998626478</v>
      </c>
      <c r="S225" s="101">
        <f>+'COS_Rate_Base_MDS and 1-13th'!S225-'COS_Rate_Base_AS FILED'!S225</f>
        <v>979.27188699421822</v>
      </c>
    </row>
    <row r="226" spans="1:19" x14ac:dyDescent="0.25">
      <c r="A226" s="90" t="s">
        <v>392</v>
      </c>
      <c r="B226" s="101">
        <f>+'COS_Rate_Base_MDS and 1-13th'!B226-'COS_Rate_Base_AS FILED'!B226</f>
        <v>-3.7834979593753815E-10</v>
      </c>
      <c r="C226" s="101">
        <f>+'COS_Rate_Base_MDS and 1-13th'!C226-'COS_Rate_Base_AS FILED'!C226</f>
        <v>-32.785334569232418</v>
      </c>
      <c r="D226" s="101">
        <f>+'COS_Rate_Base_MDS and 1-13th'!D226-'COS_Rate_Base_AS FILED'!D226</f>
        <v>-1.1266330442308572</v>
      </c>
      <c r="E226" s="101">
        <f>+'COS_Rate_Base_MDS and 1-13th'!E226-'COS_Rate_Base_AS FILED'!E226</f>
        <v>9.4850672026582288</v>
      </c>
      <c r="F226" s="101">
        <f>+'COS_Rate_Base_MDS and 1-13th'!F226-'COS_Rate_Base_AS FILED'!F226</f>
        <v>103.44401031812049</v>
      </c>
      <c r="G226" s="101">
        <f>+'COS_Rate_Base_MDS and 1-13th'!G226-'COS_Rate_Base_AS FILED'!G226</f>
        <v>6.0450882961994523</v>
      </c>
      <c r="H226" s="101">
        <f>+'COS_Rate_Base_MDS and 1-13th'!H226-'COS_Rate_Base_AS FILED'!H226</f>
        <v>-451.5043280722748</v>
      </c>
      <c r="I226" s="101">
        <f>+'COS_Rate_Base_MDS and 1-13th'!I226-'COS_Rate_Base_AS FILED'!I226</f>
        <v>-204.75113956841415</v>
      </c>
      <c r="J226" s="101">
        <f>+'COS_Rate_Base_MDS and 1-13th'!J226-'COS_Rate_Base_AS FILED'!J226</f>
        <v>-39.000307836703541</v>
      </c>
      <c r="K226" s="101">
        <f>+'COS_Rate_Base_MDS and 1-13th'!K226-'COS_Rate_Base_AS FILED'!K226</f>
        <v>1.0771724557139351</v>
      </c>
      <c r="L226" s="101">
        <f>+'COS_Rate_Base_MDS and 1-13th'!L226-'COS_Rate_Base_AS FILED'!L226</f>
        <v>-2.0813107111999471</v>
      </c>
      <c r="M226" s="101">
        <f>+'COS_Rate_Base_MDS and 1-13th'!M226-'COS_Rate_Base_AS FILED'!M226</f>
        <v>21.82322979637533</v>
      </c>
      <c r="N226" s="101">
        <f>+'COS_Rate_Base_MDS and 1-13th'!N226-'COS_Rate_Base_AS FILED'!N226</f>
        <v>-2.1247562684831038</v>
      </c>
      <c r="O226" s="101">
        <f>+'COS_Rate_Base_MDS and 1-13th'!O226-'COS_Rate_Base_AS FILED'!O226</f>
        <v>603.71888482489157</v>
      </c>
      <c r="P226" s="101">
        <f>+'COS_Rate_Base_MDS and 1-13th'!P226-'COS_Rate_Base_AS FILED'!P226</f>
        <v>-11.614643374452953</v>
      </c>
      <c r="Q226" s="101">
        <f>+'COS_Rate_Base_MDS and 1-13th'!Q226-'COS_Rate_Base_AS FILED'!Q226</f>
        <v>-0.1494418115280709</v>
      </c>
      <c r="R226" s="101">
        <f>+'COS_Rate_Base_MDS and 1-13th'!R226-'COS_Rate_Base_AS FILED'!R226</f>
        <v>-1.0713793037494028</v>
      </c>
      <c r="S226" s="101">
        <f>+'COS_Rate_Base_MDS and 1-13th'!S226-'COS_Rate_Base_AS FILED'!S226</f>
        <v>0.61582166597038679</v>
      </c>
    </row>
    <row r="227" spans="1:19" x14ac:dyDescent="0.25">
      <c r="A227" s="90" t="s">
        <v>393</v>
      </c>
      <c r="B227" s="101">
        <f>+'COS_Rate_Base_MDS and 1-13th'!B227-'COS_Rate_Base_AS FILED'!B227</f>
        <v>-2.9103830456733704E-11</v>
      </c>
      <c r="C227" s="101">
        <f>+'COS_Rate_Base_MDS and 1-13th'!C227-'COS_Rate_Base_AS FILED'!C227</f>
        <v>-2.9255152785503356</v>
      </c>
      <c r="D227" s="101">
        <f>+'COS_Rate_Base_MDS and 1-13th'!D227-'COS_Rate_Base_AS FILED'!D227</f>
        <v>-0.10053221135373214</v>
      </c>
      <c r="E227" s="101">
        <f>+'COS_Rate_Base_MDS and 1-13th'!E227-'COS_Rate_Base_AS FILED'!E227</f>
        <v>0.84637565497020262</v>
      </c>
      <c r="F227" s="101">
        <f>+'COS_Rate_Base_MDS and 1-13th'!F227-'COS_Rate_Base_AS FILED'!F227</f>
        <v>9.2305610614132547</v>
      </c>
      <c r="G227" s="101">
        <f>+'COS_Rate_Base_MDS and 1-13th'!G227-'COS_Rate_Base_AS FILED'!G227</f>
        <v>0.53941795632348111</v>
      </c>
      <c r="H227" s="101">
        <f>+'COS_Rate_Base_MDS and 1-13th'!H227-'COS_Rate_Base_AS FILED'!H227</f>
        <v>-40.288831194257455</v>
      </c>
      <c r="I227" s="101">
        <f>+'COS_Rate_Base_MDS and 1-13th'!I227-'COS_Rate_Base_AS FILED'!I227</f>
        <v>-18.270443019060394</v>
      </c>
      <c r="J227" s="101">
        <f>+'COS_Rate_Base_MDS and 1-13th'!J227-'COS_Rate_Base_AS FILED'!J227</f>
        <v>-3.4800924847512533</v>
      </c>
      <c r="K227" s="101">
        <f>+'COS_Rate_Base_MDS and 1-13th'!K227-'COS_Rate_Base_AS FILED'!K227</f>
        <v>9.6118722539499046E-2</v>
      </c>
      <c r="L227" s="101">
        <f>+'COS_Rate_Base_MDS and 1-13th'!L227-'COS_Rate_Base_AS FILED'!L227</f>
        <v>-0.18572042545936718</v>
      </c>
      <c r="M227" s="101">
        <f>+'COS_Rate_Base_MDS and 1-13th'!M227-'COS_Rate_Base_AS FILED'!M227</f>
        <v>1.9473399626833299</v>
      </c>
      <c r="N227" s="101">
        <f>+'COS_Rate_Base_MDS and 1-13th'!N227-'COS_Rate_Base_AS FILED'!N227</f>
        <v>-0.18959717838219481</v>
      </c>
      <c r="O227" s="101">
        <f>+'COS_Rate_Base_MDS and 1-13th'!O227-'COS_Rate_Base_AS FILED'!O227</f>
        <v>53.871306933748201</v>
      </c>
      <c r="P227" s="101">
        <f>+'COS_Rate_Base_MDS and 1-13th'!P227-'COS_Rate_Base_AS FILED'!P227</f>
        <v>-1.0364029250675344</v>
      </c>
      <c r="Q227" s="101">
        <f>+'COS_Rate_Base_MDS and 1-13th'!Q227-'COS_Rate_Base_AS FILED'!Q227</f>
        <v>-1.3335056927858524E-2</v>
      </c>
      <c r="R227" s="101">
        <f>+'COS_Rate_Base_MDS and 1-13th'!R227-'COS_Rate_Base_AS FILED'!R227</f>
        <v>-9.5601785475840195E-2</v>
      </c>
      <c r="S227" s="101">
        <f>+'COS_Rate_Base_MDS and 1-13th'!S227-'COS_Rate_Base_AS FILED'!S227</f>
        <v>5.4951267581370367E-2</v>
      </c>
    </row>
    <row r="228" spans="1:19" x14ac:dyDescent="0.25">
      <c r="A228" s="90" t="s">
        <v>394</v>
      </c>
      <c r="B228" s="101">
        <f>+'COS_Rate_Base_MDS and 1-13th'!B228-'COS_Rate_Base_AS FILED'!B228</f>
        <v>-1.8917489796876907E-10</v>
      </c>
      <c r="C228" s="101">
        <f>+'COS_Rate_Base_MDS and 1-13th'!C228-'COS_Rate_Base_AS FILED'!C228</f>
        <v>-19.263975616275957</v>
      </c>
      <c r="D228" s="101">
        <f>+'COS_Rate_Base_MDS and 1-13th'!D228-'COS_Rate_Base_AS FILED'!D228</f>
        <v>-0.66198596957187306</v>
      </c>
      <c r="E228" s="101">
        <f>+'COS_Rate_Base_MDS and 1-13th'!E228-'COS_Rate_Base_AS FILED'!E228</f>
        <v>5.5732267402939897</v>
      </c>
      <c r="F228" s="101">
        <f>+'COS_Rate_Base_MDS and 1-13th'!F228-'COS_Rate_Base_AS FILED'!F228</f>
        <v>60.78153292015304</v>
      </c>
      <c r="G228" s="101">
        <f>+'COS_Rate_Base_MDS and 1-13th'!G228-'COS_Rate_Base_AS FILED'!G228</f>
        <v>3.5519672154115796</v>
      </c>
      <c r="H228" s="101">
        <f>+'COS_Rate_Base_MDS and 1-13th'!H228-'COS_Rate_Base_AS FILED'!H228</f>
        <v>-265.29448245404274</v>
      </c>
      <c r="I228" s="101">
        <f>+'COS_Rate_Base_MDS and 1-13th'!I228-'COS_Rate_Base_AS FILED'!I228</f>
        <v>-120.30747930057623</v>
      </c>
      <c r="J228" s="101">
        <f>+'COS_Rate_Base_MDS and 1-13th'!J228-'COS_Rate_Base_AS FILED'!J228</f>
        <v>-22.915763681073486</v>
      </c>
      <c r="K228" s="101">
        <f>+'COS_Rate_Base_MDS and 1-13th'!K228-'COS_Rate_Base_AS FILED'!K228</f>
        <v>0.63292396414553309</v>
      </c>
      <c r="L228" s="101">
        <f>+'COS_Rate_Base_MDS and 1-13th'!L228-'COS_Rate_Base_AS FILED'!L228</f>
        <v>-1.2229345625794679</v>
      </c>
      <c r="M228" s="101">
        <f>+'COS_Rate_Base_MDS and 1-13th'!M228-'COS_Rate_Base_AS FILED'!M228</f>
        <v>12.822872549248189</v>
      </c>
      <c r="N228" s="101">
        <f>+'COS_Rate_Base_MDS and 1-13th'!N228-'COS_Rate_Base_AS FILED'!N228</f>
        <v>-1.2484622616905483</v>
      </c>
      <c r="O228" s="101">
        <f>+'COS_Rate_Base_MDS and 1-13th'!O228-'COS_Rate_Base_AS FILED'!O228</f>
        <v>354.73256653193675</v>
      </c>
      <c r="P228" s="101">
        <f>+'COS_Rate_Base_MDS and 1-13th'!P228-'COS_Rate_Base_AS FILED'!P228</f>
        <v>-6.8245210761756425</v>
      </c>
      <c r="Q228" s="101">
        <f>+'COS_Rate_Base_MDS and 1-13th'!Q228-'COS_Rate_Base_AS FILED'!Q228</f>
        <v>-8.7808877083421777E-2</v>
      </c>
      <c r="R228" s="101">
        <f>+'COS_Rate_Base_MDS and 1-13th'!R228-'COS_Rate_Base_AS FILED'!R228</f>
        <v>-0.62952002943957375</v>
      </c>
      <c r="S228" s="101">
        <f>+'COS_Rate_Base_MDS and 1-13th'!S228-'COS_Rate_Base_AS FILED'!S228</f>
        <v>0.36184390713402337</v>
      </c>
    </row>
    <row r="229" spans="1:19" x14ac:dyDescent="0.25">
      <c r="A229" s="90" t="s">
        <v>395</v>
      </c>
      <c r="B229" s="101">
        <f>+'COS_Rate_Base_MDS and 1-13th'!B229-'COS_Rate_Base_AS FILED'!B229</f>
        <v>-8.9406967163085938E-8</v>
      </c>
      <c r="C229" s="101">
        <f>+'COS_Rate_Base_MDS and 1-13th'!C229-'COS_Rate_Base_AS FILED'!C229</f>
        <v>-7007.0063756270101</v>
      </c>
      <c r="D229" s="101">
        <f>+'COS_Rate_Base_MDS and 1-13th'!D229-'COS_Rate_Base_AS FILED'!D229</f>
        <v>-240.78829841577681</v>
      </c>
      <c r="E229" s="101">
        <f>+'COS_Rate_Base_MDS and 1-13th'!E229-'COS_Rate_Base_AS FILED'!E229</f>
        <v>2027.184631040669</v>
      </c>
      <c r="F229" s="101">
        <f>+'COS_Rate_Base_MDS and 1-13th'!F229-'COS_Rate_Base_AS FILED'!F229</f>
        <v>22108.447247621603</v>
      </c>
      <c r="G229" s="101">
        <f>+'COS_Rate_Base_MDS and 1-13th'!G229-'COS_Rate_Base_AS FILED'!G229</f>
        <v>1291.9792580810936</v>
      </c>
      <c r="H229" s="101">
        <f>+'COS_Rate_Base_MDS and 1-13th'!H229-'COS_Rate_Base_AS FILED'!H229</f>
        <v>-96497.221913197078</v>
      </c>
      <c r="I229" s="101">
        <f>+'COS_Rate_Base_MDS and 1-13th'!I229-'COS_Rate_Base_AS FILED'!I229</f>
        <v>-43760.192147592083</v>
      </c>
      <c r="J229" s="101">
        <f>+'COS_Rate_Base_MDS and 1-13th'!J229-'COS_Rate_Base_AS FILED'!J229</f>
        <v>-8335.2940957831452</v>
      </c>
      <c r="K229" s="101">
        <f>+'COS_Rate_Base_MDS and 1-13th'!K229-'COS_Rate_Base_AS FILED'!K229</f>
        <v>230.21739335612074</v>
      </c>
      <c r="L229" s="101">
        <f>+'COS_Rate_Base_MDS and 1-13th'!L229-'COS_Rate_Base_AS FILED'!L229</f>
        <v>-444.82563971528725</v>
      </c>
      <c r="M229" s="101">
        <f>+'COS_Rate_Base_MDS and 1-13th'!M229-'COS_Rate_Base_AS FILED'!M229</f>
        <v>4664.143658411158</v>
      </c>
      <c r="N229" s="101">
        <f>+'COS_Rate_Base_MDS and 1-13th'!N229-'COS_Rate_Base_AS FILED'!N229</f>
        <v>-454.11098942654007</v>
      </c>
      <c r="O229" s="101">
        <f>+'COS_Rate_Base_MDS and 1-13th'!O229-'COS_Rate_Base_AS FILED'!O229</f>
        <v>129029.09580262005</v>
      </c>
      <c r="P229" s="101">
        <f>+'COS_Rate_Base_MDS and 1-13th'!P229-'COS_Rate_Base_AS FILED'!P229</f>
        <v>-2482.3257485316135</v>
      </c>
      <c r="Q229" s="101">
        <f>+'COS_Rate_Base_MDS and 1-13th'!Q229-'COS_Rate_Base_AS FILED'!Q229</f>
        <v>-31.939272236220859</v>
      </c>
      <c r="R229" s="101">
        <f>+'COS_Rate_Base_MDS and 1-13th'!R229-'COS_Rate_Base_AS FILED'!R229</f>
        <v>-228.97925888887858</v>
      </c>
      <c r="S229" s="101">
        <f>+'COS_Rate_Base_MDS and 1-13th'!S229-'COS_Rate_Base_AS FILED'!S229</f>
        <v>131.61574821179238</v>
      </c>
    </row>
    <row r="230" spans="1:19" x14ac:dyDescent="0.25">
      <c r="A230" s="89" t="s">
        <v>396</v>
      </c>
      <c r="B230" s="101">
        <f>+'COS_Rate_Base_MDS and 1-13th'!B230-'COS_Rate_Base_AS FILED'!B230</f>
        <v>0</v>
      </c>
      <c r="C230" s="101">
        <f>+'COS_Rate_Base_MDS and 1-13th'!C230-'COS_Rate_Base_AS FILED'!C230</f>
        <v>-66407.515604807064</v>
      </c>
      <c r="D230" s="101">
        <f>+'COS_Rate_Base_MDS and 1-13th'!D230-'COS_Rate_Base_AS FILED'!D230</f>
        <v>-2325.165499557741</v>
      </c>
      <c r="E230" s="101">
        <f>+'COS_Rate_Base_MDS and 1-13th'!E230-'COS_Rate_Base_AS FILED'!E230</f>
        <v>-23741.310165893752</v>
      </c>
      <c r="F230" s="101">
        <f>+'COS_Rate_Base_MDS and 1-13th'!F230-'COS_Rate_Base_AS FILED'!F230</f>
        <v>49715.212818011642</v>
      </c>
      <c r="G230" s="101">
        <f>+'COS_Rate_Base_MDS and 1-13th'!G230-'COS_Rate_Base_AS FILED'!G230</f>
        <v>349.16889198453282</v>
      </c>
      <c r="H230" s="101">
        <f>+'COS_Rate_Base_MDS and 1-13th'!H230-'COS_Rate_Base_AS FILED'!H230</f>
        <v>-339416.73056270182</v>
      </c>
      <c r="I230" s="101">
        <f>+'COS_Rate_Base_MDS and 1-13th'!I230-'COS_Rate_Base_AS FILED'!I230</f>
        <v>-148210.99333555624</v>
      </c>
      <c r="J230" s="101">
        <f>+'COS_Rate_Base_MDS and 1-13th'!J230-'COS_Rate_Base_AS FILED'!J230</f>
        <v>-70805.603309108876</v>
      </c>
      <c r="K230" s="101">
        <f>+'COS_Rate_Base_MDS and 1-13th'!K230-'COS_Rate_Base_AS FILED'!K230</f>
        <v>-1905.9074412895134</v>
      </c>
      <c r="L230" s="101">
        <f>+'COS_Rate_Base_MDS and 1-13th'!L230-'COS_Rate_Base_AS FILED'!L230</f>
        <v>-187.28466641262639</v>
      </c>
      <c r="M230" s="101">
        <f>+'COS_Rate_Base_MDS and 1-13th'!M230-'COS_Rate_Base_AS FILED'!M230</f>
        <v>-1942.3661342773121</v>
      </c>
      <c r="N230" s="101">
        <f>+'COS_Rate_Base_MDS and 1-13th'!N230-'COS_Rate_Base_AS FILED'!N230</f>
        <v>-792.08981660873542</v>
      </c>
      <c r="O230" s="101">
        <f>+'COS_Rate_Base_MDS and 1-13th'!O230-'COS_Rate_Base_AS FILED'!O230</f>
        <v>659963.06209054589</v>
      </c>
      <c r="P230" s="101">
        <f>+'COS_Rate_Base_MDS and 1-13th'!P230-'COS_Rate_Base_AS FILED'!P230</f>
        <v>-50923.320969742723</v>
      </c>
      <c r="Q230" s="101">
        <f>+'COS_Rate_Base_MDS and 1-13th'!Q230-'COS_Rate_Base_AS FILED'!Q230</f>
        <v>-684.5624426145805</v>
      </c>
      <c r="R230" s="101">
        <f>+'COS_Rate_Base_MDS and 1-13th'!R230-'COS_Rate_Base_AS FILED'!R230</f>
        <v>-348.8884438913592</v>
      </c>
      <c r="S230" s="101">
        <f>+'COS_Rate_Base_MDS and 1-13th'!S230-'COS_Rate_Base_AS FILED'!S230</f>
        <v>-2335.7054081176757</v>
      </c>
    </row>
    <row r="231" spans="1:19" x14ac:dyDescent="0.25">
      <c r="B231" s="102">
        <f>+'COS_Rate_Base_MDS and 1-13th'!B231-'COS_Rate_Base_AS FILED'!B231</f>
        <v>0</v>
      </c>
      <c r="C231" s="102">
        <f>+'COS_Rate_Base_MDS and 1-13th'!C231-'COS_Rate_Base_AS FILED'!C231</f>
        <v>0</v>
      </c>
      <c r="D231" s="102">
        <f>+'COS_Rate_Base_MDS and 1-13th'!D231-'COS_Rate_Base_AS FILED'!D231</f>
        <v>0</v>
      </c>
      <c r="E231" s="102">
        <f>+'COS_Rate_Base_MDS and 1-13th'!E231-'COS_Rate_Base_AS FILED'!E231</f>
        <v>0</v>
      </c>
      <c r="F231" s="102">
        <f>+'COS_Rate_Base_MDS and 1-13th'!F231-'COS_Rate_Base_AS FILED'!F231</f>
        <v>0</v>
      </c>
      <c r="G231" s="102">
        <f>+'COS_Rate_Base_MDS and 1-13th'!G231-'COS_Rate_Base_AS FILED'!G231</f>
        <v>0</v>
      </c>
      <c r="H231" s="102">
        <f>+'COS_Rate_Base_MDS and 1-13th'!H231-'COS_Rate_Base_AS FILED'!H231</f>
        <v>0</v>
      </c>
      <c r="I231" s="102">
        <f>+'COS_Rate_Base_MDS and 1-13th'!I231-'COS_Rate_Base_AS FILED'!I231</f>
        <v>0</v>
      </c>
      <c r="J231" s="102">
        <f>+'COS_Rate_Base_MDS and 1-13th'!J231-'COS_Rate_Base_AS FILED'!J231</f>
        <v>0</v>
      </c>
      <c r="K231" s="102">
        <f>+'COS_Rate_Base_MDS and 1-13th'!K231-'COS_Rate_Base_AS FILED'!K231</f>
        <v>0</v>
      </c>
      <c r="L231" s="102">
        <f>+'COS_Rate_Base_MDS and 1-13th'!L231-'COS_Rate_Base_AS FILED'!L231</f>
        <v>0</v>
      </c>
      <c r="M231" s="102">
        <f>+'COS_Rate_Base_MDS and 1-13th'!M231-'COS_Rate_Base_AS FILED'!M231</f>
        <v>0</v>
      </c>
      <c r="N231" s="102">
        <f>+'COS_Rate_Base_MDS and 1-13th'!N231-'COS_Rate_Base_AS FILED'!N231</f>
        <v>0</v>
      </c>
      <c r="O231" s="102">
        <f>+'COS_Rate_Base_MDS and 1-13th'!O231-'COS_Rate_Base_AS FILED'!O231</f>
        <v>0</v>
      </c>
      <c r="P231" s="102">
        <f>+'COS_Rate_Base_MDS and 1-13th'!P231-'COS_Rate_Base_AS FILED'!P231</f>
        <v>0</v>
      </c>
      <c r="Q231" s="102">
        <f>+'COS_Rate_Base_MDS and 1-13th'!Q231-'COS_Rate_Base_AS FILED'!Q231</f>
        <v>0</v>
      </c>
      <c r="R231" s="102">
        <f>+'COS_Rate_Base_MDS and 1-13th'!R231-'COS_Rate_Base_AS FILED'!R231</f>
        <v>0</v>
      </c>
      <c r="S231" s="102">
        <f>+'COS_Rate_Base_MDS and 1-13th'!S231-'COS_Rate_Base_AS FILED'!S231</f>
        <v>0</v>
      </c>
    </row>
    <row r="232" spans="1:19" x14ac:dyDescent="0.25">
      <c r="A232" s="88" t="s">
        <v>396</v>
      </c>
      <c r="B232" s="101">
        <f>+'COS_Rate_Base_MDS and 1-13th'!B232-'COS_Rate_Base_AS FILED'!B232</f>
        <v>0</v>
      </c>
      <c r="C232" s="101">
        <f>+'COS_Rate_Base_MDS and 1-13th'!C232-'COS_Rate_Base_AS FILED'!C232</f>
        <v>-66407.515604807064</v>
      </c>
      <c r="D232" s="101">
        <f>+'COS_Rate_Base_MDS and 1-13th'!D232-'COS_Rate_Base_AS FILED'!D232</f>
        <v>-2325.165499557741</v>
      </c>
      <c r="E232" s="101">
        <f>+'COS_Rate_Base_MDS and 1-13th'!E232-'COS_Rate_Base_AS FILED'!E232</f>
        <v>-23741.310165893752</v>
      </c>
      <c r="F232" s="101">
        <f>+'COS_Rate_Base_MDS and 1-13th'!F232-'COS_Rate_Base_AS FILED'!F232</f>
        <v>49715.212818011642</v>
      </c>
      <c r="G232" s="101">
        <f>+'COS_Rate_Base_MDS and 1-13th'!G232-'COS_Rate_Base_AS FILED'!G232</f>
        <v>349.16889198453282</v>
      </c>
      <c r="H232" s="101">
        <f>+'COS_Rate_Base_MDS and 1-13th'!H232-'COS_Rate_Base_AS FILED'!H232</f>
        <v>-339416.73056270182</v>
      </c>
      <c r="I232" s="101">
        <f>+'COS_Rate_Base_MDS and 1-13th'!I232-'COS_Rate_Base_AS FILED'!I232</f>
        <v>-148210.99333555624</v>
      </c>
      <c r="J232" s="101">
        <f>+'COS_Rate_Base_MDS and 1-13th'!J232-'COS_Rate_Base_AS FILED'!J232</f>
        <v>-70805.603309108876</v>
      </c>
      <c r="K232" s="101">
        <f>+'COS_Rate_Base_MDS and 1-13th'!K232-'COS_Rate_Base_AS FILED'!K232</f>
        <v>-1905.9074412895134</v>
      </c>
      <c r="L232" s="101">
        <f>+'COS_Rate_Base_MDS and 1-13th'!L232-'COS_Rate_Base_AS FILED'!L232</f>
        <v>-187.28466641262639</v>
      </c>
      <c r="M232" s="101">
        <f>+'COS_Rate_Base_MDS and 1-13th'!M232-'COS_Rate_Base_AS FILED'!M232</f>
        <v>-1942.3661342773121</v>
      </c>
      <c r="N232" s="101">
        <f>+'COS_Rate_Base_MDS and 1-13th'!N232-'COS_Rate_Base_AS FILED'!N232</f>
        <v>-792.08981660873542</v>
      </c>
      <c r="O232" s="101">
        <f>+'COS_Rate_Base_MDS and 1-13th'!O232-'COS_Rate_Base_AS FILED'!O232</f>
        <v>659963.06209054589</v>
      </c>
      <c r="P232" s="101">
        <f>+'COS_Rate_Base_MDS and 1-13th'!P232-'COS_Rate_Base_AS FILED'!P232</f>
        <v>-50923.320969742723</v>
      </c>
      <c r="Q232" s="101">
        <f>+'COS_Rate_Base_MDS and 1-13th'!Q232-'COS_Rate_Base_AS FILED'!Q232</f>
        <v>-684.5624426145805</v>
      </c>
      <c r="R232" s="101">
        <f>+'COS_Rate_Base_MDS and 1-13th'!R232-'COS_Rate_Base_AS FILED'!R232</f>
        <v>-348.8884438913592</v>
      </c>
      <c r="S232" s="101">
        <f>+'COS_Rate_Base_MDS and 1-13th'!S232-'COS_Rate_Base_AS FILED'!S232</f>
        <v>-2335.7054081176757</v>
      </c>
    </row>
    <row r="233" spans="1:19" x14ac:dyDescent="0.25">
      <c r="B233" s="102">
        <f>+'COS_Rate_Base_MDS and 1-13th'!B233-'COS_Rate_Base_AS FILED'!B233</f>
        <v>0</v>
      </c>
      <c r="C233" s="102">
        <f>+'COS_Rate_Base_MDS and 1-13th'!C233-'COS_Rate_Base_AS FILED'!C233</f>
        <v>0</v>
      </c>
      <c r="D233" s="102">
        <f>+'COS_Rate_Base_MDS and 1-13th'!D233-'COS_Rate_Base_AS FILED'!D233</f>
        <v>0</v>
      </c>
      <c r="E233" s="102">
        <f>+'COS_Rate_Base_MDS and 1-13th'!E233-'COS_Rate_Base_AS FILED'!E233</f>
        <v>0</v>
      </c>
      <c r="F233" s="102">
        <f>+'COS_Rate_Base_MDS and 1-13th'!F233-'COS_Rate_Base_AS FILED'!F233</f>
        <v>0</v>
      </c>
      <c r="G233" s="102">
        <f>+'COS_Rate_Base_MDS and 1-13th'!G233-'COS_Rate_Base_AS FILED'!G233</f>
        <v>0</v>
      </c>
      <c r="H233" s="102">
        <f>+'COS_Rate_Base_MDS and 1-13th'!H233-'COS_Rate_Base_AS FILED'!H233</f>
        <v>0</v>
      </c>
      <c r="I233" s="102">
        <f>+'COS_Rate_Base_MDS and 1-13th'!I233-'COS_Rate_Base_AS FILED'!I233</f>
        <v>0</v>
      </c>
      <c r="J233" s="102">
        <f>+'COS_Rate_Base_MDS and 1-13th'!J233-'COS_Rate_Base_AS FILED'!J233</f>
        <v>0</v>
      </c>
      <c r="K233" s="102">
        <f>+'COS_Rate_Base_MDS and 1-13th'!K233-'COS_Rate_Base_AS FILED'!K233</f>
        <v>0</v>
      </c>
      <c r="L233" s="102">
        <f>+'COS_Rate_Base_MDS and 1-13th'!L233-'COS_Rate_Base_AS FILED'!L233</f>
        <v>0</v>
      </c>
      <c r="M233" s="102">
        <f>+'COS_Rate_Base_MDS and 1-13th'!M233-'COS_Rate_Base_AS FILED'!M233</f>
        <v>0</v>
      </c>
      <c r="N233" s="102">
        <f>+'COS_Rate_Base_MDS and 1-13th'!N233-'COS_Rate_Base_AS FILED'!N233</f>
        <v>0</v>
      </c>
      <c r="O233" s="102">
        <f>+'COS_Rate_Base_MDS and 1-13th'!O233-'COS_Rate_Base_AS FILED'!O233</f>
        <v>0</v>
      </c>
      <c r="P233" s="102">
        <f>+'COS_Rate_Base_MDS and 1-13th'!P233-'COS_Rate_Base_AS FILED'!P233</f>
        <v>0</v>
      </c>
      <c r="Q233" s="102">
        <f>+'COS_Rate_Base_MDS and 1-13th'!Q233-'COS_Rate_Base_AS FILED'!Q233</f>
        <v>0</v>
      </c>
      <c r="R233" s="102">
        <f>+'COS_Rate_Base_MDS and 1-13th'!R233-'COS_Rate_Base_AS FILED'!R233</f>
        <v>0</v>
      </c>
      <c r="S233" s="102">
        <f>+'COS_Rate_Base_MDS and 1-13th'!S233-'COS_Rate_Base_AS FILED'!S233</f>
        <v>0</v>
      </c>
    </row>
    <row r="234" spans="1:19" x14ac:dyDescent="0.25">
      <c r="A234" s="88" t="s">
        <v>397</v>
      </c>
      <c r="B234" s="101">
        <f>+'COS_Rate_Base_MDS and 1-13th'!B234-'COS_Rate_Base_AS FILED'!B234</f>
        <v>0</v>
      </c>
      <c r="C234" s="101">
        <f>+'COS_Rate_Base_MDS and 1-13th'!C234-'COS_Rate_Base_AS FILED'!C234</f>
        <v>0</v>
      </c>
      <c r="D234" s="101">
        <f>+'COS_Rate_Base_MDS and 1-13th'!D234-'COS_Rate_Base_AS FILED'!D234</f>
        <v>0</v>
      </c>
      <c r="E234" s="101">
        <f>+'COS_Rate_Base_MDS and 1-13th'!E234-'COS_Rate_Base_AS FILED'!E234</f>
        <v>0</v>
      </c>
      <c r="F234" s="101">
        <f>+'COS_Rate_Base_MDS and 1-13th'!F234-'COS_Rate_Base_AS FILED'!F234</f>
        <v>0</v>
      </c>
      <c r="G234" s="101">
        <f>+'COS_Rate_Base_MDS and 1-13th'!G234-'COS_Rate_Base_AS FILED'!G234</f>
        <v>0</v>
      </c>
      <c r="H234" s="101">
        <f>+'COS_Rate_Base_MDS and 1-13th'!H234-'COS_Rate_Base_AS FILED'!H234</f>
        <v>0</v>
      </c>
      <c r="I234" s="101">
        <f>+'COS_Rate_Base_MDS and 1-13th'!I234-'COS_Rate_Base_AS FILED'!I234</f>
        <v>0</v>
      </c>
      <c r="J234" s="101">
        <f>+'COS_Rate_Base_MDS and 1-13th'!J234-'COS_Rate_Base_AS FILED'!J234</f>
        <v>0</v>
      </c>
      <c r="K234" s="101">
        <f>+'COS_Rate_Base_MDS and 1-13th'!K234-'COS_Rate_Base_AS FILED'!K234</f>
        <v>0</v>
      </c>
      <c r="L234" s="101">
        <f>+'COS_Rate_Base_MDS and 1-13th'!L234-'COS_Rate_Base_AS FILED'!L234</f>
        <v>0</v>
      </c>
      <c r="M234" s="101">
        <f>+'COS_Rate_Base_MDS and 1-13th'!M234-'COS_Rate_Base_AS FILED'!M234</f>
        <v>0</v>
      </c>
      <c r="N234" s="101">
        <f>+'COS_Rate_Base_MDS and 1-13th'!N234-'COS_Rate_Base_AS FILED'!N234</f>
        <v>0</v>
      </c>
      <c r="O234" s="101">
        <f>+'COS_Rate_Base_MDS and 1-13th'!O234-'COS_Rate_Base_AS FILED'!O234</f>
        <v>0</v>
      </c>
      <c r="P234" s="101">
        <f>+'COS_Rate_Base_MDS and 1-13th'!P234-'COS_Rate_Base_AS FILED'!P234</f>
        <v>0</v>
      </c>
      <c r="Q234" s="101">
        <f>+'COS_Rate_Base_MDS and 1-13th'!Q234-'COS_Rate_Base_AS FILED'!Q234</f>
        <v>0</v>
      </c>
      <c r="R234" s="101">
        <f>+'COS_Rate_Base_MDS and 1-13th'!R234-'COS_Rate_Base_AS FILED'!R234</f>
        <v>0</v>
      </c>
      <c r="S234" s="101">
        <f>+'COS_Rate_Base_MDS and 1-13th'!S234-'COS_Rate_Base_AS FILED'!S234</f>
        <v>0</v>
      </c>
    </row>
    <row r="235" spans="1:19" x14ac:dyDescent="0.25">
      <c r="A235" s="89" t="s">
        <v>398</v>
      </c>
      <c r="B235" s="101">
        <f>+'COS_Rate_Base_MDS and 1-13th'!B235-'COS_Rate_Base_AS FILED'!B235</f>
        <v>0</v>
      </c>
      <c r="C235" s="101">
        <f>+'COS_Rate_Base_MDS and 1-13th'!C235-'COS_Rate_Base_AS FILED'!C235</f>
        <v>0</v>
      </c>
      <c r="D235" s="101">
        <f>+'COS_Rate_Base_MDS and 1-13th'!D235-'COS_Rate_Base_AS FILED'!D235</f>
        <v>0</v>
      </c>
      <c r="E235" s="101">
        <f>+'COS_Rate_Base_MDS and 1-13th'!E235-'COS_Rate_Base_AS FILED'!E235</f>
        <v>0</v>
      </c>
      <c r="F235" s="101">
        <f>+'COS_Rate_Base_MDS and 1-13th'!F235-'COS_Rate_Base_AS FILED'!F235</f>
        <v>0</v>
      </c>
      <c r="G235" s="101">
        <f>+'COS_Rate_Base_MDS and 1-13th'!G235-'COS_Rate_Base_AS FILED'!G235</f>
        <v>0</v>
      </c>
      <c r="H235" s="101">
        <f>+'COS_Rate_Base_MDS and 1-13th'!H235-'COS_Rate_Base_AS FILED'!H235</f>
        <v>0</v>
      </c>
      <c r="I235" s="101">
        <f>+'COS_Rate_Base_MDS and 1-13th'!I235-'COS_Rate_Base_AS FILED'!I235</f>
        <v>0</v>
      </c>
      <c r="J235" s="101">
        <f>+'COS_Rate_Base_MDS and 1-13th'!J235-'COS_Rate_Base_AS FILED'!J235</f>
        <v>0</v>
      </c>
      <c r="K235" s="101">
        <f>+'COS_Rate_Base_MDS and 1-13th'!K235-'COS_Rate_Base_AS FILED'!K235</f>
        <v>0</v>
      </c>
      <c r="L235" s="101">
        <f>+'COS_Rate_Base_MDS and 1-13th'!L235-'COS_Rate_Base_AS FILED'!L235</f>
        <v>0</v>
      </c>
      <c r="M235" s="101">
        <f>+'COS_Rate_Base_MDS and 1-13th'!M235-'COS_Rate_Base_AS FILED'!M235</f>
        <v>0</v>
      </c>
      <c r="N235" s="101">
        <f>+'COS_Rate_Base_MDS and 1-13th'!N235-'COS_Rate_Base_AS FILED'!N235</f>
        <v>0</v>
      </c>
      <c r="O235" s="101">
        <f>+'COS_Rate_Base_MDS and 1-13th'!O235-'COS_Rate_Base_AS FILED'!O235</f>
        <v>0</v>
      </c>
      <c r="P235" s="101">
        <f>+'COS_Rate_Base_MDS and 1-13th'!P235-'COS_Rate_Base_AS FILED'!P235</f>
        <v>0</v>
      </c>
      <c r="Q235" s="101">
        <f>+'COS_Rate_Base_MDS and 1-13th'!Q235-'COS_Rate_Base_AS FILED'!Q235</f>
        <v>0</v>
      </c>
      <c r="R235" s="101">
        <f>+'COS_Rate_Base_MDS and 1-13th'!R235-'COS_Rate_Base_AS FILED'!R235</f>
        <v>0</v>
      </c>
      <c r="S235" s="101">
        <f>+'COS_Rate_Base_MDS and 1-13th'!S235-'COS_Rate_Base_AS FILED'!S235</f>
        <v>0</v>
      </c>
    </row>
    <row r="236" spans="1:19" x14ac:dyDescent="0.25">
      <c r="A236" s="90" t="s">
        <v>399</v>
      </c>
      <c r="B236" s="101">
        <f>+'COS_Rate_Base_MDS and 1-13th'!B236-'COS_Rate_Base_AS FILED'!B236</f>
        <v>0</v>
      </c>
      <c r="C236" s="101">
        <f>+'COS_Rate_Base_MDS and 1-13th'!C236-'COS_Rate_Base_AS FILED'!C236</f>
        <v>-1413.7197689567111</v>
      </c>
      <c r="D236" s="101">
        <f>+'COS_Rate_Base_MDS and 1-13th'!D236-'COS_Rate_Base_AS FILED'!D236</f>
        <v>-48.580971581230187</v>
      </c>
      <c r="E236" s="101">
        <f>+'COS_Rate_Base_MDS and 1-13th'!E236-'COS_Rate_Base_AS FILED'!E236</f>
        <v>409.00076788797742</v>
      </c>
      <c r="F236" s="101">
        <f>+'COS_Rate_Base_MDS and 1-13th'!F236-'COS_Rate_Base_AS FILED'!F236</f>
        <v>4460.5566570647061</v>
      </c>
      <c r="G236" s="101">
        <f>+'COS_Rate_Base_MDS and 1-13th'!G236-'COS_Rate_Base_AS FILED'!G236</f>
        <v>260.66718371835304</v>
      </c>
      <c r="H236" s="101">
        <f>+'COS_Rate_Base_MDS and 1-13th'!H236-'COS_Rate_Base_AS FILED'!H236</f>
        <v>-19469.088931131409</v>
      </c>
      <c r="I236" s="101">
        <f>+'COS_Rate_Base_MDS and 1-13th'!I236-'COS_Rate_Base_AS FILED'!I236</f>
        <v>-8828.9699503608281</v>
      </c>
      <c r="J236" s="101">
        <f>+'COS_Rate_Base_MDS and 1-13th'!J236-'COS_Rate_Base_AS FILED'!J236</f>
        <v>-1681.7124762815365</v>
      </c>
      <c r="K236" s="101">
        <f>+'COS_Rate_Base_MDS and 1-13th'!K236-'COS_Rate_Base_AS FILED'!K236</f>
        <v>46.448206651746659</v>
      </c>
      <c r="L236" s="101">
        <f>+'COS_Rate_Base_MDS and 1-13th'!L236-'COS_Rate_Base_AS FILED'!L236</f>
        <v>-89.747142630229064</v>
      </c>
      <c r="M236" s="101">
        <f>+'COS_Rate_Base_MDS and 1-13th'!M236-'COS_Rate_Base_AS FILED'!M236</f>
        <v>941.02841380099744</v>
      </c>
      <c r="N236" s="101">
        <f>+'COS_Rate_Base_MDS and 1-13th'!N236-'COS_Rate_Base_AS FILED'!N236</f>
        <v>-91.62053645132255</v>
      </c>
      <c r="O236" s="101">
        <f>+'COS_Rate_Base_MDS and 1-13th'!O236-'COS_Rate_Base_AS FILED'!O236</f>
        <v>26032.655563334934</v>
      </c>
      <c r="P236" s="101">
        <f>+'COS_Rate_Base_MDS and 1-13th'!P236-'COS_Rate_Base_AS FILED'!P236</f>
        <v>-500.82914094324224</v>
      </c>
      <c r="Q236" s="101">
        <f>+'COS_Rate_Base_MDS and 1-13th'!Q236-'COS_Rate_Base_AS FILED'!Q236</f>
        <v>-6.4440044929174292</v>
      </c>
      <c r="R236" s="101">
        <f>+'COS_Rate_Base_MDS and 1-13th'!R236-'COS_Rate_Base_AS FILED'!R236</f>
        <v>-46.198403086694725</v>
      </c>
      <c r="S236" s="101">
        <f>+'COS_Rate_Base_MDS and 1-13th'!S236-'COS_Rate_Base_AS FILED'!S236</f>
        <v>26.554533445303605</v>
      </c>
    </row>
    <row r="237" spans="1:19" x14ac:dyDescent="0.25">
      <c r="A237" s="89" t="s">
        <v>400</v>
      </c>
      <c r="B237" s="101">
        <f>+'COS_Rate_Base_MDS and 1-13th'!B237-'COS_Rate_Base_AS FILED'!B237</f>
        <v>0</v>
      </c>
      <c r="C237" s="101">
        <f>+'COS_Rate_Base_MDS and 1-13th'!C237-'COS_Rate_Base_AS FILED'!C237</f>
        <v>-1413.7197689567111</v>
      </c>
      <c r="D237" s="101">
        <f>+'COS_Rate_Base_MDS and 1-13th'!D237-'COS_Rate_Base_AS FILED'!D237</f>
        <v>-48.580971581230187</v>
      </c>
      <c r="E237" s="101">
        <f>+'COS_Rate_Base_MDS and 1-13th'!E237-'COS_Rate_Base_AS FILED'!E237</f>
        <v>409.00076788797742</v>
      </c>
      <c r="F237" s="101">
        <f>+'COS_Rate_Base_MDS and 1-13th'!F237-'COS_Rate_Base_AS FILED'!F237</f>
        <v>4460.5566570647061</v>
      </c>
      <c r="G237" s="101">
        <f>+'COS_Rate_Base_MDS and 1-13th'!G237-'COS_Rate_Base_AS FILED'!G237</f>
        <v>260.66718371835304</v>
      </c>
      <c r="H237" s="101">
        <f>+'COS_Rate_Base_MDS and 1-13th'!H237-'COS_Rate_Base_AS FILED'!H237</f>
        <v>-19469.088931131409</v>
      </c>
      <c r="I237" s="101">
        <f>+'COS_Rate_Base_MDS and 1-13th'!I237-'COS_Rate_Base_AS FILED'!I237</f>
        <v>-8828.9699503608281</v>
      </c>
      <c r="J237" s="101">
        <f>+'COS_Rate_Base_MDS and 1-13th'!J237-'COS_Rate_Base_AS FILED'!J237</f>
        <v>-1681.7124762815365</v>
      </c>
      <c r="K237" s="101">
        <f>+'COS_Rate_Base_MDS and 1-13th'!K237-'COS_Rate_Base_AS FILED'!K237</f>
        <v>46.448206651746659</v>
      </c>
      <c r="L237" s="101">
        <f>+'COS_Rate_Base_MDS and 1-13th'!L237-'COS_Rate_Base_AS FILED'!L237</f>
        <v>-89.747142630229064</v>
      </c>
      <c r="M237" s="101">
        <f>+'COS_Rate_Base_MDS and 1-13th'!M237-'COS_Rate_Base_AS FILED'!M237</f>
        <v>941.02841380099744</v>
      </c>
      <c r="N237" s="101">
        <f>+'COS_Rate_Base_MDS and 1-13th'!N237-'COS_Rate_Base_AS FILED'!N237</f>
        <v>-91.62053645132255</v>
      </c>
      <c r="O237" s="101">
        <f>+'COS_Rate_Base_MDS and 1-13th'!O237-'COS_Rate_Base_AS FILED'!O237</f>
        <v>26032.655563334934</v>
      </c>
      <c r="P237" s="101">
        <f>+'COS_Rate_Base_MDS and 1-13th'!P237-'COS_Rate_Base_AS FILED'!P237</f>
        <v>-500.82914094324224</v>
      </c>
      <c r="Q237" s="101">
        <f>+'COS_Rate_Base_MDS and 1-13th'!Q237-'COS_Rate_Base_AS FILED'!Q237</f>
        <v>-6.4440044929174292</v>
      </c>
      <c r="R237" s="101">
        <f>+'COS_Rate_Base_MDS and 1-13th'!R237-'COS_Rate_Base_AS FILED'!R237</f>
        <v>-46.198403086694725</v>
      </c>
      <c r="S237" s="101">
        <f>+'COS_Rate_Base_MDS and 1-13th'!S237-'COS_Rate_Base_AS FILED'!S237</f>
        <v>26.554533445303605</v>
      </c>
    </row>
    <row r="238" spans="1:19" x14ac:dyDescent="0.25">
      <c r="B238" s="102">
        <f>+'COS_Rate_Base_MDS and 1-13th'!B238-'COS_Rate_Base_AS FILED'!B238</f>
        <v>0</v>
      </c>
      <c r="C238" s="102">
        <f>+'COS_Rate_Base_MDS and 1-13th'!C238-'COS_Rate_Base_AS FILED'!C238</f>
        <v>0</v>
      </c>
      <c r="D238" s="102">
        <f>+'COS_Rate_Base_MDS and 1-13th'!D238-'COS_Rate_Base_AS FILED'!D238</f>
        <v>0</v>
      </c>
      <c r="E238" s="102">
        <f>+'COS_Rate_Base_MDS and 1-13th'!E238-'COS_Rate_Base_AS FILED'!E238</f>
        <v>0</v>
      </c>
      <c r="F238" s="102">
        <f>+'COS_Rate_Base_MDS and 1-13th'!F238-'COS_Rate_Base_AS FILED'!F238</f>
        <v>0</v>
      </c>
      <c r="G238" s="102">
        <f>+'COS_Rate_Base_MDS and 1-13th'!G238-'COS_Rate_Base_AS FILED'!G238</f>
        <v>0</v>
      </c>
      <c r="H238" s="102">
        <f>+'COS_Rate_Base_MDS and 1-13th'!H238-'COS_Rate_Base_AS FILED'!H238</f>
        <v>0</v>
      </c>
      <c r="I238" s="102">
        <f>+'COS_Rate_Base_MDS and 1-13th'!I238-'COS_Rate_Base_AS FILED'!I238</f>
        <v>0</v>
      </c>
      <c r="J238" s="102">
        <f>+'COS_Rate_Base_MDS and 1-13th'!J238-'COS_Rate_Base_AS FILED'!J238</f>
        <v>0</v>
      </c>
      <c r="K238" s="102">
        <f>+'COS_Rate_Base_MDS and 1-13th'!K238-'COS_Rate_Base_AS FILED'!K238</f>
        <v>0</v>
      </c>
      <c r="L238" s="102">
        <f>+'COS_Rate_Base_MDS and 1-13th'!L238-'COS_Rate_Base_AS FILED'!L238</f>
        <v>0</v>
      </c>
      <c r="M238" s="102">
        <f>+'COS_Rate_Base_MDS and 1-13th'!M238-'COS_Rate_Base_AS FILED'!M238</f>
        <v>0</v>
      </c>
      <c r="N238" s="102">
        <f>+'COS_Rate_Base_MDS and 1-13th'!N238-'COS_Rate_Base_AS FILED'!N238</f>
        <v>0</v>
      </c>
      <c r="O238" s="102">
        <f>+'COS_Rate_Base_MDS and 1-13th'!O238-'COS_Rate_Base_AS FILED'!O238</f>
        <v>0</v>
      </c>
      <c r="P238" s="102">
        <f>+'COS_Rate_Base_MDS and 1-13th'!P238-'COS_Rate_Base_AS FILED'!P238</f>
        <v>0</v>
      </c>
      <c r="Q238" s="102">
        <f>+'COS_Rate_Base_MDS and 1-13th'!Q238-'COS_Rate_Base_AS FILED'!Q238</f>
        <v>0</v>
      </c>
      <c r="R238" s="102">
        <f>+'COS_Rate_Base_MDS and 1-13th'!R238-'COS_Rate_Base_AS FILED'!R238</f>
        <v>0</v>
      </c>
      <c r="S238" s="102">
        <f>+'COS_Rate_Base_MDS and 1-13th'!S238-'COS_Rate_Base_AS FILED'!S238</f>
        <v>0</v>
      </c>
    </row>
    <row r="239" spans="1:19" x14ac:dyDescent="0.25">
      <c r="A239" s="89" t="s">
        <v>401</v>
      </c>
      <c r="B239" s="101">
        <f>+'COS_Rate_Base_MDS and 1-13th'!B239-'COS_Rate_Base_AS FILED'!B239</f>
        <v>0</v>
      </c>
      <c r="C239" s="101">
        <f>+'COS_Rate_Base_MDS and 1-13th'!C239-'COS_Rate_Base_AS FILED'!C239</f>
        <v>0</v>
      </c>
      <c r="D239" s="101">
        <f>+'COS_Rate_Base_MDS and 1-13th'!D239-'COS_Rate_Base_AS FILED'!D239</f>
        <v>0</v>
      </c>
      <c r="E239" s="101">
        <f>+'COS_Rate_Base_MDS and 1-13th'!E239-'COS_Rate_Base_AS FILED'!E239</f>
        <v>0</v>
      </c>
      <c r="F239" s="101">
        <f>+'COS_Rate_Base_MDS and 1-13th'!F239-'COS_Rate_Base_AS FILED'!F239</f>
        <v>0</v>
      </c>
      <c r="G239" s="101">
        <f>+'COS_Rate_Base_MDS and 1-13th'!G239-'COS_Rate_Base_AS FILED'!G239</f>
        <v>0</v>
      </c>
      <c r="H239" s="101">
        <f>+'COS_Rate_Base_MDS and 1-13th'!H239-'COS_Rate_Base_AS FILED'!H239</f>
        <v>0</v>
      </c>
      <c r="I239" s="101">
        <f>+'COS_Rate_Base_MDS and 1-13th'!I239-'COS_Rate_Base_AS FILED'!I239</f>
        <v>0</v>
      </c>
      <c r="J239" s="101">
        <f>+'COS_Rate_Base_MDS and 1-13th'!J239-'COS_Rate_Base_AS FILED'!J239</f>
        <v>0</v>
      </c>
      <c r="K239" s="101">
        <f>+'COS_Rate_Base_MDS and 1-13th'!K239-'COS_Rate_Base_AS FILED'!K239</f>
        <v>0</v>
      </c>
      <c r="L239" s="101">
        <f>+'COS_Rate_Base_MDS and 1-13th'!L239-'COS_Rate_Base_AS FILED'!L239</f>
        <v>0</v>
      </c>
      <c r="M239" s="101">
        <f>+'COS_Rate_Base_MDS and 1-13th'!M239-'COS_Rate_Base_AS FILED'!M239</f>
        <v>0</v>
      </c>
      <c r="N239" s="101">
        <f>+'COS_Rate_Base_MDS and 1-13th'!N239-'COS_Rate_Base_AS FILED'!N239</f>
        <v>0</v>
      </c>
      <c r="O239" s="101">
        <f>+'COS_Rate_Base_MDS and 1-13th'!O239-'COS_Rate_Base_AS FILED'!O239</f>
        <v>0</v>
      </c>
      <c r="P239" s="101">
        <f>+'COS_Rate_Base_MDS and 1-13th'!P239-'COS_Rate_Base_AS FILED'!P239</f>
        <v>0</v>
      </c>
      <c r="Q239" s="101">
        <f>+'COS_Rate_Base_MDS and 1-13th'!Q239-'COS_Rate_Base_AS FILED'!Q239</f>
        <v>0</v>
      </c>
      <c r="R239" s="101">
        <f>+'COS_Rate_Base_MDS and 1-13th'!R239-'COS_Rate_Base_AS FILED'!R239</f>
        <v>0</v>
      </c>
      <c r="S239" s="101">
        <f>+'COS_Rate_Base_MDS and 1-13th'!S239-'COS_Rate_Base_AS FILED'!S239</f>
        <v>0</v>
      </c>
    </row>
    <row r="240" spans="1:19" x14ac:dyDescent="0.25">
      <c r="A240" s="90" t="s">
        <v>402</v>
      </c>
      <c r="B240" s="101">
        <f>+'COS_Rate_Base_MDS and 1-13th'!B240-'COS_Rate_Base_AS FILED'!B240</f>
        <v>-2.5579538487363607E-13</v>
      </c>
      <c r="C240" s="101">
        <f>+'COS_Rate_Base_MDS and 1-13th'!C240-'COS_Rate_Base_AS FILED'!C240</f>
        <v>-2.6174322704034303E-2</v>
      </c>
      <c r="D240" s="101">
        <f>+'COS_Rate_Base_MDS and 1-13th'!D240-'COS_Rate_Base_AS FILED'!D240</f>
        <v>-8.9945267468466428E-4</v>
      </c>
      <c r="E240" s="101">
        <f>+'COS_Rate_Base_MDS and 1-13th'!E240-'COS_Rate_Base_AS FILED'!E240</f>
        <v>7.5724470435880598E-3</v>
      </c>
      <c r="F240" s="101">
        <f>+'COS_Rate_Base_MDS and 1-13th'!F240-'COS_Rate_Base_AS FILED'!F240</f>
        <v>8.2585001600287811E-2</v>
      </c>
      <c r="G240" s="101">
        <f>+'COS_Rate_Base_MDS and 1-13th'!G240-'COS_Rate_Base_AS FILED'!G240</f>
        <v>4.8261240557111174E-3</v>
      </c>
      <c r="H240" s="101">
        <f>+'COS_Rate_Base_MDS and 1-13th'!H240-'COS_Rate_Base_AS FILED'!H240</f>
        <v>-0.36046055776178321</v>
      </c>
      <c r="I240" s="101">
        <f>+'COS_Rate_Base_MDS and 1-13th'!I240-'COS_Rate_Base_AS FILED'!I240</f>
        <v>-0.16346401436793911</v>
      </c>
      <c r="J240" s="101">
        <f>+'COS_Rate_Base_MDS and 1-13th'!J240-'COS_Rate_Base_AS FILED'!J240</f>
        <v>-3.1136075208229919E-2</v>
      </c>
      <c r="K240" s="101">
        <f>+'COS_Rate_Base_MDS and 1-13th'!K240-'COS_Rate_Base_AS FILED'!K240</f>
        <v>8.5996558626591502E-4</v>
      </c>
      <c r="L240" s="101">
        <f>+'COS_Rate_Base_MDS and 1-13th'!L240-'COS_Rate_Base_AS FILED'!L240</f>
        <v>-1.6616239827375728E-3</v>
      </c>
      <c r="M240" s="101">
        <f>+'COS_Rate_Base_MDS and 1-13th'!M240-'COS_Rate_Base_AS FILED'!M240</f>
        <v>1.7422675920187064E-2</v>
      </c>
      <c r="N240" s="101">
        <f>+'COS_Rate_Base_MDS and 1-13th'!N240-'COS_Rate_Base_AS FILED'!N240</f>
        <v>-1.6963089432947137E-3</v>
      </c>
      <c r="O240" s="101">
        <f>+'COS_Rate_Base_MDS and 1-13th'!O240-'COS_Rate_Base_AS FILED'!O240</f>
        <v>0.48198174950935879</v>
      </c>
      <c r="P240" s="101">
        <f>+'COS_Rate_Base_MDS and 1-13th'!P240-'COS_Rate_Base_AS FILED'!P240</f>
        <v>-9.2726039788693093E-3</v>
      </c>
      <c r="Q240" s="101">
        <f>+'COS_Rate_Base_MDS and 1-13th'!Q240-'COS_Rate_Base_AS FILED'!Q240</f>
        <v>-1.193075578396624E-4</v>
      </c>
      <c r="R240" s="101">
        <f>+'COS_Rate_Base_MDS and 1-13th'!R240-'COS_Rate_Base_AS FILED'!R240</f>
        <v>-8.5534059673979951E-4</v>
      </c>
      <c r="S240" s="101">
        <f>+'COS_Rate_Base_MDS and 1-13th'!S240-'COS_Rate_Base_AS FILED'!S240</f>
        <v>4.9164406052369658E-4</v>
      </c>
    </row>
    <row r="241" spans="1:19" x14ac:dyDescent="0.25">
      <c r="A241" s="89" t="s">
        <v>403</v>
      </c>
      <c r="B241" s="101">
        <f>+'COS_Rate_Base_MDS and 1-13th'!B241-'COS_Rate_Base_AS FILED'!B241</f>
        <v>-2.5579538487363607E-13</v>
      </c>
      <c r="C241" s="101">
        <f>+'COS_Rate_Base_MDS and 1-13th'!C241-'COS_Rate_Base_AS FILED'!C241</f>
        <v>-2.6174322704034303E-2</v>
      </c>
      <c r="D241" s="101">
        <f>+'COS_Rate_Base_MDS and 1-13th'!D241-'COS_Rate_Base_AS FILED'!D241</f>
        <v>-8.9945267468466428E-4</v>
      </c>
      <c r="E241" s="101">
        <f>+'COS_Rate_Base_MDS and 1-13th'!E241-'COS_Rate_Base_AS FILED'!E241</f>
        <v>7.5724470435880598E-3</v>
      </c>
      <c r="F241" s="101">
        <f>+'COS_Rate_Base_MDS and 1-13th'!F241-'COS_Rate_Base_AS FILED'!F241</f>
        <v>8.2585001600287811E-2</v>
      </c>
      <c r="G241" s="101">
        <f>+'COS_Rate_Base_MDS and 1-13th'!G241-'COS_Rate_Base_AS FILED'!G241</f>
        <v>4.8261240557111174E-3</v>
      </c>
      <c r="H241" s="101">
        <f>+'COS_Rate_Base_MDS and 1-13th'!H241-'COS_Rate_Base_AS FILED'!H241</f>
        <v>-0.36046055776178321</v>
      </c>
      <c r="I241" s="101">
        <f>+'COS_Rate_Base_MDS and 1-13th'!I241-'COS_Rate_Base_AS FILED'!I241</f>
        <v>-0.16346401436793911</v>
      </c>
      <c r="J241" s="101">
        <f>+'COS_Rate_Base_MDS and 1-13th'!J241-'COS_Rate_Base_AS FILED'!J241</f>
        <v>-3.1136075208229919E-2</v>
      </c>
      <c r="K241" s="101">
        <f>+'COS_Rate_Base_MDS and 1-13th'!K241-'COS_Rate_Base_AS FILED'!K241</f>
        <v>8.5996558626591502E-4</v>
      </c>
      <c r="L241" s="101">
        <f>+'COS_Rate_Base_MDS and 1-13th'!L241-'COS_Rate_Base_AS FILED'!L241</f>
        <v>-1.6616239827375728E-3</v>
      </c>
      <c r="M241" s="101">
        <f>+'COS_Rate_Base_MDS and 1-13th'!M241-'COS_Rate_Base_AS FILED'!M241</f>
        <v>1.7422675920187064E-2</v>
      </c>
      <c r="N241" s="101">
        <f>+'COS_Rate_Base_MDS and 1-13th'!N241-'COS_Rate_Base_AS FILED'!N241</f>
        <v>-1.6963089432947137E-3</v>
      </c>
      <c r="O241" s="101">
        <f>+'COS_Rate_Base_MDS and 1-13th'!O241-'COS_Rate_Base_AS FILED'!O241</f>
        <v>0.48198174950935879</v>
      </c>
      <c r="P241" s="101">
        <f>+'COS_Rate_Base_MDS and 1-13th'!P241-'COS_Rate_Base_AS FILED'!P241</f>
        <v>-9.2726039788693093E-3</v>
      </c>
      <c r="Q241" s="101">
        <f>+'COS_Rate_Base_MDS and 1-13th'!Q241-'COS_Rate_Base_AS FILED'!Q241</f>
        <v>-1.193075578396624E-4</v>
      </c>
      <c r="R241" s="101">
        <f>+'COS_Rate_Base_MDS and 1-13th'!R241-'COS_Rate_Base_AS FILED'!R241</f>
        <v>-8.5534059673979951E-4</v>
      </c>
      <c r="S241" s="101">
        <f>+'COS_Rate_Base_MDS and 1-13th'!S241-'COS_Rate_Base_AS FILED'!S241</f>
        <v>4.9164406052369658E-4</v>
      </c>
    </row>
    <row r="242" spans="1:19" x14ac:dyDescent="0.25">
      <c r="B242" s="102">
        <f>+'COS_Rate_Base_MDS and 1-13th'!B242-'COS_Rate_Base_AS FILED'!B242</f>
        <v>0</v>
      </c>
      <c r="C242" s="102">
        <f>+'COS_Rate_Base_MDS and 1-13th'!C242-'COS_Rate_Base_AS FILED'!C242</f>
        <v>0</v>
      </c>
      <c r="D242" s="102">
        <f>+'COS_Rate_Base_MDS and 1-13th'!D242-'COS_Rate_Base_AS FILED'!D242</f>
        <v>0</v>
      </c>
      <c r="E242" s="102">
        <f>+'COS_Rate_Base_MDS and 1-13th'!E242-'COS_Rate_Base_AS FILED'!E242</f>
        <v>0</v>
      </c>
      <c r="F242" s="102">
        <f>+'COS_Rate_Base_MDS and 1-13th'!F242-'COS_Rate_Base_AS FILED'!F242</f>
        <v>0</v>
      </c>
      <c r="G242" s="102">
        <f>+'COS_Rate_Base_MDS and 1-13th'!G242-'COS_Rate_Base_AS FILED'!G242</f>
        <v>0</v>
      </c>
      <c r="H242" s="102">
        <f>+'COS_Rate_Base_MDS and 1-13th'!H242-'COS_Rate_Base_AS FILED'!H242</f>
        <v>0</v>
      </c>
      <c r="I242" s="102">
        <f>+'COS_Rate_Base_MDS and 1-13th'!I242-'COS_Rate_Base_AS FILED'!I242</f>
        <v>0</v>
      </c>
      <c r="J242" s="102">
        <f>+'COS_Rate_Base_MDS and 1-13th'!J242-'COS_Rate_Base_AS FILED'!J242</f>
        <v>0</v>
      </c>
      <c r="K242" s="102">
        <f>+'COS_Rate_Base_MDS and 1-13th'!K242-'COS_Rate_Base_AS FILED'!K242</f>
        <v>0</v>
      </c>
      <c r="L242" s="102">
        <f>+'COS_Rate_Base_MDS and 1-13th'!L242-'COS_Rate_Base_AS FILED'!L242</f>
        <v>0</v>
      </c>
      <c r="M242" s="102">
        <f>+'COS_Rate_Base_MDS and 1-13th'!M242-'COS_Rate_Base_AS FILED'!M242</f>
        <v>0</v>
      </c>
      <c r="N242" s="102">
        <f>+'COS_Rate_Base_MDS and 1-13th'!N242-'COS_Rate_Base_AS FILED'!N242</f>
        <v>0</v>
      </c>
      <c r="O242" s="102">
        <f>+'COS_Rate_Base_MDS and 1-13th'!O242-'COS_Rate_Base_AS FILED'!O242</f>
        <v>0</v>
      </c>
      <c r="P242" s="102">
        <f>+'COS_Rate_Base_MDS and 1-13th'!P242-'COS_Rate_Base_AS FILED'!P242</f>
        <v>0</v>
      </c>
      <c r="Q242" s="102">
        <f>+'COS_Rate_Base_MDS and 1-13th'!Q242-'COS_Rate_Base_AS FILED'!Q242</f>
        <v>0</v>
      </c>
      <c r="R242" s="102">
        <f>+'COS_Rate_Base_MDS and 1-13th'!R242-'COS_Rate_Base_AS FILED'!R242</f>
        <v>0</v>
      </c>
      <c r="S242" s="102">
        <f>+'COS_Rate_Base_MDS and 1-13th'!S242-'COS_Rate_Base_AS FILED'!S242</f>
        <v>0</v>
      </c>
    </row>
    <row r="243" spans="1:19" x14ac:dyDescent="0.25">
      <c r="A243" s="89" t="s">
        <v>404</v>
      </c>
      <c r="B243" s="101">
        <f>+'COS_Rate_Base_MDS and 1-13th'!B243-'COS_Rate_Base_AS FILED'!B243</f>
        <v>0</v>
      </c>
      <c r="C243" s="101">
        <f>+'COS_Rate_Base_MDS and 1-13th'!C243-'COS_Rate_Base_AS FILED'!C243</f>
        <v>0</v>
      </c>
      <c r="D243" s="101">
        <f>+'COS_Rate_Base_MDS and 1-13th'!D243-'COS_Rate_Base_AS FILED'!D243</f>
        <v>0</v>
      </c>
      <c r="E243" s="101">
        <f>+'COS_Rate_Base_MDS and 1-13th'!E243-'COS_Rate_Base_AS FILED'!E243</f>
        <v>0</v>
      </c>
      <c r="F243" s="101">
        <f>+'COS_Rate_Base_MDS and 1-13th'!F243-'COS_Rate_Base_AS FILED'!F243</f>
        <v>0</v>
      </c>
      <c r="G243" s="101">
        <f>+'COS_Rate_Base_MDS and 1-13th'!G243-'COS_Rate_Base_AS FILED'!G243</f>
        <v>0</v>
      </c>
      <c r="H243" s="101">
        <f>+'COS_Rate_Base_MDS and 1-13th'!H243-'COS_Rate_Base_AS FILED'!H243</f>
        <v>0</v>
      </c>
      <c r="I243" s="101">
        <f>+'COS_Rate_Base_MDS and 1-13th'!I243-'COS_Rate_Base_AS FILED'!I243</f>
        <v>0</v>
      </c>
      <c r="J243" s="101">
        <f>+'COS_Rate_Base_MDS and 1-13th'!J243-'COS_Rate_Base_AS FILED'!J243</f>
        <v>0</v>
      </c>
      <c r="K243" s="101">
        <f>+'COS_Rate_Base_MDS and 1-13th'!K243-'COS_Rate_Base_AS FILED'!K243</f>
        <v>0</v>
      </c>
      <c r="L243" s="101">
        <f>+'COS_Rate_Base_MDS and 1-13th'!L243-'COS_Rate_Base_AS FILED'!L243</f>
        <v>0</v>
      </c>
      <c r="M243" s="101">
        <f>+'COS_Rate_Base_MDS and 1-13th'!M243-'COS_Rate_Base_AS FILED'!M243</f>
        <v>0</v>
      </c>
      <c r="N243" s="101">
        <f>+'COS_Rate_Base_MDS and 1-13th'!N243-'COS_Rate_Base_AS FILED'!N243</f>
        <v>0</v>
      </c>
      <c r="O243" s="101">
        <f>+'COS_Rate_Base_MDS and 1-13th'!O243-'COS_Rate_Base_AS FILED'!O243</f>
        <v>0</v>
      </c>
      <c r="P243" s="101">
        <f>+'COS_Rate_Base_MDS and 1-13th'!P243-'COS_Rate_Base_AS FILED'!P243</f>
        <v>0</v>
      </c>
      <c r="Q243" s="101">
        <f>+'COS_Rate_Base_MDS and 1-13th'!Q243-'COS_Rate_Base_AS FILED'!Q243</f>
        <v>0</v>
      </c>
      <c r="R243" s="101">
        <f>+'COS_Rate_Base_MDS and 1-13th'!R243-'COS_Rate_Base_AS FILED'!R243</f>
        <v>0</v>
      </c>
      <c r="S243" s="101">
        <f>+'COS_Rate_Base_MDS and 1-13th'!S243-'COS_Rate_Base_AS FILED'!S243</f>
        <v>0</v>
      </c>
    </row>
    <row r="244" spans="1:19" x14ac:dyDescent="0.25">
      <c r="A244" s="90" t="s">
        <v>405</v>
      </c>
      <c r="B244" s="101">
        <f>+'COS_Rate_Base_MDS and 1-13th'!B244-'COS_Rate_Base_AS FILED'!B244</f>
        <v>-2.9802322387695313E-8</v>
      </c>
      <c r="C244" s="101">
        <f>+'COS_Rate_Base_MDS and 1-13th'!C244-'COS_Rate_Base_AS FILED'!C244</f>
        <v>-3569.2908740578569</v>
      </c>
      <c r="D244" s="101">
        <f>+'COS_Rate_Base_MDS and 1-13th'!D244-'COS_Rate_Base_AS FILED'!D244</f>
        <v>-122.6548728576563</v>
      </c>
      <c r="E244" s="101">
        <f>+'COS_Rate_Base_MDS and 1-13th'!E244-'COS_Rate_Base_AS FILED'!E244</f>
        <v>1032.6252347609552</v>
      </c>
      <c r="F244" s="101">
        <f>+'COS_Rate_Base_MDS and 1-13th'!F244-'COS_Rate_Base_AS FILED'!F244</f>
        <v>11261.796374983154</v>
      </c>
      <c r="G244" s="101">
        <f>+'COS_Rate_Base_MDS and 1-13th'!G244-'COS_Rate_Base_AS FILED'!G244</f>
        <v>658.11982009620806</v>
      </c>
      <c r="H244" s="101">
        <f>+'COS_Rate_Base_MDS and 1-13th'!H244-'COS_Rate_Base_AS FILED'!H244</f>
        <v>-49154.608271049336</v>
      </c>
      <c r="I244" s="101">
        <f>+'COS_Rate_Base_MDS and 1-13th'!I244-'COS_Rate_Base_AS FILED'!I244</f>
        <v>-22290.953669275157</v>
      </c>
      <c r="J244" s="101">
        <f>+'COS_Rate_Base_MDS and 1-13th'!J244-'COS_Rate_Base_AS FILED'!J244</f>
        <v>-4245.9058196593542</v>
      </c>
      <c r="K244" s="101">
        <f>+'COS_Rate_Base_MDS and 1-13th'!K244-'COS_Rate_Base_AS FILED'!K244</f>
        <v>117.2701717546006</v>
      </c>
      <c r="L244" s="101">
        <f>+'COS_Rate_Base_MDS and 1-13th'!L244-'COS_Rate_Base_AS FILED'!L244</f>
        <v>-226.58921817243936</v>
      </c>
      <c r="M244" s="101">
        <f>+'COS_Rate_Base_MDS and 1-13th'!M244-'COS_Rate_Base_AS FILED'!M244</f>
        <v>2375.8627440625278</v>
      </c>
      <c r="N244" s="101">
        <f>+'COS_Rate_Base_MDS and 1-13th'!N244-'COS_Rate_Base_AS FILED'!N244</f>
        <v>-231.31907172332512</v>
      </c>
      <c r="O244" s="101">
        <f>+'COS_Rate_Base_MDS and 1-13th'!O244-'COS_Rate_Base_AS FILED'!O244</f>
        <v>65725.98188838549</v>
      </c>
      <c r="P244" s="101">
        <f>+'COS_Rate_Base_MDS and 1-13th'!P244-'COS_Rate_Base_AS FILED'!P244</f>
        <v>-1264.4690422276035</v>
      </c>
      <c r="Q244" s="101">
        <f>+'COS_Rate_Base_MDS and 1-13th'!Q244-'COS_Rate_Base_AS FILED'!Q244</f>
        <v>-16.269508946551468</v>
      </c>
      <c r="R244" s="101">
        <f>+'COS_Rate_Base_MDS and 1-13th'!R244-'COS_Rate_Base_AS FILED'!R244</f>
        <v>-116.63947987023585</v>
      </c>
      <c r="S244" s="101">
        <f>+'COS_Rate_Base_MDS and 1-13th'!S244-'COS_Rate_Base_AS FILED'!S244</f>
        <v>67.043593767619313</v>
      </c>
    </row>
    <row r="245" spans="1:19" x14ac:dyDescent="0.25">
      <c r="A245" s="90" t="s">
        <v>406</v>
      </c>
      <c r="B245" s="101">
        <f>+'COS_Rate_Base_MDS and 1-13th'!B245-'COS_Rate_Base_AS FILED'!B245</f>
        <v>-1.6298145055770874E-9</v>
      </c>
      <c r="C245" s="101">
        <f>+'COS_Rate_Base_MDS and 1-13th'!C245-'COS_Rate_Base_AS FILED'!C245</f>
        <v>-155.71999909566512</v>
      </c>
      <c r="D245" s="101">
        <f>+'COS_Rate_Base_MDS and 1-13th'!D245-'COS_Rate_Base_AS FILED'!D245</f>
        <v>-5.351151633310451</v>
      </c>
      <c r="E245" s="101">
        <f>+'COS_Rate_Base_MDS and 1-13th'!E245-'COS_Rate_Base_AS FILED'!E245</f>
        <v>45.051077734196951</v>
      </c>
      <c r="F245" s="101">
        <f>+'COS_Rate_Base_MDS and 1-13th'!F245-'COS_Rate_Base_AS FILED'!F245</f>
        <v>491.32642398916505</v>
      </c>
      <c r="G245" s="101">
        <f>+'COS_Rate_Base_MDS and 1-13th'!G245-'COS_Rate_Base_AS FILED'!G245</f>
        <v>28.712262857331211</v>
      </c>
      <c r="H245" s="101">
        <f>+'COS_Rate_Base_MDS and 1-13th'!H245-'COS_Rate_Base_AS FILED'!H245</f>
        <v>-2144.503159198619</v>
      </c>
      <c r="I245" s="101">
        <f>+'COS_Rate_Base_MDS and 1-13th'!I245-'COS_Rate_Base_AS FILED'!I245</f>
        <v>-972.50333685327496</v>
      </c>
      <c r="J245" s="101">
        <f>+'COS_Rate_Base_MDS and 1-13th'!J245-'COS_Rate_Base_AS FILED'!J245</f>
        <v>-185.23916198682127</v>
      </c>
      <c r="K245" s="101">
        <f>+'COS_Rate_Base_MDS and 1-13th'!K245-'COS_Rate_Base_AS FILED'!K245</f>
        <v>5.1162294371413282</v>
      </c>
      <c r="L245" s="101">
        <f>+'COS_Rate_Base_MDS and 1-13th'!L245-'COS_Rate_Base_AS FILED'!L245</f>
        <v>-9.8855694573264827</v>
      </c>
      <c r="M245" s="101">
        <f>+'COS_Rate_Base_MDS and 1-13th'!M245-'COS_Rate_Base_AS FILED'!M245</f>
        <v>103.65345874326022</v>
      </c>
      <c r="N245" s="101">
        <f>+'COS_Rate_Base_MDS and 1-13th'!N245-'COS_Rate_Base_AS FILED'!N245</f>
        <v>-10.091922152204802</v>
      </c>
      <c r="O245" s="101">
        <f>+'COS_Rate_Base_MDS and 1-13th'!O245-'COS_Rate_Base_AS FILED'!O245</f>
        <v>2867.4742970959051</v>
      </c>
      <c r="P245" s="101">
        <f>+'COS_Rate_Base_MDS and 1-13th'!P245-'COS_Rate_Base_AS FILED'!P245</f>
        <v>-55.165892906996305</v>
      </c>
      <c r="Q245" s="101">
        <f>+'COS_Rate_Base_MDS and 1-13th'!Q245-'COS_Rate_Base_AS FILED'!Q245</f>
        <v>-0.70980147257196791</v>
      </c>
      <c r="R245" s="101">
        <f>+'COS_Rate_Base_MDS and 1-13th'!R245-'COS_Rate_Base_AS FILED'!R245</f>
        <v>-5.0887137924018901</v>
      </c>
      <c r="S245" s="101">
        <f>+'COS_Rate_Base_MDS and 1-13th'!S245-'COS_Rate_Base_AS FILED'!S245</f>
        <v>2.9249586904622333</v>
      </c>
    </row>
    <row r="246" spans="1:19" x14ac:dyDescent="0.25">
      <c r="A246" s="90" t="s">
        <v>407</v>
      </c>
      <c r="B246" s="101">
        <f>+'COS_Rate_Base_MDS and 1-13th'!B246-'COS_Rate_Base_AS FILED'!B246</f>
        <v>0</v>
      </c>
      <c r="C246" s="101">
        <f>+'COS_Rate_Base_MDS and 1-13th'!C246-'COS_Rate_Base_AS FILED'!C246</f>
        <v>-121954.24016332347</v>
      </c>
      <c r="D246" s="101">
        <f>+'COS_Rate_Base_MDS and 1-13th'!D246-'COS_Rate_Base_AS FILED'!D246</f>
        <v>-4279.9844002389145</v>
      </c>
      <c r="E246" s="101">
        <f>+'COS_Rate_Base_MDS and 1-13th'!E246-'COS_Rate_Base_AS FILED'!E246</f>
        <v>-25111.414110495476</v>
      </c>
      <c r="F246" s="101">
        <f>+'COS_Rate_Base_MDS and 1-13th'!F246-'COS_Rate_Base_AS FILED'!F246</f>
        <v>168251.76068030018</v>
      </c>
      <c r="G246" s="101">
        <f>+'COS_Rate_Base_MDS and 1-13th'!G246-'COS_Rate_Base_AS FILED'!G246</f>
        <v>8169.6811073025819</v>
      </c>
      <c r="H246" s="101">
        <f>+'COS_Rate_Base_MDS and 1-13th'!H246-'COS_Rate_Base_AS FILED'!H246</f>
        <v>-1018921.3914189935</v>
      </c>
      <c r="I246" s="101">
        <f>+'COS_Rate_Base_MDS and 1-13th'!I246-'COS_Rate_Base_AS FILED'!I246</f>
        <v>-457893.45751147531</v>
      </c>
      <c r="J246" s="101">
        <f>+'COS_Rate_Base_MDS and 1-13th'!J246-'COS_Rate_Base_AS FILED'!J246</f>
        <v>-120979.20993469912</v>
      </c>
      <c r="K246" s="101">
        <f>+'COS_Rate_Base_MDS and 1-13th'!K246-'COS_Rate_Base_AS FILED'!K246</f>
        <v>-2385.6732301059819</v>
      </c>
      <c r="L246" s="101">
        <f>+'COS_Rate_Base_MDS and 1-13th'!L246-'COS_Rate_Base_AS FILED'!L246</f>
        <v>-5078.5337834303136</v>
      </c>
      <c r="M246" s="101">
        <f>+'COS_Rate_Base_MDS and 1-13th'!M246-'COS_Rate_Base_AS FILED'!M246</f>
        <v>30278.355397219682</v>
      </c>
      <c r="N246" s="101">
        <f>+'COS_Rate_Base_MDS and 1-13th'!N246-'COS_Rate_Base_AS FILED'!N246</f>
        <v>-4135.5515323479449</v>
      </c>
      <c r="O246" s="101">
        <f>+'COS_Rate_Base_MDS and 1-13th'!O246-'COS_Rate_Base_AS FILED'!O246</f>
        <v>1621952.0200302079</v>
      </c>
      <c r="P246" s="101">
        <f>+'COS_Rate_Base_MDS and 1-13th'!P246-'COS_Rate_Base_AS FILED'!P246</f>
        <v>-62251.395400244044</v>
      </c>
      <c r="Q246" s="101">
        <f>+'COS_Rate_Base_MDS and 1-13th'!Q246-'COS_Rate_Base_AS FILED'!Q246</f>
        <v>-1357.1015495078536</v>
      </c>
      <c r="R246" s="101">
        <f>+'COS_Rate_Base_MDS and 1-13th'!R246-'COS_Rate_Base_AS FILED'!R246</f>
        <v>-2179.773864706598</v>
      </c>
      <c r="S246" s="101">
        <f>+'COS_Rate_Base_MDS and 1-13th'!S246-'COS_Rate_Base_AS FILED'!S246</f>
        <v>-2124.0903154244006</v>
      </c>
    </row>
    <row r="247" spans="1:19" x14ac:dyDescent="0.25">
      <c r="A247" s="90" t="s">
        <v>408</v>
      </c>
      <c r="B247" s="101">
        <f>+'COS_Rate_Base_MDS and 1-13th'!B247-'COS_Rate_Base_AS FILED'!B247</f>
        <v>0</v>
      </c>
      <c r="C247" s="101">
        <f>+'COS_Rate_Base_MDS and 1-13th'!C247-'COS_Rate_Base_AS FILED'!C247</f>
        <v>121954.24016332347</v>
      </c>
      <c r="D247" s="101">
        <f>+'COS_Rate_Base_MDS and 1-13th'!D247-'COS_Rate_Base_AS FILED'!D247</f>
        <v>4279.9844002389145</v>
      </c>
      <c r="E247" s="101">
        <f>+'COS_Rate_Base_MDS and 1-13th'!E247-'COS_Rate_Base_AS FILED'!E247</f>
        <v>25111.414110495476</v>
      </c>
      <c r="F247" s="101">
        <f>+'COS_Rate_Base_MDS and 1-13th'!F247-'COS_Rate_Base_AS FILED'!F247</f>
        <v>-168251.76068030018</v>
      </c>
      <c r="G247" s="101">
        <f>+'COS_Rate_Base_MDS and 1-13th'!G247-'COS_Rate_Base_AS FILED'!G247</f>
        <v>-8169.6811073025819</v>
      </c>
      <c r="H247" s="101">
        <f>+'COS_Rate_Base_MDS and 1-13th'!H247-'COS_Rate_Base_AS FILED'!H247</f>
        <v>1018921.3914189935</v>
      </c>
      <c r="I247" s="101">
        <f>+'COS_Rate_Base_MDS and 1-13th'!I247-'COS_Rate_Base_AS FILED'!I247</f>
        <v>457893.45751147531</v>
      </c>
      <c r="J247" s="101">
        <f>+'COS_Rate_Base_MDS and 1-13th'!J247-'COS_Rate_Base_AS FILED'!J247</f>
        <v>120979.20993469912</v>
      </c>
      <c r="K247" s="101">
        <f>+'COS_Rate_Base_MDS and 1-13th'!K247-'COS_Rate_Base_AS FILED'!K247</f>
        <v>2385.6732301059819</v>
      </c>
      <c r="L247" s="101">
        <f>+'COS_Rate_Base_MDS and 1-13th'!L247-'COS_Rate_Base_AS FILED'!L247</f>
        <v>5078.5337834303136</v>
      </c>
      <c r="M247" s="101">
        <f>+'COS_Rate_Base_MDS and 1-13th'!M247-'COS_Rate_Base_AS FILED'!M247</f>
        <v>-30278.355397219682</v>
      </c>
      <c r="N247" s="101">
        <f>+'COS_Rate_Base_MDS and 1-13th'!N247-'COS_Rate_Base_AS FILED'!N247</f>
        <v>4135.5515323479449</v>
      </c>
      <c r="O247" s="101">
        <f>+'COS_Rate_Base_MDS and 1-13th'!O247-'COS_Rate_Base_AS FILED'!O247</f>
        <v>-1621952.0200302079</v>
      </c>
      <c r="P247" s="101">
        <f>+'COS_Rate_Base_MDS and 1-13th'!P247-'COS_Rate_Base_AS FILED'!P247</f>
        <v>62251.395400244044</v>
      </c>
      <c r="Q247" s="101">
        <f>+'COS_Rate_Base_MDS and 1-13th'!Q247-'COS_Rate_Base_AS FILED'!Q247</f>
        <v>1357.1015495078536</v>
      </c>
      <c r="R247" s="101">
        <f>+'COS_Rate_Base_MDS and 1-13th'!R247-'COS_Rate_Base_AS FILED'!R247</f>
        <v>2179.773864706598</v>
      </c>
      <c r="S247" s="101">
        <f>+'COS_Rate_Base_MDS and 1-13th'!S247-'COS_Rate_Base_AS FILED'!S247</f>
        <v>2124.0903154244006</v>
      </c>
    </row>
    <row r="248" spans="1:19" x14ac:dyDescent="0.25">
      <c r="A248" s="90" t="s">
        <v>409</v>
      </c>
      <c r="B248" s="101">
        <f>+'COS_Rate_Base_MDS and 1-13th'!B248-'COS_Rate_Base_AS FILED'!B248</f>
        <v>3.0994415283203125E-6</v>
      </c>
      <c r="C248" s="101">
        <f>+'COS_Rate_Base_MDS and 1-13th'!C248-'COS_Rate_Base_AS FILED'!C248</f>
        <v>-311398.84879807383</v>
      </c>
      <c r="D248" s="101">
        <f>+'COS_Rate_Base_MDS and 1-13th'!D248-'COS_Rate_Base_AS FILED'!D248</f>
        <v>-10808.953168857493</v>
      </c>
      <c r="E248" s="101">
        <f>+'COS_Rate_Base_MDS and 1-13th'!E248-'COS_Rate_Base_AS FILED'!E248</f>
        <v>59227.135455900803</v>
      </c>
      <c r="F248" s="101">
        <f>+'COS_Rate_Base_MDS and 1-13th'!F248-'COS_Rate_Base_AS FILED'!F248</f>
        <v>842872.53257519007</v>
      </c>
      <c r="G248" s="101">
        <f>+'COS_Rate_Base_MDS and 1-13th'!G248-'COS_Rate_Base_AS FILED'!G248</f>
        <v>49335.764095464256</v>
      </c>
      <c r="H248" s="101">
        <f>+'COS_Rate_Base_MDS and 1-13th'!H248-'COS_Rate_Base_AS FILED'!H248</f>
        <v>-3896535.2545805275</v>
      </c>
      <c r="I248" s="101">
        <f>+'COS_Rate_Base_MDS and 1-13th'!I248-'COS_Rate_Base_AS FILED'!I248</f>
        <v>-1766204.8654874414</v>
      </c>
      <c r="J248" s="101">
        <f>+'COS_Rate_Base_MDS and 1-13th'!J248-'COS_Rate_Base_AS FILED'!J248</f>
        <v>-345727.27666576952</v>
      </c>
      <c r="K248" s="101">
        <f>+'COS_Rate_Base_MDS and 1-13th'!K248-'COS_Rate_Base_AS FILED'!K248</f>
        <v>6769.1577533120289</v>
      </c>
      <c r="L248" s="101">
        <f>+'COS_Rate_Base_MDS and 1-13th'!L248-'COS_Rate_Base_AS FILED'!L248</f>
        <v>-18986.870532885194</v>
      </c>
      <c r="M248" s="101">
        <f>+'COS_Rate_Base_MDS and 1-13th'!M248-'COS_Rate_Base_AS FILED'!M248</f>
        <v>180233.12930914992</v>
      </c>
      <c r="N248" s="101">
        <f>+'COS_Rate_Base_MDS and 1-13th'!N248-'COS_Rate_Base_AS FILED'!N248</f>
        <v>-18296.833541843051</v>
      </c>
      <c r="O248" s="101">
        <f>+'COS_Rate_Base_MDS and 1-13th'!O248-'COS_Rate_Base_AS FILED'!O248</f>
        <v>5348337.6280565262</v>
      </c>
      <c r="P248" s="101">
        <f>+'COS_Rate_Base_MDS and 1-13th'!P248-'COS_Rate_Base_AS FILED'!P248</f>
        <v>-111327.00521540642</v>
      </c>
      <c r="Q248" s="101">
        <f>+'COS_Rate_Base_MDS and 1-13th'!Q248-'COS_Rate_Base_AS FILED'!Q248</f>
        <v>-1956.3759510970558</v>
      </c>
      <c r="R248" s="101">
        <f>+'COS_Rate_Base_MDS and 1-13th'!R248-'COS_Rate_Base_AS FILED'!R248</f>
        <v>-9343.1092750132084</v>
      </c>
      <c r="S248" s="101">
        <f>+'COS_Rate_Base_MDS and 1-13th'!S248-'COS_Rate_Base_AS FILED'!S248</f>
        <v>3810.0459744035034</v>
      </c>
    </row>
    <row r="249" spans="1:19" x14ac:dyDescent="0.25">
      <c r="A249" s="90" t="s">
        <v>410</v>
      </c>
      <c r="B249" s="101">
        <f>+'COS_Rate_Base_MDS and 1-13th'!B249-'COS_Rate_Base_AS FILED'!B249</f>
        <v>0</v>
      </c>
      <c r="C249" s="101">
        <f>+'COS_Rate_Base_MDS and 1-13th'!C249-'COS_Rate_Base_AS FILED'!C249</f>
        <v>-33391.406881914474</v>
      </c>
      <c r="D249" s="101">
        <f>+'COS_Rate_Base_MDS and 1-13th'!D249-'COS_Rate_Base_AS FILED'!D249</f>
        <v>-1174.1031606459837</v>
      </c>
      <c r="E249" s="101">
        <f>+'COS_Rate_Base_MDS and 1-13th'!E249-'COS_Rate_Base_AS FILED'!E249</f>
        <v>-20142.290355340461</v>
      </c>
      <c r="F249" s="101">
        <f>+'COS_Rate_Base_MDS and 1-13th'!F249-'COS_Rate_Base_AS FILED'!F249</f>
        <v>4180.2636633887887</v>
      </c>
      <c r="G249" s="101">
        <f>+'COS_Rate_Base_MDS and 1-13th'!G249-'COS_Rate_Base_AS FILED'!G249</f>
        <v>-1043.6603883979951</v>
      </c>
      <c r="H249" s="101">
        <f>+'COS_Rate_Base_MDS and 1-13th'!H249-'COS_Rate_Base_AS FILED'!H249</f>
        <v>-125963.14035339002</v>
      </c>
      <c r="I249" s="101">
        <f>+'COS_Rate_Base_MDS and 1-13th'!I249-'COS_Rate_Base_AS FILED'!I249</f>
        <v>-54349.196864884812</v>
      </c>
      <c r="J249" s="101">
        <f>+'COS_Rate_Base_MDS and 1-13th'!J249-'COS_Rate_Base_AS FILED'!J249</f>
        <v>-32028.463207461522</v>
      </c>
      <c r="K249" s="101">
        <f>+'COS_Rate_Base_MDS and 1-13th'!K249-'COS_Rate_Base_AS FILED'!K249</f>
        <v>-1931.4852555550824</v>
      </c>
      <c r="L249" s="101">
        <f>+'COS_Rate_Base_MDS and 1-13th'!L249-'COS_Rate_Base_AS FILED'!L249</f>
        <v>-289.49851764939012</v>
      </c>
      <c r="M249" s="101">
        <f>+'COS_Rate_Base_MDS and 1-13th'!M249-'COS_Rate_Base_AS FILED'!M249</f>
        <v>-4466.3971010660553</v>
      </c>
      <c r="N249" s="101">
        <f>+'COS_Rate_Base_MDS and 1-13th'!N249-'COS_Rate_Base_AS FILED'!N249</f>
        <v>-147.5684174305452</v>
      </c>
      <c r="O249" s="101">
        <f>+'COS_Rate_Base_MDS and 1-13th'!O249-'COS_Rate_Base_AS FILED'!O249</f>
        <v>298547.74898774549</v>
      </c>
      <c r="P249" s="101">
        <f>+'COS_Rate_Base_MDS and 1-13th'!P249-'COS_Rate_Base_AS FILED'!P249</f>
        <v>-25545.586293314795</v>
      </c>
      <c r="Q249" s="101">
        <f>+'COS_Rate_Base_MDS and 1-13th'!Q249-'COS_Rate_Base_AS FILED'!Q249</f>
        <v>-487.67930848925516</v>
      </c>
      <c r="R249" s="101">
        <f>+'COS_Rate_Base_MDS and 1-13th'!R249-'COS_Rate_Base_AS FILED'!R249</f>
        <v>-84.161032953329141</v>
      </c>
      <c r="S249" s="101">
        <f>+'COS_Rate_Base_MDS and 1-13th'!S249-'COS_Rate_Base_AS FILED'!S249</f>
        <v>-1683.3755126376127</v>
      </c>
    </row>
    <row r="250" spans="1:19" x14ac:dyDescent="0.25">
      <c r="A250" s="89" t="s">
        <v>411</v>
      </c>
      <c r="B250" s="101">
        <f>+'COS_Rate_Base_MDS and 1-13th'!B250-'COS_Rate_Base_AS FILED'!B250</f>
        <v>3.0994415283203125E-6</v>
      </c>
      <c r="C250" s="101">
        <f>+'COS_Rate_Base_MDS and 1-13th'!C250-'COS_Rate_Base_AS FILED'!C250</f>
        <v>-348515.26655314118</v>
      </c>
      <c r="D250" s="101">
        <f>+'COS_Rate_Base_MDS and 1-13th'!D250-'COS_Rate_Base_AS FILED'!D250</f>
        <v>-12111.062353994465</v>
      </c>
      <c r="E250" s="101">
        <f>+'COS_Rate_Base_MDS and 1-13th'!E250-'COS_Rate_Base_AS FILED'!E250</f>
        <v>40162.521413058043</v>
      </c>
      <c r="F250" s="101">
        <f>+'COS_Rate_Base_MDS and 1-13th'!F250-'COS_Rate_Base_AS FILED'!F250</f>
        <v>858805.91903753579</v>
      </c>
      <c r="G250" s="101">
        <f>+'COS_Rate_Base_MDS and 1-13th'!G250-'COS_Rate_Base_AS FILED'!G250</f>
        <v>48978.935790019692</v>
      </c>
      <c r="H250" s="101">
        <f>+'COS_Rate_Base_MDS and 1-13th'!H250-'COS_Rate_Base_AS FILED'!H250</f>
        <v>-4073797.5063641369</v>
      </c>
      <c r="I250" s="101">
        <f>+'COS_Rate_Base_MDS and 1-13th'!I250-'COS_Rate_Base_AS FILED'!I250</f>
        <v>-1843817.5193584561</v>
      </c>
      <c r="J250" s="101">
        <f>+'COS_Rate_Base_MDS and 1-13th'!J250-'COS_Rate_Base_AS FILED'!J250</f>
        <v>-382186.8848548755</v>
      </c>
      <c r="K250" s="101">
        <f>+'COS_Rate_Base_MDS and 1-13th'!K250-'COS_Rate_Base_AS FILED'!K250</f>
        <v>4960.0588989488315</v>
      </c>
      <c r="L250" s="101">
        <f>+'COS_Rate_Base_MDS and 1-13th'!L250-'COS_Rate_Base_AS FILED'!L250</f>
        <v>-19512.843838164466</v>
      </c>
      <c r="M250" s="101">
        <f>+'COS_Rate_Base_MDS and 1-13th'!M250-'COS_Rate_Base_AS FILED'!M250</f>
        <v>178246.24841088965</v>
      </c>
      <c r="N250" s="101">
        <f>+'COS_Rate_Base_MDS and 1-13th'!N250-'COS_Rate_Base_AS FILED'!N250</f>
        <v>-18685.812953149143</v>
      </c>
      <c r="O250" s="101">
        <f>+'COS_Rate_Base_MDS and 1-13th'!O250-'COS_Rate_Base_AS FILED'!O250</f>
        <v>5715478.8332297802</v>
      </c>
      <c r="P250" s="101">
        <f>+'COS_Rate_Base_MDS and 1-13th'!P250-'COS_Rate_Base_AS FILED'!P250</f>
        <v>-138192.22644385695</v>
      </c>
      <c r="Q250" s="101">
        <f>+'COS_Rate_Base_MDS and 1-13th'!Q250-'COS_Rate_Base_AS FILED'!Q250</f>
        <v>-2461.0345700054313</v>
      </c>
      <c r="R250" s="101">
        <f>+'COS_Rate_Base_MDS and 1-13th'!R250-'COS_Rate_Base_AS FILED'!R250</f>
        <v>-9548.9985016291612</v>
      </c>
      <c r="S250" s="101">
        <f>+'COS_Rate_Base_MDS and 1-13th'!S250-'COS_Rate_Base_AS FILED'!S250</f>
        <v>2196.6390142240562</v>
      </c>
    </row>
    <row r="251" spans="1:19" x14ac:dyDescent="0.25">
      <c r="B251" s="102">
        <f>+'COS_Rate_Base_MDS and 1-13th'!B251-'COS_Rate_Base_AS FILED'!B251</f>
        <v>0</v>
      </c>
      <c r="C251" s="102">
        <f>+'COS_Rate_Base_MDS and 1-13th'!C251-'COS_Rate_Base_AS FILED'!C251</f>
        <v>0</v>
      </c>
      <c r="D251" s="102">
        <f>+'COS_Rate_Base_MDS and 1-13th'!D251-'COS_Rate_Base_AS FILED'!D251</f>
        <v>0</v>
      </c>
      <c r="E251" s="102">
        <f>+'COS_Rate_Base_MDS and 1-13th'!E251-'COS_Rate_Base_AS FILED'!E251</f>
        <v>0</v>
      </c>
      <c r="F251" s="102">
        <f>+'COS_Rate_Base_MDS and 1-13th'!F251-'COS_Rate_Base_AS FILED'!F251</f>
        <v>0</v>
      </c>
      <c r="G251" s="102">
        <f>+'COS_Rate_Base_MDS and 1-13th'!G251-'COS_Rate_Base_AS FILED'!G251</f>
        <v>0</v>
      </c>
      <c r="H251" s="102">
        <f>+'COS_Rate_Base_MDS and 1-13th'!H251-'COS_Rate_Base_AS FILED'!H251</f>
        <v>0</v>
      </c>
      <c r="I251" s="102">
        <f>+'COS_Rate_Base_MDS and 1-13th'!I251-'COS_Rate_Base_AS FILED'!I251</f>
        <v>0</v>
      </c>
      <c r="J251" s="102">
        <f>+'COS_Rate_Base_MDS and 1-13th'!J251-'COS_Rate_Base_AS FILED'!J251</f>
        <v>0</v>
      </c>
      <c r="K251" s="102">
        <f>+'COS_Rate_Base_MDS and 1-13th'!K251-'COS_Rate_Base_AS FILED'!K251</f>
        <v>0</v>
      </c>
      <c r="L251" s="102">
        <f>+'COS_Rate_Base_MDS and 1-13th'!L251-'COS_Rate_Base_AS FILED'!L251</f>
        <v>0</v>
      </c>
      <c r="M251" s="102">
        <f>+'COS_Rate_Base_MDS and 1-13th'!M251-'COS_Rate_Base_AS FILED'!M251</f>
        <v>0</v>
      </c>
      <c r="N251" s="102">
        <f>+'COS_Rate_Base_MDS and 1-13th'!N251-'COS_Rate_Base_AS FILED'!N251</f>
        <v>0</v>
      </c>
      <c r="O251" s="102">
        <f>+'COS_Rate_Base_MDS and 1-13th'!O251-'COS_Rate_Base_AS FILED'!O251</f>
        <v>0</v>
      </c>
      <c r="P251" s="102">
        <f>+'COS_Rate_Base_MDS and 1-13th'!P251-'COS_Rate_Base_AS FILED'!P251</f>
        <v>0</v>
      </c>
      <c r="Q251" s="102">
        <f>+'COS_Rate_Base_MDS and 1-13th'!Q251-'COS_Rate_Base_AS FILED'!Q251</f>
        <v>0</v>
      </c>
      <c r="R251" s="102">
        <f>+'COS_Rate_Base_MDS and 1-13th'!R251-'COS_Rate_Base_AS FILED'!R251</f>
        <v>0</v>
      </c>
      <c r="S251" s="102">
        <f>+'COS_Rate_Base_MDS and 1-13th'!S251-'COS_Rate_Base_AS FILED'!S251</f>
        <v>0</v>
      </c>
    </row>
    <row r="252" spans="1:19" x14ac:dyDescent="0.25">
      <c r="A252" s="88" t="s">
        <v>412</v>
      </c>
      <c r="B252" s="101">
        <f>+'COS_Rate_Base_MDS and 1-13th'!B252-'COS_Rate_Base_AS FILED'!B252</f>
        <v>3.0994415283203125E-6</v>
      </c>
      <c r="C252" s="101">
        <f>+'COS_Rate_Base_MDS and 1-13th'!C252-'COS_Rate_Base_AS FILED'!C252</f>
        <v>-349929.01249641925</v>
      </c>
      <c r="D252" s="101">
        <f>+'COS_Rate_Base_MDS and 1-13th'!D252-'COS_Rate_Base_AS FILED'!D252</f>
        <v>-12159.64422502846</v>
      </c>
      <c r="E252" s="101">
        <f>+'COS_Rate_Base_MDS and 1-13th'!E252-'COS_Rate_Base_AS FILED'!E252</f>
        <v>40571.529753394425</v>
      </c>
      <c r="F252" s="101">
        <f>+'COS_Rate_Base_MDS and 1-13th'!F252-'COS_Rate_Base_AS FILED'!F252</f>
        <v>863266.55827960372</v>
      </c>
      <c r="G252" s="101">
        <f>+'COS_Rate_Base_MDS and 1-13th'!G252-'COS_Rate_Base_AS FILED'!G252</f>
        <v>49239.607799862162</v>
      </c>
      <c r="H252" s="101">
        <f>+'COS_Rate_Base_MDS and 1-13th'!H252-'COS_Rate_Base_AS FILED'!H252</f>
        <v>-4093266.9557558298</v>
      </c>
      <c r="I252" s="101">
        <f>+'COS_Rate_Base_MDS and 1-13th'!I252-'COS_Rate_Base_AS FILED'!I252</f>
        <v>-1852646.6527728289</v>
      </c>
      <c r="J252" s="101">
        <f>+'COS_Rate_Base_MDS and 1-13th'!J252-'COS_Rate_Base_AS FILED'!J252</f>
        <v>-383868.62846723199</v>
      </c>
      <c r="K252" s="101">
        <f>+'COS_Rate_Base_MDS and 1-13th'!K252-'COS_Rate_Base_AS FILED'!K252</f>
        <v>5006.5079655661248</v>
      </c>
      <c r="L252" s="101">
        <f>+'COS_Rate_Base_MDS and 1-13th'!L252-'COS_Rate_Base_AS FILED'!L252</f>
        <v>-19602.592642418691</v>
      </c>
      <c r="M252" s="101">
        <f>+'COS_Rate_Base_MDS and 1-13th'!M252-'COS_Rate_Base_AS FILED'!M252</f>
        <v>179187.29424736649</v>
      </c>
      <c r="N252" s="101">
        <f>+'COS_Rate_Base_MDS and 1-13th'!N252-'COS_Rate_Base_AS FILED'!N252</f>
        <v>-18777.435185909388</v>
      </c>
      <c r="O252" s="101">
        <f>+'COS_Rate_Base_MDS and 1-13th'!O252-'COS_Rate_Base_AS FILED'!O252</f>
        <v>5741511.970774889</v>
      </c>
      <c r="P252" s="101">
        <f>+'COS_Rate_Base_MDS and 1-13th'!P252-'COS_Rate_Base_AS FILED'!P252</f>
        <v>-138693.06485740468</v>
      </c>
      <c r="Q252" s="101">
        <f>+'COS_Rate_Base_MDS and 1-13th'!Q252-'COS_Rate_Base_AS FILED'!Q252</f>
        <v>-2467.4786938058678</v>
      </c>
      <c r="R252" s="101">
        <f>+'COS_Rate_Base_MDS and 1-13th'!R252-'COS_Rate_Base_AS FILED'!R252</f>
        <v>-9595.1977600564423</v>
      </c>
      <c r="S252" s="101">
        <f>+'COS_Rate_Base_MDS and 1-13th'!S252-'COS_Rate_Base_AS FILED'!S252</f>
        <v>2223.1940393133555</v>
      </c>
    </row>
    <row r="253" spans="1:19" x14ac:dyDescent="0.25">
      <c r="B253" s="102">
        <f>+'COS_Rate_Base_MDS and 1-13th'!B253-'COS_Rate_Base_AS FILED'!B253</f>
        <v>0</v>
      </c>
      <c r="C253" s="102">
        <f>+'COS_Rate_Base_MDS and 1-13th'!C253-'COS_Rate_Base_AS FILED'!C253</f>
        <v>0</v>
      </c>
      <c r="D253" s="102">
        <f>+'COS_Rate_Base_MDS and 1-13th'!D253-'COS_Rate_Base_AS FILED'!D253</f>
        <v>0</v>
      </c>
      <c r="E253" s="102">
        <f>+'COS_Rate_Base_MDS and 1-13th'!E253-'COS_Rate_Base_AS FILED'!E253</f>
        <v>0</v>
      </c>
      <c r="F253" s="102">
        <f>+'COS_Rate_Base_MDS and 1-13th'!F253-'COS_Rate_Base_AS FILED'!F253</f>
        <v>0</v>
      </c>
      <c r="G253" s="102">
        <f>+'COS_Rate_Base_MDS and 1-13th'!G253-'COS_Rate_Base_AS FILED'!G253</f>
        <v>0</v>
      </c>
      <c r="H253" s="102">
        <f>+'COS_Rate_Base_MDS and 1-13th'!H253-'COS_Rate_Base_AS FILED'!H253</f>
        <v>0</v>
      </c>
      <c r="I253" s="102">
        <f>+'COS_Rate_Base_MDS and 1-13th'!I253-'COS_Rate_Base_AS FILED'!I253</f>
        <v>0</v>
      </c>
      <c r="J253" s="102">
        <f>+'COS_Rate_Base_MDS and 1-13th'!J253-'COS_Rate_Base_AS FILED'!J253</f>
        <v>0</v>
      </c>
      <c r="K253" s="102">
        <f>+'COS_Rate_Base_MDS and 1-13th'!K253-'COS_Rate_Base_AS FILED'!K253</f>
        <v>0</v>
      </c>
      <c r="L253" s="102">
        <f>+'COS_Rate_Base_MDS and 1-13th'!L253-'COS_Rate_Base_AS FILED'!L253</f>
        <v>0</v>
      </c>
      <c r="M253" s="102">
        <f>+'COS_Rate_Base_MDS and 1-13th'!M253-'COS_Rate_Base_AS FILED'!M253</f>
        <v>0</v>
      </c>
      <c r="N253" s="102">
        <f>+'COS_Rate_Base_MDS and 1-13th'!N253-'COS_Rate_Base_AS FILED'!N253</f>
        <v>0</v>
      </c>
      <c r="O253" s="102">
        <f>+'COS_Rate_Base_MDS and 1-13th'!O253-'COS_Rate_Base_AS FILED'!O253</f>
        <v>0</v>
      </c>
      <c r="P253" s="102">
        <f>+'COS_Rate_Base_MDS and 1-13th'!P253-'COS_Rate_Base_AS FILED'!P253</f>
        <v>0</v>
      </c>
      <c r="Q253" s="102">
        <f>+'COS_Rate_Base_MDS and 1-13th'!Q253-'COS_Rate_Base_AS FILED'!Q253</f>
        <v>0</v>
      </c>
      <c r="R253" s="102">
        <f>+'COS_Rate_Base_MDS and 1-13th'!R253-'COS_Rate_Base_AS FILED'!R253</f>
        <v>0</v>
      </c>
      <c r="S253" s="102">
        <f>+'COS_Rate_Base_MDS and 1-13th'!S253-'COS_Rate_Base_AS FILED'!S253</f>
        <v>0</v>
      </c>
    </row>
    <row r="254" spans="1:19" x14ac:dyDescent="0.25">
      <c r="A254" s="88" t="s">
        <v>413</v>
      </c>
      <c r="B254" s="101">
        <f>+'COS_Rate_Base_MDS and 1-13th'!B254-'COS_Rate_Base_AS FILED'!B254</f>
        <v>0</v>
      </c>
      <c r="C254" s="101">
        <f>+'COS_Rate_Base_MDS and 1-13th'!C254-'COS_Rate_Base_AS FILED'!C254</f>
        <v>0</v>
      </c>
      <c r="D254" s="101">
        <f>+'COS_Rate_Base_MDS and 1-13th'!D254-'COS_Rate_Base_AS FILED'!D254</f>
        <v>0</v>
      </c>
      <c r="E254" s="101">
        <f>+'COS_Rate_Base_MDS and 1-13th'!E254-'COS_Rate_Base_AS FILED'!E254</f>
        <v>0</v>
      </c>
      <c r="F254" s="101">
        <f>+'COS_Rate_Base_MDS and 1-13th'!F254-'COS_Rate_Base_AS FILED'!F254</f>
        <v>0</v>
      </c>
      <c r="G254" s="101">
        <f>+'COS_Rate_Base_MDS and 1-13th'!G254-'COS_Rate_Base_AS FILED'!G254</f>
        <v>0</v>
      </c>
      <c r="H254" s="101">
        <f>+'COS_Rate_Base_MDS and 1-13th'!H254-'COS_Rate_Base_AS FILED'!H254</f>
        <v>0</v>
      </c>
      <c r="I254" s="101">
        <f>+'COS_Rate_Base_MDS and 1-13th'!I254-'COS_Rate_Base_AS FILED'!I254</f>
        <v>0</v>
      </c>
      <c r="J254" s="101">
        <f>+'COS_Rate_Base_MDS and 1-13th'!J254-'COS_Rate_Base_AS FILED'!J254</f>
        <v>0</v>
      </c>
      <c r="K254" s="101">
        <f>+'COS_Rate_Base_MDS and 1-13th'!K254-'COS_Rate_Base_AS FILED'!K254</f>
        <v>0</v>
      </c>
      <c r="L254" s="101">
        <f>+'COS_Rate_Base_MDS and 1-13th'!L254-'COS_Rate_Base_AS FILED'!L254</f>
        <v>0</v>
      </c>
      <c r="M254" s="101">
        <f>+'COS_Rate_Base_MDS and 1-13th'!M254-'COS_Rate_Base_AS FILED'!M254</f>
        <v>0</v>
      </c>
      <c r="N254" s="101">
        <f>+'COS_Rate_Base_MDS and 1-13th'!N254-'COS_Rate_Base_AS FILED'!N254</f>
        <v>0</v>
      </c>
      <c r="O254" s="101">
        <f>+'COS_Rate_Base_MDS and 1-13th'!O254-'COS_Rate_Base_AS FILED'!O254</f>
        <v>0</v>
      </c>
      <c r="P254" s="101">
        <f>+'COS_Rate_Base_MDS and 1-13th'!P254-'COS_Rate_Base_AS FILED'!P254</f>
        <v>0</v>
      </c>
      <c r="Q254" s="101">
        <f>+'COS_Rate_Base_MDS and 1-13th'!Q254-'COS_Rate_Base_AS FILED'!Q254</f>
        <v>0</v>
      </c>
      <c r="R254" s="101">
        <f>+'COS_Rate_Base_MDS and 1-13th'!R254-'COS_Rate_Base_AS FILED'!R254</f>
        <v>0</v>
      </c>
      <c r="S254" s="101">
        <f>+'COS_Rate_Base_MDS and 1-13th'!S254-'COS_Rate_Base_AS FILED'!S254</f>
        <v>0</v>
      </c>
    </row>
    <row r="255" spans="1:19" x14ac:dyDescent="0.25">
      <c r="A255" s="89" t="s">
        <v>414</v>
      </c>
      <c r="B255" s="101">
        <f>+'COS_Rate_Base_MDS and 1-13th'!B255-'COS_Rate_Base_AS FILED'!B255</f>
        <v>0</v>
      </c>
      <c r="C255" s="101">
        <f>+'COS_Rate_Base_MDS and 1-13th'!C255-'COS_Rate_Base_AS FILED'!C255</f>
        <v>0</v>
      </c>
      <c r="D255" s="101">
        <f>+'COS_Rate_Base_MDS and 1-13th'!D255-'COS_Rate_Base_AS FILED'!D255</f>
        <v>0</v>
      </c>
      <c r="E255" s="101">
        <f>+'COS_Rate_Base_MDS and 1-13th'!E255-'COS_Rate_Base_AS FILED'!E255</f>
        <v>0</v>
      </c>
      <c r="F255" s="101">
        <f>+'COS_Rate_Base_MDS and 1-13th'!F255-'COS_Rate_Base_AS FILED'!F255</f>
        <v>0</v>
      </c>
      <c r="G255" s="101">
        <f>+'COS_Rate_Base_MDS and 1-13th'!G255-'COS_Rate_Base_AS FILED'!G255</f>
        <v>0</v>
      </c>
      <c r="H255" s="101">
        <f>+'COS_Rate_Base_MDS and 1-13th'!H255-'COS_Rate_Base_AS FILED'!H255</f>
        <v>0</v>
      </c>
      <c r="I255" s="101">
        <f>+'COS_Rate_Base_MDS and 1-13th'!I255-'COS_Rate_Base_AS FILED'!I255</f>
        <v>0</v>
      </c>
      <c r="J255" s="101">
        <f>+'COS_Rate_Base_MDS and 1-13th'!J255-'COS_Rate_Base_AS FILED'!J255</f>
        <v>0</v>
      </c>
      <c r="K255" s="101">
        <f>+'COS_Rate_Base_MDS and 1-13th'!K255-'COS_Rate_Base_AS FILED'!K255</f>
        <v>0</v>
      </c>
      <c r="L255" s="101">
        <f>+'COS_Rate_Base_MDS and 1-13th'!L255-'COS_Rate_Base_AS FILED'!L255</f>
        <v>0</v>
      </c>
      <c r="M255" s="101">
        <f>+'COS_Rate_Base_MDS and 1-13th'!M255-'COS_Rate_Base_AS FILED'!M255</f>
        <v>0</v>
      </c>
      <c r="N255" s="101">
        <f>+'COS_Rate_Base_MDS and 1-13th'!N255-'COS_Rate_Base_AS FILED'!N255</f>
        <v>0</v>
      </c>
      <c r="O255" s="101">
        <f>+'COS_Rate_Base_MDS and 1-13th'!O255-'COS_Rate_Base_AS FILED'!O255</f>
        <v>0</v>
      </c>
      <c r="P255" s="101">
        <f>+'COS_Rate_Base_MDS and 1-13th'!P255-'COS_Rate_Base_AS FILED'!P255</f>
        <v>0</v>
      </c>
      <c r="Q255" s="101">
        <f>+'COS_Rate_Base_MDS and 1-13th'!Q255-'COS_Rate_Base_AS FILED'!Q255</f>
        <v>0</v>
      </c>
      <c r="R255" s="101">
        <f>+'COS_Rate_Base_MDS and 1-13th'!R255-'COS_Rate_Base_AS FILED'!R255</f>
        <v>0</v>
      </c>
      <c r="S255" s="101">
        <f>+'COS_Rate_Base_MDS and 1-13th'!S255-'COS_Rate_Base_AS FILED'!S255</f>
        <v>0</v>
      </c>
    </row>
    <row r="256" spans="1:19" x14ac:dyDescent="0.25">
      <c r="A256" s="90" t="s">
        <v>415</v>
      </c>
      <c r="B256" s="101">
        <f>+'COS_Rate_Base_MDS and 1-13th'!B256-'COS_Rate_Base_AS FILED'!B256</f>
        <v>-3.7252902984619141E-8</v>
      </c>
      <c r="C256" s="101">
        <f>+'COS_Rate_Base_MDS and 1-13th'!C256-'COS_Rate_Base_AS FILED'!C256</f>
        <v>4576.495280505449</v>
      </c>
      <c r="D256" s="101">
        <f>+'COS_Rate_Base_MDS and 1-13th'!D256-'COS_Rate_Base_AS FILED'!D256</f>
        <v>158.85454732864491</v>
      </c>
      <c r="E256" s="101">
        <f>+'COS_Rate_Base_MDS and 1-13th'!E256-'COS_Rate_Base_AS FILED'!E256</f>
        <v>-870.43579941926873</v>
      </c>
      <c r="F256" s="101">
        <f>+'COS_Rate_Base_MDS and 1-13th'!F256-'COS_Rate_Base_AS FILED'!F256</f>
        <v>-12387.335991403321</v>
      </c>
      <c r="G256" s="101">
        <f>+'COS_Rate_Base_MDS and 1-13th'!G256-'COS_Rate_Base_AS FILED'!G256</f>
        <v>-725.06655825638882</v>
      </c>
      <c r="H256" s="101">
        <f>+'COS_Rate_Base_MDS and 1-13th'!H256-'COS_Rate_Base_AS FILED'!H256</f>
        <v>57265.706895642448</v>
      </c>
      <c r="I256" s="101">
        <f>+'COS_Rate_Base_MDS and 1-13th'!I256-'COS_Rate_Base_AS FILED'!I256</f>
        <v>25957.155148477992</v>
      </c>
      <c r="J256" s="101">
        <f>+'COS_Rate_Base_MDS and 1-13th'!J256-'COS_Rate_Base_AS FILED'!J256</f>
        <v>5081.0054568599444</v>
      </c>
      <c r="K256" s="101">
        <f>+'COS_Rate_Base_MDS and 1-13th'!K256-'COS_Rate_Base_AS FILED'!K256</f>
        <v>-99.48340731058488</v>
      </c>
      <c r="L256" s="101">
        <f>+'COS_Rate_Base_MDS and 1-13th'!L256-'COS_Rate_Base_AS FILED'!L256</f>
        <v>279.0418902340316</v>
      </c>
      <c r="M256" s="101">
        <f>+'COS_Rate_Base_MDS and 1-13th'!M256-'COS_Rate_Base_AS FILED'!M256</f>
        <v>-2648.8089755556939</v>
      </c>
      <c r="N256" s="101">
        <f>+'COS_Rate_Base_MDS and 1-13th'!N256-'COS_Rate_Base_AS FILED'!N256</f>
        <v>268.90071262510037</v>
      </c>
      <c r="O256" s="101">
        <f>+'COS_Rate_Base_MDS and 1-13th'!O256-'COS_Rate_Base_AS FILED'!O256</f>
        <v>-78602.223507964984</v>
      </c>
      <c r="P256" s="101">
        <f>+'COS_Rate_Base_MDS and 1-13th'!P256-'COS_Rate_Base_AS FILED'!P256</f>
        <v>1636.1252327283728</v>
      </c>
      <c r="Q256" s="101">
        <f>+'COS_Rate_Base_MDS and 1-13th'!Q256-'COS_Rate_Base_AS FILED'!Q256</f>
        <v>28.752018004072852</v>
      </c>
      <c r="R256" s="101">
        <f>+'COS_Rate_Base_MDS and 1-13th'!R256-'COS_Rate_Base_AS FILED'!R256</f>
        <v>137.31166851574108</v>
      </c>
      <c r="S256" s="101">
        <f>+'COS_Rate_Base_MDS and 1-13th'!S256-'COS_Rate_Base_AS FILED'!S256</f>
        <v>-55.994611051605716</v>
      </c>
    </row>
    <row r="257" spans="1:19" x14ac:dyDescent="0.25">
      <c r="A257" s="90" t="s">
        <v>416</v>
      </c>
      <c r="B257" s="101">
        <f>+'COS_Rate_Base_MDS and 1-13th'!B257-'COS_Rate_Base_AS FILED'!B257</f>
        <v>-5.3644180297851563E-7</v>
      </c>
      <c r="C257" s="101">
        <f>+'COS_Rate_Base_MDS and 1-13th'!C257-'COS_Rate_Base_AS FILED'!C257</f>
        <v>50595.747990700416</v>
      </c>
      <c r="D257" s="101">
        <f>+'COS_Rate_Base_MDS and 1-13th'!D257-'COS_Rate_Base_AS FILED'!D257</f>
        <v>1756.2270146008232</v>
      </c>
      <c r="E257" s="101">
        <f>+'COS_Rate_Base_MDS and 1-13th'!E257-'COS_Rate_Base_AS FILED'!E257</f>
        <v>-9623.1608797023073</v>
      </c>
      <c r="F257" s="101">
        <f>+'COS_Rate_Base_MDS and 1-13th'!F257-'COS_Rate_Base_AS FILED'!F257</f>
        <v>-136949.01702770963</v>
      </c>
      <c r="G257" s="101">
        <f>+'COS_Rate_Base_MDS and 1-13th'!G257-'COS_Rate_Base_AS FILED'!G257</f>
        <v>-8016.0215644256677</v>
      </c>
      <c r="H257" s="101">
        <f>+'COS_Rate_Base_MDS and 1-13th'!H257-'COS_Rate_Base_AS FILED'!H257</f>
        <v>633104.83175700158</v>
      </c>
      <c r="I257" s="101">
        <f>+'COS_Rate_Base_MDS and 1-13th'!I257-'COS_Rate_Base_AS FILED'!I257</f>
        <v>286971.05534933694</v>
      </c>
      <c r="J257" s="101">
        <f>+'COS_Rate_Base_MDS and 1-13th'!J257-'COS_Rate_Base_AS FILED'!J257</f>
        <v>56173.393804145511</v>
      </c>
      <c r="K257" s="101">
        <f>+'COS_Rate_Base_MDS and 1-13th'!K257-'COS_Rate_Base_AS FILED'!K257</f>
        <v>-1099.8454269107606</v>
      </c>
      <c r="L257" s="101">
        <f>+'COS_Rate_Base_MDS and 1-13th'!L257-'COS_Rate_Base_AS FILED'!L257</f>
        <v>3084.9661786540964</v>
      </c>
      <c r="M257" s="101">
        <f>+'COS_Rate_Base_MDS and 1-13th'!M257-'COS_Rate_Base_AS FILED'!M257</f>
        <v>-29284.083821434062</v>
      </c>
      <c r="N257" s="101">
        <f>+'COS_Rate_Base_MDS and 1-13th'!N257-'COS_Rate_Base_AS FILED'!N257</f>
        <v>2972.8497150327021</v>
      </c>
      <c r="O257" s="101">
        <f>+'COS_Rate_Base_MDS and 1-13th'!O257-'COS_Rate_Base_AS FILED'!O257</f>
        <v>-868992.11041657627</v>
      </c>
      <c r="P257" s="101">
        <f>+'COS_Rate_Base_MDS and 1-13th'!P257-'COS_Rate_Base_AS FILED'!P257</f>
        <v>18088.29134140769</v>
      </c>
      <c r="Q257" s="101">
        <f>+'COS_Rate_Base_MDS and 1-13th'!Q257-'COS_Rate_Base_AS FILED'!Q257</f>
        <v>317.86984755669255</v>
      </c>
      <c r="R257" s="101">
        <f>+'COS_Rate_Base_MDS and 1-13th'!R257-'COS_Rate_Base_AS FILED'!R257</f>
        <v>1518.0582849060775</v>
      </c>
      <c r="S257" s="101">
        <f>+'COS_Rate_Base_MDS and 1-13th'!S257-'COS_Rate_Base_AS FILED'!S257</f>
        <v>-619.05214710313885</v>
      </c>
    </row>
    <row r="258" spans="1:19" x14ac:dyDescent="0.25">
      <c r="A258" s="90" t="s">
        <v>417</v>
      </c>
      <c r="B258" s="101">
        <f>+'COS_Rate_Base_MDS and 1-13th'!B258-'COS_Rate_Base_AS FILED'!B258</f>
        <v>1.4901161193847656E-7</v>
      </c>
      <c r="C258" s="101">
        <f>+'COS_Rate_Base_MDS and 1-13th'!C258-'COS_Rate_Base_AS FILED'!C258</f>
        <v>20516.828162931604</v>
      </c>
      <c r="D258" s="101">
        <f>+'COS_Rate_Base_MDS and 1-13th'!D258-'COS_Rate_Base_AS FILED'!D258</f>
        <v>705.03891068590747</v>
      </c>
      <c r="E258" s="101">
        <f>+'COS_Rate_Base_MDS and 1-13th'!E258-'COS_Rate_Base_AS FILED'!E258</f>
        <v>-5935.6872963990318</v>
      </c>
      <c r="F258" s="101">
        <f>+'COS_Rate_Base_MDS and 1-13th'!F258-'COS_Rate_Base_AS FILED'!F258</f>
        <v>-64734.522678107955</v>
      </c>
      <c r="G258" s="101">
        <f>+'COS_Rate_Base_MDS and 1-13th'!G258-'COS_Rate_Base_AS FILED'!G258</f>
        <v>-3782.9730711138982</v>
      </c>
      <c r="H258" s="101">
        <f>+'COS_Rate_Base_MDS and 1-13th'!H258-'COS_Rate_Base_AS FILED'!H258</f>
        <v>282548.18307000026</v>
      </c>
      <c r="I258" s="101">
        <f>+'COS_Rate_Base_MDS and 1-13th'!I258-'COS_Rate_Base_AS FILED'!I258</f>
        <v>128131.80044933222</v>
      </c>
      <c r="J258" s="101">
        <f>+'COS_Rate_Base_MDS and 1-13th'!J258-'COS_Rate_Base_AS FILED'!J258</f>
        <v>24406.114035449689</v>
      </c>
      <c r="K258" s="101">
        <f>+'COS_Rate_Base_MDS and 1-13th'!K258-'COS_Rate_Base_AS FILED'!K258</f>
        <v>-674.08682772645261</v>
      </c>
      <c r="L258" s="101">
        <f>+'COS_Rate_Base_MDS and 1-13th'!L258-'COS_Rate_Base_AS FILED'!L258</f>
        <v>1302.4693746889097</v>
      </c>
      <c r="M258" s="101">
        <f>+'COS_Rate_Base_MDS and 1-13th'!M258-'COS_Rate_Base_AS FILED'!M258</f>
        <v>-13656.821306699916</v>
      </c>
      <c r="N258" s="101">
        <f>+'COS_Rate_Base_MDS and 1-13th'!N258-'COS_Rate_Base_AS FILED'!N258</f>
        <v>1329.6572940721962</v>
      </c>
      <c r="O258" s="101">
        <f>+'COS_Rate_Base_MDS and 1-13th'!O258-'COS_Rate_Base_AS FILED'!O258</f>
        <v>-377802.9653018862</v>
      </c>
      <c r="P258" s="101">
        <f>+'COS_Rate_Base_MDS and 1-13th'!P258-'COS_Rate_Base_AS FILED'!P258</f>
        <v>7268.3608515318483</v>
      </c>
      <c r="Q258" s="101">
        <f>+'COS_Rate_Base_MDS and 1-13th'!Q258-'COS_Rate_Base_AS FILED'!Q258</f>
        <v>93.519618078134954</v>
      </c>
      <c r="R258" s="101">
        <f>+'COS_Rate_Base_MDS and 1-13th'!R258-'COS_Rate_Base_AS FILED'!R258</f>
        <v>670.46151461193222</v>
      </c>
      <c r="S258" s="101">
        <f>+'COS_Rate_Base_MDS and 1-13th'!S258-'COS_Rate_Base_AS FILED'!S258</f>
        <v>-385.37679928333091</v>
      </c>
    </row>
    <row r="259" spans="1:19" x14ac:dyDescent="0.25">
      <c r="A259" s="90" t="s">
        <v>418</v>
      </c>
      <c r="B259" s="101">
        <f>+'COS_Rate_Base_MDS and 1-13th'!B259-'COS_Rate_Base_AS FILED'!B259</f>
        <v>0</v>
      </c>
      <c r="C259" s="101">
        <f>+'COS_Rate_Base_MDS and 1-13th'!C259-'COS_Rate_Base_AS FILED'!C259</f>
        <v>5114.8547646705847</v>
      </c>
      <c r="D259" s="101">
        <f>+'COS_Rate_Base_MDS and 1-13th'!D259-'COS_Rate_Base_AS FILED'!D259</f>
        <v>179.84768256942016</v>
      </c>
      <c r="E259" s="101">
        <f>+'COS_Rate_Base_MDS and 1-13th'!E259-'COS_Rate_Base_AS FILED'!E259</f>
        <v>3085.3713399896296</v>
      </c>
      <c r="F259" s="101">
        <f>+'COS_Rate_Base_MDS and 1-13th'!F259-'COS_Rate_Base_AS FILED'!F259</f>
        <v>-640.3276624995633</v>
      </c>
      <c r="G259" s="101">
        <f>+'COS_Rate_Base_MDS and 1-13th'!G259-'COS_Rate_Base_AS FILED'!G259</f>
        <v>159.86661865351698</v>
      </c>
      <c r="H259" s="101">
        <f>+'COS_Rate_Base_MDS and 1-13th'!H259-'COS_Rate_Base_AS FILED'!H259</f>
        <v>19294.879394805059</v>
      </c>
      <c r="I259" s="101">
        <f>+'COS_Rate_Base_MDS and 1-13th'!I259-'COS_Rate_Base_AS FILED'!I259</f>
        <v>8325.1433377292124</v>
      </c>
      <c r="J259" s="101">
        <f>+'COS_Rate_Base_MDS and 1-13th'!J259-'COS_Rate_Base_AS FILED'!J259</f>
        <v>4906.080723735271</v>
      </c>
      <c r="K259" s="101">
        <f>+'COS_Rate_Base_MDS and 1-13th'!K259-'COS_Rate_Base_AS FILED'!K259</f>
        <v>295.86254323467074</v>
      </c>
      <c r="L259" s="101">
        <f>+'COS_Rate_Base_MDS and 1-13th'!L259-'COS_Rate_Base_AS FILED'!L259</f>
        <v>44.345027976822621</v>
      </c>
      <c r="M259" s="101">
        <f>+'COS_Rate_Base_MDS and 1-13th'!M259-'COS_Rate_Base_AS FILED'!M259</f>
        <v>684.15723165207896</v>
      </c>
      <c r="N259" s="101">
        <f>+'COS_Rate_Base_MDS and 1-13th'!N259-'COS_Rate_Base_AS FILED'!N259</f>
        <v>22.604349247061407</v>
      </c>
      <c r="O259" s="101">
        <f>+'COS_Rate_Base_MDS and 1-13th'!O259-'COS_Rate_Base_AS FILED'!O259</f>
        <v>-45731.178137892857</v>
      </c>
      <c r="P259" s="101">
        <f>+'COS_Rate_Base_MDS and 1-13th'!P259-'COS_Rate_Base_AS FILED'!P259</f>
        <v>3913.0415867393494</v>
      </c>
      <c r="Q259" s="101">
        <f>+'COS_Rate_Base_MDS and 1-13th'!Q259-'COS_Rate_Base_AS FILED'!Q259</f>
        <v>74.702118526445247</v>
      </c>
      <c r="R259" s="101">
        <f>+'COS_Rate_Base_MDS and 1-13th'!R259-'COS_Rate_Base_AS FILED'!R259</f>
        <v>12.89168383719948</v>
      </c>
      <c r="S259" s="101">
        <f>+'COS_Rate_Base_MDS and 1-13th'!S259-'COS_Rate_Base_AS FILED'!S259</f>
        <v>257.8573970241373</v>
      </c>
    </row>
    <row r="260" spans="1:19" x14ac:dyDescent="0.25">
      <c r="A260" s="90" t="s">
        <v>419</v>
      </c>
      <c r="B260" s="101">
        <f>+'COS_Rate_Base_MDS and 1-13th'!B260-'COS_Rate_Base_AS FILED'!B260</f>
        <v>-1.9557774066925049E-8</v>
      </c>
      <c r="C260" s="101">
        <f>+'COS_Rate_Base_MDS and 1-13th'!C260-'COS_Rate_Base_AS FILED'!C260</f>
        <v>1816.4933259067911</v>
      </c>
      <c r="D260" s="101">
        <f>+'COS_Rate_Base_MDS and 1-13th'!D260-'COS_Rate_Base_AS FILED'!D260</f>
        <v>63.052228250210646</v>
      </c>
      <c r="E260" s="101">
        <f>+'COS_Rate_Base_MDS and 1-13th'!E260-'COS_Rate_Base_AS FILED'!E260</f>
        <v>-345.49163133864204</v>
      </c>
      <c r="F260" s="101">
        <f>+'COS_Rate_Base_MDS and 1-13th'!F260-'COS_Rate_Base_AS FILED'!F260</f>
        <v>-4916.7565516783507</v>
      </c>
      <c r="G260" s="101">
        <f>+'COS_Rate_Base_MDS and 1-13th'!G260-'COS_Rate_Base_AS FILED'!G260</f>
        <v>-287.79196375910851</v>
      </c>
      <c r="H260" s="101">
        <f>+'COS_Rate_Base_MDS and 1-13th'!H260-'COS_Rate_Base_AS FILED'!H260</f>
        <v>22729.789501231629</v>
      </c>
      <c r="I260" s="101">
        <f>+'COS_Rate_Base_MDS and 1-13th'!I260-'COS_Rate_Base_AS FILED'!I260</f>
        <v>10302.861949314945</v>
      </c>
      <c r="J260" s="101">
        <f>+'COS_Rate_Base_MDS and 1-13th'!J260-'COS_Rate_Base_AS FILED'!J260</f>
        <v>2016.7424930159032</v>
      </c>
      <c r="K260" s="101">
        <f>+'COS_Rate_Base_MDS and 1-13th'!K260-'COS_Rate_Base_AS FILED'!K260</f>
        <v>-39.486754457701863</v>
      </c>
      <c r="L260" s="101">
        <f>+'COS_Rate_Base_MDS and 1-13th'!L260-'COS_Rate_Base_AS FILED'!L260</f>
        <v>110.75674729037655</v>
      </c>
      <c r="M260" s="101">
        <f>+'COS_Rate_Base_MDS and 1-13th'!M260-'COS_Rate_Base_AS FILED'!M260</f>
        <v>-1051.3599448457426</v>
      </c>
      <c r="N260" s="101">
        <f>+'COS_Rate_Base_MDS and 1-13th'!N260-'COS_Rate_Base_AS FILED'!N260</f>
        <v>106.73153141788816</v>
      </c>
      <c r="O260" s="101">
        <f>+'COS_Rate_Base_MDS and 1-13th'!O260-'COS_Rate_Base_AS FILED'!O260</f>
        <v>-31198.636872163974</v>
      </c>
      <c r="P260" s="101">
        <f>+'COS_Rate_Base_MDS and 1-13th'!P260-'COS_Rate_Base_AS FILED'!P260</f>
        <v>649.40754517083406</v>
      </c>
      <c r="Q260" s="101">
        <f>+'COS_Rate_Base_MDS and 1-13th'!Q260-'COS_Rate_Base_AS FILED'!Q260</f>
        <v>11.412193307229245</v>
      </c>
      <c r="R260" s="101">
        <f>+'COS_Rate_Base_MDS and 1-13th'!R260-'COS_Rate_Base_AS FILED'!R260</f>
        <v>54.501472008603287</v>
      </c>
      <c r="S260" s="101">
        <f>+'COS_Rate_Base_MDS and 1-13th'!S260-'COS_Rate_Base_AS FILED'!S260</f>
        <v>-22.225268688740925</v>
      </c>
    </row>
    <row r="261" spans="1:19" x14ac:dyDescent="0.25">
      <c r="A261" s="90" t="s">
        <v>420</v>
      </c>
      <c r="B261" s="101">
        <f>+'COS_Rate_Base_MDS and 1-13th'!B261-'COS_Rate_Base_AS FILED'!B261</f>
        <v>2.1827872842550278E-10</v>
      </c>
      <c r="C261" s="101">
        <f>+'COS_Rate_Base_MDS and 1-13th'!C261-'COS_Rate_Base_AS FILED'!C261</f>
        <v>17.541038766102474</v>
      </c>
      <c r="D261" s="101">
        <f>+'COS_Rate_Base_MDS and 1-13th'!D261-'COS_Rate_Base_AS FILED'!D261</f>
        <v>0.60277908289430115</v>
      </c>
      <c r="E261" s="101">
        <f>+'COS_Rate_Base_MDS and 1-13th'!E261-'COS_Rate_Base_AS FILED'!E261</f>
        <v>-5.0747669251193201</v>
      </c>
      <c r="F261" s="101">
        <f>+'COS_Rate_Base_MDS and 1-13th'!F261-'COS_Rate_Base_AS FILED'!F261</f>
        <v>-55.345337143945471</v>
      </c>
      <c r="G261" s="101">
        <f>+'COS_Rate_Base_MDS and 1-13th'!G261-'COS_Rate_Base_AS FILED'!G261</f>
        <v>-3.234285376110094</v>
      </c>
      <c r="H261" s="101">
        <f>+'COS_Rate_Base_MDS and 1-13th'!H261-'COS_Rate_Base_AS FILED'!H261</f>
        <v>241.56700017974435</v>
      </c>
      <c r="I261" s="101">
        <f>+'COS_Rate_Base_MDS and 1-13th'!I261-'COS_Rate_Base_AS FILED'!I261</f>
        <v>109.54738524900677</v>
      </c>
      <c r="J261" s="101">
        <f>+'COS_Rate_Base_MDS and 1-13th'!J261-'COS_Rate_Base_AS FILED'!J261</f>
        <v>20.866217186496442</v>
      </c>
      <c r="K261" s="101">
        <f>+'COS_Rate_Base_MDS and 1-13th'!K261-'COS_Rate_Base_AS FILED'!K261</f>
        <v>-0.5763163332542689</v>
      </c>
      <c r="L261" s="101">
        <f>+'COS_Rate_Base_MDS and 1-13th'!L261-'COS_Rate_Base_AS FILED'!L261</f>
        <v>1.1135573984265932</v>
      </c>
      <c r="M261" s="101">
        <f>+'COS_Rate_Base_MDS and 1-13th'!M261-'COS_Rate_Base_AS FILED'!M261</f>
        <v>-11.676016880395593</v>
      </c>
      <c r="N261" s="101">
        <f>+'COS_Rate_Base_MDS and 1-13th'!N261-'COS_Rate_Base_AS FILED'!N261</f>
        <v>1.136801944030104</v>
      </c>
      <c r="O261" s="101">
        <f>+'COS_Rate_Base_MDS and 1-13th'!O261-'COS_Rate_Base_AS FILED'!O261</f>
        <v>-323.0058958275622</v>
      </c>
      <c r="P261" s="101">
        <f>+'COS_Rate_Base_MDS and 1-13th'!P261-'COS_Rate_Base_AS FILED'!P261</f>
        <v>6.2141476474951105</v>
      </c>
      <c r="Q261" s="101">
        <f>+'COS_Rate_Base_MDS and 1-13th'!Q261-'COS_Rate_Base_AS FILED'!Q261</f>
        <v>7.9955402125158059E-2</v>
      </c>
      <c r="R261" s="101">
        <f>+'COS_Rate_Base_MDS and 1-13th'!R261-'COS_Rate_Base_AS FILED'!R261</f>
        <v>0.57321684061459166</v>
      </c>
      <c r="S261" s="101">
        <f>+'COS_Rate_Base_MDS and 1-13th'!S261-'COS_Rate_Base_AS FILED'!S261</f>
        <v>-0.32948121035585132</v>
      </c>
    </row>
    <row r="262" spans="1:19" x14ac:dyDescent="0.25">
      <c r="A262" s="89" t="s">
        <v>421</v>
      </c>
      <c r="B262" s="101">
        <f>+'COS_Rate_Base_MDS and 1-13th'!B262-'COS_Rate_Base_AS FILED'!B262</f>
        <v>0</v>
      </c>
      <c r="C262" s="101">
        <f>+'COS_Rate_Base_MDS and 1-13th'!C262-'COS_Rate_Base_AS FILED'!C262</f>
        <v>82637.960563480854</v>
      </c>
      <c r="D262" s="101">
        <f>+'COS_Rate_Base_MDS and 1-13th'!D262-'COS_Rate_Base_AS FILED'!D262</f>
        <v>2863.6231625179062</v>
      </c>
      <c r="E262" s="101">
        <f>+'COS_Rate_Base_MDS and 1-13th'!E262-'COS_Rate_Base_AS FILED'!E262</f>
        <v>-13694.479033794254</v>
      </c>
      <c r="F262" s="101">
        <f>+'COS_Rate_Base_MDS and 1-13th'!F262-'COS_Rate_Base_AS FILED'!F262</f>
        <v>-219683.30524853244</v>
      </c>
      <c r="G262" s="101">
        <f>+'COS_Rate_Base_MDS and 1-13th'!G262-'COS_Rate_Base_AS FILED'!G262</f>
        <v>-12655.220824277611</v>
      </c>
      <c r="H262" s="101">
        <f>+'COS_Rate_Base_MDS and 1-13th'!H262-'COS_Rate_Base_AS FILED'!H262</f>
        <v>1015184.9576188475</v>
      </c>
      <c r="I262" s="101">
        <f>+'COS_Rate_Base_MDS and 1-13th'!I262-'COS_Rate_Base_AS FILED'!I262</f>
        <v>459797.56361943483</v>
      </c>
      <c r="J262" s="101">
        <f>+'COS_Rate_Base_MDS and 1-13th'!J262-'COS_Rate_Base_AS FILED'!J262</f>
        <v>92604.202730393969</v>
      </c>
      <c r="K262" s="101">
        <f>+'COS_Rate_Base_MDS and 1-13th'!K262-'COS_Rate_Base_AS FILED'!K262</f>
        <v>-1617.6161895040423</v>
      </c>
      <c r="L262" s="101">
        <f>+'COS_Rate_Base_MDS and 1-13th'!L262-'COS_Rate_Base_AS FILED'!L262</f>
        <v>4822.6927762426785</v>
      </c>
      <c r="M262" s="101">
        <f>+'COS_Rate_Base_MDS and 1-13th'!M262-'COS_Rate_Base_AS FILED'!M262</f>
        <v>-45968.592833763687</v>
      </c>
      <c r="N262" s="101">
        <f>+'COS_Rate_Base_MDS and 1-13th'!N262-'COS_Rate_Base_AS FILED'!N262</f>
        <v>4701.8804043389682</v>
      </c>
      <c r="O262" s="101">
        <f>+'COS_Rate_Base_MDS and 1-13th'!O262-'COS_Rate_Base_AS FILED'!O262</f>
        <v>-1402650.1201323271</v>
      </c>
      <c r="P262" s="101">
        <f>+'COS_Rate_Base_MDS and 1-13th'!P262-'COS_Rate_Base_AS FILED'!P262</f>
        <v>31561.440705224872</v>
      </c>
      <c r="Q262" s="101">
        <f>+'COS_Rate_Base_MDS and 1-13th'!Q262-'COS_Rate_Base_AS FILED'!Q262</f>
        <v>526.33575087469944</v>
      </c>
      <c r="R262" s="101">
        <f>+'COS_Rate_Base_MDS and 1-13th'!R262-'COS_Rate_Base_AS FILED'!R262</f>
        <v>2393.7978407201736</v>
      </c>
      <c r="S262" s="101">
        <f>+'COS_Rate_Base_MDS and 1-13th'!S262-'COS_Rate_Base_AS FILED'!S262</f>
        <v>-825.12091031303862</v>
      </c>
    </row>
    <row r="263" spans="1:19" x14ac:dyDescent="0.25">
      <c r="B263" s="102">
        <f>+'COS_Rate_Base_MDS and 1-13th'!B263-'COS_Rate_Base_AS FILED'!B263</f>
        <v>0</v>
      </c>
      <c r="C263" s="102">
        <f>+'COS_Rate_Base_MDS and 1-13th'!C263-'COS_Rate_Base_AS FILED'!C263</f>
        <v>0</v>
      </c>
      <c r="D263" s="102">
        <f>+'COS_Rate_Base_MDS and 1-13th'!D263-'COS_Rate_Base_AS FILED'!D263</f>
        <v>0</v>
      </c>
      <c r="E263" s="102">
        <f>+'COS_Rate_Base_MDS and 1-13th'!E263-'COS_Rate_Base_AS FILED'!E263</f>
        <v>0</v>
      </c>
      <c r="F263" s="102">
        <f>+'COS_Rate_Base_MDS and 1-13th'!F263-'COS_Rate_Base_AS FILED'!F263</f>
        <v>0</v>
      </c>
      <c r="G263" s="102">
        <f>+'COS_Rate_Base_MDS and 1-13th'!G263-'COS_Rate_Base_AS FILED'!G263</f>
        <v>0</v>
      </c>
      <c r="H263" s="102">
        <f>+'COS_Rate_Base_MDS and 1-13th'!H263-'COS_Rate_Base_AS FILED'!H263</f>
        <v>0</v>
      </c>
      <c r="I263" s="102">
        <f>+'COS_Rate_Base_MDS and 1-13th'!I263-'COS_Rate_Base_AS FILED'!I263</f>
        <v>0</v>
      </c>
      <c r="J263" s="102">
        <f>+'COS_Rate_Base_MDS and 1-13th'!J263-'COS_Rate_Base_AS FILED'!J263</f>
        <v>0</v>
      </c>
      <c r="K263" s="102">
        <f>+'COS_Rate_Base_MDS and 1-13th'!K263-'COS_Rate_Base_AS FILED'!K263</f>
        <v>0</v>
      </c>
      <c r="L263" s="102">
        <f>+'COS_Rate_Base_MDS and 1-13th'!L263-'COS_Rate_Base_AS FILED'!L263</f>
        <v>0</v>
      </c>
      <c r="M263" s="102">
        <f>+'COS_Rate_Base_MDS and 1-13th'!M263-'COS_Rate_Base_AS FILED'!M263</f>
        <v>0</v>
      </c>
      <c r="N263" s="102">
        <f>+'COS_Rate_Base_MDS and 1-13th'!N263-'COS_Rate_Base_AS FILED'!N263</f>
        <v>0</v>
      </c>
      <c r="O263" s="102">
        <f>+'COS_Rate_Base_MDS and 1-13th'!O263-'COS_Rate_Base_AS FILED'!O263</f>
        <v>0</v>
      </c>
      <c r="P263" s="102">
        <f>+'COS_Rate_Base_MDS and 1-13th'!P263-'COS_Rate_Base_AS FILED'!P263</f>
        <v>0</v>
      </c>
      <c r="Q263" s="102">
        <f>+'COS_Rate_Base_MDS and 1-13th'!Q263-'COS_Rate_Base_AS FILED'!Q263</f>
        <v>0</v>
      </c>
      <c r="R263" s="102">
        <f>+'COS_Rate_Base_MDS and 1-13th'!R263-'COS_Rate_Base_AS FILED'!R263</f>
        <v>0</v>
      </c>
      <c r="S263" s="102">
        <f>+'COS_Rate_Base_MDS and 1-13th'!S263-'COS_Rate_Base_AS FILED'!S263</f>
        <v>0</v>
      </c>
    </row>
    <row r="264" spans="1:19" x14ac:dyDescent="0.25">
      <c r="A264" s="88" t="s">
        <v>422</v>
      </c>
      <c r="B264" s="101">
        <f>+'COS_Rate_Base_MDS and 1-13th'!B264-'COS_Rate_Base_AS FILED'!B264</f>
        <v>0</v>
      </c>
      <c r="C264" s="101">
        <f>+'COS_Rate_Base_MDS and 1-13th'!C264-'COS_Rate_Base_AS FILED'!C264</f>
        <v>82637.960563480854</v>
      </c>
      <c r="D264" s="101">
        <f>+'COS_Rate_Base_MDS and 1-13th'!D264-'COS_Rate_Base_AS FILED'!D264</f>
        <v>2863.6231625179062</v>
      </c>
      <c r="E264" s="101">
        <f>+'COS_Rate_Base_MDS and 1-13th'!E264-'COS_Rate_Base_AS FILED'!E264</f>
        <v>-13694.479033794254</v>
      </c>
      <c r="F264" s="101">
        <f>+'COS_Rate_Base_MDS and 1-13th'!F264-'COS_Rate_Base_AS FILED'!F264</f>
        <v>-219683.30524853244</v>
      </c>
      <c r="G264" s="101">
        <f>+'COS_Rate_Base_MDS and 1-13th'!G264-'COS_Rate_Base_AS FILED'!G264</f>
        <v>-12655.220824277611</v>
      </c>
      <c r="H264" s="101">
        <f>+'COS_Rate_Base_MDS and 1-13th'!H264-'COS_Rate_Base_AS FILED'!H264</f>
        <v>1015184.9576188475</v>
      </c>
      <c r="I264" s="101">
        <f>+'COS_Rate_Base_MDS and 1-13th'!I264-'COS_Rate_Base_AS FILED'!I264</f>
        <v>459797.56361943483</v>
      </c>
      <c r="J264" s="101">
        <f>+'COS_Rate_Base_MDS and 1-13th'!J264-'COS_Rate_Base_AS FILED'!J264</f>
        <v>92604.202730393969</v>
      </c>
      <c r="K264" s="101">
        <f>+'COS_Rate_Base_MDS and 1-13th'!K264-'COS_Rate_Base_AS FILED'!K264</f>
        <v>-1617.6161895040423</v>
      </c>
      <c r="L264" s="101">
        <f>+'COS_Rate_Base_MDS and 1-13th'!L264-'COS_Rate_Base_AS FILED'!L264</f>
        <v>4822.6927762426785</v>
      </c>
      <c r="M264" s="101">
        <f>+'COS_Rate_Base_MDS and 1-13th'!M264-'COS_Rate_Base_AS FILED'!M264</f>
        <v>-45968.592833763687</v>
      </c>
      <c r="N264" s="101">
        <f>+'COS_Rate_Base_MDS and 1-13th'!N264-'COS_Rate_Base_AS FILED'!N264</f>
        <v>4701.8804043389682</v>
      </c>
      <c r="O264" s="101">
        <f>+'COS_Rate_Base_MDS and 1-13th'!O264-'COS_Rate_Base_AS FILED'!O264</f>
        <v>-1402650.1201323271</v>
      </c>
      <c r="P264" s="101">
        <f>+'COS_Rate_Base_MDS and 1-13th'!P264-'COS_Rate_Base_AS FILED'!P264</f>
        <v>31561.440705224872</v>
      </c>
      <c r="Q264" s="101">
        <f>+'COS_Rate_Base_MDS and 1-13th'!Q264-'COS_Rate_Base_AS FILED'!Q264</f>
        <v>526.33575087469944</v>
      </c>
      <c r="R264" s="101">
        <f>+'COS_Rate_Base_MDS and 1-13th'!R264-'COS_Rate_Base_AS FILED'!R264</f>
        <v>2393.7978407201736</v>
      </c>
      <c r="S264" s="101">
        <f>+'COS_Rate_Base_MDS and 1-13th'!S264-'COS_Rate_Base_AS FILED'!S264</f>
        <v>-825.12091031303862</v>
      </c>
    </row>
    <row r="265" spans="1:19" x14ac:dyDescent="0.25">
      <c r="B265" s="102">
        <f>+'COS_Rate_Base_MDS and 1-13th'!B265-'COS_Rate_Base_AS FILED'!B265</f>
        <v>0</v>
      </c>
      <c r="C265" s="102">
        <f>+'COS_Rate_Base_MDS and 1-13th'!C265-'COS_Rate_Base_AS FILED'!C265</f>
        <v>0</v>
      </c>
      <c r="D265" s="102">
        <f>+'COS_Rate_Base_MDS and 1-13th'!D265-'COS_Rate_Base_AS FILED'!D265</f>
        <v>0</v>
      </c>
      <c r="E265" s="102">
        <f>+'COS_Rate_Base_MDS and 1-13th'!E265-'COS_Rate_Base_AS FILED'!E265</f>
        <v>0</v>
      </c>
      <c r="F265" s="102">
        <f>+'COS_Rate_Base_MDS and 1-13th'!F265-'COS_Rate_Base_AS FILED'!F265</f>
        <v>0</v>
      </c>
      <c r="G265" s="102">
        <f>+'COS_Rate_Base_MDS and 1-13th'!G265-'COS_Rate_Base_AS FILED'!G265</f>
        <v>0</v>
      </c>
      <c r="H265" s="102">
        <f>+'COS_Rate_Base_MDS and 1-13th'!H265-'COS_Rate_Base_AS FILED'!H265</f>
        <v>0</v>
      </c>
      <c r="I265" s="102">
        <f>+'COS_Rate_Base_MDS and 1-13th'!I265-'COS_Rate_Base_AS FILED'!I265</f>
        <v>0</v>
      </c>
      <c r="J265" s="102">
        <f>+'COS_Rate_Base_MDS and 1-13th'!J265-'COS_Rate_Base_AS FILED'!J265</f>
        <v>0</v>
      </c>
      <c r="K265" s="102">
        <f>+'COS_Rate_Base_MDS and 1-13th'!K265-'COS_Rate_Base_AS FILED'!K265</f>
        <v>0</v>
      </c>
      <c r="L265" s="102">
        <f>+'COS_Rate_Base_MDS and 1-13th'!L265-'COS_Rate_Base_AS FILED'!L265</f>
        <v>0</v>
      </c>
      <c r="M265" s="102">
        <f>+'COS_Rate_Base_MDS and 1-13th'!M265-'COS_Rate_Base_AS FILED'!M265</f>
        <v>0</v>
      </c>
      <c r="N265" s="102">
        <f>+'COS_Rate_Base_MDS and 1-13th'!N265-'COS_Rate_Base_AS FILED'!N265</f>
        <v>0</v>
      </c>
      <c r="O265" s="102">
        <f>+'COS_Rate_Base_MDS and 1-13th'!O265-'COS_Rate_Base_AS FILED'!O265</f>
        <v>0</v>
      </c>
      <c r="P265" s="102">
        <f>+'COS_Rate_Base_MDS and 1-13th'!P265-'COS_Rate_Base_AS FILED'!P265</f>
        <v>0</v>
      </c>
      <c r="Q265" s="102">
        <f>+'COS_Rate_Base_MDS and 1-13th'!Q265-'COS_Rate_Base_AS FILED'!Q265</f>
        <v>0</v>
      </c>
      <c r="R265" s="102">
        <f>+'COS_Rate_Base_MDS and 1-13th'!R265-'COS_Rate_Base_AS FILED'!R265</f>
        <v>0</v>
      </c>
      <c r="S265" s="102">
        <f>+'COS_Rate_Base_MDS and 1-13th'!S265-'COS_Rate_Base_AS FILED'!S265</f>
        <v>0</v>
      </c>
    </row>
    <row r="266" spans="1:19" x14ac:dyDescent="0.25">
      <c r="A266" s="88" t="s">
        <v>423</v>
      </c>
      <c r="B266" s="101">
        <f>+'COS_Rate_Base_MDS and 1-13th'!B266-'COS_Rate_Base_AS FILED'!B266</f>
        <v>0</v>
      </c>
      <c r="C266" s="101">
        <f>+'COS_Rate_Base_MDS and 1-13th'!C266-'COS_Rate_Base_AS FILED'!C266</f>
        <v>0</v>
      </c>
      <c r="D266" s="101">
        <f>+'COS_Rate_Base_MDS and 1-13th'!D266-'COS_Rate_Base_AS FILED'!D266</f>
        <v>0</v>
      </c>
      <c r="E266" s="101">
        <f>+'COS_Rate_Base_MDS and 1-13th'!E266-'COS_Rate_Base_AS FILED'!E266</f>
        <v>0</v>
      </c>
      <c r="F266" s="101">
        <f>+'COS_Rate_Base_MDS and 1-13th'!F266-'COS_Rate_Base_AS FILED'!F266</f>
        <v>0</v>
      </c>
      <c r="G266" s="101">
        <f>+'COS_Rate_Base_MDS and 1-13th'!G266-'COS_Rate_Base_AS FILED'!G266</f>
        <v>0</v>
      </c>
      <c r="H266" s="101">
        <f>+'COS_Rate_Base_MDS and 1-13th'!H266-'COS_Rate_Base_AS FILED'!H266</f>
        <v>0</v>
      </c>
      <c r="I266" s="101">
        <f>+'COS_Rate_Base_MDS and 1-13th'!I266-'COS_Rate_Base_AS FILED'!I266</f>
        <v>0</v>
      </c>
      <c r="J266" s="101">
        <f>+'COS_Rate_Base_MDS and 1-13th'!J266-'COS_Rate_Base_AS FILED'!J266</f>
        <v>0</v>
      </c>
      <c r="K266" s="101">
        <f>+'COS_Rate_Base_MDS and 1-13th'!K266-'COS_Rate_Base_AS FILED'!K266</f>
        <v>0</v>
      </c>
      <c r="L266" s="101">
        <f>+'COS_Rate_Base_MDS and 1-13th'!L266-'COS_Rate_Base_AS FILED'!L266</f>
        <v>0</v>
      </c>
      <c r="M266" s="101">
        <f>+'COS_Rate_Base_MDS and 1-13th'!M266-'COS_Rate_Base_AS FILED'!M266</f>
        <v>0</v>
      </c>
      <c r="N266" s="101">
        <f>+'COS_Rate_Base_MDS and 1-13th'!N266-'COS_Rate_Base_AS FILED'!N266</f>
        <v>0</v>
      </c>
      <c r="O266" s="101">
        <f>+'COS_Rate_Base_MDS and 1-13th'!O266-'COS_Rate_Base_AS FILED'!O266</f>
        <v>0</v>
      </c>
      <c r="P266" s="101">
        <f>+'COS_Rate_Base_MDS and 1-13th'!P266-'COS_Rate_Base_AS FILED'!P266</f>
        <v>0</v>
      </c>
      <c r="Q266" s="101">
        <f>+'COS_Rate_Base_MDS and 1-13th'!Q266-'COS_Rate_Base_AS FILED'!Q266</f>
        <v>0</v>
      </c>
      <c r="R266" s="101">
        <f>+'COS_Rate_Base_MDS and 1-13th'!R266-'COS_Rate_Base_AS FILED'!R266</f>
        <v>0</v>
      </c>
      <c r="S266" s="101">
        <f>+'COS_Rate_Base_MDS and 1-13th'!S266-'COS_Rate_Base_AS FILED'!S266</f>
        <v>0</v>
      </c>
    </row>
    <row r="267" spans="1:19" x14ac:dyDescent="0.25">
      <c r="A267" s="89" t="s">
        <v>424</v>
      </c>
      <c r="B267" s="101">
        <f>+'COS_Rate_Base_MDS and 1-13th'!B267-'COS_Rate_Base_AS FILED'!B267</f>
        <v>0</v>
      </c>
      <c r="C267" s="101">
        <f>+'COS_Rate_Base_MDS and 1-13th'!C267-'COS_Rate_Base_AS FILED'!C267</f>
        <v>0</v>
      </c>
      <c r="D267" s="101">
        <f>+'COS_Rate_Base_MDS and 1-13th'!D267-'COS_Rate_Base_AS FILED'!D267</f>
        <v>0</v>
      </c>
      <c r="E267" s="101">
        <f>+'COS_Rate_Base_MDS and 1-13th'!E267-'COS_Rate_Base_AS FILED'!E267</f>
        <v>0</v>
      </c>
      <c r="F267" s="101">
        <f>+'COS_Rate_Base_MDS and 1-13th'!F267-'COS_Rate_Base_AS FILED'!F267</f>
        <v>0</v>
      </c>
      <c r="G267" s="101">
        <f>+'COS_Rate_Base_MDS and 1-13th'!G267-'COS_Rate_Base_AS FILED'!G267</f>
        <v>0</v>
      </c>
      <c r="H267" s="101">
        <f>+'COS_Rate_Base_MDS and 1-13th'!H267-'COS_Rate_Base_AS FILED'!H267</f>
        <v>0</v>
      </c>
      <c r="I267" s="101">
        <f>+'COS_Rate_Base_MDS and 1-13th'!I267-'COS_Rate_Base_AS FILED'!I267</f>
        <v>0</v>
      </c>
      <c r="J267" s="101">
        <f>+'COS_Rate_Base_MDS and 1-13th'!J267-'COS_Rate_Base_AS FILED'!J267</f>
        <v>0</v>
      </c>
      <c r="K267" s="101">
        <f>+'COS_Rate_Base_MDS and 1-13th'!K267-'COS_Rate_Base_AS FILED'!K267</f>
        <v>0</v>
      </c>
      <c r="L267" s="101">
        <f>+'COS_Rate_Base_MDS and 1-13th'!L267-'COS_Rate_Base_AS FILED'!L267</f>
        <v>0</v>
      </c>
      <c r="M267" s="101">
        <f>+'COS_Rate_Base_MDS and 1-13th'!M267-'COS_Rate_Base_AS FILED'!M267</f>
        <v>0</v>
      </c>
      <c r="N267" s="101">
        <f>+'COS_Rate_Base_MDS and 1-13th'!N267-'COS_Rate_Base_AS FILED'!N267</f>
        <v>0</v>
      </c>
      <c r="O267" s="101">
        <f>+'COS_Rate_Base_MDS and 1-13th'!O267-'COS_Rate_Base_AS FILED'!O267</f>
        <v>0</v>
      </c>
      <c r="P267" s="101">
        <f>+'COS_Rate_Base_MDS and 1-13th'!P267-'COS_Rate_Base_AS FILED'!P267</f>
        <v>0</v>
      </c>
      <c r="Q267" s="101">
        <f>+'COS_Rate_Base_MDS and 1-13th'!Q267-'COS_Rate_Base_AS FILED'!Q267</f>
        <v>0</v>
      </c>
      <c r="R267" s="101">
        <f>+'COS_Rate_Base_MDS and 1-13th'!R267-'COS_Rate_Base_AS FILED'!R267</f>
        <v>0</v>
      </c>
      <c r="S267" s="101">
        <f>+'COS_Rate_Base_MDS and 1-13th'!S267-'COS_Rate_Base_AS FILED'!S267</f>
        <v>0</v>
      </c>
    </row>
    <row r="268" spans="1:19" x14ac:dyDescent="0.25">
      <c r="A268" s="90" t="s">
        <v>425</v>
      </c>
      <c r="B268" s="101">
        <f>+'COS_Rate_Base_MDS and 1-13th'!B268-'COS_Rate_Base_AS FILED'!B268</f>
        <v>1.0728836059570313E-6</v>
      </c>
      <c r="C268" s="101">
        <f>+'COS_Rate_Base_MDS and 1-13th'!C268-'COS_Rate_Base_AS FILED'!C268</f>
        <v>88371.673213744536</v>
      </c>
      <c r="D268" s="101">
        <f>+'COS_Rate_Base_MDS and 1-13th'!D268-'COS_Rate_Base_AS FILED'!D268</f>
        <v>3036.798267418344</v>
      </c>
      <c r="E268" s="101">
        <f>+'COS_Rate_Base_MDS and 1-13th'!E268-'COS_Rate_Base_AS FILED'!E268</f>
        <v>-25566.652598089539</v>
      </c>
      <c r="F268" s="101">
        <f>+'COS_Rate_Base_MDS and 1-13th'!F268-'COS_Rate_Base_AS FILED'!F268</f>
        <v>-278829.55583229661</v>
      </c>
      <c r="G268" s="101">
        <f>+'COS_Rate_Base_MDS and 1-13th'!G268-'COS_Rate_Base_AS FILED'!G268</f>
        <v>-16294.314957557945</v>
      </c>
      <c r="H268" s="101">
        <f>+'COS_Rate_Base_MDS and 1-13th'!H268-'COS_Rate_Base_AS FILED'!H268</f>
        <v>1217013.4439452142</v>
      </c>
      <c r="I268" s="101">
        <f>+'COS_Rate_Base_MDS and 1-13th'!I268-'COS_Rate_Base_AS FILED'!I268</f>
        <v>551899.22670679539</v>
      </c>
      <c r="J268" s="101">
        <f>+'COS_Rate_Base_MDS and 1-13th'!J268-'COS_Rate_Base_AS FILED'!J268</f>
        <v>105123.90691340528</v>
      </c>
      <c r="K268" s="101">
        <f>+'COS_Rate_Base_MDS and 1-13th'!K268-'COS_Rate_Base_AS FILED'!K268</f>
        <v>-2903.4790555571672</v>
      </c>
      <c r="L268" s="101">
        <f>+'COS_Rate_Base_MDS and 1-13th'!L268-'COS_Rate_Base_AS FILED'!L268</f>
        <v>5610.0970889294986</v>
      </c>
      <c r="M268" s="101">
        <f>+'COS_Rate_Base_MDS and 1-13th'!M268-'COS_Rate_Base_AS FILED'!M268</f>
        <v>-58823.719732409343</v>
      </c>
      <c r="N268" s="101">
        <f>+'COS_Rate_Base_MDS and 1-13th'!N268-'COS_Rate_Base_AS FILED'!N268</f>
        <v>5727.2030035484349</v>
      </c>
      <c r="O268" s="101">
        <f>+'COS_Rate_Base_MDS and 1-13th'!O268-'COS_Rate_Base_AS FILED'!O268</f>
        <v>-1627302.2283805013</v>
      </c>
      <c r="P268" s="101">
        <f>+'COS_Rate_Base_MDS and 1-13th'!P268-'COS_Rate_Base_AS FILED'!P268</f>
        <v>31306.847475165501</v>
      </c>
      <c r="Q268" s="101">
        <f>+'COS_Rate_Base_MDS and 1-13th'!Q268-'COS_Rate_Base_AS FILED'!Q268</f>
        <v>402.81495084150811</v>
      </c>
      <c r="R268" s="101">
        <f>+'COS_Rate_Base_MDS and 1-13th'!R268-'COS_Rate_Base_AS FILED'!R268</f>
        <v>2887.8638257901766</v>
      </c>
      <c r="S268" s="101">
        <f>+'COS_Rate_Base_MDS and 1-13th'!S268-'COS_Rate_Base_AS FILED'!S268</f>
        <v>-1659.9248334087024</v>
      </c>
    </row>
    <row r="269" spans="1:19" x14ac:dyDescent="0.25">
      <c r="A269" s="89" t="s">
        <v>426</v>
      </c>
      <c r="B269" s="101">
        <f>+'COS_Rate_Base_MDS and 1-13th'!B269-'COS_Rate_Base_AS FILED'!B269</f>
        <v>1.0728836059570313E-6</v>
      </c>
      <c r="C269" s="101">
        <f>+'COS_Rate_Base_MDS and 1-13th'!C269-'COS_Rate_Base_AS FILED'!C269</f>
        <v>88371.673213744536</v>
      </c>
      <c r="D269" s="101">
        <f>+'COS_Rate_Base_MDS and 1-13th'!D269-'COS_Rate_Base_AS FILED'!D269</f>
        <v>3036.798267418344</v>
      </c>
      <c r="E269" s="101">
        <f>+'COS_Rate_Base_MDS and 1-13th'!E269-'COS_Rate_Base_AS FILED'!E269</f>
        <v>-25566.652598089539</v>
      </c>
      <c r="F269" s="101">
        <f>+'COS_Rate_Base_MDS and 1-13th'!F269-'COS_Rate_Base_AS FILED'!F269</f>
        <v>-278829.55583229661</v>
      </c>
      <c r="G269" s="101">
        <f>+'COS_Rate_Base_MDS and 1-13th'!G269-'COS_Rate_Base_AS FILED'!G269</f>
        <v>-16294.314957557945</v>
      </c>
      <c r="H269" s="101">
        <f>+'COS_Rate_Base_MDS and 1-13th'!H269-'COS_Rate_Base_AS FILED'!H269</f>
        <v>1217013.4439452142</v>
      </c>
      <c r="I269" s="101">
        <f>+'COS_Rate_Base_MDS and 1-13th'!I269-'COS_Rate_Base_AS FILED'!I269</f>
        <v>551899.22670679539</v>
      </c>
      <c r="J269" s="101">
        <f>+'COS_Rate_Base_MDS and 1-13th'!J269-'COS_Rate_Base_AS FILED'!J269</f>
        <v>105123.90691340528</v>
      </c>
      <c r="K269" s="101">
        <f>+'COS_Rate_Base_MDS and 1-13th'!K269-'COS_Rate_Base_AS FILED'!K269</f>
        <v>-2903.4790555571672</v>
      </c>
      <c r="L269" s="101">
        <f>+'COS_Rate_Base_MDS and 1-13th'!L269-'COS_Rate_Base_AS FILED'!L269</f>
        <v>5610.0970889294986</v>
      </c>
      <c r="M269" s="101">
        <f>+'COS_Rate_Base_MDS and 1-13th'!M269-'COS_Rate_Base_AS FILED'!M269</f>
        <v>-58823.719732409343</v>
      </c>
      <c r="N269" s="101">
        <f>+'COS_Rate_Base_MDS and 1-13th'!N269-'COS_Rate_Base_AS FILED'!N269</f>
        <v>5727.2030035484349</v>
      </c>
      <c r="O269" s="101">
        <f>+'COS_Rate_Base_MDS and 1-13th'!O269-'COS_Rate_Base_AS FILED'!O269</f>
        <v>-1627302.2283805013</v>
      </c>
      <c r="P269" s="101">
        <f>+'COS_Rate_Base_MDS and 1-13th'!P269-'COS_Rate_Base_AS FILED'!P269</f>
        <v>31306.847475165501</v>
      </c>
      <c r="Q269" s="101">
        <f>+'COS_Rate_Base_MDS and 1-13th'!Q269-'COS_Rate_Base_AS FILED'!Q269</f>
        <v>402.81495084150811</v>
      </c>
      <c r="R269" s="101">
        <f>+'COS_Rate_Base_MDS and 1-13th'!R269-'COS_Rate_Base_AS FILED'!R269</f>
        <v>2887.8638257901766</v>
      </c>
      <c r="S269" s="101">
        <f>+'COS_Rate_Base_MDS and 1-13th'!S269-'COS_Rate_Base_AS FILED'!S269</f>
        <v>-1659.9248334087024</v>
      </c>
    </row>
    <row r="270" spans="1:19" x14ac:dyDescent="0.25">
      <c r="B270" s="102">
        <f>+'COS_Rate_Base_MDS and 1-13th'!B270-'COS_Rate_Base_AS FILED'!B270</f>
        <v>0</v>
      </c>
      <c r="C270" s="102">
        <f>+'COS_Rate_Base_MDS and 1-13th'!C270-'COS_Rate_Base_AS FILED'!C270</f>
        <v>0</v>
      </c>
      <c r="D270" s="102">
        <f>+'COS_Rate_Base_MDS and 1-13th'!D270-'COS_Rate_Base_AS FILED'!D270</f>
        <v>0</v>
      </c>
      <c r="E270" s="102">
        <f>+'COS_Rate_Base_MDS and 1-13th'!E270-'COS_Rate_Base_AS FILED'!E270</f>
        <v>0</v>
      </c>
      <c r="F270" s="102">
        <f>+'COS_Rate_Base_MDS and 1-13th'!F270-'COS_Rate_Base_AS FILED'!F270</f>
        <v>0</v>
      </c>
      <c r="G270" s="102">
        <f>+'COS_Rate_Base_MDS and 1-13th'!G270-'COS_Rate_Base_AS FILED'!G270</f>
        <v>0</v>
      </c>
      <c r="H270" s="102">
        <f>+'COS_Rate_Base_MDS and 1-13th'!H270-'COS_Rate_Base_AS FILED'!H270</f>
        <v>0</v>
      </c>
      <c r="I270" s="102">
        <f>+'COS_Rate_Base_MDS and 1-13th'!I270-'COS_Rate_Base_AS FILED'!I270</f>
        <v>0</v>
      </c>
      <c r="J270" s="102">
        <f>+'COS_Rate_Base_MDS and 1-13th'!J270-'COS_Rate_Base_AS FILED'!J270</f>
        <v>0</v>
      </c>
      <c r="K270" s="102">
        <f>+'COS_Rate_Base_MDS and 1-13th'!K270-'COS_Rate_Base_AS FILED'!K270</f>
        <v>0</v>
      </c>
      <c r="L270" s="102">
        <f>+'COS_Rate_Base_MDS and 1-13th'!L270-'COS_Rate_Base_AS FILED'!L270</f>
        <v>0</v>
      </c>
      <c r="M270" s="102">
        <f>+'COS_Rate_Base_MDS and 1-13th'!M270-'COS_Rate_Base_AS FILED'!M270</f>
        <v>0</v>
      </c>
      <c r="N270" s="102">
        <f>+'COS_Rate_Base_MDS and 1-13th'!N270-'COS_Rate_Base_AS FILED'!N270</f>
        <v>0</v>
      </c>
      <c r="O270" s="102">
        <f>+'COS_Rate_Base_MDS and 1-13th'!O270-'COS_Rate_Base_AS FILED'!O270</f>
        <v>0</v>
      </c>
      <c r="P270" s="102">
        <f>+'COS_Rate_Base_MDS and 1-13th'!P270-'COS_Rate_Base_AS FILED'!P270</f>
        <v>0</v>
      </c>
      <c r="Q270" s="102">
        <f>+'COS_Rate_Base_MDS and 1-13th'!Q270-'COS_Rate_Base_AS FILED'!Q270</f>
        <v>0</v>
      </c>
      <c r="R270" s="102">
        <f>+'COS_Rate_Base_MDS and 1-13th'!R270-'COS_Rate_Base_AS FILED'!R270</f>
        <v>0</v>
      </c>
      <c r="S270" s="102">
        <f>+'COS_Rate_Base_MDS and 1-13th'!S270-'COS_Rate_Base_AS FILED'!S270</f>
        <v>0</v>
      </c>
    </row>
    <row r="271" spans="1:19" x14ac:dyDescent="0.25">
      <c r="A271" s="89" t="s">
        <v>427</v>
      </c>
      <c r="B271" s="101">
        <f>+'COS_Rate_Base_MDS and 1-13th'!B271-'COS_Rate_Base_AS FILED'!B271</f>
        <v>0</v>
      </c>
      <c r="C271" s="101">
        <f>+'COS_Rate_Base_MDS and 1-13th'!C271-'COS_Rate_Base_AS FILED'!C271</f>
        <v>0</v>
      </c>
      <c r="D271" s="101">
        <f>+'COS_Rate_Base_MDS and 1-13th'!D271-'COS_Rate_Base_AS FILED'!D271</f>
        <v>0</v>
      </c>
      <c r="E271" s="101">
        <f>+'COS_Rate_Base_MDS and 1-13th'!E271-'COS_Rate_Base_AS FILED'!E271</f>
        <v>0</v>
      </c>
      <c r="F271" s="101">
        <f>+'COS_Rate_Base_MDS and 1-13th'!F271-'COS_Rate_Base_AS FILED'!F271</f>
        <v>0</v>
      </c>
      <c r="G271" s="101">
        <f>+'COS_Rate_Base_MDS and 1-13th'!G271-'COS_Rate_Base_AS FILED'!G271</f>
        <v>0</v>
      </c>
      <c r="H271" s="101">
        <f>+'COS_Rate_Base_MDS and 1-13th'!H271-'COS_Rate_Base_AS FILED'!H271</f>
        <v>0</v>
      </c>
      <c r="I271" s="101">
        <f>+'COS_Rate_Base_MDS and 1-13th'!I271-'COS_Rate_Base_AS FILED'!I271</f>
        <v>0</v>
      </c>
      <c r="J271" s="101">
        <f>+'COS_Rate_Base_MDS and 1-13th'!J271-'COS_Rate_Base_AS FILED'!J271</f>
        <v>0</v>
      </c>
      <c r="K271" s="101">
        <f>+'COS_Rate_Base_MDS and 1-13th'!K271-'COS_Rate_Base_AS FILED'!K271</f>
        <v>0</v>
      </c>
      <c r="L271" s="101">
        <f>+'COS_Rate_Base_MDS and 1-13th'!L271-'COS_Rate_Base_AS FILED'!L271</f>
        <v>0</v>
      </c>
      <c r="M271" s="101">
        <f>+'COS_Rate_Base_MDS and 1-13th'!M271-'COS_Rate_Base_AS FILED'!M271</f>
        <v>0</v>
      </c>
      <c r="N271" s="101">
        <f>+'COS_Rate_Base_MDS and 1-13th'!N271-'COS_Rate_Base_AS FILED'!N271</f>
        <v>0</v>
      </c>
      <c r="O271" s="101">
        <f>+'COS_Rate_Base_MDS and 1-13th'!O271-'COS_Rate_Base_AS FILED'!O271</f>
        <v>0</v>
      </c>
      <c r="P271" s="101">
        <f>+'COS_Rate_Base_MDS and 1-13th'!P271-'COS_Rate_Base_AS FILED'!P271</f>
        <v>0</v>
      </c>
      <c r="Q271" s="101">
        <f>+'COS_Rate_Base_MDS and 1-13th'!Q271-'COS_Rate_Base_AS FILED'!Q271</f>
        <v>0</v>
      </c>
      <c r="R271" s="101">
        <f>+'COS_Rate_Base_MDS and 1-13th'!R271-'COS_Rate_Base_AS FILED'!R271</f>
        <v>0</v>
      </c>
      <c r="S271" s="101">
        <f>+'COS_Rate_Base_MDS and 1-13th'!S271-'COS_Rate_Base_AS FILED'!S271</f>
        <v>0</v>
      </c>
    </row>
    <row r="272" spans="1:19" x14ac:dyDescent="0.25">
      <c r="A272" s="90" t="s">
        <v>428</v>
      </c>
      <c r="B272" s="101">
        <f>+'COS_Rate_Base_MDS and 1-13th'!B272-'COS_Rate_Base_AS FILED'!B272</f>
        <v>4.4703483581542969E-8</v>
      </c>
      <c r="C272" s="101">
        <f>+'COS_Rate_Base_MDS and 1-13th'!C272-'COS_Rate_Base_AS FILED'!C272</f>
        <v>4809.6732439624029</v>
      </c>
      <c r="D272" s="101">
        <f>+'COS_Rate_Base_MDS and 1-13th'!D272-'COS_Rate_Base_AS FILED'!D272</f>
        <v>165.27928965183673</v>
      </c>
      <c r="E272" s="101">
        <f>+'COS_Rate_Base_MDS and 1-13th'!E272-'COS_Rate_Base_AS FILED'!E272</f>
        <v>-1391.4780660685501</v>
      </c>
      <c r="F272" s="101">
        <f>+'COS_Rate_Base_MDS and 1-13th'!F272-'COS_Rate_Base_AS FILED'!F272</f>
        <v>-15175.440336733125</v>
      </c>
      <c r="G272" s="101">
        <f>+'COS_Rate_Base_MDS and 1-13th'!G272-'COS_Rate_Base_AS FILED'!G272</f>
        <v>-886.82637580599112</v>
      </c>
      <c r="H272" s="101">
        <f>+'COS_Rate_Base_MDS and 1-13th'!H272-'COS_Rate_Base_AS FILED'!H272</f>
        <v>66236.575432122685</v>
      </c>
      <c r="I272" s="101">
        <f>+'COS_Rate_Base_MDS and 1-13th'!I272-'COS_Rate_Base_AS FILED'!I272</f>
        <v>30037.396006236784</v>
      </c>
      <c r="J272" s="101">
        <f>+'COS_Rate_Base_MDS and 1-13th'!J272-'COS_Rate_Base_AS FILED'!J272</f>
        <v>5721.422080118442</v>
      </c>
      <c r="K272" s="101">
        <f>+'COS_Rate_Base_MDS and 1-13th'!K272-'COS_Rate_Base_AS FILED'!K272</f>
        <v>-158.02332376507547</v>
      </c>
      <c r="L272" s="101">
        <f>+'COS_Rate_Base_MDS and 1-13th'!L272-'COS_Rate_Base_AS FILED'!L272</f>
        <v>305.33238631105996</v>
      </c>
      <c r="M272" s="101">
        <f>+'COS_Rate_Base_MDS and 1-13th'!M272-'COS_Rate_Base_AS FILED'!M272</f>
        <v>-3201.5108531778315</v>
      </c>
      <c r="N272" s="101">
        <f>+'COS_Rate_Base_MDS and 1-13th'!N272-'COS_Rate_Base_AS FILED'!N272</f>
        <v>311.70593525235745</v>
      </c>
      <c r="O272" s="101">
        <f>+'COS_Rate_Base_MDS and 1-13th'!O272-'COS_Rate_Base_AS FILED'!O272</f>
        <v>-88566.751121159643</v>
      </c>
      <c r="P272" s="101">
        <f>+'COS_Rate_Base_MDS and 1-13th'!P272-'COS_Rate_Base_AS FILED'!P272</f>
        <v>1703.8910906431847</v>
      </c>
      <c r="Q272" s="101">
        <f>+'COS_Rate_Base_MDS and 1-13th'!Q272-'COS_Rate_Base_AS FILED'!Q272</f>
        <v>21.923408495893455</v>
      </c>
      <c r="R272" s="101">
        <f>+'COS_Rate_Base_MDS and 1-13th'!R272-'COS_Rate_Base_AS FILED'!R272</f>
        <v>157.17345694602545</v>
      </c>
      <c r="S272" s="101">
        <f>+'COS_Rate_Base_MDS and 1-13th'!S272-'COS_Rate_Base_AS FILED'!S272</f>
        <v>-90.342252985563391</v>
      </c>
    </row>
    <row r="273" spans="1:19" x14ac:dyDescent="0.25">
      <c r="A273" s="90" t="s">
        <v>429</v>
      </c>
      <c r="B273" s="101">
        <f>+'COS_Rate_Base_MDS and 1-13th'!B273-'COS_Rate_Base_AS FILED'!B273</f>
        <v>1.0186340659856796E-10</v>
      </c>
      <c r="C273" s="101">
        <f>+'COS_Rate_Base_MDS and 1-13th'!C273-'COS_Rate_Base_AS FILED'!C273</f>
        <v>10.161868510538056</v>
      </c>
      <c r="D273" s="101">
        <f>+'COS_Rate_Base_MDS and 1-13th'!D273-'COS_Rate_Base_AS FILED'!D273</f>
        <v>0.3492017698012404</v>
      </c>
      <c r="E273" s="101">
        <f>+'COS_Rate_Base_MDS and 1-13th'!E273-'COS_Rate_Base_AS FILED'!E273</f>
        <v>-2.9399122196996927</v>
      </c>
      <c r="F273" s="101">
        <f>+'COS_Rate_Base_MDS and 1-13th'!F273-'COS_Rate_Base_AS FILED'!F273</f>
        <v>-32.062641570296364</v>
      </c>
      <c r="G273" s="101">
        <f>+'COS_Rate_Base_MDS and 1-13th'!G273-'COS_Rate_Base_AS FILED'!G273</f>
        <v>-1.8736850853497629</v>
      </c>
      <c r="H273" s="101">
        <f>+'COS_Rate_Base_MDS and 1-13th'!H273-'COS_Rate_Base_AS FILED'!H273</f>
        <v>139.94451098617901</v>
      </c>
      <c r="I273" s="101">
        <f>+'COS_Rate_Base_MDS and 1-13th'!I273-'COS_Rate_Base_AS FILED'!I273</f>
        <v>63.462953330044002</v>
      </c>
      <c r="J273" s="101">
        <f>+'COS_Rate_Base_MDS and 1-13th'!J273-'COS_Rate_Base_AS FILED'!J273</f>
        <v>12.08820972286253</v>
      </c>
      <c r="K273" s="101">
        <f>+'COS_Rate_Base_MDS and 1-13th'!K273-'COS_Rate_Base_AS FILED'!K273</f>
        <v>-0.33387137883324414</v>
      </c>
      <c r="L273" s="101">
        <f>+'COS_Rate_Base_MDS and 1-13th'!L273-'COS_Rate_Base_AS FILED'!L273</f>
        <v>0.64510568687735059</v>
      </c>
      <c r="M273" s="101">
        <f>+'COS_Rate_Base_MDS and 1-13th'!M273-'COS_Rate_Base_AS FILED'!M273</f>
        <v>-6.7641460604200176</v>
      </c>
      <c r="N273" s="101">
        <f>+'COS_Rate_Base_MDS and 1-13th'!N273-'COS_Rate_Base_AS FILED'!N273</f>
        <v>0.6585717089960621</v>
      </c>
      <c r="O273" s="101">
        <f>+'COS_Rate_Base_MDS and 1-13th'!O273-'COS_Rate_Base_AS FILED'!O273</f>
        <v>-187.12366384319466</v>
      </c>
      <c r="P273" s="101">
        <f>+'COS_Rate_Base_MDS and 1-13th'!P273-'COS_Rate_Base_AS FILED'!P273</f>
        <v>3.5999778656746457</v>
      </c>
      <c r="Q273" s="101">
        <f>+'COS_Rate_Base_MDS and 1-13th'!Q273-'COS_Rate_Base_AS FILED'!Q273</f>
        <v>4.6319735902589088E-2</v>
      </c>
      <c r="R273" s="101">
        <f>+'COS_Rate_Base_MDS and 1-13th'!R273-'COS_Rate_Base_AS FILED'!R273</f>
        <v>0.3320757818293103</v>
      </c>
      <c r="S273" s="101">
        <f>+'COS_Rate_Base_MDS and 1-13th'!S273-'COS_Rate_Base_AS FILED'!S273</f>
        <v>-0.19087494081589895</v>
      </c>
    </row>
    <row r="274" spans="1:19" x14ac:dyDescent="0.25">
      <c r="A274" s="89" t="s">
        <v>430</v>
      </c>
      <c r="B274" s="101">
        <f>+'COS_Rate_Base_MDS and 1-13th'!B274-'COS_Rate_Base_AS FILED'!B274</f>
        <v>4.4703483581542969E-8</v>
      </c>
      <c r="C274" s="101">
        <f>+'COS_Rate_Base_MDS and 1-13th'!C274-'COS_Rate_Base_AS FILED'!C274</f>
        <v>4819.8351124729961</v>
      </c>
      <c r="D274" s="101">
        <f>+'COS_Rate_Base_MDS and 1-13th'!D274-'COS_Rate_Base_AS FILED'!D274</f>
        <v>165.62849142163759</v>
      </c>
      <c r="E274" s="101">
        <f>+'COS_Rate_Base_MDS and 1-13th'!E274-'COS_Rate_Base_AS FILED'!E274</f>
        <v>-1394.4179782882566</v>
      </c>
      <c r="F274" s="101">
        <f>+'COS_Rate_Base_MDS and 1-13th'!F274-'COS_Rate_Base_AS FILED'!F274</f>
        <v>-15207.50297830347</v>
      </c>
      <c r="G274" s="101">
        <f>+'COS_Rate_Base_MDS and 1-13th'!G274-'COS_Rate_Base_AS FILED'!G274</f>
        <v>-888.7000608913404</v>
      </c>
      <c r="H274" s="101">
        <f>+'COS_Rate_Base_MDS and 1-13th'!H274-'COS_Rate_Base_AS FILED'!H274</f>
        <v>66376.519943108782</v>
      </c>
      <c r="I274" s="101">
        <f>+'COS_Rate_Base_MDS and 1-13th'!I274-'COS_Rate_Base_AS FILED'!I274</f>
        <v>30100.858959566802</v>
      </c>
      <c r="J274" s="101">
        <f>+'COS_Rate_Base_MDS and 1-13th'!J274-'COS_Rate_Base_AS FILED'!J274</f>
        <v>5733.5102898412733</v>
      </c>
      <c r="K274" s="101">
        <f>+'COS_Rate_Base_MDS and 1-13th'!K274-'COS_Rate_Base_AS FILED'!K274</f>
        <v>-158.35719514390803</v>
      </c>
      <c r="L274" s="101">
        <f>+'COS_Rate_Base_MDS and 1-13th'!L274-'COS_Rate_Base_AS FILED'!L274</f>
        <v>305.97749199793543</v>
      </c>
      <c r="M274" s="101">
        <f>+'COS_Rate_Base_MDS and 1-13th'!M274-'COS_Rate_Base_AS FILED'!M274</f>
        <v>-3208.2749992382523</v>
      </c>
      <c r="N274" s="101">
        <f>+'COS_Rate_Base_MDS and 1-13th'!N274-'COS_Rate_Base_AS FILED'!N274</f>
        <v>312.36450696135307</v>
      </c>
      <c r="O274" s="101">
        <f>+'COS_Rate_Base_MDS and 1-13th'!O274-'COS_Rate_Base_AS FILED'!O274</f>
        <v>-88753.874785002321</v>
      </c>
      <c r="P274" s="101">
        <f>+'COS_Rate_Base_MDS and 1-13th'!P274-'COS_Rate_Base_AS FILED'!P274</f>
        <v>1707.4910685088835</v>
      </c>
      <c r="Q274" s="101">
        <f>+'COS_Rate_Base_MDS and 1-13th'!Q274-'COS_Rate_Base_AS FILED'!Q274</f>
        <v>21.969728231795671</v>
      </c>
      <c r="R274" s="101">
        <f>+'COS_Rate_Base_MDS and 1-13th'!R274-'COS_Rate_Base_AS FILED'!R274</f>
        <v>157.50553272785464</v>
      </c>
      <c r="S274" s="101">
        <f>+'COS_Rate_Base_MDS and 1-13th'!S274-'COS_Rate_Base_AS FILED'!S274</f>
        <v>-90.533127926380985</v>
      </c>
    </row>
    <row r="275" spans="1:19" x14ac:dyDescent="0.25">
      <c r="B275" s="102">
        <f>+'COS_Rate_Base_MDS and 1-13th'!B275-'COS_Rate_Base_AS FILED'!B275</f>
        <v>0</v>
      </c>
      <c r="C275" s="102">
        <f>+'COS_Rate_Base_MDS and 1-13th'!C275-'COS_Rate_Base_AS FILED'!C275</f>
        <v>0</v>
      </c>
      <c r="D275" s="102">
        <f>+'COS_Rate_Base_MDS and 1-13th'!D275-'COS_Rate_Base_AS FILED'!D275</f>
        <v>0</v>
      </c>
      <c r="E275" s="102">
        <f>+'COS_Rate_Base_MDS and 1-13th'!E275-'COS_Rate_Base_AS FILED'!E275</f>
        <v>0</v>
      </c>
      <c r="F275" s="102">
        <f>+'COS_Rate_Base_MDS and 1-13th'!F275-'COS_Rate_Base_AS FILED'!F275</f>
        <v>0</v>
      </c>
      <c r="G275" s="102">
        <f>+'COS_Rate_Base_MDS and 1-13th'!G275-'COS_Rate_Base_AS FILED'!G275</f>
        <v>0</v>
      </c>
      <c r="H275" s="102">
        <f>+'COS_Rate_Base_MDS and 1-13th'!H275-'COS_Rate_Base_AS FILED'!H275</f>
        <v>0</v>
      </c>
      <c r="I275" s="102">
        <f>+'COS_Rate_Base_MDS and 1-13th'!I275-'COS_Rate_Base_AS FILED'!I275</f>
        <v>0</v>
      </c>
      <c r="J275" s="102">
        <f>+'COS_Rate_Base_MDS and 1-13th'!J275-'COS_Rate_Base_AS FILED'!J275</f>
        <v>0</v>
      </c>
      <c r="K275" s="102">
        <f>+'COS_Rate_Base_MDS and 1-13th'!K275-'COS_Rate_Base_AS FILED'!K275</f>
        <v>0</v>
      </c>
      <c r="L275" s="102">
        <f>+'COS_Rate_Base_MDS and 1-13th'!L275-'COS_Rate_Base_AS FILED'!L275</f>
        <v>0</v>
      </c>
      <c r="M275" s="102">
        <f>+'COS_Rate_Base_MDS and 1-13th'!M275-'COS_Rate_Base_AS FILED'!M275</f>
        <v>0</v>
      </c>
      <c r="N275" s="102">
        <f>+'COS_Rate_Base_MDS and 1-13th'!N275-'COS_Rate_Base_AS FILED'!N275</f>
        <v>0</v>
      </c>
      <c r="O275" s="102">
        <f>+'COS_Rate_Base_MDS and 1-13th'!O275-'COS_Rate_Base_AS FILED'!O275</f>
        <v>0</v>
      </c>
      <c r="P275" s="102">
        <f>+'COS_Rate_Base_MDS and 1-13th'!P275-'COS_Rate_Base_AS FILED'!P275</f>
        <v>0</v>
      </c>
      <c r="Q275" s="102">
        <f>+'COS_Rate_Base_MDS and 1-13th'!Q275-'COS_Rate_Base_AS FILED'!Q275</f>
        <v>0</v>
      </c>
      <c r="R275" s="102">
        <f>+'COS_Rate_Base_MDS and 1-13th'!R275-'COS_Rate_Base_AS FILED'!R275</f>
        <v>0</v>
      </c>
      <c r="S275" s="102">
        <f>+'COS_Rate_Base_MDS and 1-13th'!S275-'COS_Rate_Base_AS FILED'!S275</f>
        <v>0</v>
      </c>
    </row>
    <row r="276" spans="1:19" x14ac:dyDescent="0.25">
      <c r="A276" s="89" t="s">
        <v>431</v>
      </c>
      <c r="B276" s="101">
        <f>+'COS_Rate_Base_MDS and 1-13th'!B276-'COS_Rate_Base_AS FILED'!B276</f>
        <v>0</v>
      </c>
      <c r="C276" s="101">
        <f>+'COS_Rate_Base_MDS and 1-13th'!C276-'COS_Rate_Base_AS FILED'!C276</f>
        <v>0</v>
      </c>
      <c r="D276" s="101">
        <f>+'COS_Rate_Base_MDS and 1-13th'!D276-'COS_Rate_Base_AS FILED'!D276</f>
        <v>0</v>
      </c>
      <c r="E276" s="101">
        <f>+'COS_Rate_Base_MDS and 1-13th'!E276-'COS_Rate_Base_AS FILED'!E276</f>
        <v>0</v>
      </c>
      <c r="F276" s="101">
        <f>+'COS_Rate_Base_MDS and 1-13th'!F276-'COS_Rate_Base_AS FILED'!F276</f>
        <v>0</v>
      </c>
      <c r="G276" s="101">
        <f>+'COS_Rate_Base_MDS and 1-13th'!G276-'COS_Rate_Base_AS FILED'!G276</f>
        <v>0</v>
      </c>
      <c r="H276" s="101">
        <f>+'COS_Rate_Base_MDS and 1-13th'!H276-'COS_Rate_Base_AS FILED'!H276</f>
        <v>0</v>
      </c>
      <c r="I276" s="101">
        <f>+'COS_Rate_Base_MDS and 1-13th'!I276-'COS_Rate_Base_AS FILED'!I276</f>
        <v>0</v>
      </c>
      <c r="J276" s="101">
        <f>+'COS_Rate_Base_MDS and 1-13th'!J276-'COS_Rate_Base_AS FILED'!J276</f>
        <v>0</v>
      </c>
      <c r="K276" s="101">
        <f>+'COS_Rate_Base_MDS and 1-13th'!K276-'COS_Rate_Base_AS FILED'!K276</f>
        <v>0</v>
      </c>
      <c r="L276" s="101">
        <f>+'COS_Rate_Base_MDS and 1-13th'!L276-'COS_Rate_Base_AS FILED'!L276</f>
        <v>0</v>
      </c>
      <c r="M276" s="101">
        <f>+'COS_Rate_Base_MDS and 1-13th'!M276-'COS_Rate_Base_AS FILED'!M276</f>
        <v>0</v>
      </c>
      <c r="N276" s="101">
        <f>+'COS_Rate_Base_MDS and 1-13th'!N276-'COS_Rate_Base_AS FILED'!N276</f>
        <v>0</v>
      </c>
      <c r="O276" s="101">
        <f>+'COS_Rate_Base_MDS and 1-13th'!O276-'COS_Rate_Base_AS FILED'!O276</f>
        <v>0</v>
      </c>
      <c r="P276" s="101">
        <f>+'COS_Rate_Base_MDS and 1-13th'!P276-'COS_Rate_Base_AS FILED'!P276</f>
        <v>0</v>
      </c>
      <c r="Q276" s="101">
        <f>+'COS_Rate_Base_MDS and 1-13th'!Q276-'COS_Rate_Base_AS FILED'!Q276</f>
        <v>0</v>
      </c>
      <c r="R276" s="101">
        <f>+'COS_Rate_Base_MDS and 1-13th'!R276-'COS_Rate_Base_AS FILED'!R276</f>
        <v>0</v>
      </c>
      <c r="S276" s="101">
        <f>+'COS_Rate_Base_MDS and 1-13th'!S276-'COS_Rate_Base_AS FILED'!S276</f>
        <v>0</v>
      </c>
    </row>
    <row r="277" spans="1:19" x14ac:dyDescent="0.25">
      <c r="A277" s="90" t="s">
        <v>432</v>
      </c>
      <c r="B277" s="101">
        <f>+'COS_Rate_Base_MDS and 1-13th'!B277-'COS_Rate_Base_AS FILED'!B277</f>
        <v>0</v>
      </c>
      <c r="C277" s="101">
        <f>+'COS_Rate_Base_MDS and 1-13th'!C277-'COS_Rate_Base_AS FILED'!C277</f>
        <v>11381.296076459577</v>
      </c>
      <c r="D277" s="101">
        <f>+'COS_Rate_Base_MDS and 1-13th'!D277-'COS_Rate_Base_AS FILED'!D277</f>
        <v>391.10609711294092</v>
      </c>
      <c r="E277" s="101">
        <f>+'COS_Rate_Base_MDS and 1-13th'!E277-'COS_Rate_Base_AS FILED'!E277</f>
        <v>-3292.702653699962</v>
      </c>
      <c r="F277" s="101">
        <f>+'COS_Rate_Base_MDS and 1-13th'!F277-'COS_Rate_Base_AS FILED'!F277</f>
        <v>-35910.169111760333</v>
      </c>
      <c r="G277" s="101">
        <f>+'COS_Rate_Base_MDS and 1-13th'!G277-'COS_Rate_Base_AS FILED'!G277</f>
        <v>-2098.5279122924258</v>
      </c>
      <c r="H277" s="101">
        <f>+'COS_Rate_Base_MDS and 1-13th'!H277-'COS_Rate_Base_AS FILED'!H277</f>
        <v>156737.89836554602</v>
      </c>
      <c r="I277" s="101">
        <f>+'COS_Rate_Base_MDS and 1-13th'!I277-'COS_Rate_Base_AS FILED'!I277</f>
        <v>71078.5286177136</v>
      </c>
      <c r="J277" s="101">
        <f>+'COS_Rate_Base_MDS and 1-13th'!J277-'COS_Rate_Base_AS FILED'!J277</f>
        <v>13538.798868293641</v>
      </c>
      <c r="K277" s="101">
        <f>+'COS_Rate_Base_MDS and 1-13th'!K277-'COS_Rate_Base_AS FILED'!K277</f>
        <v>-373.93605418293009</v>
      </c>
      <c r="L277" s="101">
        <f>+'COS_Rate_Base_MDS and 1-13th'!L277-'COS_Rate_Base_AS FILED'!L277</f>
        <v>722.51858163133875</v>
      </c>
      <c r="M277" s="101">
        <f>+'COS_Rate_Base_MDS and 1-13th'!M277-'COS_Rate_Base_AS FILED'!M277</f>
        <v>-7575.8458140069706</v>
      </c>
      <c r="N277" s="101">
        <f>+'COS_Rate_Base_MDS and 1-13th'!N277-'COS_Rate_Base_AS FILED'!N277</f>
        <v>737.6005308364729</v>
      </c>
      <c r="O277" s="101">
        <f>+'COS_Rate_Base_MDS and 1-13th'!O277-'COS_Rate_Base_AS FILED'!O277</f>
        <v>-209578.56509384513</v>
      </c>
      <c r="P277" s="101">
        <f>+'COS_Rate_Base_MDS and 1-13th'!P277-'COS_Rate_Base_AS FILED'!P277</f>
        <v>4031.9763944449369</v>
      </c>
      <c r="Q277" s="101">
        <f>+'COS_Rate_Base_MDS and 1-13th'!Q277-'COS_Rate_Base_AS FILED'!Q277</f>
        <v>51.878119456481727</v>
      </c>
      <c r="R277" s="101">
        <f>+'COS_Rate_Base_MDS and 1-13th'!R277-'COS_Rate_Base_AS FILED'!R277</f>
        <v>371.92498494754</v>
      </c>
      <c r="S277" s="101">
        <f>+'COS_Rate_Base_MDS and 1-13th'!S277-'COS_Rate_Base_AS FILED'!S277</f>
        <v>-213.77999653797815</v>
      </c>
    </row>
    <row r="278" spans="1:19" x14ac:dyDescent="0.25">
      <c r="A278" s="90" t="s">
        <v>433</v>
      </c>
      <c r="B278" s="101">
        <f>+'COS_Rate_Base_MDS and 1-13th'!B278-'COS_Rate_Base_AS FILED'!B278</f>
        <v>6.0535967350006104E-9</v>
      </c>
      <c r="C278" s="101">
        <f>+'COS_Rate_Base_MDS and 1-13th'!C278-'COS_Rate_Base_AS FILED'!C278</f>
        <v>663.07720234086446</v>
      </c>
      <c r="D278" s="101">
        <f>+'COS_Rate_Base_MDS and 1-13th'!D278-'COS_Rate_Base_AS FILED'!D278</f>
        <v>22.785940630124969</v>
      </c>
      <c r="E278" s="101">
        <f>+'COS_Rate_Base_MDS and 1-13th'!E278-'COS_Rate_Base_AS FILED'!E278</f>
        <v>-191.8336935519801</v>
      </c>
      <c r="F278" s="101">
        <f>+'COS_Rate_Base_MDS and 1-13th'!F278-'COS_Rate_Base_AS FILED'!F278</f>
        <v>-2092.1355801879836</v>
      </c>
      <c r="G278" s="101">
        <f>+'COS_Rate_Base_MDS and 1-13th'!G278-'COS_Rate_Base_AS FILED'!G278</f>
        <v>-122.26076957923851</v>
      </c>
      <c r="H278" s="101">
        <f>+'COS_Rate_Base_MDS and 1-13th'!H278-'COS_Rate_Base_AS FILED'!H278</f>
        <v>9131.5897988089127</v>
      </c>
      <c r="I278" s="101">
        <f>+'COS_Rate_Base_MDS and 1-13th'!I278-'COS_Rate_Base_AS FILED'!I278</f>
        <v>4141.0531441863277</v>
      </c>
      <c r="J278" s="101">
        <f>+'COS_Rate_Base_MDS and 1-13th'!J278-'COS_Rate_Base_AS FILED'!J278</f>
        <v>788.77386339258373</v>
      </c>
      <c r="K278" s="101">
        <f>+'COS_Rate_Base_MDS and 1-13th'!K278-'COS_Rate_Base_AS FILED'!K278</f>
        <v>-21.78560956470028</v>
      </c>
      <c r="L278" s="101">
        <f>+'COS_Rate_Base_MDS and 1-13th'!L278-'COS_Rate_Base_AS FILED'!L278</f>
        <v>42.094116217424471</v>
      </c>
      <c r="M278" s="101">
        <f>+'COS_Rate_Base_MDS and 1-13th'!M278-'COS_Rate_Base_AS FILED'!M278</f>
        <v>-441.37070277151633</v>
      </c>
      <c r="N278" s="101">
        <f>+'COS_Rate_Base_MDS and 1-13th'!N278-'COS_Rate_Base_AS FILED'!N278</f>
        <v>42.972794411683822</v>
      </c>
      <c r="O278" s="101">
        <f>+'COS_Rate_Base_MDS and 1-13th'!O278-'COS_Rate_Base_AS FILED'!O278</f>
        <v>-12210.100473573431</v>
      </c>
      <c r="P278" s="101">
        <f>+'COS_Rate_Base_MDS and 1-13th'!P278-'COS_Rate_Base_AS FILED'!P278</f>
        <v>234.90396959826467</v>
      </c>
      <c r="Q278" s="101">
        <f>+'COS_Rate_Base_MDS and 1-13th'!Q278-'COS_Rate_Base_AS FILED'!Q278</f>
        <v>3.0224324260449293</v>
      </c>
      <c r="R278" s="101">
        <f>+'COS_Rate_Base_MDS and 1-13th'!R278-'COS_Rate_Base_AS FILED'!R278</f>
        <v>21.668444159868045</v>
      </c>
      <c r="S278" s="101">
        <f>+'COS_Rate_Base_MDS and 1-13th'!S278-'COS_Rate_Base_AS FILED'!S278</f>
        <v>-12.454876937436893</v>
      </c>
    </row>
    <row r="279" spans="1:19" x14ac:dyDescent="0.25">
      <c r="A279" s="90" t="s">
        <v>434</v>
      </c>
      <c r="B279" s="101">
        <f>+'COS_Rate_Base_MDS and 1-13th'!B279-'COS_Rate_Base_AS FILED'!B279</f>
        <v>2.6822090148925781E-7</v>
      </c>
      <c r="C279" s="101">
        <f>+'COS_Rate_Base_MDS and 1-13th'!C279-'COS_Rate_Base_AS FILED'!C279</f>
        <v>247029.20341957407</v>
      </c>
      <c r="D279" s="101">
        <f>+'COS_Rate_Base_MDS and 1-13th'!D279-'COS_Rate_Base_AS FILED'!D279</f>
        <v>8504.4830752202688</v>
      </c>
      <c r="E279" s="101">
        <f>+'COS_Rate_Base_MDS and 1-13th'!E279-'COS_Rate_Base_AS FILED'!E279</f>
        <v>53666.417010243516</v>
      </c>
      <c r="F279" s="101">
        <f>+'COS_Rate_Base_MDS and 1-13th'!F279-'COS_Rate_Base_AS FILED'!F279</f>
        <v>-313791.57921730354</v>
      </c>
      <c r="G279" s="101">
        <f>+'COS_Rate_Base_MDS and 1-13th'!G279-'COS_Rate_Base_AS FILED'!G279</f>
        <v>-14931.051816822262</v>
      </c>
      <c r="H279" s="101">
        <f>+'COS_Rate_Base_MDS and 1-13th'!H279-'COS_Rate_Base_AS FILED'!H279</f>
        <v>1980228.8440098763</v>
      </c>
      <c r="I279" s="101">
        <f>+'COS_Rate_Base_MDS and 1-13th'!I279-'COS_Rate_Base_AS FILED'!I279</f>
        <v>893209.65404075757</v>
      </c>
      <c r="J279" s="101">
        <f>+'COS_Rate_Base_MDS and 1-13th'!J279-'COS_Rate_Base_AS FILED'!J279</f>
        <v>243970.95073979301</v>
      </c>
      <c r="K279" s="101">
        <f>+'COS_Rate_Base_MDS and 1-13th'!K279-'COS_Rate_Base_AS FILED'!K279</f>
        <v>5104.45315224363</v>
      </c>
      <c r="L279" s="101">
        <f>+'COS_Rate_Base_MDS and 1-13th'!L279-'COS_Rate_Base_AS FILED'!L279</f>
        <v>10336.215555703398</v>
      </c>
      <c r="M279" s="101">
        <f>+'COS_Rate_Base_MDS and 1-13th'!M279-'COS_Rate_Base_AS FILED'!M279</f>
        <v>-58609.233433679852</v>
      </c>
      <c r="N279" s="101">
        <f>+'COS_Rate_Base_MDS and 1-13th'!N279-'COS_Rate_Base_AS FILED'!N279</f>
        <v>8020.6065489062894</v>
      </c>
      <c r="O279" s="101">
        <f>+'COS_Rate_Base_MDS and 1-13th'!O279-'COS_Rate_Base_AS FILED'!O279</f>
        <v>-3200837.7826009691</v>
      </c>
      <c r="P279" s="101">
        <f>+'COS_Rate_Base_MDS and 1-13th'!P279-'COS_Rate_Base_AS FILED'!P279</f>
        <v>126376.80823801039</v>
      </c>
      <c r="Q279" s="101">
        <f>+'COS_Rate_Base_MDS and 1-13th'!Q279-'COS_Rate_Base_AS FILED'!Q279</f>
        <v>2736.0855964168877</v>
      </c>
      <c r="R279" s="101">
        <f>+'COS_Rate_Base_MDS and 1-13th'!R279-'COS_Rate_Base_AS FILED'!R279</f>
        <v>4453.2410615916124</v>
      </c>
      <c r="S279" s="101">
        <f>+'COS_Rate_Base_MDS and 1-13th'!S279-'COS_Rate_Base_AS FILED'!S279</f>
        <v>4532.6846206789778</v>
      </c>
    </row>
    <row r="280" spans="1:19" x14ac:dyDescent="0.25">
      <c r="A280" s="90" t="s">
        <v>435</v>
      </c>
      <c r="B280" s="101">
        <f>+'COS_Rate_Base_MDS and 1-13th'!B280-'COS_Rate_Base_AS FILED'!B280</f>
        <v>1.6391277313232422E-7</v>
      </c>
      <c r="C280" s="101">
        <f>+'COS_Rate_Base_MDS and 1-13th'!C280-'COS_Rate_Base_AS FILED'!C280</f>
        <v>18880.11284050066</v>
      </c>
      <c r="D280" s="101">
        <f>+'COS_Rate_Base_MDS and 1-13th'!D280-'COS_Rate_Base_AS FILED'!D280</f>
        <v>648.79493482051475</v>
      </c>
      <c r="E280" s="101">
        <f>+'COS_Rate_Base_MDS and 1-13th'!E280-'COS_Rate_Base_AS FILED'!E280</f>
        <v>-5462.1720790357795</v>
      </c>
      <c r="F280" s="101">
        <f>+'COS_Rate_Base_MDS and 1-13th'!F280-'COS_Rate_Base_AS FILED'!F280</f>
        <v>-59570.372336932458</v>
      </c>
      <c r="G280" s="101">
        <f>+'COS_Rate_Base_MDS and 1-13th'!G280-'COS_Rate_Base_AS FILED'!G280</f>
        <v>-3481.1890945331834</v>
      </c>
      <c r="H280" s="101">
        <f>+'COS_Rate_Base_MDS and 1-13th'!H280-'COS_Rate_Base_AS FILED'!H280</f>
        <v>260008.103439603</v>
      </c>
      <c r="I280" s="101">
        <f>+'COS_Rate_Base_MDS and 1-13th'!I280-'COS_Rate_Base_AS FILED'!I280</f>
        <v>117910.17752493918</v>
      </c>
      <c r="J280" s="101">
        <f>+'COS_Rate_Base_MDS and 1-13th'!J280-'COS_Rate_Base_AS FILED'!J280</f>
        <v>22459.133708589012</v>
      </c>
      <c r="K280" s="101">
        <f>+'COS_Rate_Base_MDS and 1-13th'!K280-'COS_Rate_Base_AS FILED'!K280</f>
        <v>-620.31203218660085</v>
      </c>
      <c r="L280" s="101">
        <f>+'COS_Rate_Base_MDS and 1-13th'!L280-'COS_Rate_Base_AS FILED'!L280</f>
        <v>1198.5658099848079</v>
      </c>
      <c r="M280" s="101">
        <f>+'COS_Rate_Base_MDS and 1-13th'!M280-'COS_Rate_Base_AS FILED'!M280</f>
        <v>-12567.358134768059</v>
      </c>
      <c r="N280" s="101">
        <f>+'COS_Rate_Base_MDS and 1-13th'!N280-'COS_Rate_Base_AS FILED'!N280</f>
        <v>1223.5848325051993</v>
      </c>
      <c r="O280" s="101">
        <f>+'COS_Rate_Base_MDS and 1-13th'!O280-'COS_Rate_Base_AS FILED'!O280</f>
        <v>-347664.00340877473</v>
      </c>
      <c r="P280" s="101">
        <f>+'COS_Rate_Base_MDS and 1-13th'!P280-'COS_Rate_Base_AS FILED'!P280</f>
        <v>6688.5325525281951</v>
      </c>
      <c r="Q280" s="101">
        <f>+'COS_Rate_Base_MDS and 1-13th'!Q280-'COS_Rate_Base_AS FILED'!Q280</f>
        <v>86.059157297324418</v>
      </c>
      <c r="R280" s="101">
        <f>+'COS_Rate_Base_MDS and 1-13th'!R280-'COS_Rate_Base_AS FILED'!R280</f>
        <v>616.97592583814185</v>
      </c>
      <c r="S280" s="101">
        <f>+'COS_Rate_Base_MDS and 1-13th'!S280-'COS_Rate_Base_AS FILED'!S280</f>
        <v>-354.63364019034634</v>
      </c>
    </row>
    <row r="281" spans="1:19" x14ac:dyDescent="0.25">
      <c r="A281" s="90" t="s">
        <v>436</v>
      </c>
      <c r="B281" s="101">
        <f>+'COS_Rate_Base_MDS and 1-13th'!B281-'COS_Rate_Base_AS FILED'!B281</f>
        <v>1.4901161193847656E-8</v>
      </c>
      <c r="C281" s="101">
        <f>+'COS_Rate_Base_MDS and 1-13th'!C281-'COS_Rate_Base_AS FILED'!C281</f>
        <v>1354.9273047937604</v>
      </c>
      <c r="D281" s="101">
        <f>+'COS_Rate_Base_MDS and 1-13th'!D281-'COS_Rate_Base_AS FILED'!D281</f>
        <v>46.56063127517973</v>
      </c>
      <c r="E281" s="101">
        <f>+'COS_Rate_Base_MDS and 1-13th'!E281-'COS_Rate_Base_AS FILED'!E281</f>
        <v>-391.99162398499902</v>
      </c>
      <c r="F281" s="101">
        <f>+'COS_Rate_Base_MDS and 1-13th'!F281-'COS_Rate_Base_AS FILED'!F281</f>
        <v>-4275.0551714341273</v>
      </c>
      <c r="G281" s="101">
        <f>+'COS_Rate_Base_MDS and 1-13th'!G281-'COS_Rate_Base_AS FILED'!G281</f>
        <v>-249.82679908645514</v>
      </c>
      <c r="H281" s="101">
        <f>+'COS_Rate_Base_MDS and 1-13th'!H281-'COS_Rate_Base_AS FILED'!H281</f>
        <v>18659.4265507909</v>
      </c>
      <c r="I281" s="101">
        <f>+'COS_Rate_Base_MDS and 1-13th'!I281-'COS_Rate_Base_AS FILED'!I281</f>
        <v>8461.7989516947418</v>
      </c>
      <c r="J281" s="101">
        <f>+'COS_Rate_Base_MDS and 1-13th'!J281-'COS_Rate_Base_AS FILED'!J281</f>
        <v>1611.7749804176856</v>
      </c>
      <c r="K281" s="101">
        <f>+'COS_Rate_Base_MDS and 1-13th'!K281-'COS_Rate_Base_AS FILED'!K281</f>
        <v>-44.516561791874665</v>
      </c>
      <c r="L281" s="101">
        <f>+'COS_Rate_Base_MDS and 1-13th'!L281-'COS_Rate_Base_AS FILED'!L281</f>
        <v>86.014821853028479</v>
      </c>
      <c r="M281" s="101">
        <f>+'COS_Rate_Base_MDS and 1-13th'!M281-'COS_Rate_Base_AS FILED'!M281</f>
        <v>-901.89379850486148</v>
      </c>
      <c r="N281" s="101">
        <f>+'COS_Rate_Base_MDS and 1-13th'!N281-'COS_Rate_Base_AS FILED'!N281</f>
        <v>87.810306712598049</v>
      </c>
      <c r="O281" s="101">
        <f>+'COS_Rate_Base_MDS and 1-13th'!O281-'COS_Rate_Base_AS FILED'!O281</f>
        <v>-24950.033672572114</v>
      </c>
      <c r="P281" s="101">
        <f>+'COS_Rate_Base_MDS and 1-13th'!P281-'COS_Rate_Base_AS FILED'!P281</f>
        <v>480.00112398597412</v>
      </c>
      <c r="Q281" s="101">
        <f>+'COS_Rate_Base_MDS and 1-13th'!Q281-'COS_Rate_Base_AS FILED'!Q281</f>
        <v>6.1760172216531828</v>
      </c>
      <c r="R281" s="101">
        <f>+'COS_Rate_Base_MDS and 1-13th'!R281-'COS_Rate_Base_AS FILED'!R281</f>
        <v>44.277146825376349</v>
      </c>
      <c r="S281" s="101">
        <f>+'COS_Rate_Base_MDS and 1-13th'!S281-'COS_Rate_Base_AS FILED'!S281</f>
        <v>-25.45020818210196</v>
      </c>
    </row>
    <row r="282" spans="1:19" x14ac:dyDescent="0.25">
      <c r="A282" s="89" t="s">
        <v>437</v>
      </c>
      <c r="B282" s="101">
        <f>+'COS_Rate_Base_MDS and 1-13th'!B282-'COS_Rate_Base_AS FILED'!B282</f>
        <v>5.3644180297851563E-7</v>
      </c>
      <c r="C282" s="101">
        <f>+'COS_Rate_Base_MDS and 1-13th'!C282-'COS_Rate_Base_AS FILED'!C282</f>
        <v>279308.61684366874</v>
      </c>
      <c r="D282" s="101">
        <f>+'COS_Rate_Base_MDS and 1-13th'!D282-'COS_Rate_Base_AS FILED'!D282</f>
        <v>9613.7306790590519</v>
      </c>
      <c r="E282" s="101">
        <f>+'COS_Rate_Base_MDS and 1-13th'!E282-'COS_Rate_Base_AS FILED'!E282</f>
        <v>44327.716959971003</v>
      </c>
      <c r="F282" s="101">
        <f>+'COS_Rate_Base_MDS and 1-13th'!F282-'COS_Rate_Base_AS FILED'!F282</f>
        <v>-415639.3114176169</v>
      </c>
      <c r="G282" s="101">
        <f>+'COS_Rate_Base_MDS and 1-13th'!G282-'COS_Rate_Base_AS FILED'!G282</f>
        <v>-20882.856392313552</v>
      </c>
      <c r="H282" s="101">
        <f>+'COS_Rate_Base_MDS and 1-13th'!H282-'COS_Rate_Base_AS FILED'!H282</f>
        <v>2424765.8621646166</v>
      </c>
      <c r="I282" s="101">
        <f>+'COS_Rate_Base_MDS and 1-13th'!I282-'COS_Rate_Base_AS FILED'!I282</f>
        <v>1094801.21227929</v>
      </c>
      <c r="J282" s="101">
        <f>+'COS_Rate_Base_MDS and 1-13th'!J282-'COS_Rate_Base_AS FILED'!J282</f>
        <v>282369.43216048647</v>
      </c>
      <c r="K282" s="101">
        <f>+'COS_Rate_Base_MDS and 1-13th'!K282-'COS_Rate_Base_AS FILED'!K282</f>
        <v>4043.9028945175232</v>
      </c>
      <c r="L282" s="101">
        <f>+'COS_Rate_Base_MDS and 1-13th'!L282-'COS_Rate_Base_AS FILED'!L282</f>
        <v>12385.408885390003</v>
      </c>
      <c r="M282" s="101">
        <f>+'COS_Rate_Base_MDS and 1-13th'!M282-'COS_Rate_Base_AS FILED'!M282</f>
        <v>-80095.701883731177</v>
      </c>
      <c r="N282" s="101">
        <f>+'COS_Rate_Base_MDS and 1-13th'!N282-'COS_Rate_Base_AS FILED'!N282</f>
        <v>10112.575013372247</v>
      </c>
      <c r="O282" s="101">
        <f>+'COS_Rate_Base_MDS and 1-13th'!O282-'COS_Rate_Base_AS FILED'!O282</f>
        <v>-3795240.485249728</v>
      </c>
      <c r="P282" s="101">
        <f>+'COS_Rate_Base_MDS and 1-13th'!P282-'COS_Rate_Base_AS FILED'!P282</f>
        <v>137812.22227856796</v>
      </c>
      <c r="Q282" s="101">
        <f>+'COS_Rate_Base_MDS and 1-13th'!Q282-'COS_Rate_Base_AS FILED'!Q282</f>
        <v>2883.2213228183973</v>
      </c>
      <c r="R282" s="101">
        <f>+'COS_Rate_Base_MDS and 1-13th'!R282-'COS_Rate_Base_AS FILED'!R282</f>
        <v>5508.0875633625474</v>
      </c>
      <c r="S282" s="101">
        <f>+'COS_Rate_Base_MDS and 1-13th'!S282-'COS_Rate_Base_AS FILED'!S282</f>
        <v>3926.3658988311363</v>
      </c>
    </row>
    <row r="283" spans="1:19" x14ac:dyDescent="0.25">
      <c r="B283" s="102">
        <f>+'COS_Rate_Base_MDS and 1-13th'!B283-'COS_Rate_Base_AS FILED'!B283</f>
        <v>0</v>
      </c>
      <c r="C283" s="102">
        <f>+'COS_Rate_Base_MDS and 1-13th'!C283-'COS_Rate_Base_AS FILED'!C283</f>
        <v>0</v>
      </c>
      <c r="D283" s="102">
        <f>+'COS_Rate_Base_MDS and 1-13th'!D283-'COS_Rate_Base_AS FILED'!D283</f>
        <v>0</v>
      </c>
      <c r="E283" s="102">
        <f>+'COS_Rate_Base_MDS and 1-13th'!E283-'COS_Rate_Base_AS FILED'!E283</f>
        <v>0</v>
      </c>
      <c r="F283" s="102">
        <f>+'COS_Rate_Base_MDS and 1-13th'!F283-'COS_Rate_Base_AS FILED'!F283</f>
        <v>0</v>
      </c>
      <c r="G283" s="102">
        <f>+'COS_Rate_Base_MDS and 1-13th'!G283-'COS_Rate_Base_AS FILED'!G283</f>
        <v>0</v>
      </c>
      <c r="H283" s="102">
        <f>+'COS_Rate_Base_MDS and 1-13th'!H283-'COS_Rate_Base_AS FILED'!H283</f>
        <v>0</v>
      </c>
      <c r="I283" s="102">
        <f>+'COS_Rate_Base_MDS and 1-13th'!I283-'COS_Rate_Base_AS FILED'!I283</f>
        <v>0</v>
      </c>
      <c r="J283" s="102">
        <f>+'COS_Rate_Base_MDS and 1-13th'!J283-'COS_Rate_Base_AS FILED'!J283</f>
        <v>0</v>
      </c>
      <c r="K283" s="102">
        <f>+'COS_Rate_Base_MDS and 1-13th'!K283-'COS_Rate_Base_AS FILED'!K283</f>
        <v>0</v>
      </c>
      <c r="L283" s="102">
        <f>+'COS_Rate_Base_MDS and 1-13th'!L283-'COS_Rate_Base_AS FILED'!L283</f>
        <v>0</v>
      </c>
      <c r="M283" s="102">
        <f>+'COS_Rate_Base_MDS and 1-13th'!M283-'COS_Rate_Base_AS FILED'!M283</f>
        <v>0</v>
      </c>
      <c r="N283" s="102">
        <f>+'COS_Rate_Base_MDS and 1-13th'!N283-'COS_Rate_Base_AS FILED'!N283</f>
        <v>0</v>
      </c>
      <c r="O283" s="102">
        <f>+'COS_Rate_Base_MDS and 1-13th'!O283-'COS_Rate_Base_AS FILED'!O283</f>
        <v>0</v>
      </c>
      <c r="P283" s="102">
        <f>+'COS_Rate_Base_MDS and 1-13th'!P283-'COS_Rate_Base_AS FILED'!P283</f>
        <v>0</v>
      </c>
      <c r="Q283" s="102">
        <f>+'COS_Rate_Base_MDS and 1-13th'!Q283-'COS_Rate_Base_AS FILED'!Q283</f>
        <v>0</v>
      </c>
      <c r="R283" s="102">
        <f>+'COS_Rate_Base_MDS and 1-13th'!R283-'COS_Rate_Base_AS FILED'!R283</f>
        <v>0</v>
      </c>
      <c r="S283" s="102">
        <f>+'COS_Rate_Base_MDS and 1-13th'!S283-'COS_Rate_Base_AS FILED'!S283</f>
        <v>0</v>
      </c>
    </row>
    <row r="284" spans="1:19" x14ac:dyDescent="0.25">
      <c r="A284" s="89" t="s">
        <v>438</v>
      </c>
      <c r="B284" s="101">
        <f>+'COS_Rate_Base_MDS and 1-13th'!B284-'COS_Rate_Base_AS FILED'!B284</f>
        <v>0</v>
      </c>
      <c r="C284" s="101">
        <f>+'COS_Rate_Base_MDS and 1-13th'!C284-'COS_Rate_Base_AS FILED'!C284</f>
        <v>0</v>
      </c>
      <c r="D284" s="101">
        <f>+'COS_Rate_Base_MDS and 1-13th'!D284-'COS_Rate_Base_AS FILED'!D284</f>
        <v>0</v>
      </c>
      <c r="E284" s="101">
        <f>+'COS_Rate_Base_MDS and 1-13th'!E284-'COS_Rate_Base_AS FILED'!E284</f>
        <v>0</v>
      </c>
      <c r="F284" s="101">
        <f>+'COS_Rate_Base_MDS and 1-13th'!F284-'COS_Rate_Base_AS FILED'!F284</f>
        <v>0</v>
      </c>
      <c r="G284" s="101">
        <f>+'COS_Rate_Base_MDS and 1-13th'!G284-'COS_Rate_Base_AS FILED'!G284</f>
        <v>0</v>
      </c>
      <c r="H284" s="101">
        <f>+'COS_Rate_Base_MDS and 1-13th'!H284-'COS_Rate_Base_AS FILED'!H284</f>
        <v>0</v>
      </c>
      <c r="I284" s="101">
        <f>+'COS_Rate_Base_MDS and 1-13th'!I284-'COS_Rate_Base_AS FILED'!I284</f>
        <v>0</v>
      </c>
      <c r="J284" s="101">
        <f>+'COS_Rate_Base_MDS and 1-13th'!J284-'COS_Rate_Base_AS FILED'!J284</f>
        <v>0</v>
      </c>
      <c r="K284" s="101">
        <f>+'COS_Rate_Base_MDS and 1-13th'!K284-'COS_Rate_Base_AS FILED'!K284</f>
        <v>0</v>
      </c>
      <c r="L284" s="101">
        <f>+'COS_Rate_Base_MDS and 1-13th'!L284-'COS_Rate_Base_AS FILED'!L284</f>
        <v>0</v>
      </c>
      <c r="M284" s="101">
        <f>+'COS_Rate_Base_MDS and 1-13th'!M284-'COS_Rate_Base_AS FILED'!M284</f>
        <v>0</v>
      </c>
      <c r="N284" s="101">
        <f>+'COS_Rate_Base_MDS and 1-13th'!N284-'COS_Rate_Base_AS FILED'!N284</f>
        <v>0</v>
      </c>
      <c r="O284" s="101">
        <f>+'COS_Rate_Base_MDS and 1-13th'!O284-'COS_Rate_Base_AS FILED'!O284</f>
        <v>0</v>
      </c>
      <c r="P284" s="101">
        <f>+'COS_Rate_Base_MDS and 1-13th'!P284-'COS_Rate_Base_AS FILED'!P284</f>
        <v>0</v>
      </c>
      <c r="Q284" s="101">
        <f>+'COS_Rate_Base_MDS and 1-13th'!Q284-'COS_Rate_Base_AS FILED'!Q284</f>
        <v>0</v>
      </c>
      <c r="R284" s="101">
        <f>+'COS_Rate_Base_MDS and 1-13th'!R284-'COS_Rate_Base_AS FILED'!R284</f>
        <v>0</v>
      </c>
      <c r="S284" s="101">
        <f>+'COS_Rate_Base_MDS and 1-13th'!S284-'COS_Rate_Base_AS FILED'!S284</f>
        <v>0</v>
      </c>
    </row>
    <row r="285" spans="1:19" x14ac:dyDescent="0.25">
      <c r="A285" s="90" t="s">
        <v>439</v>
      </c>
      <c r="B285" s="101">
        <f>+'COS_Rate_Base_MDS and 1-13th'!B285-'COS_Rate_Base_AS FILED'!B285</f>
        <v>1.4901161193847656E-7</v>
      </c>
      <c r="C285" s="101">
        <f>+'COS_Rate_Base_MDS and 1-13th'!C285-'COS_Rate_Base_AS FILED'!C285</f>
        <v>18653.003475735197</v>
      </c>
      <c r="D285" s="101">
        <f>+'COS_Rate_Base_MDS and 1-13th'!D285-'COS_Rate_Base_AS FILED'!D285</f>
        <v>640.99056380036927</v>
      </c>
      <c r="E285" s="101">
        <f>+'COS_Rate_Base_MDS and 1-13th'!E285-'COS_Rate_Base_AS FILED'!E285</f>
        <v>-5396.4674700860633</v>
      </c>
      <c r="F285" s="101">
        <f>+'COS_Rate_Base_MDS and 1-13th'!F285-'COS_Rate_Base_AS FILED'!F285</f>
        <v>-58853.79879022669</v>
      </c>
      <c r="G285" s="101">
        <f>+'COS_Rate_Base_MDS and 1-13th'!G285-'COS_Rate_Base_AS FILED'!G285</f>
        <v>-3439.3137810450135</v>
      </c>
      <c r="H285" s="101">
        <f>+'COS_Rate_Base_MDS and 1-13th'!H285-'COS_Rate_Base_AS FILED'!H285</f>
        <v>256880.4592509903</v>
      </c>
      <c r="I285" s="101">
        <f>+'COS_Rate_Base_MDS and 1-13th'!I285-'COS_Rate_Base_AS FILED'!I285</f>
        <v>116491.8329555355</v>
      </c>
      <c r="J285" s="101">
        <f>+'COS_Rate_Base_MDS and 1-13th'!J285-'COS_Rate_Base_AS FILED'!J285</f>
        <v>22188.972209405387</v>
      </c>
      <c r="K285" s="101">
        <f>+'COS_Rate_Base_MDS and 1-13th'!K285-'COS_Rate_Base_AS FILED'!K285</f>
        <v>-612.85028273753414</v>
      </c>
      <c r="L285" s="101">
        <f>+'COS_Rate_Base_MDS and 1-13th'!L285-'COS_Rate_Base_AS FILED'!L285</f>
        <v>1184.1482309144776</v>
      </c>
      <c r="M285" s="101">
        <f>+'COS_Rate_Base_MDS and 1-13th'!M285-'COS_Rate_Base_AS FILED'!M285</f>
        <v>-12416.185059327225</v>
      </c>
      <c r="N285" s="101">
        <f>+'COS_Rate_Base_MDS and 1-13th'!N285-'COS_Rate_Base_AS FILED'!N285</f>
        <v>1208.8662989670556</v>
      </c>
      <c r="O285" s="101">
        <f>+'COS_Rate_Base_MDS and 1-13th'!O285-'COS_Rate_Base_AS FILED'!O285</f>
        <v>-343481.94413653016</v>
      </c>
      <c r="P285" s="101">
        <f>+'COS_Rate_Base_MDS and 1-13th'!P285-'COS_Rate_Base_AS FILED'!P285</f>
        <v>6608.0760217830539</v>
      </c>
      <c r="Q285" s="101">
        <f>+'COS_Rate_Base_MDS and 1-13th'!Q285-'COS_Rate_Base_AS FILED'!Q285</f>
        <v>85.023949472495588</v>
      </c>
      <c r="R285" s="101">
        <f>+'COS_Rate_Base_MDS and 1-13th'!R285-'COS_Rate_Base_AS FILED'!R285</f>
        <v>609.55430649844129</v>
      </c>
      <c r="S285" s="101">
        <f>+'COS_Rate_Base_MDS and 1-13th'!S285-'COS_Rate_Base_AS FILED'!S285</f>
        <v>-350.36774297731608</v>
      </c>
    </row>
    <row r="286" spans="1:19" x14ac:dyDescent="0.25">
      <c r="A286" s="90" t="s">
        <v>440</v>
      </c>
      <c r="B286" s="101">
        <f>+'COS_Rate_Base_MDS and 1-13th'!B286-'COS_Rate_Base_AS FILED'!B286</f>
        <v>0</v>
      </c>
      <c r="C286" s="101">
        <f>+'COS_Rate_Base_MDS and 1-13th'!C286-'COS_Rate_Base_AS FILED'!C286</f>
        <v>3737.834651965084</v>
      </c>
      <c r="D286" s="101">
        <f>+'COS_Rate_Base_MDS and 1-13th'!D286-'COS_Rate_Base_AS FILED'!D286</f>
        <v>131.04296390764966</v>
      </c>
      <c r="E286" s="101">
        <f>+'COS_Rate_Base_MDS and 1-13th'!E286-'COS_Rate_Base_AS FILED'!E286</f>
        <v>-147.43774833832504</v>
      </c>
      <c r="F286" s="101">
        <f>+'COS_Rate_Base_MDS and 1-13th'!F286-'COS_Rate_Base_AS FILED'!F286</f>
        <v>-8048.0785402278416</v>
      </c>
      <c r="G286" s="101">
        <f>+'COS_Rate_Base_MDS and 1-13th'!G286-'COS_Rate_Base_AS FILED'!G286</f>
        <v>-477.53793899048105</v>
      </c>
      <c r="H286" s="101">
        <f>+'COS_Rate_Base_MDS and 1-13th'!H286-'COS_Rate_Base_AS FILED'!H286</f>
        <v>41830.44635392871</v>
      </c>
      <c r="I286" s="101">
        <f>+'COS_Rate_Base_MDS and 1-13th'!I286-'COS_Rate_Base_AS FILED'!I286</f>
        <v>18955.308870009147</v>
      </c>
      <c r="J286" s="101">
        <f>+'COS_Rate_Base_MDS and 1-13th'!J286-'COS_Rate_Base_AS FILED'!J286</f>
        <v>3778.8863399156871</v>
      </c>
      <c r="K286" s="101">
        <f>+'COS_Rate_Base_MDS and 1-13th'!K286-'COS_Rate_Base_AS FILED'!K286</f>
        <v>-15.067353320770962</v>
      </c>
      <c r="L286" s="101">
        <f>+'COS_Rate_Base_MDS and 1-13th'!L286-'COS_Rate_Base_AS FILED'!L286</f>
        <v>232.52895602093918</v>
      </c>
      <c r="M286" s="101">
        <f>+'COS_Rate_Base_MDS and 1-13th'!M286-'COS_Rate_Base_AS FILED'!M286</f>
        <v>-1812.6919097297159</v>
      </c>
      <c r="N286" s="101">
        <f>+'COS_Rate_Base_MDS and 1-13th'!N286-'COS_Rate_Base_AS FILED'!N286</f>
        <v>195.08302940029523</v>
      </c>
      <c r="O286" s="101">
        <f>+'COS_Rate_Base_MDS and 1-13th'!O286-'COS_Rate_Base_AS FILED'!O286</f>
        <v>-59799.779154387536</v>
      </c>
      <c r="P286" s="101">
        <f>+'COS_Rate_Base_MDS and 1-13th'!P286-'COS_Rate_Base_AS FILED'!P286</f>
        <v>1314.6321241565674</v>
      </c>
      <c r="Q286" s="101">
        <f>+'COS_Rate_Base_MDS and 1-13th'!Q286-'COS_Rate_Base_AS FILED'!Q286</f>
        <v>33.646549285841786</v>
      </c>
      <c r="R286" s="101">
        <f>+'COS_Rate_Base_MDS and 1-13th'!R286-'COS_Rate_Base_AS FILED'!R286</f>
        <v>102.42741830328998</v>
      </c>
      <c r="S286" s="101">
        <f>+'COS_Rate_Base_MDS and 1-13th'!S286-'COS_Rate_Base_AS FILED'!S286</f>
        <v>-11.244611898578796</v>
      </c>
    </row>
    <row r="287" spans="1:19" x14ac:dyDescent="0.25">
      <c r="A287" s="90" t="s">
        <v>441</v>
      </c>
      <c r="B287" s="101">
        <f>+'COS_Rate_Base_MDS and 1-13th'!B287-'COS_Rate_Base_AS FILED'!B287</f>
        <v>0</v>
      </c>
      <c r="C287" s="101">
        <f>+'COS_Rate_Base_MDS and 1-13th'!C287-'COS_Rate_Base_AS FILED'!C287</f>
        <v>771.14849546129699</v>
      </c>
      <c r="D287" s="101">
        <f>+'COS_Rate_Base_MDS and 1-13th'!D287-'COS_Rate_Base_AS FILED'!D287</f>
        <v>26.499695318374052</v>
      </c>
      <c r="E287" s="101">
        <f>+'COS_Rate_Base_MDS and 1-13th'!E287-'COS_Rate_Base_AS FILED'!E287</f>
        <v>-223.09960837011022</v>
      </c>
      <c r="F287" s="101">
        <f>+'COS_Rate_Base_MDS and 1-13th'!F287-'COS_Rate_Base_AS FILED'!F287</f>
        <v>-2433.1212101205601</v>
      </c>
      <c r="G287" s="101">
        <f>+'COS_Rate_Base_MDS and 1-13th'!G287-'COS_Rate_Base_AS FILED'!G287</f>
        <v>-142.18737755141728</v>
      </c>
      <c r="H287" s="101">
        <f>+'COS_Rate_Base_MDS and 1-13th'!H287-'COS_Rate_Base_AS FILED'!H287</f>
        <v>10619.897215078236</v>
      </c>
      <c r="I287" s="101">
        <f>+'COS_Rate_Base_MDS and 1-13th'!I287-'COS_Rate_Base_AS FILED'!I287</f>
        <v>4815.9805381503538</v>
      </c>
      <c r="J287" s="101">
        <f>+'COS_Rate_Base_MDS and 1-13th'!J287-'COS_Rate_Base_AS FILED'!J287</f>
        <v>917.33176147076301</v>
      </c>
      <c r="K287" s="101">
        <f>+'COS_Rate_Base_MDS and 1-13th'!K287-'COS_Rate_Base_AS FILED'!K287</f>
        <v>-25.336325814276734</v>
      </c>
      <c r="L287" s="101">
        <f>+'COS_Rate_Base_MDS and 1-13th'!L287-'COS_Rate_Base_AS FILED'!L287</f>
        <v>48.954803866346083</v>
      </c>
      <c r="M287" s="101">
        <f>+'COS_Rate_Base_MDS and 1-13th'!M287-'COS_Rate_Base_AS FILED'!M287</f>
        <v>-513.30727731461229</v>
      </c>
      <c r="N287" s="101">
        <f>+'COS_Rate_Base_MDS and 1-13th'!N287-'COS_Rate_Base_AS FILED'!N287</f>
        <v>49.976692969312921</v>
      </c>
      <c r="O287" s="101">
        <f>+'COS_Rate_Base_MDS and 1-13th'!O287-'COS_Rate_Base_AS FILED'!O287</f>
        <v>-14200.157351795584</v>
      </c>
      <c r="P287" s="101">
        <f>+'COS_Rate_Base_MDS and 1-13th'!P287-'COS_Rate_Base_AS FILED'!P287</f>
        <v>273.18967096752021</v>
      </c>
      <c r="Q287" s="101">
        <f>+'COS_Rate_Base_MDS and 1-13th'!Q287-'COS_Rate_Base_AS FILED'!Q287</f>
        <v>3.5150420037813319</v>
      </c>
      <c r="R287" s="101">
        <f>+'COS_Rate_Base_MDS and 1-13th'!R287-'COS_Rate_Base_AS FILED'!R287</f>
        <v>25.200064266846994</v>
      </c>
      <c r="S287" s="101">
        <f>+'COS_Rate_Base_MDS and 1-13th'!S287-'COS_Rate_Base_AS FILED'!S287</f>
        <v>-14.484828580373687</v>
      </c>
    </row>
    <row r="288" spans="1:19" x14ac:dyDescent="0.25">
      <c r="A288" s="89" t="s">
        <v>442</v>
      </c>
      <c r="B288" s="101">
        <f>+'COS_Rate_Base_MDS and 1-13th'!B288-'COS_Rate_Base_AS FILED'!B288</f>
        <v>1.6391277313232422E-7</v>
      </c>
      <c r="C288" s="101">
        <f>+'COS_Rate_Base_MDS and 1-13th'!C288-'COS_Rate_Base_AS FILED'!C288</f>
        <v>23161.98662316124</v>
      </c>
      <c r="D288" s="101">
        <f>+'COS_Rate_Base_MDS and 1-13th'!D288-'COS_Rate_Base_AS FILED'!D288</f>
        <v>798.53322302638844</v>
      </c>
      <c r="E288" s="101">
        <f>+'COS_Rate_Base_MDS and 1-13th'!E288-'COS_Rate_Base_AS FILED'!E288</f>
        <v>-5767.0048267944949</v>
      </c>
      <c r="F288" s="101">
        <f>+'COS_Rate_Base_MDS and 1-13th'!F288-'COS_Rate_Base_AS FILED'!F288</f>
        <v>-69334.998540575616</v>
      </c>
      <c r="G288" s="101">
        <f>+'COS_Rate_Base_MDS and 1-13th'!G288-'COS_Rate_Base_AS FILED'!G288</f>
        <v>-4059.0390975869232</v>
      </c>
      <c r="H288" s="101">
        <f>+'COS_Rate_Base_MDS and 1-13th'!H288-'COS_Rate_Base_AS FILED'!H288</f>
        <v>309330.80281999707</v>
      </c>
      <c r="I288" s="101">
        <f>+'COS_Rate_Base_MDS and 1-13th'!I288-'COS_Rate_Base_AS FILED'!I288</f>
        <v>140263.12236369401</v>
      </c>
      <c r="J288" s="101">
        <f>+'COS_Rate_Base_MDS and 1-13th'!J288-'COS_Rate_Base_AS FILED'!J288</f>
        <v>26885.190310791833</v>
      </c>
      <c r="K288" s="101">
        <f>+'COS_Rate_Base_MDS and 1-13th'!K288-'COS_Rate_Base_AS FILED'!K288</f>
        <v>-653.25396187258593</v>
      </c>
      <c r="L288" s="101">
        <f>+'COS_Rate_Base_MDS and 1-13th'!L288-'COS_Rate_Base_AS FILED'!L288</f>
        <v>1465.6319908017613</v>
      </c>
      <c r="M288" s="101">
        <f>+'COS_Rate_Base_MDS and 1-13th'!M288-'COS_Rate_Base_AS FILED'!M288</f>
        <v>-14742.184246371529</v>
      </c>
      <c r="N288" s="101">
        <f>+'COS_Rate_Base_MDS and 1-13th'!N288-'COS_Rate_Base_AS FILED'!N288</f>
        <v>1453.9260213366615</v>
      </c>
      <c r="O288" s="101">
        <f>+'COS_Rate_Base_MDS and 1-13th'!O288-'COS_Rate_Base_AS FILED'!O288</f>
        <v>-417481.88064272702</v>
      </c>
      <c r="P288" s="101">
        <f>+'COS_Rate_Base_MDS and 1-13th'!P288-'COS_Rate_Base_AS FILED'!P288</f>
        <v>8195.8978169071488</v>
      </c>
      <c r="Q288" s="101">
        <f>+'COS_Rate_Base_MDS and 1-13th'!Q288-'COS_Rate_Base_AS FILED'!Q288</f>
        <v>122.18554076211512</v>
      </c>
      <c r="R288" s="101">
        <f>+'COS_Rate_Base_MDS and 1-13th'!R288-'COS_Rate_Base_AS FILED'!R288</f>
        <v>737.18178906857793</v>
      </c>
      <c r="S288" s="101">
        <f>+'COS_Rate_Base_MDS and 1-13th'!S288-'COS_Rate_Base_AS FILED'!S288</f>
        <v>-376.09718345627334</v>
      </c>
    </row>
    <row r="289" spans="1:19" x14ac:dyDescent="0.25">
      <c r="B289" s="102">
        <f>+'COS_Rate_Base_MDS and 1-13th'!B289-'COS_Rate_Base_AS FILED'!B289</f>
        <v>0</v>
      </c>
      <c r="C289" s="102">
        <f>+'COS_Rate_Base_MDS and 1-13th'!C289-'COS_Rate_Base_AS FILED'!C289</f>
        <v>0</v>
      </c>
      <c r="D289" s="102">
        <f>+'COS_Rate_Base_MDS and 1-13th'!D289-'COS_Rate_Base_AS FILED'!D289</f>
        <v>0</v>
      </c>
      <c r="E289" s="102">
        <f>+'COS_Rate_Base_MDS and 1-13th'!E289-'COS_Rate_Base_AS FILED'!E289</f>
        <v>0</v>
      </c>
      <c r="F289" s="102">
        <f>+'COS_Rate_Base_MDS and 1-13th'!F289-'COS_Rate_Base_AS FILED'!F289</f>
        <v>0</v>
      </c>
      <c r="G289" s="102">
        <f>+'COS_Rate_Base_MDS and 1-13th'!G289-'COS_Rate_Base_AS FILED'!G289</f>
        <v>0</v>
      </c>
      <c r="H289" s="102">
        <f>+'COS_Rate_Base_MDS and 1-13th'!H289-'COS_Rate_Base_AS FILED'!H289</f>
        <v>0</v>
      </c>
      <c r="I289" s="102">
        <f>+'COS_Rate_Base_MDS and 1-13th'!I289-'COS_Rate_Base_AS FILED'!I289</f>
        <v>0</v>
      </c>
      <c r="J289" s="102">
        <f>+'COS_Rate_Base_MDS and 1-13th'!J289-'COS_Rate_Base_AS FILED'!J289</f>
        <v>0</v>
      </c>
      <c r="K289" s="102">
        <f>+'COS_Rate_Base_MDS and 1-13th'!K289-'COS_Rate_Base_AS FILED'!K289</f>
        <v>0</v>
      </c>
      <c r="L289" s="102">
        <f>+'COS_Rate_Base_MDS and 1-13th'!L289-'COS_Rate_Base_AS FILED'!L289</f>
        <v>0</v>
      </c>
      <c r="M289" s="102">
        <f>+'COS_Rate_Base_MDS and 1-13th'!M289-'COS_Rate_Base_AS FILED'!M289</f>
        <v>0</v>
      </c>
      <c r="N289" s="102">
        <f>+'COS_Rate_Base_MDS and 1-13th'!N289-'COS_Rate_Base_AS FILED'!N289</f>
        <v>0</v>
      </c>
      <c r="O289" s="102">
        <f>+'COS_Rate_Base_MDS and 1-13th'!O289-'COS_Rate_Base_AS FILED'!O289</f>
        <v>0</v>
      </c>
      <c r="P289" s="102">
        <f>+'COS_Rate_Base_MDS and 1-13th'!P289-'COS_Rate_Base_AS FILED'!P289</f>
        <v>0</v>
      </c>
      <c r="Q289" s="102">
        <f>+'COS_Rate_Base_MDS and 1-13th'!Q289-'COS_Rate_Base_AS FILED'!Q289</f>
        <v>0</v>
      </c>
      <c r="R289" s="102">
        <f>+'COS_Rate_Base_MDS and 1-13th'!R289-'COS_Rate_Base_AS FILED'!R289</f>
        <v>0</v>
      </c>
      <c r="S289" s="102">
        <f>+'COS_Rate_Base_MDS and 1-13th'!S289-'COS_Rate_Base_AS FILED'!S289</f>
        <v>0</v>
      </c>
    </row>
    <row r="290" spans="1:19" x14ac:dyDescent="0.25">
      <c r="A290" s="89" t="s">
        <v>443</v>
      </c>
      <c r="B290" s="101">
        <f>+'COS_Rate_Base_MDS and 1-13th'!B290-'COS_Rate_Base_AS FILED'!B290</f>
        <v>0</v>
      </c>
      <c r="C290" s="101">
        <f>+'COS_Rate_Base_MDS and 1-13th'!C290-'COS_Rate_Base_AS FILED'!C290</f>
        <v>0</v>
      </c>
      <c r="D290" s="101">
        <f>+'COS_Rate_Base_MDS and 1-13th'!D290-'COS_Rate_Base_AS FILED'!D290</f>
        <v>0</v>
      </c>
      <c r="E290" s="101">
        <f>+'COS_Rate_Base_MDS and 1-13th'!E290-'COS_Rate_Base_AS FILED'!E290</f>
        <v>0</v>
      </c>
      <c r="F290" s="101">
        <f>+'COS_Rate_Base_MDS and 1-13th'!F290-'COS_Rate_Base_AS FILED'!F290</f>
        <v>0</v>
      </c>
      <c r="G290" s="101">
        <f>+'COS_Rate_Base_MDS and 1-13th'!G290-'COS_Rate_Base_AS FILED'!G290</f>
        <v>0</v>
      </c>
      <c r="H290" s="101">
        <f>+'COS_Rate_Base_MDS and 1-13th'!H290-'COS_Rate_Base_AS FILED'!H290</f>
        <v>0</v>
      </c>
      <c r="I290" s="101">
        <f>+'COS_Rate_Base_MDS and 1-13th'!I290-'COS_Rate_Base_AS FILED'!I290</f>
        <v>0</v>
      </c>
      <c r="J290" s="101">
        <f>+'COS_Rate_Base_MDS and 1-13th'!J290-'COS_Rate_Base_AS FILED'!J290</f>
        <v>0</v>
      </c>
      <c r="K290" s="101">
        <f>+'COS_Rate_Base_MDS and 1-13th'!K290-'COS_Rate_Base_AS FILED'!K290</f>
        <v>0</v>
      </c>
      <c r="L290" s="101">
        <f>+'COS_Rate_Base_MDS and 1-13th'!L290-'COS_Rate_Base_AS FILED'!L290</f>
        <v>0</v>
      </c>
      <c r="M290" s="101">
        <f>+'COS_Rate_Base_MDS and 1-13th'!M290-'COS_Rate_Base_AS FILED'!M290</f>
        <v>0</v>
      </c>
      <c r="N290" s="101">
        <f>+'COS_Rate_Base_MDS and 1-13th'!N290-'COS_Rate_Base_AS FILED'!N290</f>
        <v>0</v>
      </c>
      <c r="O290" s="101">
        <f>+'COS_Rate_Base_MDS and 1-13th'!O290-'COS_Rate_Base_AS FILED'!O290</f>
        <v>0</v>
      </c>
      <c r="P290" s="101">
        <f>+'COS_Rate_Base_MDS and 1-13th'!P290-'COS_Rate_Base_AS FILED'!P290</f>
        <v>0</v>
      </c>
      <c r="Q290" s="101">
        <f>+'COS_Rate_Base_MDS and 1-13th'!Q290-'COS_Rate_Base_AS FILED'!Q290</f>
        <v>0</v>
      </c>
      <c r="R290" s="101">
        <f>+'COS_Rate_Base_MDS and 1-13th'!R290-'COS_Rate_Base_AS FILED'!R290</f>
        <v>0</v>
      </c>
      <c r="S290" s="101">
        <f>+'COS_Rate_Base_MDS and 1-13th'!S290-'COS_Rate_Base_AS FILED'!S290</f>
        <v>0</v>
      </c>
    </row>
    <row r="291" spans="1:19" x14ac:dyDescent="0.25">
      <c r="A291" s="90" t="s">
        <v>444</v>
      </c>
      <c r="B291" s="101">
        <f>+'COS_Rate_Base_MDS and 1-13th'!B291-'COS_Rate_Base_AS FILED'!B291</f>
        <v>1.1920928955078125E-7</v>
      </c>
      <c r="C291" s="101">
        <f>+'COS_Rate_Base_MDS and 1-13th'!C291-'COS_Rate_Base_AS FILED'!C291</f>
        <v>13809.708177488763</v>
      </c>
      <c r="D291" s="101">
        <f>+'COS_Rate_Base_MDS and 1-13th'!D291-'COS_Rate_Base_AS FILED'!D291</f>
        <v>474.55588812396309</v>
      </c>
      <c r="E291" s="101">
        <f>+'COS_Rate_Base_MDS and 1-13th'!E291-'COS_Rate_Base_AS FILED'!E291</f>
        <v>-3995.2622669129632</v>
      </c>
      <c r="F291" s="101">
        <f>+'COS_Rate_Base_MDS and 1-13th'!F291-'COS_Rate_Base_AS FILED'!F291</f>
        <v>-43572.274432207458</v>
      </c>
      <c r="G291" s="101">
        <f>+'COS_Rate_Base_MDS and 1-13th'!G291-'COS_Rate_Base_AS FILED'!G291</f>
        <v>-2546.2880392872175</v>
      </c>
      <c r="H291" s="101">
        <f>+'COS_Rate_Base_MDS and 1-13th'!H291-'COS_Rate_Base_AS FILED'!H291</f>
        <v>190180.85657733493</v>
      </c>
      <c r="I291" s="101">
        <f>+'COS_Rate_Base_MDS and 1-13th'!I291-'COS_Rate_Base_AS FILED'!I291</f>
        <v>86244.460323472507</v>
      </c>
      <c r="J291" s="101">
        <f>+'COS_Rate_Base_MDS and 1-13th'!J291-'COS_Rate_Base_AS FILED'!J291</f>
        <v>16427.554488418624</v>
      </c>
      <c r="K291" s="101">
        <f>+'COS_Rate_Base_MDS and 1-13th'!K291-'COS_Rate_Base_AS FILED'!K291</f>
        <v>-453.72229582785803</v>
      </c>
      <c r="L291" s="101">
        <f>+'COS_Rate_Base_MDS and 1-13th'!L291-'COS_Rate_Base_AS FILED'!L291</f>
        <v>876.68141643197305</v>
      </c>
      <c r="M291" s="101">
        <f>+'COS_Rate_Base_MDS and 1-13th'!M291-'COS_Rate_Base_AS FILED'!M291</f>
        <v>-9192.2940222498291</v>
      </c>
      <c r="N291" s="101">
        <f>+'COS_Rate_Base_MDS and 1-13th'!N291-'COS_Rate_Base_AS FILED'!N291</f>
        <v>894.98138120504518</v>
      </c>
      <c r="O291" s="101">
        <f>+'COS_Rate_Base_MDS and 1-13th'!O291-'COS_Rate_Base_AS FILED'!O291</f>
        <v>-254296.06652528048</v>
      </c>
      <c r="P291" s="101">
        <f>+'COS_Rate_Base_MDS and 1-13th'!P291-'COS_Rate_Base_AS FILED'!P291</f>
        <v>4892.2738686134107</v>
      </c>
      <c r="Q291" s="101">
        <f>+'COS_Rate_Base_MDS and 1-13th'!Q291-'COS_Rate_Base_AS FILED'!Q291</f>
        <v>62.947285236943571</v>
      </c>
      <c r="R291" s="101">
        <f>+'COS_Rate_Base_MDS and 1-13th'!R291-'COS_Rate_Base_AS FILED'!R291</f>
        <v>451.28212740781055</v>
      </c>
      <c r="S291" s="101">
        <f>+'COS_Rate_Base_MDS and 1-13th'!S291-'COS_Rate_Base_AS FILED'!S291</f>
        <v>-259.39395184355089</v>
      </c>
    </row>
    <row r="292" spans="1:19" x14ac:dyDescent="0.25">
      <c r="A292" s="89" t="s">
        <v>445</v>
      </c>
      <c r="B292" s="101">
        <f>+'COS_Rate_Base_MDS and 1-13th'!B292-'COS_Rate_Base_AS FILED'!B292</f>
        <v>1.1920928955078125E-7</v>
      </c>
      <c r="C292" s="101">
        <f>+'COS_Rate_Base_MDS and 1-13th'!C292-'COS_Rate_Base_AS FILED'!C292</f>
        <v>13809.708177488763</v>
      </c>
      <c r="D292" s="101">
        <f>+'COS_Rate_Base_MDS and 1-13th'!D292-'COS_Rate_Base_AS FILED'!D292</f>
        <v>474.55588812396309</v>
      </c>
      <c r="E292" s="101">
        <f>+'COS_Rate_Base_MDS and 1-13th'!E292-'COS_Rate_Base_AS FILED'!E292</f>
        <v>-3995.2622669129632</v>
      </c>
      <c r="F292" s="101">
        <f>+'COS_Rate_Base_MDS and 1-13th'!F292-'COS_Rate_Base_AS FILED'!F292</f>
        <v>-43572.274432207458</v>
      </c>
      <c r="G292" s="101">
        <f>+'COS_Rate_Base_MDS and 1-13th'!G292-'COS_Rate_Base_AS FILED'!G292</f>
        <v>-2546.2880392872175</v>
      </c>
      <c r="H292" s="101">
        <f>+'COS_Rate_Base_MDS and 1-13th'!H292-'COS_Rate_Base_AS FILED'!H292</f>
        <v>190180.85657733493</v>
      </c>
      <c r="I292" s="101">
        <f>+'COS_Rate_Base_MDS and 1-13th'!I292-'COS_Rate_Base_AS FILED'!I292</f>
        <v>86244.460323472507</v>
      </c>
      <c r="J292" s="101">
        <f>+'COS_Rate_Base_MDS and 1-13th'!J292-'COS_Rate_Base_AS FILED'!J292</f>
        <v>16427.554488418624</v>
      </c>
      <c r="K292" s="101">
        <f>+'COS_Rate_Base_MDS and 1-13th'!K292-'COS_Rate_Base_AS FILED'!K292</f>
        <v>-453.72229582785803</v>
      </c>
      <c r="L292" s="101">
        <f>+'COS_Rate_Base_MDS and 1-13th'!L292-'COS_Rate_Base_AS FILED'!L292</f>
        <v>876.68141643197305</v>
      </c>
      <c r="M292" s="101">
        <f>+'COS_Rate_Base_MDS and 1-13th'!M292-'COS_Rate_Base_AS FILED'!M292</f>
        <v>-9192.2940222498291</v>
      </c>
      <c r="N292" s="101">
        <f>+'COS_Rate_Base_MDS and 1-13th'!N292-'COS_Rate_Base_AS FILED'!N292</f>
        <v>894.98138120504518</v>
      </c>
      <c r="O292" s="101">
        <f>+'COS_Rate_Base_MDS and 1-13th'!O292-'COS_Rate_Base_AS FILED'!O292</f>
        <v>-254296.06652528048</v>
      </c>
      <c r="P292" s="101">
        <f>+'COS_Rate_Base_MDS and 1-13th'!P292-'COS_Rate_Base_AS FILED'!P292</f>
        <v>4892.2738686134107</v>
      </c>
      <c r="Q292" s="101">
        <f>+'COS_Rate_Base_MDS and 1-13th'!Q292-'COS_Rate_Base_AS FILED'!Q292</f>
        <v>62.947285236943571</v>
      </c>
      <c r="R292" s="101">
        <f>+'COS_Rate_Base_MDS and 1-13th'!R292-'COS_Rate_Base_AS FILED'!R292</f>
        <v>451.28212740781055</v>
      </c>
      <c r="S292" s="101">
        <f>+'COS_Rate_Base_MDS and 1-13th'!S292-'COS_Rate_Base_AS FILED'!S292</f>
        <v>-259.39395184355089</v>
      </c>
    </row>
    <row r="293" spans="1:19" x14ac:dyDescent="0.25">
      <c r="B293" s="102">
        <f>+'COS_Rate_Base_MDS and 1-13th'!B293-'COS_Rate_Base_AS FILED'!B293</f>
        <v>0</v>
      </c>
      <c r="C293" s="102">
        <f>+'COS_Rate_Base_MDS and 1-13th'!C293-'COS_Rate_Base_AS FILED'!C293</f>
        <v>0</v>
      </c>
      <c r="D293" s="102">
        <f>+'COS_Rate_Base_MDS and 1-13th'!D293-'COS_Rate_Base_AS FILED'!D293</f>
        <v>0</v>
      </c>
      <c r="E293" s="102">
        <f>+'COS_Rate_Base_MDS and 1-13th'!E293-'COS_Rate_Base_AS FILED'!E293</f>
        <v>0</v>
      </c>
      <c r="F293" s="102">
        <f>+'COS_Rate_Base_MDS and 1-13th'!F293-'COS_Rate_Base_AS FILED'!F293</f>
        <v>0</v>
      </c>
      <c r="G293" s="102">
        <f>+'COS_Rate_Base_MDS and 1-13th'!G293-'COS_Rate_Base_AS FILED'!G293</f>
        <v>0</v>
      </c>
      <c r="H293" s="102">
        <f>+'COS_Rate_Base_MDS and 1-13th'!H293-'COS_Rate_Base_AS FILED'!H293</f>
        <v>0</v>
      </c>
      <c r="I293" s="102">
        <f>+'COS_Rate_Base_MDS and 1-13th'!I293-'COS_Rate_Base_AS FILED'!I293</f>
        <v>0</v>
      </c>
      <c r="J293" s="102">
        <f>+'COS_Rate_Base_MDS and 1-13th'!J293-'COS_Rate_Base_AS FILED'!J293</f>
        <v>0</v>
      </c>
      <c r="K293" s="102">
        <f>+'COS_Rate_Base_MDS and 1-13th'!K293-'COS_Rate_Base_AS FILED'!K293</f>
        <v>0</v>
      </c>
      <c r="L293" s="102">
        <f>+'COS_Rate_Base_MDS and 1-13th'!L293-'COS_Rate_Base_AS FILED'!L293</f>
        <v>0</v>
      </c>
      <c r="M293" s="102">
        <f>+'COS_Rate_Base_MDS and 1-13th'!M293-'COS_Rate_Base_AS FILED'!M293</f>
        <v>0</v>
      </c>
      <c r="N293" s="102">
        <f>+'COS_Rate_Base_MDS and 1-13th'!N293-'COS_Rate_Base_AS FILED'!N293</f>
        <v>0</v>
      </c>
      <c r="O293" s="102">
        <f>+'COS_Rate_Base_MDS and 1-13th'!O293-'COS_Rate_Base_AS FILED'!O293</f>
        <v>0</v>
      </c>
      <c r="P293" s="102">
        <f>+'COS_Rate_Base_MDS and 1-13th'!P293-'COS_Rate_Base_AS FILED'!P293</f>
        <v>0</v>
      </c>
      <c r="Q293" s="102">
        <f>+'COS_Rate_Base_MDS and 1-13th'!Q293-'COS_Rate_Base_AS FILED'!Q293</f>
        <v>0</v>
      </c>
      <c r="R293" s="102">
        <f>+'COS_Rate_Base_MDS and 1-13th'!R293-'COS_Rate_Base_AS FILED'!R293</f>
        <v>0</v>
      </c>
      <c r="S293" s="102">
        <f>+'COS_Rate_Base_MDS and 1-13th'!S293-'COS_Rate_Base_AS FILED'!S293</f>
        <v>0</v>
      </c>
    </row>
    <row r="294" spans="1:19" x14ac:dyDescent="0.25">
      <c r="A294" s="89" t="s">
        <v>446</v>
      </c>
      <c r="B294" s="101">
        <f>+'COS_Rate_Base_MDS and 1-13th'!B294-'COS_Rate_Base_AS FILED'!B294</f>
        <v>0</v>
      </c>
      <c r="C294" s="101">
        <f>+'COS_Rate_Base_MDS and 1-13th'!C294-'COS_Rate_Base_AS FILED'!C294</f>
        <v>0</v>
      </c>
      <c r="D294" s="101">
        <f>+'COS_Rate_Base_MDS and 1-13th'!D294-'COS_Rate_Base_AS FILED'!D294</f>
        <v>0</v>
      </c>
      <c r="E294" s="101">
        <f>+'COS_Rate_Base_MDS and 1-13th'!E294-'COS_Rate_Base_AS FILED'!E294</f>
        <v>0</v>
      </c>
      <c r="F294" s="101">
        <f>+'COS_Rate_Base_MDS and 1-13th'!F294-'COS_Rate_Base_AS FILED'!F294</f>
        <v>0</v>
      </c>
      <c r="G294" s="101">
        <f>+'COS_Rate_Base_MDS and 1-13th'!G294-'COS_Rate_Base_AS FILED'!G294</f>
        <v>0</v>
      </c>
      <c r="H294" s="101">
        <f>+'COS_Rate_Base_MDS and 1-13th'!H294-'COS_Rate_Base_AS FILED'!H294</f>
        <v>0</v>
      </c>
      <c r="I294" s="101">
        <f>+'COS_Rate_Base_MDS and 1-13th'!I294-'COS_Rate_Base_AS FILED'!I294</f>
        <v>0</v>
      </c>
      <c r="J294" s="101">
        <f>+'COS_Rate_Base_MDS and 1-13th'!J294-'COS_Rate_Base_AS FILED'!J294</f>
        <v>0</v>
      </c>
      <c r="K294" s="101">
        <f>+'COS_Rate_Base_MDS and 1-13th'!K294-'COS_Rate_Base_AS FILED'!K294</f>
        <v>0</v>
      </c>
      <c r="L294" s="101">
        <f>+'COS_Rate_Base_MDS and 1-13th'!L294-'COS_Rate_Base_AS FILED'!L294</f>
        <v>0</v>
      </c>
      <c r="M294" s="101">
        <f>+'COS_Rate_Base_MDS and 1-13th'!M294-'COS_Rate_Base_AS FILED'!M294</f>
        <v>0</v>
      </c>
      <c r="N294" s="101">
        <f>+'COS_Rate_Base_MDS and 1-13th'!N294-'COS_Rate_Base_AS FILED'!N294</f>
        <v>0</v>
      </c>
      <c r="O294" s="101">
        <f>+'COS_Rate_Base_MDS and 1-13th'!O294-'COS_Rate_Base_AS FILED'!O294</f>
        <v>0</v>
      </c>
      <c r="P294" s="101">
        <f>+'COS_Rate_Base_MDS and 1-13th'!P294-'COS_Rate_Base_AS FILED'!P294</f>
        <v>0</v>
      </c>
      <c r="Q294" s="101">
        <f>+'COS_Rate_Base_MDS and 1-13th'!Q294-'COS_Rate_Base_AS FILED'!Q294</f>
        <v>0</v>
      </c>
      <c r="R294" s="101">
        <f>+'COS_Rate_Base_MDS and 1-13th'!R294-'COS_Rate_Base_AS FILED'!R294</f>
        <v>0</v>
      </c>
      <c r="S294" s="101">
        <f>+'COS_Rate_Base_MDS and 1-13th'!S294-'COS_Rate_Base_AS FILED'!S294</f>
        <v>0</v>
      </c>
    </row>
    <row r="295" spans="1:19" x14ac:dyDescent="0.25">
      <c r="A295" s="90" t="s">
        <v>447</v>
      </c>
      <c r="B295" s="101">
        <f>+'COS_Rate_Base_MDS and 1-13th'!B295-'COS_Rate_Base_AS FILED'!B295</f>
        <v>7.152557373046875E-7</v>
      </c>
      <c r="C295" s="101">
        <f>+'COS_Rate_Base_MDS and 1-13th'!C295-'COS_Rate_Base_AS FILED'!C295</f>
        <v>71492.308515558019</v>
      </c>
      <c r="D295" s="101">
        <f>+'COS_Rate_Base_MDS and 1-13th'!D295-'COS_Rate_Base_AS FILED'!D295</f>
        <v>2456.7569079366513</v>
      </c>
      <c r="E295" s="101">
        <f>+'COS_Rate_Base_MDS and 1-13th'!E295-'COS_Rate_Base_AS FILED'!E295</f>
        <v>-20683.313428180758</v>
      </c>
      <c r="F295" s="101">
        <f>+'COS_Rate_Base_MDS and 1-13th'!F295-'COS_Rate_Base_AS FILED'!F295</f>
        <v>-225571.9271106571</v>
      </c>
      <c r="G295" s="101">
        <f>+'COS_Rate_Base_MDS and 1-13th'!G295-'COS_Rate_Base_AS FILED'!G295</f>
        <v>-13182.03163560963</v>
      </c>
      <c r="H295" s="101">
        <f>+'COS_Rate_Base_MDS and 1-13th'!H295-'COS_Rate_Base_AS FILED'!H295</f>
        <v>984558.71025168896</v>
      </c>
      <c r="I295" s="101">
        <f>+'COS_Rate_Base_MDS and 1-13th'!I295-'COS_Rate_Base_AS FILED'!I295</f>
        <v>446484.13173962384</v>
      </c>
      <c r="J295" s="101">
        <f>+'COS_Rate_Base_MDS and 1-13th'!J295-'COS_Rate_Base_AS FILED'!J295</f>
        <v>85044.794469776563</v>
      </c>
      <c r="K295" s="101">
        <f>+'COS_Rate_Base_MDS and 1-13th'!K295-'COS_Rate_Base_AS FILED'!K295</f>
        <v>-2348.9022314455942</v>
      </c>
      <c r="L295" s="101">
        <f>+'COS_Rate_Base_MDS and 1-13th'!L295-'COS_Rate_Base_AS FILED'!L295</f>
        <v>4538.5447315664496</v>
      </c>
      <c r="M295" s="101">
        <f>+'COS_Rate_Base_MDS and 1-13th'!M295-'COS_Rate_Base_AS FILED'!M295</f>
        <v>-47588.139572396292</v>
      </c>
      <c r="N295" s="101">
        <f>+'COS_Rate_Base_MDS and 1-13th'!N295-'COS_Rate_Base_AS FILED'!N295</f>
        <v>4633.2829194096412</v>
      </c>
      <c r="O295" s="101">
        <f>+'COS_Rate_Base_MDS and 1-13th'!O295-'COS_Rate_Base_AS FILED'!O295</f>
        <v>-1316480.5952926278</v>
      </c>
      <c r="P295" s="101">
        <f>+'COS_Rate_Base_MDS and 1-13th'!P295-'COS_Rate_Base_AS FILED'!P295</f>
        <v>25327.106718128547</v>
      </c>
      <c r="Q295" s="101">
        <f>+'COS_Rate_Base_MDS and 1-13th'!Q295-'COS_Rate_Base_AS FILED'!Q295</f>
        <v>325.87558538799931</v>
      </c>
      <c r="R295" s="101">
        <f>+'COS_Rate_Base_MDS and 1-13th'!R295-'COS_Rate_Base_AS FILED'!R295</f>
        <v>2336.269576846571</v>
      </c>
      <c r="S295" s="101">
        <f>+'COS_Rate_Base_MDS and 1-13th'!S295-'COS_Rate_Base_AS FILED'!S295</f>
        <v>-1342.8721442859096</v>
      </c>
    </row>
    <row r="296" spans="1:19" x14ac:dyDescent="0.25">
      <c r="A296" s="90" t="s">
        <v>448</v>
      </c>
      <c r="B296" s="101">
        <f>+'COS_Rate_Base_MDS and 1-13th'!B296-'COS_Rate_Base_AS FILED'!B296</f>
        <v>0</v>
      </c>
      <c r="C296" s="101">
        <f>+'COS_Rate_Base_MDS and 1-13th'!C296-'COS_Rate_Base_AS FILED'!C296</f>
        <v>5360.2173942356239</v>
      </c>
      <c r="D296" s="101">
        <f>+'COS_Rate_Base_MDS and 1-13th'!D296-'COS_Rate_Base_AS FILED'!D296</f>
        <v>188.11684446964546</v>
      </c>
      <c r="E296" s="101">
        <f>+'COS_Rate_Base_MDS and 1-13th'!E296-'COS_Rate_Base_AS FILED'!E296</f>
        <v>1103.7142991393484</v>
      </c>
      <c r="F296" s="101">
        <f>+'COS_Rate_Base_MDS and 1-13th'!F296-'COS_Rate_Base_AS FILED'!F296</f>
        <v>-7395.1181443264359</v>
      </c>
      <c r="G296" s="101">
        <f>+'COS_Rate_Base_MDS and 1-13th'!G296-'COS_Rate_Base_AS FILED'!G296</f>
        <v>-359.07949340733012</v>
      </c>
      <c r="H296" s="101">
        <f>+'COS_Rate_Base_MDS and 1-13th'!H296-'COS_Rate_Base_AS FILED'!H296</f>
        <v>44784.340079759597</v>
      </c>
      <c r="I296" s="101">
        <f>+'COS_Rate_Base_MDS and 1-13th'!I296-'COS_Rate_Base_AS FILED'!I296</f>
        <v>20125.651001332153</v>
      </c>
      <c r="J296" s="101">
        <f>+'COS_Rate_Base_MDS and 1-13th'!J296-'COS_Rate_Base_AS FILED'!J296</f>
        <v>5317.3621890015202</v>
      </c>
      <c r="K296" s="101">
        <f>+'COS_Rate_Base_MDS and 1-13th'!K296-'COS_Rate_Base_AS FILED'!K296</f>
        <v>104.85676535601442</v>
      </c>
      <c r="L296" s="101">
        <f>+'COS_Rate_Base_MDS and 1-13th'!L296-'COS_Rate_Base_AS FILED'!L296</f>
        <v>223.21524111585131</v>
      </c>
      <c r="M296" s="101">
        <f>+'COS_Rate_Base_MDS and 1-13th'!M296-'COS_Rate_Base_AS FILED'!M296</f>
        <v>-1330.8152881906663</v>
      </c>
      <c r="N296" s="101">
        <f>+'COS_Rate_Base_MDS and 1-13th'!N296-'COS_Rate_Base_AS FILED'!N296</f>
        <v>181.76863083040303</v>
      </c>
      <c r="O296" s="101">
        <f>+'COS_Rate_Base_MDS and 1-13th'!O296-'COS_Rate_Base_AS FILED'!O296</f>
        <v>-71289.160743720829</v>
      </c>
      <c r="P296" s="101">
        <f>+'COS_Rate_Base_MDS and 1-13th'!P296-'COS_Rate_Base_AS FILED'!P296</f>
        <v>2736.1165302080335</v>
      </c>
      <c r="Q296" s="101">
        <f>+'COS_Rate_Base_MDS and 1-13th'!Q296-'COS_Rate_Base_AS FILED'!Q296</f>
        <v>59.64826906939993</v>
      </c>
      <c r="R296" s="101">
        <f>+'COS_Rate_Base_MDS and 1-13th'!R296-'COS_Rate_Base_AS FILED'!R296</f>
        <v>95.806933563385371</v>
      </c>
      <c r="S296" s="101">
        <f>+'COS_Rate_Base_MDS and 1-13th'!S296-'COS_Rate_Base_AS FILED'!S296</f>
        <v>93.359491563537631</v>
      </c>
    </row>
    <row r="297" spans="1:19" x14ac:dyDescent="0.25">
      <c r="A297" s="90" t="s">
        <v>449</v>
      </c>
      <c r="B297" s="101">
        <f>+'COS_Rate_Base_MDS and 1-13th'!B297-'COS_Rate_Base_AS FILED'!B297</f>
        <v>0</v>
      </c>
      <c r="C297" s="101">
        <f>+'COS_Rate_Base_MDS and 1-13th'!C297-'COS_Rate_Base_AS FILED'!C297</f>
        <v>37779.386567943009</v>
      </c>
      <c r="D297" s="101">
        <f>+'COS_Rate_Base_MDS and 1-13th'!D297-'COS_Rate_Base_AS FILED'!D297</f>
        <v>1436.9692980814486</v>
      </c>
      <c r="E297" s="101">
        <f>+'COS_Rate_Base_MDS and 1-13th'!E297-'COS_Rate_Base_AS FILED'!E297</f>
        <v>0</v>
      </c>
      <c r="F297" s="101">
        <f>+'COS_Rate_Base_MDS and 1-13th'!F297-'COS_Rate_Base_AS FILED'!F297</f>
        <v>-63426.265513795835</v>
      </c>
      <c r="G297" s="101">
        <f>+'COS_Rate_Base_MDS and 1-13th'!G297-'COS_Rate_Base_AS FILED'!G297</f>
        <v>-4045.3252673785746</v>
      </c>
      <c r="H297" s="101">
        <f>+'COS_Rate_Base_MDS and 1-13th'!H297-'COS_Rate_Base_AS FILED'!H297</f>
        <v>428320.75988898904</v>
      </c>
      <c r="I297" s="101">
        <f>+'COS_Rate_Base_MDS and 1-13th'!I297-'COS_Rate_Base_AS FILED'!I297</f>
        <v>194790.59279464121</v>
      </c>
      <c r="J297" s="101">
        <f>+'COS_Rate_Base_MDS and 1-13th'!J297-'COS_Rate_Base_AS FILED'!J297</f>
        <v>37419.617357800664</v>
      </c>
      <c r="K297" s="101">
        <f>+'COS_Rate_Base_MDS and 1-13th'!K297-'COS_Rate_Base_AS FILED'!K297</f>
        <v>0</v>
      </c>
      <c r="L297" s="101">
        <f>+'COS_Rate_Base_MDS and 1-13th'!L297-'COS_Rate_Base_AS FILED'!L297</f>
        <v>1976.9644282440913</v>
      </c>
      <c r="M297" s="101">
        <f>+'COS_Rate_Base_MDS and 1-13th'!M297-'COS_Rate_Base_AS FILED'!M297</f>
        <v>-20004.917628392821</v>
      </c>
      <c r="N297" s="101">
        <f>+'COS_Rate_Base_MDS and 1-13th'!N297-'COS_Rate_Base_AS FILED'!N297</f>
        <v>1757.742853671635</v>
      </c>
      <c r="O297" s="101">
        <f>+'COS_Rate_Base_MDS and 1-13th'!O297-'COS_Rate_Base_AS FILED'!O297</f>
        <v>-632819.11615313683</v>
      </c>
      <c r="P297" s="101">
        <f>+'COS_Rate_Base_MDS and 1-13th'!P297-'COS_Rate_Base_AS FILED'!P297</f>
        <v>15539.353416453459</v>
      </c>
      <c r="Q297" s="101">
        <f>+'COS_Rate_Base_MDS and 1-13th'!Q297-'COS_Rate_Base_AS FILED'!Q297</f>
        <v>407.76862047769794</v>
      </c>
      <c r="R297" s="101">
        <f>+'COS_Rate_Base_MDS and 1-13th'!R297-'COS_Rate_Base_AS FILED'!R297</f>
        <v>866.46933640126508</v>
      </c>
      <c r="S297" s="101">
        <f>+'COS_Rate_Base_MDS and 1-13th'!S297-'COS_Rate_Base_AS FILED'!S297</f>
        <v>0</v>
      </c>
    </row>
    <row r="298" spans="1:19" x14ac:dyDescent="0.25">
      <c r="A298" s="90" t="s">
        <v>450</v>
      </c>
      <c r="B298" s="101">
        <f>+'COS_Rate_Base_MDS and 1-13th'!B298-'COS_Rate_Base_AS FILED'!B298</f>
        <v>0</v>
      </c>
      <c r="C298" s="101">
        <f>+'COS_Rate_Base_MDS and 1-13th'!C298-'COS_Rate_Base_AS FILED'!C298</f>
        <v>-12442.042431786656</v>
      </c>
      <c r="D298" s="101">
        <f>+'COS_Rate_Base_MDS and 1-13th'!D298-'COS_Rate_Base_AS FILED'!D298</f>
        <v>-439.93407896973076</v>
      </c>
      <c r="E298" s="101">
        <f>+'COS_Rate_Base_MDS and 1-13th'!E298-'COS_Rate_Base_AS FILED'!E298</f>
        <v>-15670.4813268953</v>
      </c>
      <c r="F298" s="101">
        <f>+'COS_Rate_Base_MDS and 1-13th'!F298-'COS_Rate_Base_AS FILED'!F298</f>
        <v>-11851.118088429794</v>
      </c>
      <c r="G298" s="101">
        <f>+'COS_Rate_Base_MDS and 1-13th'!G298-'COS_Rate_Base_AS FILED'!G298</f>
        <v>-809.53711491840659</v>
      </c>
      <c r="H298" s="101">
        <f>+'COS_Rate_Base_MDS and 1-13th'!H298-'COS_Rate_Base_AS FILED'!H298</f>
        <v>-51496.364382848144</v>
      </c>
      <c r="I298" s="101">
        <f>+'COS_Rate_Base_MDS and 1-13th'!I298-'COS_Rate_Base_AS FILED'!I298</f>
        <v>-23311.472899138927</v>
      </c>
      <c r="J298" s="101">
        <f>+'COS_Rate_Base_MDS and 1-13th'!J298-'COS_Rate_Base_AS FILED'!J298</f>
        <v>-6863.6006695767865</v>
      </c>
      <c r="K298" s="101">
        <f>+'COS_Rate_Base_MDS and 1-13th'!K298-'COS_Rate_Base_AS FILED'!K298</f>
        <v>-1832.9952973448089</v>
      </c>
      <c r="L298" s="101">
        <f>+'COS_Rate_Base_MDS and 1-13th'!L298-'COS_Rate_Base_AS FILED'!L298</f>
        <v>-1028.6707309431804</v>
      </c>
      <c r="M298" s="101">
        <f>+'COS_Rate_Base_MDS and 1-13th'!M298-'COS_Rate_Base_AS FILED'!M298</f>
        <v>-1128.2975420413713</v>
      </c>
      <c r="N298" s="101">
        <f>+'COS_Rate_Base_MDS and 1-13th'!N298-'COS_Rate_Base_AS FILED'!N298</f>
        <v>-121.72977305713721</v>
      </c>
      <c r="O298" s="101">
        <f>+'COS_Rate_Base_MDS and 1-13th'!O298-'COS_Rate_Base_AS FILED'!O298</f>
        <v>133982.79989366233</v>
      </c>
      <c r="P298" s="101">
        <f>+'COS_Rate_Base_MDS and 1-13th'!P298-'COS_Rate_Base_AS FILED'!P298</f>
        <v>-5473.6307244196068</v>
      </c>
      <c r="Q298" s="101">
        <f>+'COS_Rate_Base_MDS and 1-13th'!Q298-'COS_Rate_Base_AS FILED'!Q298</f>
        <v>-377.58934042950568</v>
      </c>
      <c r="R298" s="101">
        <f>+'COS_Rate_Base_MDS and 1-13th'!R298-'COS_Rate_Base_AS FILED'!R298</f>
        <v>-133.72547531376404</v>
      </c>
      <c r="S298" s="101">
        <f>+'COS_Rate_Base_MDS and 1-13th'!S298-'COS_Rate_Base_AS FILED'!S298</f>
        <v>-1001.6100175633037</v>
      </c>
    </row>
    <row r="299" spans="1:19" x14ac:dyDescent="0.25">
      <c r="A299" s="89" t="s">
        <v>451</v>
      </c>
      <c r="B299" s="101">
        <f>+'COS_Rate_Base_MDS and 1-13th'!B299-'COS_Rate_Base_AS FILED'!B299</f>
        <v>0</v>
      </c>
      <c r="C299" s="101">
        <f>+'COS_Rate_Base_MDS and 1-13th'!C299-'COS_Rate_Base_AS FILED'!C299</f>
        <v>102189.8700459525</v>
      </c>
      <c r="D299" s="101">
        <f>+'COS_Rate_Base_MDS and 1-13th'!D299-'COS_Rate_Base_AS FILED'!D299</f>
        <v>3641.9089715179871</v>
      </c>
      <c r="E299" s="101">
        <f>+'COS_Rate_Base_MDS and 1-13th'!E299-'COS_Rate_Base_AS FILED'!E299</f>
        <v>-35250.080455936491</v>
      </c>
      <c r="F299" s="101">
        <f>+'COS_Rate_Base_MDS and 1-13th'!F299-'COS_Rate_Base_AS FILED'!F299</f>
        <v>-308244.42885721475</v>
      </c>
      <c r="G299" s="101">
        <f>+'COS_Rate_Base_MDS and 1-13th'!G299-'COS_Rate_Base_AS FILED'!G299</f>
        <v>-18395.973511313961</v>
      </c>
      <c r="H299" s="101">
        <f>+'COS_Rate_Base_MDS and 1-13th'!H299-'COS_Rate_Base_AS FILED'!H299</f>
        <v>1406167.4458376169</v>
      </c>
      <c r="I299" s="101">
        <f>+'COS_Rate_Base_MDS and 1-13th'!I299-'COS_Rate_Base_AS FILED'!I299</f>
        <v>638088.90263645351</v>
      </c>
      <c r="J299" s="101">
        <f>+'COS_Rate_Base_MDS and 1-13th'!J299-'COS_Rate_Base_AS FILED'!J299</f>
        <v>120918.17334700376</v>
      </c>
      <c r="K299" s="101">
        <f>+'COS_Rate_Base_MDS and 1-13th'!K299-'COS_Rate_Base_AS FILED'!K299</f>
        <v>-4077.0407634344883</v>
      </c>
      <c r="L299" s="101">
        <f>+'COS_Rate_Base_MDS and 1-13th'!L299-'COS_Rate_Base_AS FILED'!L299</f>
        <v>5710.0536699832301</v>
      </c>
      <c r="M299" s="101">
        <f>+'COS_Rate_Base_MDS and 1-13th'!M299-'COS_Rate_Base_AS FILED'!M299</f>
        <v>-70052.170031021116</v>
      </c>
      <c r="N299" s="101">
        <f>+'COS_Rate_Base_MDS and 1-13th'!N299-'COS_Rate_Base_AS FILED'!N299</f>
        <v>6451.0646308545256</v>
      </c>
      <c r="O299" s="101">
        <f>+'COS_Rate_Base_MDS and 1-13th'!O299-'COS_Rate_Base_AS FILED'!O299</f>
        <v>-1886606.0722958446</v>
      </c>
      <c r="P299" s="101">
        <f>+'COS_Rate_Base_MDS and 1-13th'!P299-'COS_Rate_Base_AS FILED'!P299</f>
        <v>38128.94594036974</v>
      </c>
      <c r="Q299" s="101">
        <f>+'COS_Rate_Base_MDS and 1-13th'!Q299-'COS_Rate_Base_AS FILED'!Q299</f>
        <v>415.70313450557296</v>
      </c>
      <c r="R299" s="101">
        <f>+'COS_Rate_Base_MDS and 1-13th'!R299-'COS_Rate_Base_AS FILED'!R299</f>
        <v>3164.8203714974661</v>
      </c>
      <c r="S299" s="101">
        <f>+'COS_Rate_Base_MDS and 1-13th'!S299-'COS_Rate_Base_AS FILED'!S299</f>
        <v>-2251.1226702856948</v>
      </c>
    </row>
    <row r="300" spans="1:19" x14ac:dyDescent="0.25">
      <c r="B300" s="102">
        <f>+'COS_Rate_Base_MDS and 1-13th'!B300-'COS_Rate_Base_AS FILED'!B300</f>
        <v>0</v>
      </c>
      <c r="C300" s="102">
        <f>+'COS_Rate_Base_MDS and 1-13th'!C300-'COS_Rate_Base_AS FILED'!C300</f>
        <v>0</v>
      </c>
      <c r="D300" s="102">
        <f>+'COS_Rate_Base_MDS and 1-13th'!D300-'COS_Rate_Base_AS FILED'!D300</f>
        <v>0</v>
      </c>
      <c r="E300" s="102">
        <f>+'COS_Rate_Base_MDS and 1-13th'!E300-'COS_Rate_Base_AS FILED'!E300</f>
        <v>0</v>
      </c>
      <c r="F300" s="102">
        <f>+'COS_Rate_Base_MDS and 1-13th'!F300-'COS_Rate_Base_AS FILED'!F300</f>
        <v>0</v>
      </c>
      <c r="G300" s="102">
        <f>+'COS_Rate_Base_MDS and 1-13th'!G300-'COS_Rate_Base_AS FILED'!G300</f>
        <v>0</v>
      </c>
      <c r="H300" s="102">
        <f>+'COS_Rate_Base_MDS and 1-13th'!H300-'COS_Rate_Base_AS FILED'!H300</f>
        <v>0</v>
      </c>
      <c r="I300" s="102">
        <f>+'COS_Rate_Base_MDS and 1-13th'!I300-'COS_Rate_Base_AS FILED'!I300</f>
        <v>0</v>
      </c>
      <c r="J300" s="102">
        <f>+'COS_Rate_Base_MDS and 1-13th'!J300-'COS_Rate_Base_AS FILED'!J300</f>
        <v>0</v>
      </c>
      <c r="K300" s="102">
        <f>+'COS_Rate_Base_MDS and 1-13th'!K300-'COS_Rate_Base_AS FILED'!K300</f>
        <v>0</v>
      </c>
      <c r="L300" s="102">
        <f>+'COS_Rate_Base_MDS and 1-13th'!L300-'COS_Rate_Base_AS FILED'!L300</f>
        <v>0</v>
      </c>
      <c r="M300" s="102">
        <f>+'COS_Rate_Base_MDS and 1-13th'!M300-'COS_Rate_Base_AS FILED'!M300</f>
        <v>0</v>
      </c>
      <c r="N300" s="102">
        <f>+'COS_Rate_Base_MDS and 1-13th'!N300-'COS_Rate_Base_AS FILED'!N300</f>
        <v>0</v>
      </c>
      <c r="O300" s="102">
        <f>+'COS_Rate_Base_MDS and 1-13th'!O300-'COS_Rate_Base_AS FILED'!O300</f>
        <v>0</v>
      </c>
      <c r="P300" s="102">
        <f>+'COS_Rate_Base_MDS and 1-13th'!P300-'COS_Rate_Base_AS FILED'!P300</f>
        <v>0</v>
      </c>
      <c r="Q300" s="102">
        <f>+'COS_Rate_Base_MDS and 1-13th'!Q300-'COS_Rate_Base_AS FILED'!Q300</f>
        <v>0</v>
      </c>
      <c r="R300" s="102">
        <f>+'COS_Rate_Base_MDS and 1-13th'!R300-'COS_Rate_Base_AS FILED'!R300</f>
        <v>0</v>
      </c>
      <c r="S300" s="102">
        <f>+'COS_Rate_Base_MDS and 1-13th'!S300-'COS_Rate_Base_AS FILED'!S300</f>
        <v>0</v>
      </c>
    </row>
    <row r="301" spans="1:19" x14ac:dyDescent="0.25">
      <c r="A301" s="88" t="s">
        <v>452</v>
      </c>
      <c r="B301" s="101">
        <f>+'COS_Rate_Base_MDS and 1-13th'!B301-'COS_Rate_Base_AS FILED'!B301</f>
        <v>2.6226043701171875E-6</v>
      </c>
      <c r="C301" s="101">
        <f>+'COS_Rate_Base_MDS and 1-13th'!C301-'COS_Rate_Base_AS FILED'!C301</f>
        <v>511661.69001648575</v>
      </c>
      <c r="D301" s="101">
        <f>+'COS_Rate_Base_MDS and 1-13th'!D301-'COS_Rate_Base_AS FILED'!D301</f>
        <v>17731.15552056767</v>
      </c>
      <c r="E301" s="101">
        <f>+'COS_Rate_Base_MDS and 1-13th'!E301-'COS_Rate_Base_AS FILED'!E301</f>
        <v>-27645.701166050509</v>
      </c>
      <c r="F301" s="101">
        <f>+'COS_Rate_Base_MDS and 1-13th'!F301-'COS_Rate_Base_AS FILED'!F301</f>
        <v>-1130828.0720582008</v>
      </c>
      <c r="G301" s="101">
        <f>+'COS_Rate_Base_MDS and 1-13th'!G301-'COS_Rate_Base_AS FILED'!G301</f>
        <v>-63067.172058950877</v>
      </c>
      <c r="H301" s="101">
        <f>+'COS_Rate_Base_MDS and 1-13th'!H301-'COS_Rate_Base_AS FILED'!H301</f>
        <v>5613834.9312878847</v>
      </c>
      <c r="I301" s="101">
        <f>+'COS_Rate_Base_MDS and 1-13th'!I301-'COS_Rate_Base_AS FILED'!I301</f>
        <v>2541397.7832692862</v>
      </c>
      <c r="J301" s="101">
        <f>+'COS_Rate_Base_MDS and 1-13th'!J301-'COS_Rate_Base_AS FILED'!J301</f>
        <v>557457.76750995219</v>
      </c>
      <c r="K301" s="101">
        <f>+'COS_Rate_Base_MDS and 1-13th'!K301-'COS_Rate_Base_AS FILED'!K301</f>
        <v>-4201.9503773183096</v>
      </c>
      <c r="L301" s="101">
        <f>+'COS_Rate_Base_MDS and 1-13th'!L301-'COS_Rate_Base_AS FILED'!L301</f>
        <v>26353.850543534383</v>
      </c>
      <c r="M301" s="101">
        <f>+'COS_Rate_Base_MDS and 1-13th'!M301-'COS_Rate_Base_AS FILED'!M301</f>
        <v>-236114.34491502121</v>
      </c>
      <c r="N301" s="101">
        <f>+'COS_Rate_Base_MDS and 1-13th'!N301-'COS_Rate_Base_AS FILED'!N301</f>
        <v>24952.114557278226</v>
      </c>
      <c r="O301" s="101">
        <f>+'COS_Rate_Base_MDS and 1-13th'!O301-'COS_Rate_Base_AS FILED'!O301</f>
        <v>-8069680.6078789234</v>
      </c>
      <c r="P301" s="101">
        <f>+'COS_Rate_Base_MDS and 1-13th'!P301-'COS_Rate_Base_AS FILED'!P301</f>
        <v>222043.67844813317</v>
      </c>
      <c r="Q301" s="101">
        <f>+'COS_Rate_Base_MDS and 1-13th'!Q301-'COS_Rate_Base_AS FILED'!Q301</f>
        <v>3908.8419623962836</v>
      </c>
      <c r="R301" s="101">
        <f>+'COS_Rate_Base_MDS and 1-13th'!R301-'COS_Rate_Base_AS FILED'!R301</f>
        <v>12906.74120985443</v>
      </c>
      <c r="S301" s="101">
        <f>+'COS_Rate_Base_MDS and 1-13th'!S301-'COS_Rate_Base_AS FILED'!S301</f>
        <v>-710.70586808933876</v>
      </c>
    </row>
    <row r="302" spans="1:19" x14ac:dyDescent="0.25">
      <c r="B302" s="102">
        <f>+'COS_Rate_Base_MDS and 1-13th'!B302-'COS_Rate_Base_AS FILED'!B302</f>
        <v>0</v>
      </c>
      <c r="C302" s="102">
        <f>+'COS_Rate_Base_MDS and 1-13th'!C302-'COS_Rate_Base_AS FILED'!C302</f>
        <v>0</v>
      </c>
      <c r="D302" s="102">
        <f>+'COS_Rate_Base_MDS and 1-13th'!D302-'COS_Rate_Base_AS FILED'!D302</f>
        <v>0</v>
      </c>
      <c r="E302" s="102">
        <f>+'COS_Rate_Base_MDS and 1-13th'!E302-'COS_Rate_Base_AS FILED'!E302</f>
        <v>0</v>
      </c>
      <c r="F302" s="102">
        <f>+'COS_Rate_Base_MDS and 1-13th'!F302-'COS_Rate_Base_AS FILED'!F302</f>
        <v>0</v>
      </c>
      <c r="G302" s="102">
        <f>+'COS_Rate_Base_MDS and 1-13th'!G302-'COS_Rate_Base_AS FILED'!G302</f>
        <v>0</v>
      </c>
      <c r="H302" s="102">
        <f>+'COS_Rate_Base_MDS and 1-13th'!H302-'COS_Rate_Base_AS FILED'!H302</f>
        <v>0</v>
      </c>
      <c r="I302" s="102">
        <f>+'COS_Rate_Base_MDS and 1-13th'!I302-'COS_Rate_Base_AS FILED'!I302</f>
        <v>0</v>
      </c>
      <c r="J302" s="102">
        <f>+'COS_Rate_Base_MDS and 1-13th'!J302-'COS_Rate_Base_AS FILED'!J302</f>
        <v>0</v>
      </c>
      <c r="K302" s="102">
        <f>+'COS_Rate_Base_MDS and 1-13th'!K302-'COS_Rate_Base_AS FILED'!K302</f>
        <v>0</v>
      </c>
      <c r="L302" s="102">
        <f>+'COS_Rate_Base_MDS and 1-13th'!L302-'COS_Rate_Base_AS FILED'!L302</f>
        <v>0</v>
      </c>
      <c r="M302" s="102">
        <f>+'COS_Rate_Base_MDS and 1-13th'!M302-'COS_Rate_Base_AS FILED'!M302</f>
        <v>0</v>
      </c>
      <c r="N302" s="102">
        <f>+'COS_Rate_Base_MDS and 1-13th'!N302-'COS_Rate_Base_AS FILED'!N302</f>
        <v>0</v>
      </c>
      <c r="O302" s="102">
        <f>+'COS_Rate_Base_MDS and 1-13th'!O302-'COS_Rate_Base_AS FILED'!O302</f>
        <v>0</v>
      </c>
      <c r="P302" s="102">
        <f>+'COS_Rate_Base_MDS and 1-13th'!P302-'COS_Rate_Base_AS FILED'!P302</f>
        <v>0</v>
      </c>
      <c r="Q302" s="102">
        <f>+'COS_Rate_Base_MDS and 1-13th'!Q302-'COS_Rate_Base_AS FILED'!Q302</f>
        <v>0</v>
      </c>
      <c r="R302" s="102">
        <f>+'COS_Rate_Base_MDS and 1-13th'!R302-'COS_Rate_Base_AS FILED'!R302</f>
        <v>0</v>
      </c>
      <c r="S302" s="102">
        <f>+'COS_Rate_Base_MDS and 1-13th'!S302-'COS_Rate_Base_AS FILED'!S302</f>
        <v>0</v>
      </c>
    </row>
    <row r="303" spans="1:19" x14ac:dyDescent="0.25">
      <c r="A303" s="88" t="s">
        <v>453</v>
      </c>
      <c r="B303" s="101">
        <f>+'COS_Rate_Base_MDS and 1-13th'!B303-'COS_Rate_Base_AS FILED'!B303</f>
        <v>0</v>
      </c>
      <c r="C303" s="101">
        <f>+'COS_Rate_Base_MDS and 1-13th'!C303-'COS_Rate_Base_AS FILED'!C303</f>
        <v>0</v>
      </c>
      <c r="D303" s="101">
        <f>+'COS_Rate_Base_MDS and 1-13th'!D303-'COS_Rate_Base_AS FILED'!D303</f>
        <v>0</v>
      </c>
      <c r="E303" s="101">
        <f>+'COS_Rate_Base_MDS and 1-13th'!E303-'COS_Rate_Base_AS FILED'!E303</f>
        <v>0</v>
      </c>
      <c r="F303" s="101">
        <f>+'COS_Rate_Base_MDS and 1-13th'!F303-'COS_Rate_Base_AS FILED'!F303</f>
        <v>0</v>
      </c>
      <c r="G303" s="101">
        <f>+'COS_Rate_Base_MDS and 1-13th'!G303-'COS_Rate_Base_AS FILED'!G303</f>
        <v>0</v>
      </c>
      <c r="H303" s="101">
        <f>+'COS_Rate_Base_MDS and 1-13th'!H303-'COS_Rate_Base_AS FILED'!H303</f>
        <v>0</v>
      </c>
      <c r="I303" s="101">
        <f>+'COS_Rate_Base_MDS and 1-13th'!I303-'COS_Rate_Base_AS FILED'!I303</f>
        <v>0</v>
      </c>
      <c r="J303" s="101">
        <f>+'COS_Rate_Base_MDS and 1-13th'!J303-'COS_Rate_Base_AS FILED'!J303</f>
        <v>0</v>
      </c>
      <c r="K303" s="101">
        <f>+'COS_Rate_Base_MDS and 1-13th'!K303-'COS_Rate_Base_AS FILED'!K303</f>
        <v>0</v>
      </c>
      <c r="L303" s="101">
        <f>+'COS_Rate_Base_MDS and 1-13th'!L303-'COS_Rate_Base_AS FILED'!L303</f>
        <v>0</v>
      </c>
      <c r="M303" s="101">
        <f>+'COS_Rate_Base_MDS and 1-13th'!M303-'COS_Rate_Base_AS FILED'!M303</f>
        <v>0</v>
      </c>
      <c r="N303" s="101">
        <f>+'COS_Rate_Base_MDS and 1-13th'!N303-'COS_Rate_Base_AS FILED'!N303</f>
        <v>0</v>
      </c>
      <c r="O303" s="101">
        <f>+'COS_Rate_Base_MDS and 1-13th'!O303-'COS_Rate_Base_AS FILED'!O303</f>
        <v>0</v>
      </c>
      <c r="P303" s="101">
        <f>+'COS_Rate_Base_MDS and 1-13th'!P303-'COS_Rate_Base_AS FILED'!P303</f>
        <v>0</v>
      </c>
      <c r="Q303" s="101">
        <f>+'COS_Rate_Base_MDS and 1-13th'!Q303-'COS_Rate_Base_AS FILED'!Q303</f>
        <v>0</v>
      </c>
      <c r="R303" s="101">
        <f>+'COS_Rate_Base_MDS and 1-13th'!R303-'COS_Rate_Base_AS FILED'!R303</f>
        <v>0</v>
      </c>
      <c r="S303" s="101">
        <f>+'COS_Rate_Base_MDS and 1-13th'!S303-'COS_Rate_Base_AS FILED'!S303</f>
        <v>0</v>
      </c>
    </row>
    <row r="304" spans="1:19" x14ac:dyDescent="0.25">
      <c r="A304" s="89" t="s">
        <v>454</v>
      </c>
      <c r="B304" s="101">
        <f>+'COS_Rate_Base_MDS and 1-13th'!B304-'COS_Rate_Base_AS FILED'!B304</f>
        <v>0</v>
      </c>
      <c r="C304" s="101">
        <f>+'COS_Rate_Base_MDS and 1-13th'!C304-'COS_Rate_Base_AS FILED'!C304</f>
        <v>0</v>
      </c>
      <c r="D304" s="101">
        <f>+'COS_Rate_Base_MDS and 1-13th'!D304-'COS_Rate_Base_AS FILED'!D304</f>
        <v>0</v>
      </c>
      <c r="E304" s="101">
        <f>+'COS_Rate_Base_MDS and 1-13th'!E304-'COS_Rate_Base_AS FILED'!E304</f>
        <v>0</v>
      </c>
      <c r="F304" s="101">
        <f>+'COS_Rate_Base_MDS and 1-13th'!F304-'COS_Rate_Base_AS FILED'!F304</f>
        <v>0</v>
      </c>
      <c r="G304" s="101">
        <f>+'COS_Rate_Base_MDS and 1-13th'!G304-'COS_Rate_Base_AS FILED'!G304</f>
        <v>0</v>
      </c>
      <c r="H304" s="101">
        <f>+'COS_Rate_Base_MDS and 1-13th'!H304-'COS_Rate_Base_AS FILED'!H304</f>
        <v>0</v>
      </c>
      <c r="I304" s="101">
        <f>+'COS_Rate_Base_MDS and 1-13th'!I304-'COS_Rate_Base_AS FILED'!I304</f>
        <v>0</v>
      </c>
      <c r="J304" s="101">
        <f>+'COS_Rate_Base_MDS and 1-13th'!J304-'COS_Rate_Base_AS FILED'!J304</f>
        <v>0</v>
      </c>
      <c r="K304" s="101">
        <f>+'COS_Rate_Base_MDS and 1-13th'!K304-'COS_Rate_Base_AS FILED'!K304</f>
        <v>0</v>
      </c>
      <c r="L304" s="101">
        <f>+'COS_Rate_Base_MDS and 1-13th'!L304-'COS_Rate_Base_AS FILED'!L304</f>
        <v>0</v>
      </c>
      <c r="M304" s="101">
        <f>+'COS_Rate_Base_MDS and 1-13th'!M304-'COS_Rate_Base_AS FILED'!M304</f>
        <v>0</v>
      </c>
      <c r="N304" s="101">
        <f>+'COS_Rate_Base_MDS and 1-13th'!N304-'COS_Rate_Base_AS FILED'!N304</f>
        <v>0</v>
      </c>
      <c r="O304" s="101">
        <f>+'COS_Rate_Base_MDS and 1-13th'!O304-'COS_Rate_Base_AS FILED'!O304</f>
        <v>0</v>
      </c>
      <c r="P304" s="101">
        <f>+'COS_Rate_Base_MDS and 1-13th'!P304-'COS_Rate_Base_AS FILED'!P304</f>
        <v>0</v>
      </c>
      <c r="Q304" s="101">
        <f>+'COS_Rate_Base_MDS and 1-13th'!Q304-'COS_Rate_Base_AS FILED'!Q304</f>
        <v>0</v>
      </c>
      <c r="R304" s="101">
        <f>+'COS_Rate_Base_MDS and 1-13th'!R304-'COS_Rate_Base_AS FILED'!R304</f>
        <v>0</v>
      </c>
      <c r="S304" s="101">
        <f>+'COS_Rate_Base_MDS and 1-13th'!S304-'COS_Rate_Base_AS FILED'!S304</f>
        <v>0</v>
      </c>
    </row>
    <row r="305" spans="1:19" x14ac:dyDescent="0.25">
      <c r="A305" s="90" t="s">
        <v>455</v>
      </c>
      <c r="B305" s="101">
        <f>+'COS_Rate_Base_MDS and 1-13th'!B305-'COS_Rate_Base_AS FILED'!B305</f>
        <v>4.6566128730773926E-9</v>
      </c>
      <c r="C305" s="101">
        <f>+'COS_Rate_Base_MDS and 1-13th'!C305-'COS_Rate_Base_AS FILED'!C305</f>
        <v>464.26852209811477</v>
      </c>
      <c r="D305" s="101">
        <f>+'COS_Rate_Base_MDS and 1-13th'!D305-'COS_Rate_Base_AS FILED'!D305</f>
        <v>15.95409243994095</v>
      </c>
      <c r="E305" s="101">
        <f>+'COS_Rate_Base_MDS and 1-13th'!E305-'COS_Rate_Base_AS FILED'!E305</f>
        <v>-134.31670562581348</v>
      </c>
      <c r="F305" s="101">
        <f>+'COS_Rate_Base_MDS and 1-13th'!F305-'COS_Rate_Base_AS FILED'!F305</f>
        <v>-1464.8561139091325</v>
      </c>
      <c r="G305" s="101">
        <f>+'COS_Rate_Base_MDS and 1-13th'!G305-'COS_Rate_Base_AS FILED'!G305</f>
        <v>-85.603647060625462</v>
      </c>
      <c r="H305" s="101">
        <f>+'COS_Rate_Base_MDS and 1-13th'!H305-'COS_Rate_Base_AS FILED'!H305</f>
        <v>6393.6894306313479</v>
      </c>
      <c r="I305" s="101">
        <f>+'COS_Rate_Base_MDS and 1-13th'!I305-'COS_Rate_Base_AS FILED'!I305</f>
        <v>2899.4521548833873</v>
      </c>
      <c r="J305" s="101">
        <f>+'COS_Rate_Base_MDS and 1-13th'!J305-'COS_Rate_Base_AS FILED'!J305</f>
        <v>552.2778863970816</v>
      </c>
      <c r="K305" s="101">
        <f>+'COS_Rate_Base_MDS and 1-13th'!K305-'COS_Rate_Base_AS FILED'!K305</f>
        <v>-15.25368798671343</v>
      </c>
      <c r="L305" s="101">
        <f>+'COS_Rate_Base_MDS and 1-13th'!L305-'COS_Rate_Base_AS FILED'!L305</f>
        <v>29.473148912823717</v>
      </c>
      <c r="M305" s="101">
        <f>+'COS_Rate_Base_MDS and 1-13th'!M305-'COS_Rate_Base_AS FILED'!M305</f>
        <v>-309.03569471207402</v>
      </c>
      <c r="N305" s="101">
        <f>+'COS_Rate_Base_MDS and 1-13th'!N305-'COS_Rate_Base_AS FILED'!N305</f>
        <v>30.088375352834987</v>
      </c>
      <c r="O305" s="101">
        <f>+'COS_Rate_Base_MDS and 1-13th'!O305-'COS_Rate_Base_AS FILED'!O305</f>
        <v>-8549.1784086723346</v>
      </c>
      <c r="P305" s="101">
        <f>+'COS_Rate_Base_MDS and 1-13th'!P305-'COS_Rate_Base_AS FILED'!P305</f>
        <v>164.4733349530652</v>
      </c>
      <c r="Q305" s="101">
        <f>+'COS_Rate_Base_MDS and 1-13th'!Q305-'COS_Rate_Base_AS FILED'!Q305</f>
        <v>2.1162245220127716</v>
      </c>
      <c r="R305" s="101">
        <f>+'COS_Rate_Base_MDS and 1-13th'!R305-'COS_Rate_Base_AS FILED'!R305</f>
        <v>15.171651974692054</v>
      </c>
      <c r="S305" s="101">
        <f>+'COS_Rate_Base_MDS and 1-13th'!S305-'COS_Rate_Base_AS FILED'!S305</f>
        <v>-8.7205641941004615</v>
      </c>
    </row>
    <row r="306" spans="1:19" x14ac:dyDescent="0.25">
      <c r="A306" s="89" t="s">
        <v>456</v>
      </c>
      <c r="B306" s="101">
        <f>+'COS_Rate_Base_MDS and 1-13th'!B306-'COS_Rate_Base_AS FILED'!B306</f>
        <v>4.6566128730773926E-9</v>
      </c>
      <c r="C306" s="101">
        <f>+'COS_Rate_Base_MDS and 1-13th'!C306-'COS_Rate_Base_AS FILED'!C306</f>
        <v>464.26852209811477</v>
      </c>
      <c r="D306" s="101">
        <f>+'COS_Rate_Base_MDS and 1-13th'!D306-'COS_Rate_Base_AS FILED'!D306</f>
        <v>15.95409243994095</v>
      </c>
      <c r="E306" s="101">
        <f>+'COS_Rate_Base_MDS and 1-13th'!E306-'COS_Rate_Base_AS FILED'!E306</f>
        <v>-134.31670562581348</v>
      </c>
      <c r="F306" s="101">
        <f>+'COS_Rate_Base_MDS and 1-13th'!F306-'COS_Rate_Base_AS FILED'!F306</f>
        <v>-1464.8561139091325</v>
      </c>
      <c r="G306" s="101">
        <f>+'COS_Rate_Base_MDS and 1-13th'!G306-'COS_Rate_Base_AS FILED'!G306</f>
        <v>-85.603647060625462</v>
      </c>
      <c r="H306" s="101">
        <f>+'COS_Rate_Base_MDS and 1-13th'!H306-'COS_Rate_Base_AS FILED'!H306</f>
        <v>6393.6894306313479</v>
      </c>
      <c r="I306" s="101">
        <f>+'COS_Rate_Base_MDS and 1-13th'!I306-'COS_Rate_Base_AS FILED'!I306</f>
        <v>2899.4521548833873</v>
      </c>
      <c r="J306" s="101">
        <f>+'COS_Rate_Base_MDS and 1-13th'!J306-'COS_Rate_Base_AS FILED'!J306</f>
        <v>552.2778863970816</v>
      </c>
      <c r="K306" s="101">
        <f>+'COS_Rate_Base_MDS and 1-13th'!K306-'COS_Rate_Base_AS FILED'!K306</f>
        <v>-15.25368798671343</v>
      </c>
      <c r="L306" s="101">
        <f>+'COS_Rate_Base_MDS and 1-13th'!L306-'COS_Rate_Base_AS FILED'!L306</f>
        <v>29.473148912823717</v>
      </c>
      <c r="M306" s="101">
        <f>+'COS_Rate_Base_MDS and 1-13th'!M306-'COS_Rate_Base_AS FILED'!M306</f>
        <v>-309.03569471207402</v>
      </c>
      <c r="N306" s="101">
        <f>+'COS_Rate_Base_MDS and 1-13th'!N306-'COS_Rate_Base_AS FILED'!N306</f>
        <v>30.088375352834987</v>
      </c>
      <c r="O306" s="101">
        <f>+'COS_Rate_Base_MDS and 1-13th'!O306-'COS_Rate_Base_AS FILED'!O306</f>
        <v>-8549.1784086723346</v>
      </c>
      <c r="P306" s="101">
        <f>+'COS_Rate_Base_MDS and 1-13th'!P306-'COS_Rate_Base_AS FILED'!P306</f>
        <v>164.4733349530652</v>
      </c>
      <c r="Q306" s="101">
        <f>+'COS_Rate_Base_MDS and 1-13th'!Q306-'COS_Rate_Base_AS FILED'!Q306</f>
        <v>2.1162245220127716</v>
      </c>
      <c r="R306" s="101">
        <f>+'COS_Rate_Base_MDS and 1-13th'!R306-'COS_Rate_Base_AS FILED'!R306</f>
        <v>15.171651974692054</v>
      </c>
      <c r="S306" s="101">
        <f>+'COS_Rate_Base_MDS and 1-13th'!S306-'COS_Rate_Base_AS FILED'!S306</f>
        <v>-8.7205641941004615</v>
      </c>
    </row>
    <row r="307" spans="1:19" x14ac:dyDescent="0.25">
      <c r="B307" s="102">
        <f>+'COS_Rate_Base_MDS and 1-13th'!B307-'COS_Rate_Base_AS FILED'!B307</f>
        <v>0</v>
      </c>
      <c r="C307" s="102">
        <f>+'COS_Rate_Base_MDS and 1-13th'!C307-'COS_Rate_Base_AS FILED'!C307</f>
        <v>0</v>
      </c>
      <c r="D307" s="102">
        <f>+'COS_Rate_Base_MDS and 1-13th'!D307-'COS_Rate_Base_AS FILED'!D307</f>
        <v>0</v>
      </c>
      <c r="E307" s="102">
        <f>+'COS_Rate_Base_MDS and 1-13th'!E307-'COS_Rate_Base_AS FILED'!E307</f>
        <v>0</v>
      </c>
      <c r="F307" s="102">
        <f>+'COS_Rate_Base_MDS and 1-13th'!F307-'COS_Rate_Base_AS FILED'!F307</f>
        <v>0</v>
      </c>
      <c r="G307" s="102">
        <f>+'COS_Rate_Base_MDS and 1-13th'!G307-'COS_Rate_Base_AS FILED'!G307</f>
        <v>0</v>
      </c>
      <c r="H307" s="102">
        <f>+'COS_Rate_Base_MDS and 1-13th'!H307-'COS_Rate_Base_AS FILED'!H307</f>
        <v>0</v>
      </c>
      <c r="I307" s="102">
        <f>+'COS_Rate_Base_MDS and 1-13th'!I307-'COS_Rate_Base_AS FILED'!I307</f>
        <v>0</v>
      </c>
      <c r="J307" s="102">
        <f>+'COS_Rate_Base_MDS and 1-13th'!J307-'COS_Rate_Base_AS FILED'!J307</f>
        <v>0</v>
      </c>
      <c r="K307" s="102">
        <f>+'COS_Rate_Base_MDS and 1-13th'!K307-'COS_Rate_Base_AS FILED'!K307</f>
        <v>0</v>
      </c>
      <c r="L307" s="102">
        <f>+'COS_Rate_Base_MDS and 1-13th'!L307-'COS_Rate_Base_AS FILED'!L307</f>
        <v>0</v>
      </c>
      <c r="M307" s="102">
        <f>+'COS_Rate_Base_MDS and 1-13th'!M307-'COS_Rate_Base_AS FILED'!M307</f>
        <v>0</v>
      </c>
      <c r="N307" s="102">
        <f>+'COS_Rate_Base_MDS and 1-13th'!N307-'COS_Rate_Base_AS FILED'!N307</f>
        <v>0</v>
      </c>
      <c r="O307" s="102">
        <f>+'COS_Rate_Base_MDS and 1-13th'!O307-'COS_Rate_Base_AS FILED'!O307</f>
        <v>0</v>
      </c>
      <c r="P307" s="102">
        <f>+'COS_Rate_Base_MDS and 1-13th'!P307-'COS_Rate_Base_AS FILED'!P307</f>
        <v>0</v>
      </c>
      <c r="Q307" s="102">
        <f>+'COS_Rate_Base_MDS and 1-13th'!Q307-'COS_Rate_Base_AS FILED'!Q307</f>
        <v>0</v>
      </c>
      <c r="R307" s="102">
        <f>+'COS_Rate_Base_MDS and 1-13th'!R307-'COS_Rate_Base_AS FILED'!R307</f>
        <v>0</v>
      </c>
      <c r="S307" s="102">
        <f>+'COS_Rate_Base_MDS and 1-13th'!S307-'COS_Rate_Base_AS FILED'!S307</f>
        <v>0</v>
      </c>
    </row>
    <row r="308" spans="1:19" x14ac:dyDescent="0.25">
      <c r="A308" s="89" t="s">
        <v>457</v>
      </c>
      <c r="B308" s="101">
        <f>+'COS_Rate_Base_MDS and 1-13th'!B308-'COS_Rate_Base_AS FILED'!B308</f>
        <v>0</v>
      </c>
      <c r="C308" s="101">
        <f>+'COS_Rate_Base_MDS and 1-13th'!C308-'COS_Rate_Base_AS FILED'!C308</f>
        <v>0</v>
      </c>
      <c r="D308" s="101">
        <f>+'COS_Rate_Base_MDS and 1-13th'!D308-'COS_Rate_Base_AS FILED'!D308</f>
        <v>0</v>
      </c>
      <c r="E308" s="101">
        <f>+'COS_Rate_Base_MDS and 1-13th'!E308-'COS_Rate_Base_AS FILED'!E308</f>
        <v>0</v>
      </c>
      <c r="F308" s="101">
        <f>+'COS_Rate_Base_MDS and 1-13th'!F308-'COS_Rate_Base_AS FILED'!F308</f>
        <v>0</v>
      </c>
      <c r="G308" s="101">
        <f>+'COS_Rate_Base_MDS and 1-13th'!G308-'COS_Rate_Base_AS FILED'!G308</f>
        <v>0</v>
      </c>
      <c r="H308" s="101">
        <f>+'COS_Rate_Base_MDS and 1-13th'!H308-'COS_Rate_Base_AS FILED'!H308</f>
        <v>0</v>
      </c>
      <c r="I308" s="101">
        <f>+'COS_Rate_Base_MDS and 1-13th'!I308-'COS_Rate_Base_AS FILED'!I308</f>
        <v>0</v>
      </c>
      <c r="J308" s="101">
        <f>+'COS_Rate_Base_MDS and 1-13th'!J308-'COS_Rate_Base_AS FILED'!J308</f>
        <v>0</v>
      </c>
      <c r="K308" s="101">
        <f>+'COS_Rate_Base_MDS and 1-13th'!K308-'COS_Rate_Base_AS FILED'!K308</f>
        <v>0</v>
      </c>
      <c r="L308" s="101">
        <f>+'COS_Rate_Base_MDS and 1-13th'!L308-'COS_Rate_Base_AS FILED'!L308</f>
        <v>0</v>
      </c>
      <c r="M308" s="101">
        <f>+'COS_Rate_Base_MDS and 1-13th'!M308-'COS_Rate_Base_AS FILED'!M308</f>
        <v>0</v>
      </c>
      <c r="N308" s="101">
        <f>+'COS_Rate_Base_MDS and 1-13th'!N308-'COS_Rate_Base_AS FILED'!N308</f>
        <v>0</v>
      </c>
      <c r="O308" s="101">
        <f>+'COS_Rate_Base_MDS and 1-13th'!O308-'COS_Rate_Base_AS FILED'!O308</f>
        <v>0</v>
      </c>
      <c r="P308" s="101">
        <f>+'COS_Rate_Base_MDS and 1-13th'!P308-'COS_Rate_Base_AS FILED'!P308</f>
        <v>0</v>
      </c>
      <c r="Q308" s="101">
        <f>+'COS_Rate_Base_MDS and 1-13th'!Q308-'COS_Rate_Base_AS FILED'!Q308</f>
        <v>0</v>
      </c>
      <c r="R308" s="101">
        <f>+'COS_Rate_Base_MDS and 1-13th'!R308-'COS_Rate_Base_AS FILED'!R308</f>
        <v>0</v>
      </c>
      <c r="S308" s="101">
        <f>+'COS_Rate_Base_MDS and 1-13th'!S308-'COS_Rate_Base_AS FILED'!S308</f>
        <v>0</v>
      </c>
    </row>
    <row r="309" spans="1:19" x14ac:dyDescent="0.25">
      <c r="A309" s="90" t="s">
        <v>458</v>
      </c>
      <c r="B309" s="101">
        <f>+'COS_Rate_Base_MDS and 1-13th'!B309-'COS_Rate_Base_AS FILED'!B309</f>
        <v>4.6566128730773926E-9</v>
      </c>
      <c r="C309" s="101">
        <f>+'COS_Rate_Base_MDS and 1-13th'!C309-'COS_Rate_Base_AS FILED'!C309</f>
        <v>408.20245840325515</v>
      </c>
      <c r="D309" s="101">
        <f>+'COS_Rate_Base_MDS and 1-13th'!D309-'COS_Rate_Base_AS FILED'!D309</f>
        <v>14.027441977211538</v>
      </c>
      <c r="E309" s="101">
        <f>+'COS_Rate_Base_MDS and 1-13th'!E309-'COS_Rate_Base_AS FILED'!E309</f>
        <v>-118.09633182387552</v>
      </c>
      <c r="F309" s="101">
        <f>+'COS_Rate_Base_MDS and 1-13th'!F309-'COS_Rate_Base_AS FILED'!F309</f>
        <v>-1287.9569439738116</v>
      </c>
      <c r="G309" s="101">
        <f>+'COS_Rate_Base_MDS and 1-13th'!G309-'COS_Rate_Base_AS FILED'!G309</f>
        <v>-75.265966817034496</v>
      </c>
      <c r="H309" s="101">
        <f>+'COS_Rate_Base_MDS and 1-13th'!H309-'COS_Rate_Base_AS FILED'!H309</f>
        <v>5621.5737652335083</v>
      </c>
      <c r="I309" s="101">
        <f>+'COS_Rate_Base_MDS and 1-13th'!I309-'COS_Rate_Base_AS FILED'!I309</f>
        <v>2549.3080864006188</v>
      </c>
      <c r="J309" s="101">
        <f>+'COS_Rate_Base_MDS and 1-13th'!J309-'COS_Rate_Base_AS FILED'!J309</f>
        <v>485.58362287892669</v>
      </c>
      <c r="K309" s="101">
        <f>+'COS_Rate_Base_MDS and 1-13th'!K309-'COS_Rate_Base_AS FILED'!K309</f>
        <v>-13.41161986979796</v>
      </c>
      <c r="L309" s="101">
        <f>+'COS_Rate_Base_MDS and 1-13th'!L309-'COS_Rate_Base_AS FILED'!L309</f>
        <v>25.913908159719995</v>
      </c>
      <c r="M309" s="101">
        <f>+'COS_Rate_Base_MDS and 1-13th'!M309-'COS_Rate_Base_AS FILED'!M309</f>
        <v>-271.7158805980016</v>
      </c>
      <c r="N309" s="101">
        <f>+'COS_Rate_Base_MDS and 1-13th'!N309-'COS_Rate_Base_AS FILED'!N309</f>
        <v>26.454838533703139</v>
      </c>
      <c r="O309" s="101">
        <f>+'COS_Rate_Base_MDS and 1-13th'!O309-'COS_Rate_Base_AS FILED'!O309</f>
        <v>-7516.7612656075507</v>
      </c>
      <c r="P309" s="101">
        <f>+'COS_Rate_Base_MDS and 1-13th'!P309-'COS_Rate_Base_AS FILED'!P309</f>
        <v>144.61118183548388</v>
      </c>
      <c r="Q309" s="101">
        <f>+'COS_Rate_Base_MDS and 1-13th'!Q309-'COS_Rate_Base_AS FILED'!Q309</f>
        <v>1.8606647043719704</v>
      </c>
      <c r="R309" s="101">
        <f>+'COS_Rate_Base_MDS and 1-13th'!R309-'COS_Rate_Base_AS FILED'!R309</f>
        <v>13.339490702750766</v>
      </c>
      <c r="S309" s="101">
        <f>+'COS_Rate_Base_MDS and 1-13th'!S309-'COS_Rate_Base_AS FILED'!S309</f>
        <v>-7.6674501355554412</v>
      </c>
    </row>
    <row r="310" spans="1:19" x14ac:dyDescent="0.25">
      <c r="A310" s="90" t="s">
        <v>459</v>
      </c>
      <c r="B310" s="101">
        <f>+'COS_Rate_Base_MDS and 1-13th'!B310-'COS_Rate_Base_AS FILED'!B310</f>
        <v>0</v>
      </c>
      <c r="C310" s="101">
        <f>+'COS_Rate_Base_MDS and 1-13th'!C310-'COS_Rate_Base_AS FILED'!C310</f>
        <v>6280.3829624089849</v>
      </c>
      <c r="D310" s="101">
        <f>+'COS_Rate_Base_MDS and 1-13th'!D310-'COS_Rate_Base_AS FILED'!D310</f>
        <v>220.41005766292619</v>
      </c>
      <c r="E310" s="101">
        <f>+'COS_Rate_Base_MDS and 1-13th'!E310-'COS_Rate_Base_AS FILED'!E310</f>
        <v>1293.1842068824153</v>
      </c>
      <c r="F310" s="101">
        <f>+'COS_Rate_Base_MDS and 1-13th'!F310-'COS_Rate_Base_AS FILED'!F310</f>
        <v>-8664.6064110334264</v>
      </c>
      <c r="G310" s="101">
        <f>+'COS_Rate_Base_MDS and 1-13th'!G310-'COS_Rate_Base_AS FILED'!G310</f>
        <v>-420.72113249940639</v>
      </c>
      <c r="H310" s="101">
        <f>+'COS_Rate_Base_MDS and 1-13th'!H310-'COS_Rate_Base_AS FILED'!H310</f>
        <v>52472.275979351019</v>
      </c>
      <c r="I310" s="101">
        <f>+'COS_Rate_Base_MDS and 1-13th'!I310-'COS_Rate_Base_AS FILED'!I310</f>
        <v>23580.535332780273</v>
      </c>
      <c r="J310" s="101">
        <f>+'COS_Rate_Base_MDS and 1-13th'!J310-'COS_Rate_Base_AS FILED'!J310</f>
        <v>6230.1709875937813</v>
      </c>
      <c r="K310" s="101">
        <f>+'COS_Rate_Base_MDS and 1-13th'!K310-'COS_Rate_Base_AS FILED'!K310</f>
        <v>122.85707727888393</v>
      </c>
      <c r="L310" s="101">
        <f>+'COS_Rate_Base_MDS and 1-13th'!L310-'COS_Rate_Base_AS FILED'!L310</f>
        <v>261.53364577369075</v>
      </c>
      <c r="M310" s="101">
        <f>+'COS_Rate_Base_MDS and 1-13th'!M310-'COS_Rate_Base_AS FILED'!M310</f>
        <v>-1559.2706503012796</v>
      </c>
      <c r="N310" s="101">
        <f>+'COS_Rate_Base_MDS and 1-13th'!N310-'COS_Rate_Base_AS FILED'!N310</f>
        <v>212.9720733706281</v>
      </c>
      <c r="O310" s="101">
        <f>+'COS_Rate_Base_MDS and 1-13th'!O310-'COS_Rate_Base_AS FILED'!O310</f>
        <v>-83527.065715800505</v>
      </c>
      <c r="P310" s="101">
        <f>+'COS_Rate_Base_MDS and 1-13th'!P310-'COS_Rate_Base_AS FILED'!P310</f>
        <v>3205.8139391815785</v>
      </c>
      <c r="Q310" s="101">
        <f>+'COS_Rate_Base_MDS and 1-13th'!Q310-'COS_Rate_Base_AS FILED'!Q310</f>
        <v>69.887832012840818</v>
      </c>
      <c r="R310" s="101">
        <f>+'COS_Rate_Base_MDS and 1-13th'!R310-'COS_Rate_Base_AS FILED'!R310</f>
        <v>112.2536996128556</v>
      </c>
      <c r="S310" s="101">
        <f>+'COS_Rate_Base_MDS and 1-13th'!S310-'COS_Rate_Base_AS FILED'!S310</f>
        <v>109.38611572458785</v>
      </c>
    </row>
    <row r="311" spans="1:19" x14ac:dyDescent="0.25">
      <c r="A311" s="90" t="s">
        <v>460</v>
      </c>
      <c r="B311" s="101">
        <f>+'COS_Rate_Base_MDS and 1-13th'!B311-'COS_Rate_Base_AS FILED'!B311</f>
        <v>1.1920928955078125E-7</v>
      </c>
      <c r="C311" s="101">
        <f>+'COS_Rate_Base_MDS and 1-13th'!C311-'COS_Rate_Base_AS FILED'!C311</f>
        <v>21033.656368329655</v>
      </c>
      <c r="D311" s="101">
        <f>+'COS_Rate_Base_MDS and 1-13th'!D311-'COS_Rate_Base_AS FILED'!D311</f>
        <v>722.79916056719958</v>
      </c>
      <c r="E311" s="101">
        <f>+'COS_Rate_Base_MDS and 1-13th'!E311-'COS_Rate_Base_AS FILED'!E311</f>
        <v>-6085.2099511106499</v>
      </c>
      <c r="F311" s="101">
        <f>+'COS_Rate_Base_MDS and 1-13th'!F311-'COS_Rate_Base_AS FILED'!F311</f>
        <v>-66365.214660185389</v>
      </c>
      <c r="G311" s="101">
        <f>+'COS_Rate_Base_MDS and 1-13th'!G311-'COS_Rate_Base_AS FILED'!G311</f>
        <v>-3878.2678782781732</v>
      </c>
      <c r="H311" s="101">
        <f>+'COS_Rate_Base_MDS and 1-13th'!H311-'COS_Rate_Base_AS FILED'!H311</f>
        <v>289665.69993148744</v>
      </c>
      <c r="I311" s="101">
        <f>+'COS_Rate_Base_MDS and 1-13th'!I311-'COS_Rate_Base_AS FILED'!I311</f>
        <v>131359.49860787205</v>
      </c>
      <c r="J311" s="101">
        <f>+'COS_Rate_Base_MDS and 1-13th'!J311-'COS_Rate_Base_AS FILED'!J311</f>
        <v>25020.915115687996</v>
      </c>
      <c r="K311" s="101">
        <f>+'COS_Rate_Base_MDS and 1-13th'!K311-'COS_Rate_Base_AS FILED'!K311</f>
        <v>-691.06738060183125</v>
      </c>
      <c r="L311" s="101">
        <f>+'COS_Rate_Base_MDS and 1-13th'!L311-'COS_Rate_Base_AS FILED'!L311</f>
        <v>1335.2791688812576</v>
      </c>
      <c r="M311" s="101">
        <f>+'COS_Rate_Base_MDS and 1-13th'!M311-'COS_Rate_Base_AS FILED'!M311</f>
        <v>-14000.842828511843</v>
      </c>
      <c r="N311" s="101">
        <f>+'COS_Rate_Base_MDS and 1-13th'!N311-'COS_Rate_Base_AS FILED'!N311</f>
        <v>1363.1519642829517</v>
      </c>
      <c r="O311" s="101">
        <f>+'COS_Rate_Base_MDS and 1-13th'!O311-'COS_Rate_Base_AS FILED'!O311</f>
        <v>-387319.99332396686</v>
      </c>
      <c r="P311" s="101">
        <f>+'COS_Rate_Base_MDS and 1-13th'!P311-'COS_Rate_Base_AS FILED'!P311</f>
        <v>7451.4541574376635</v>
      </c>
      <c r="Q311" s="101">
        <f>+'COS_Rate_Base_MDS and 1-13th'!Q311-'COS_Rate_Base_AS FILED'!Q311</f>
        <v>95.875419666816015</v>
      </c>
      <c r="R311" s="101">
        <f>+'COS_Rate_Base_MDS and 1-13th'!R311-'COS_Rate_Base_AS FILED'!R311</f>
        <v>687.3507442059381</v>
      </c>
      <c r="S311" s="101">
        <f>+'COS_Rate_Base_MDS and 1-13th'!S311-'COS_Rate_Base_AS FILED'!S311</f>
        <v>-395.08461561796867</v>
      </c>
    </row>
    <row r="312" spans="1:19" x14ac:dyDescent="0.25">
      <c r="A312" s="90" t="s">
        <v>461</v>
      </c>
      <c r="B312" s="101">
        <f>+'COS_Rate_Base_MDS and 1-13th'!B312-'COS_Rate_Base_AS FILED'!B312</f>
        <v>0</v>
      </c>
      <c r="C312" s="101">
        <f>+'COS_Rate_Base_MDS and 1-13th'!C312-'COS_Rate_Base_AS FILED'!C312</f>
        <v>13945.3111267364</v>
      </c>
      <c r="D312" s="101">
        <f>+'COS_Rate_Base_MDS and 1-13th'!D312-'COS_Rate_Base_AS FILED'!D312</f>
        <v>490.34273781860247</v>
      </c>
      <c r="E312" s="101">
        <f>+'COS_Rate_Base_MDS and 1-13th'!E312-'COS_Rate_Base_AS FILED'!E312</f>
        <v>8412.0596297013981</v>
      </c>
      <c r="F312" s="101">
        <f>+'COS_Rate_Base_MDS and 1-13th'!F312-'COS_Rate_Base_AS FILED'!F312</f>
        <v>-1745.8107585555408</v>
      </c>
      <c r="G312" s="101">
        <f>+'COS_Rate_Base_MDS and 1-13th'!G312-'COS_Rate_Base_AS FILED'!G312</f>
        <v>435.86569677432544</v>
      </c>
      <c r="H312" s="101">
        <f>+'COS_Rate_Base_MDS and 1-13th'!H312-'COS_Rate_Base_AS FILED'!H312</f>
        <v>52606.204612486996</v>
      </c>
      <c r="I312" s="101">
        <f>+'COS_Rate_Base_MDS and 1-13th'!I312-'COS_Rate_Base_AS FILED'!I312</f>
        <v>22697.949279267574</v>
      </c>
      <c r="J312" s="101">
        <f>+'COS_Rate_Base_MDS and 1-13th'!J312-'COS_Rate_Base_AS FILED'!J312</f>
        <v>13376.102597857272</v>
      </c>
      <c r="K312" s="101">
        <f>+'COS_Rate_Base_MDS and 1-13th'!K312-'COS_Rate_Base_AS FILED'!K312</f>
        <v>806.64953473429341</v>
      </c>
      <c r="L312" s="101">
        <f>+'COS_Rate_Base_MDS and 1-13th'!L312-'COS_Rate_Base_AS FILED'!L312</f>
        <v>120.90376765575093</v>
      </c>
      <c r="M312" s="101">
        <f>+'COS_Rate_Base_MDS and 1-13th'!M312-'COS_Rate_Base_AS FILED'!M312</f>
        <v>1865.3091620304003</v>
      </c>
      <c r="N312" s="101">
        <f>+'COS_Rate_Base_MDS and 1-13th'!N312-'COS_Rate_Base_AS FILED'!N312</f>
        <v>61.629253922321936</v>
      </c>
      <c r="O312" s="101">
        <f>+'COS_Rate_Base_MDS and 1-13th'!O312-'COS_Rate_Base_AS FILED'!O312</f>
        <v>-124683.01382281166</v>
      </c>
      <c r="P312" s="101">
        <f>+'COS_Rate_Base_MDS and 1-13th'!P312-'COS_Rate_Base_AS FILED'!P312</f>
        <v>10668.647476729046</v>
      </c>
      <c r="Q312" s="101">
        <f>+'COS_Rate_Base_MDS and 1-13th'!Q312-'COS_Rate_Base_AS FILED'!Q312</f>
        <v>203.67035480130835</v>
      </c>
      <c r="R312" s="101">
        <f>+'COS_Rate_Base_MDS and 1-13th'!R312-'COS_Rate_Base_AS FILED'!R312</f>
        <v>35.148318051773231</v>
      </c>
      <c r="S312" s="101">
        <f>+'COS_Rate_Base_MDS and 1-13th'!S312-'COS_Rate_Base_AS FILED'!S312</f>
        <v>703.031032800709</v>
      </c>
    </row>
    <row r="313" spans="1:19" x14ac:dyDescent="0.25">
      <c r="A313" s="89" t="s">
        <v>462</v>
      </c>
      <c r="B313" s="101">
        <f>+'COS_Rate_Base_MDS and 1-13th'!B313-'COS_Rate_Base_AS FILED'!B313</f>
        <v>0</v>
      </c>
      <c r="C313" s="101">
        <f>+'COS_Rate_Base_MDS and 1-13th'!C313-'COS_Rate_Base_AS FILED'!C313</f>
        <v>41667.552915878594</v>
      </c>
      <c r="D313" s="101">
        <f>+'COS_Rate_Base_MDS and 1-13th'!D313-'COS_Rate_Base_AS FILED'!D313</f>
        <v>1447.5793980259332</v>
      </c>
      <c r="E313" s="101">
        <f>+'COS_Rate_Base_MDS and 1-13th'!E313-'COS_Rate_Base_AS FILED'!E313</f>
        <v>3501.9375536493026</v>
      </c>
      <c r="F313" s="101">
        <f>+'COS_Rate_Base_MDS and 1-13th'!F313-'COS_Rate_Base_AS FILED'!F313</f>
        <v>-78063.588773747906</v>
      </c>
      <c r="G313" s="101">
        <f>+'COS_Rate_Base_MDS and 1-13th'!G313-'COS_Rate_Base_AS FILED'!G313</f>
        <v>-3938.38928082028</v>
      </c>
      <c r="H313" s="101">
        <f>+'COS_Rate_Base_MDS and 1-13th'!H313-'COS_Rate_Base_AS FILED'!H313</f>
        <v>400365.75428855792</v>
      </c>
      <c r="I313" s="101">
        <f>+'COS_Rate_Base_MDS and 1-13th'!I313-'COS_Rate_Base_AS FILED'!I313</f>
        <v>180187.29130632058</v>
      </c>
      <c r="J313" s="101">
        <f>+'COS_Rate_Base_MDS and 1-13th'!J313-'COS_Rate_Base_AS FILED'!J313</f>
        <v>45112.772324017715</v>
      </c>
      <c r="K313" s="101">
        <f>+'COS_Rate_Base_MDS and 1-13th'!K313-'COS_Rate_Base_AS FILED'!K313</f>
        <v>225.02761154156178</v>
      </c>
      <c r="L313" s="101">
        <f>+'COS_Rate_Base_MDS and 1-13th'!L313-'COS_Rate_Base_AS FILED'!L313</f>
        <v>1743.6304904704302</v>
      </c>
      <c r="M313" s="101">
        <f>+'COS_Rate_Base_MDS and 1-13th'!M313-'COS_Rate_Base_AS FILED'!M313</f>
        <v>-13966.520197380712</v>
      </c>
      <c r="N313" s="101">
        <f>+'COS_Rate_Base_MDS and 1-13th'!N313-'COS_Rate_Base_AS FILED'!N313</f>
        <v>1664.2081301096041</v>
      </c>
      <c r="O313" s="101">
        <f>+'COS_Rate_Base_MDS and 1-13th'!O313-'COS_Rate_Base_AS FILED'!O313</f>
        <v>-603046.83412818611</v>
      </c>
      <c r="P313" s="101">
        <f>+'COS_Rate_Base_MDS and 1-13th'!P313-'COS_Rate_Base_AS FILED'!P313</f>
        <v>21470.526755183935</v>
      </c>
      <c r="Q313" s="101">
        <f>+'COS_Rate_Base_MDS and 1-13th'!Q313-'COS_Rate_Base_AS FILED'!Q313</f>
        <v>371.29427118533567</v>
      </c>
      <c r="R313" s="101">
        <f>+'COS_Rate_Base_MDS and 1-13th'!R313-'COS_Rate_Base_AS FILED'!R313</f>
        <v>848.09225257331855</v>
      </c>
      <c r="S313" s="101">
        <f>+'COS_Rate_Base_MDS and 1-13th'!S313-'COS_Rate_Base_AS FILED'!S313</f>
        <v>409.66508277177491</v>
      </c>
    </row>
    <row r="314" spans="1:19" x14ac:dyDescent="0.25">
      <c r="B314" s="102">
        <f>+'COS_Rate_Base_MDS and 1-13th'!B314-'COS_Rate_Base_AS FILED'!B314</f>
        <v>0</v>
      </c>
      <c r="C314" s="102">
        <f>+'COS_Rate_Base_MDS and 1-13th'!C314-'COS_Rate_Base_AS FILED'!C314</f>
        <v>0</v>
      </c>
      <c r="D314" s="102">
        <f>+'COS_Rate_Base_MDS and 1-13th'!D314-'COS_Rate_Base_AS FILED'!D314</f>
        <v>0</v>
      </c>
      <c r="E314" s="102">
        <f>+'COS_Rate_Base_MDS and 1-13th'!E314-'COS_Rate_Base_AS FILED'!E314</f>
        <v>0</v>
      </c>
      <c r="F314" s="102">
        <f>+'COS_Rate_Base_MDS and 1-13th'!F314-'COS_Rate_Base_AS FILED'!F314</f>
        <v>0</v>
      </c>
      <c r="G314" s="102">
        <f>+'COS_Rate_Base_MDS and 1-13th'!G314-'COS_Rate_Base_AS FILED'!G314</f>
        <v>0</v>
      </c>
      <c r="H314" s="102">
        <f>+'COS_Rate_Base_MDS and 1-13th'!H314-'COS_Rate_Base_AS FILED'!H314</f>
        <v>0</v>
      </c>
      <c r="I314" s="102">
        <f>+'COS_Rate_Base_MDS and 1-13th'!I314-'COS_Rate_Base_AS FILED'!I314</f>
        <v>0</v>
      </c>
      <c r="J314" s="102">
        <f>+'COS_Rate_Base_MDS and 1-13th'!J314-'COS_Rate_Base_AS FILED'!J314</f>
        <v>0</v>
      </c>
      <c r="K314" s="102">
        <f>+'COS_Rate_Base_MDS and 1-13th'!K314-'COS_Rate_Base_AS FILED'!K314</f>
        <v>0</v>
      </c>
      <c r="L314" s="102">
        <f>+'COS_Rate_Base_MDS and 1-13th'!L314-'COS_Rate_Base_AS FILED'!L314</f>
        <v>0</v>
      </c>
      <c r="M314" s="102">
        <f>+'COS_Rate_Base_MDS and 1-13th'!M314-'COS_Rate_Base_AS FILED'!M314</f>
        <v>0</v>
      </c>
      <c r="N314" s="102">
        <f>+'COS_Rate_Base_MDS and 1-13th'!N314-'COS_Rate_Base_AS FILED'!N314</f>
        <v>0</v>
      </c>
      <c r="O314" s="102">
        <f>+'COS_Rate_Base_MDS and 1-13th'!O314-'COS_Rate_Base_AS FILED'!O314</f>
        <v>0</v>
      </c>
      <c r="P314" s="102">
        <f>+'COS_Rate_Base_MDS and 1-13th'!P314-'COS_Rate_Base_AS FILED'!P314</f>
        <v>0</v>
      </c>
      <c r="Q314" s="102">
        <f>+'COS_Rate_Base_MDS and 1-13th'!Q314-'COS_Rate_Base_AS FILED'!Q314</f>
        <v>0</v>
      </c>
      <c r="R314" s="102">
        <f>+'COS_Rate_Base_MDS and 1-13th'!R314-'COS_Rate_Base_AS FILED'!R314</f>
        <v>0</v>
      </c>
      <c r="S314" s="102">
        <f>+'COS_Rate_Base_MDS and 1-13th'!S314-'COS_Rate_Base_AS FILED'!S314</f>
        <v>0</v>
      </c>
    </row>
    <row r="315" spans="1:19" x14ac:dyDescent="0.25">
      <c r="A315" s="88" t="s">
        <v>463</v>
      </c>
      <c r="B315" s="101">
        <f>+'COS_Rate_Base_MDS and 1-13th'!B315-'COS_Rate_Base_AS FILED'!B315</f>
        <v>0</v>
      </c>
      <c r="C315" s="101">
        <f>+'COS_Rate_Base_MDS and 1-13th'!C315-'COS_Rate_Base_AS FILED'!C315</f>
        <v>42131.821437976789</v>
      </c>
      <c r="D315" s="101">
        <f>+'COS_Rate_Base_MDS and 1-13th'!D315-'COS_Rate_Base_AS FILED'!D315</f>
        <v>1463.5334904658666</v>
      </c>
      <c r="E315" s="101">
        <f>+'COS_Rate_Base_MDS and 1-13th'!E315-'COS_Rate_Base_AS FILED'!E315</f>
        <v>3367.6208480235655</v>
      </c>
      <c r="F315" s="101">
        <f>+'COS_Rate_Base_MDS and 1-13th'!F315-'COS_Rate_Base_AS FILED'!F315</f>
        <v>-79528.444887658581</v>
      </c>
      <c r="G315" s="101">
        <f>+'COS_Rate_Base_MDS and 1-13th'!G315-'COS_Rate_Base_AS FILED'!G315</f>
        <v>-4023.9929278809141</v>
      </c>
      <c r="H315" s="101">
        <f>+'COS_Rate_Base_MDS and 1-13th'!H315-'COS_Rate_Base_AS FILED'!H315</f>
        <v>406759.44371918961</v>
      </c>
      <c r="I315" s="101">
        <f>+'COS_Rate_Base_MDS and 1-13th'!I315-'COS_Rate_Base_AS FILED'!I315</f>
        <v>183086.74346120283</v>
      </c>
      <c r="J315" s="101">
        <f>+'COS_Rate_Base_MDS and 1-13th'!J315-'COS_Rate_Base_AS FILED'!J315</f>
        <v>45665.050210414454</v>
      </c>
      <c r="K315" s="101">
        <f>+'COS_Rate_Base_MDS and 1-13th'!K315-'COS_Rate_Base_AS FILED'!K315</f>
        <v>209.77392355485063</v>
      </c>
      <c r="L315" s="101">
        <f>+'COS_Rate_Base_MDS and 1-13th'!L315-'COS_Rate_Base_AS FILED'!L315</f>
        <v>1773.1036393832474</v>
      </c>
      <c r="M315" s="101">
        <f>+'COS_Rate_Base_MDS and 1-13th'!M315-'COS_Rate_Base_AS FILED'!M315</f>
        <v>-14275.555892092787</v>
      </c>
      <c r="N315" s="101">
        <f>+'COS_Rate_Base_MDS and 1-13th'!N315-'COS_Rate_Base_AS FILED'!N315</f>
        <v>1694.2965054624365</v>
      </c>
      <c r="O315" s="101">
        <f>+'COS_Rate_Base_MDS and 1-13th'!O315-'COS_Rate_Base_AS FILED'!O315</f>
        <v>-611596.01253685355</v>
      </c>
      <c r="P315" s="101">
        <f>+'COS_Rate_Base_MDS and 1-13th'!P315-'COS_Rate_Base_AS FILED'!P315</f>
        <v>21635.000090137124</v>
      </c>
      <c r="Q315" s="101">
        <f>+'COS_Rate_Base_MDS and 1-13th'!Q315-'COS_Rate_Base_AS FILED'!Q315</f>
        <v>373.41049570735049</v>
      </c>
      <c r="R315" s="101">
        <f>+'COS_Rate_Base_MDS and 1-13th'!R315-'COS_Rate_Base_AS FILED'!R315</f>
        <v>863.26390454801003</v>
      </c>
      <c r="S315" s="101">
        <f>+'COS_Rate_Base_MDS and 1-13th'!S315-'COS_Rate_Base_AS FILED'!S315</f>
        <v>400.94451857767126</v>
      </c>
    </row>
    <row r="316" spans="1:19" x14ac:dyDescent="0.25">
      <c r="B316" s="102">
        <f>+'COS_Rate_Base_MDS and 1-13th'!B316-'COS_Rate_Base_AS FILED'!B316</f>
        <v>0</v>
      </c>
      <c r="C316" s="102">
        <f>+'COS_Rate_Base_MDS and 1-13th'!C316-'COS_Rate_Base_AS FILED'!C316</f>
        <v>0</v>
      </c>
      <c r="D316" s="102">
        <f>+'COS_Rate_Base_MDS and 1-13th'!D316-'COS_Rate_Base_AS FILED'!D316</f>
        <v>0</v>
      </c>
      <c r="E316" s="102">
        <f>+'COS_Rate_Base_MDS and 1-13th'!E316-'COS_Rate_Base_AS FILED'!E316</f>
        <v>0</v>
      </c>
      <c r="F316" s="102">
        <f>+'COS_Rate_Base_MDS and 1-13th'!F316-'COS_Rate_Base_AS FILED'!F316</f>
        <v>0</v>
      </c>
      <c r="G316" s="102">
        <f>+'COS_Rate_Base_MDS and 1-13th'!G316-'COS_Rate_Base_AS FILED'!G316</f>
        <v>0</v>
      </c>
      <c r="H316" s="102">
        <f>+'COS_Rate_Base_MDS and 1-13th'!H316-'COS_Rate_Base_AS FILED'!H316</f>
        <v>0</v>
      </c>
      <c r="I316" s="102">
        <f>+'COS_Rate_Base_MDS and 1-13th'!I316-'COS_Rate_Base_AS FILED'!I316</f>
        <v>0</v>
      </c>
      <c r="J316" s="102">
        <f>+'COS_Rate_Base_MDS and 1-13th'!J316-'COS_Rate_Base_AS FILED'!J316</f>
        <v>0</v>
      </c>
      <c r="K316" s="102">
        <f>+'COS_Rate_Base_MDS and 1-13th'!K316-'COS_Rate_Base_AS FILED'!K316</f>
        <v>0</v>
      </c>
      <c r="L316" s="102">
        <f>+'COS_Rate_Base_MDS and 1-13th'!L316-'COS_Rate_Base_AS FILED'!L316</f>
        <v>0</v>
      </c>
      <c r="M316" s="102">
        <f>+'COS_Rate_Base_MDS and 1-13th'!M316-'COS_Rate_Base_AS FILED'!M316</f>
        <v>0</v>
      </c>
      <c r="N316" s="102">
        <f>+'COS_Rate_Base_MDS and 1-13th'!N316-'COS_Rate_Base_AS FILED'!N316</f>
        <v>0</v>
      </c>
      <c r="O316" s="102">
        <f>+'COS_Rate_Base_MDS and 1-13th'!O316-'COS_Rate_Base_AS FILED'!O316</f>
        <v>0</v>
      </c>
      <c r="P316" s="102">
        <f>+'COS_Rate_Base_MDS and 1-13th'!P316-'COS_Rate_Base_AS FILED'!P316</f>
        <v>0</v>
      </c>
      <c r="Q316" s="102">
        <f>+'COS_Rate_Base_MDS and 1-13th'!Q316-'COS_Rate_Base_AS FILED'!Q316</f>
        <v>0</v>
      </c>
      <c r="R316" s="102">
        <f>+'COS_Rate_Base_MDS and 1-13th'!R316-'COS_Rate_Base_AS FILED'!R316</f>
        <v>0</v>
      </c>
      <c r="S316" s="102">
        <f>+'COS_Rate_Base_MDS and 1-13th'!S316-'COS_Rate_Base_AS FILED'!S316</f>
        <v>0</v>
      </c>
    </row>
    <row r="317" spans="1:19" x14ac:dyDescent="0.25">
      <c r="A317" s="88" t="s">
        <v>464</v>
      </c>
      <c r="B317" s="101">
        <f>+'COS_Rate_Base_MDS and 1-13th'!B317-'COS_Rate_Base_AS FILED'!B317</f>
        <v>0</v>
      </c>
      <c r="C317" s="101">
        <f>+'COS_Rate_Base_MDS and 1-13th'!C317-'COS_Rate_Base_AS FILED'!C317</f>
        <v>0</v>
      </c>
      <c r="D317" s="101">
        <f>+'COS_Rate_Base_MDS and 1-13th'!D317-'COS_Rate_Base_AS FILED'!D317</f>
        <v>0</v>
      </c>
      <c r="E317" s="101">
        <f>+'COS_Rate_Base_MDS and 1-13th'!E317-'COS_Rate_Base_AS FILED'!E317</f>
        <v>0</v>
      </c>
      <c r="F317" s="101">
        <f>+'COS_Rate_Base_MDS and 1-13th'!F317-'COS_Rate_Base_AS FILED'!F317</f>
        <v>0</v>
      </c>
      <c r="G317" s="101">
        <f>+'COS_Rate_Base_MDS and 1-13th'!G317-'COS_Rate_Base_AS FILED'!G317</f>
        <v>0</v>
      </c>
      <c r="H317" s="101">
        <f>+'COS_Rate_Base_MDS and 1-13th'!H317-'COS_Rate_Base_AS FILED'!H317</f>
        <v>0</v>
      </c>
      <c r="I317" s="101">
        <f>+'COS_Rate_Base_MDS and 1-13th'!I317-'COS_Rate_Base_AS FILED'!I317</f>
        <v>0</v>
      </c>
      <c r="J317" s="101">
        <f>+'COS_Rate_Base_MDS and 1-13th'!J317-'COS_Rate_Base_AS FILED'!J317</f>
        <v>0</v>
      </c>
      <c r="K317" s="101">
        <f>+'COS_Rate_Base_MDS and 1-13th'!K317-'COS_Rate_Base_AS FILED'!K317</f>
        <v>0</v>
      </c>
      <c r="L317" s="101">
        <f>+'COS_Rate_Base_MDS and 1-13th'!L317-'COS_Rate_Base_AS FILED'!L317</f>
        <v>0</v>
      </c>
      <c r="M317" s="101">
        <f>+'COS_Rate_Base_MDS and 1-13th'!M317-'COS_Rate_Base_AS FILED'!M317</f>
        <v>0</v>
      </c>
      <c r="N317" s="101">
        <f>+'COS_Rate_Base_MDS and 1-13th'!N317-'COS_Rate_Base_AS FILED'!N317</f>
        <v>0</v>
      </c>
      <c r="O317" s="101">
        <f>+'COS_Rate_Base_MDS and 1-13th'!O317-'COS_Rate_Base_AS FILED'!O317</f>
        <v>0</v>
      </c>
      <c r="P317" s="101">
        <f>+'COS_Rate_Base_MDS and 1-13th'!P317-'COS_Rate_Base_AS FILED'!P317</f>
        <v>0</v>
      </c>
      <c r="Q317" s="101">
        <f>+'COS_Rate_Base_MDS and 1-13th'!Q317-'COS_Rate_Base_AS FILED'!Q317</f>
        <v>0</v>
      </c>
      <c r="R317" s="101">
        <f>+'COS_Rate_Base_MDS and 1-13th'!R317-'COS_Rate_Base_AS FILED'!R317</f>
        <v>0</v>
      </c>
      <c r="S317" s="101">
        <f>+'COS_Rate_Base_MDS and 1-13th'!S317-'COS_Rate_Base_AS FILED'!S317</f>
        <v>0</v>
      </c>
    </row>
    <row r="318" spans="1:19" x14ac:dyDescent="0.25">
      <c r="A318" s="89" t="s">
        <v>465</v>
      </c>
      <c r="B318" s="101">
        <f>+'COS_Rate_Base_MDS and 1-13th'!B318-'COS_Rate_Base_AS FILED'!B318</f>
        <v>0</v>
      </c>
      <c r="C318" s="101">
        <f>+'COS_Rate_Base_MDS and 1-13th'!C318-'COS_Rate_Base_AS FILED'!C318</f>
        <v>0</v>
      </c>
      <c r="D318" s="101">
        <f>+'COS_Rate_Base_MDS and 1-13th'!D318-'COS_Rate_Base_AS FILED'!D318</f>
        <v>0</v>
      </c>
      <c r="E318" s="101">
        <f>+'COS_Rate_Base_MDS and 1-13th'!E318-'COS_Rate_Base_AS FILED'!E318</f>
        <v>0</v>
      </c>
      <c r="F318" s="101">
        <f>+'COS_Rate_Base_MDS and 1-13th'!F318-'COS_Rate_Base_AS FILED'!F318</f>
        <v>0</v>
      </c>
      <c r="G318" s="101">
        <f>+'COS_Rate_Base_MDS and 1-13th'!G318-'COS_Rate_Base_AS FILED'!G318</f>
        <v>0</v>
      </c>
      <c r="H318" s="101">
        <f>+'COS_Rate_Base_MDS and 1-13th'!H318-'COS_Rate_Base_AS FILED'!H318</f>
        <v>0</v>
      </c>
      <c r="I318" s="101">
        <f>+'COS_Rate_Base_MDS and 1-13th'!I318-'COS_Rate_Base_AS FILED'!I318</f>
        <v>0</v>
      </c>
      <c r="J318" s="101">
        <f>+'COS_Rate_Base_MDS and 1-13th'!J318-'COS_Rate_Base_AS FILED'!J318</f>
        <v>0</v>
      </c>
      <c r="K318" s="101">
        <f>+'COS_Rate_Base_MDS and 1-13th'!K318-'COS_Rate_Base_AS FILED'!K318</f>
        <v>0</v>
      </c>
      <c r="L318" s="101">
        <f>+'COS_Rate_Base_MDS and 1-13th'!L318-'COS_Rate_Base_AS FILED'!L318</f>
        <v>0</v>
      </c>
      <c r="M318" s="101">
        <f>+'COS_Rate_Base_MDS and 1-13th'!M318-'COS_Rate_Base_AS FILED'!M318</f>
        <v>0</v>
      </c>
      <c r="N318" s="101">
        <f>+'COS_Rate_Base_MDS and 1-13th'!N318-'COS_Rate_Base_AS FILED'!N318</f>
        <v>0</v>
      </c>
      <c r="O318" s="101">
        <f>+'COS_Rate_Base_MDS and 1-13th'!O318-'COS_Rate_Base_AS FILED'!O318</f>
        <v>0</v>
      </c>
      <c r="P318" s="101">
        <f>+'COS_Rate_Base_MDS and 1-13th'!P318-'COS_Rate_Base_AS FILED'!P318</f>
        <v>0</v>
      </c>
      <c r="Q318" s="101">
        <f>+'COS_Rate_Base_MDS and 1-13th'!Q318-'COS_Rate_Base_AS FILED'!Q318</f>
        <v>0</v>
      </c>
      <c r="R318" s="101">
        <f>+'COS_Rate_Base_MDS and 1-13th'!R318-'COS_Rate_Base_AS FILED'!R318</f>
        <v>0</v>
      </c>
      <c r="S318" s="101">
        <f>+'COS_Rate_Base_MDS and 1-13th'!S318-'COS_Rate_Base_AS FILED'!S318</f>
        <v>0</v>
      </c>
    </row>
    <row r="319" spans="1:19" x14ac:dyDescent="0.25">
      <c r="A319" s="90" t="s">
        <v>466</v>
      </c>
      <c r="B319" s="101">
        <f>+'COS_Rate_Base_MDS and 1-13th'!B319-'COS_Rate_Base_AS FILED'!B319</f>
        <v>1.4551915228366852E-11</v>
      </c>
      <c r="C319" s="101">
        <f>+'COS_Rate_Base_MDS and 1-13th'!C319-'COS_Rate_Base_AS FILED'!C319</f>
        <v>1.7594291168656468</v>
      </c>
      <c r="D319" s="101">
        <f>+'COS_Rate_Base_MDS and 1-13th'!D319-'COS_Rate_Base_AS FILED'!D319</f>
        <v>6.0460904489378464E-2</v>
      </c>
      <c r="E319" s="101">
        <f>+'COS_Rate_Base_MDS and 1-13th'!E319-'COS_Rate_Base_AS FILED'!E319</f>
        <v>-0.50901732835885127</v>
      </c>
      <c r="F319" s="101">
        <f>+'COS_Rate_Base_MDS and 1-13th'!F319-'COS_Rate_Base_AS FILED'!F319</f>
        <v>-5.5513358674045321</v>
      </c>
      <c r="G319" s="101">
        <f>+'COS_Rate_Base_MDS and 1-13th'!G319-'COS_Rate_Base_AS FILED'!G319</f>
        <v>-0.32441042625008532</v>
      </c>
      <c r="H319" s="101">
        <f>+'COS_Rate_Base_MDS and 1-13th'!H319-'COS_Rate_Base_AS FILED'!H319</f>
        <v>24.230036741691947</v>
      </c>
      <c r="I319" s="101">
        <f>+'COS_Rate_Base_MDS and 1-13th'!I319-'COS_Rate_Base_AS FILED'!I319</f>
        <v>10.987995742649559</v>
      </c>
      <c r="J319" s="101">
        <f>+'COS_Rate_Base_MDS and 1-13th'!J319-'COS_Rate_Base_AS FILED'!J319</f>
        <v>2.0929564415368134</v>
      </c>
      <c r="K319" s="101">
        <f>+'COS_Rate_Base_MDS and 1-13th'!K319-'COS_Rate_Base_AS FILED'!K319</f>
        <v>-5.7806595765145019E-2</v>
      </c>
      <c r="L319" s="101">
        <f>+'COS_Rate_Base_MDS and 1-13th'!L319-'COS_Rate_Base_AS FILED'!L319</f>
        <v>0.11169380195880851</v>
      </c>
      <c r="M319" s="101">
        <f>+'COS_Rate_Base_MDS and 1-13th'!M319-'COS_Rate_Base_AS FILED'!M319</f>
        <v>-1.1711463809133509</v>
      </c>
      <c r="N319" s="101">
        <f>+'COS_Rate_Base_MDS and 1-13th'!N319-'COS_Rate_Base_AS FILED'!N319</f>
        <v>0.11402531327284327</v>
      </c>
      <c r="O319" s="101">
        <f>+'COS_Rate_Base_MDS and 1-13th'!O319-'COS_Rate_Base_AS FILED'!O319</f>
        <v>-32.398650137901313</v>
      </c>
      <c r="P319" s="101">
        <f>+'COS_Rate_Base_MDS and 1-13th'!P319-'COS_Rate_Base_AS FILED'!P319</f>
        <v>0.62330130235113756</v>
      </c>
      <c r="Q319" s="101">
        <f>+'COS_Rate_Base_MDS and 1-13th'!Q319-'COS_Rate_Base_AS FILED'!Q319</f>
        <v>8.019813673837195E-3</v>
      </c>
      <c r="R319" s="101">
        <f>+'COS_Rate_Base_MDS and 1-13th'!R319-'COS_Rate_Base_AS FILED'!R319</f>
        <v>5.7495705533925356E-2</v>
      </c>
      <c r="S319" s="101">
        <f>+'COS_Rate_Base_MDS and 1-13th'!S319-'COS_Rate_Base_AS FILED'!S319</f>
        <v>-3.3048147415329687E-2</v>
      </c>
    </row>
    <row r="320" spans="1:19" x14ac:dyDescent="0.25">
      <c r="A320" s="90" t="s">
        <v>467</v>
      </c>
      <c r="B320" s="101">
        <f>+'COS_Rate_Base_MDS and 1-13th'!B320-'COS_Rate_Base_AS FILED'!B320</f>
        <v>1.7462298274040222E-10</v>
      </c>
      <c r="C320" s="101">
        <f>+'COS_Rate_Base_MDS and 1-13th'!C320-'COS_Rate_Base_AS FILED'!C320</f>
        <v>17.308923583566411</v>
      </c>
      <c r="D320" s="101">
        <f>+'COS_Rate_Base_MDS and 1-13th'!D320-'COS_Rate_Base_AS FILED'!D320</f>
        <v>0.59480269228708949</v>
      </c>
      <c r="E320" s="101">
        <f>+'COS_Rate_Base_MDS and 1-13th'!E320-'COS_Rate_Base_AS FILED'!E320</f>
        <v>-5.0076140918768033</v>
      </c>
      <c r="F320" s="101">
        <f>+'COS_Rate_Base_MDS and 1-13th'!F320-'COS_Rate_Base_AS FILED'!F320</f>
        <v>-54.612969283351049</v>
      </c>
      <c r="G320" s="101">
        <f>+'COS_Rate_Base_MDS and 1-13th'!G320-'COS_Rate_Base_AS FILED'!G320</f>
        <v>-3.1914870703505898</v>
      </c>
      <c r="H320" s="101">
        <f>+'COS_Rate_Base_MDS and 1-13th'!H320-'COS_Rate_Base_AS FILED'!H320</f>
        <v>238.37041820480954</v>
      </c>
      <c r="I320" s="101">
        <f>+'COS_Rate_Base_MDS and 1-13th'!I320-'COS_Rate_Base_AS FILED'!I320</f>
        <v>108.09777832078544</v>
      </c>
      <c r="J320" s="101">
        <f>+'COS_Rate_Base_MDS and 1-13th'!J320-'COS_Rate_Base_AS FILED'!J320</f>
        <v>20.590100938440628</v>
      </c>
      <c r="K320" s="101">
        <f>+'COS_Rate_Base_MDS and 1-13th'!K320-'COS_Rate_Base_AS FILED'!K320</f>
        <v>-0.56869011609147435</v>
      </c>
      <c r="L320" s="101">
        <f>+'COS_Rate_Base_MDS and 1-13th'!L320-'COS_Rate_Base_AS FILED'!L320</f>
        <v>1.0988220351310645</v>
      </c>
      <c r="M320" s="101">
        <f>+'COS_Rate_Base_MDS and 1-13th'!M320-'COS_Rate_Base_AS FILED'!M320</f>
        <v>-11.521511732460624</v>
      </c>
      <c r="N320" s="101">
        <f>+'COS_Rate_Base_MDS and 1-13th'!N320-'COS_Rate_Base_AS FILED'!N320</f>
        <v>1.1217589927964369</v>
      </c>
      <c r="O320" s="101">
        <f>+'COS_Rate_Base_MDS and 1-13th'!O320-'COS_Rate_Base_AS FILED'!O320</f>
        <v>-318.73165794063971</v>
      </c>
      <c r="P320" s="101">
        <f>+'COS_Rate_Base_MDS and 1-13th'!P320-'COS_Rate_Base_AS FILED'!P320</f>
        <v>6.1319177388363642</v>
      </c>
      <c r="Q320" s="101">
        <f>+'COS_Rate_Base_MDS and 1-13th'!Q320-'COS_Rate_Base_AS FILED'!Q320</f>
        <v>7.8897376827647747E-2</v>
      </c>
      <c r="R320" s="101">
        <f>+'COS_Rate_Base_MDS and 1-13th'!R320-'COS_Rate_Base_AS FILED'!R320</f>
        <v>0.56563163808660377</v>
      </c>
      <c r="S320" s="101">
        <f>+'COS_Rate_Base_MDS and 1-13th'!S320-'COS_Rate_Base_AS FILED'!S320</f>
        <v>-0.32512128661905848</v>
      </c>
    </row>
    <row r="321" spans="1:19" x14ac:dyDescent="0.25">
      <c r="A321" s="90" t="s">
        <v>468</v>
      </c>
      <c r="B321" s="101">
        <f>+'COS_Rate_Base_MDS and 1-13th'!B321-'COS_Rate_Base_AS FILED'!B321</f>
        <v>5.5879354476928711E-8</v>
      </c>
      <c r="C321" s="101">
        <f>+'COS_Rate_Base_MDS and 1-13th'!C321-'COS_Rate_Base_AS FILED'!C321</f>
        <v>4908.2722294857376</v>
      </c>
      <c r="D321" s="101">
        <f>+'COS_Rate_Base_MDS and 1-13th'!D321-'COS_Rate_Base_AS FILED'!D321</f>
        <v>168.66753859540768</v>
      </c>
      <c r="E321" s="101">
        <f>+'COS_Rate_Base_MDS and 1-13th'!E321-'COS_Rate_Base_AS FILED'!E321</f>
        <v>-1420.0035643162555</v>
      </c>
      <c r="F321" s="101">
        <f>+'COS_Rate_Base_MDS and 1-13th'!F321-'COS_Rate_Base_AS FILED'!F321</f>
        <v>-15486.539021856617</v>
      </c>
      <c r="G321" s="101">
        <f>+'COS_Rate_Base_MDS and 1-13th'!G321-'COS_Rate_Base_AS FILED'!G321</f>
        <v>-905.00644263267895</v>
      </c>
      <c r="H321" s="101">
        <f>+'COS_Rate_Base_MDS and 1-13th'!H321-'COS_Rate_Base_AS FILED'!H321</f>
        <v>67594.434648515657</v>
      </c>
      <c r="I321" s="101">
        <f>+'COS_Rate_Base_MDS and 1-13th'!I321-'COS_Rate_Base_AS FILED'!I321</f>
        <v>30653.166896221228</v>
      </c>
      <c r="J321" s="101">
        <f>+'COS_Rate_Base_MDS and 1-13th'!J321-'COS_Rate_Base_AS FILED'!J321</f>
        <v>5838.7120464501204</v>
      </c>
      <c r="K321" s="101">
        <f>+'COS_Rate_Base_MDS and 1-13th'!K321-'COS_Rate_Base_AS FILED'!K321</f>
        <v>-161.26282437603004</v>
      </c>
      <c r="L321" s="101">
        <f>+'COS_Rate_Base_MDS and 1-13th'!L321-'COS_Rate_Base_AS FILED'!L321</f>
        <v>311.59174365418585</v>
      </c>
      <c r="M321" s="101">
        <f>+'COS_Rate_Base_MDS and 1-13th'!M321-'COS_Rate_Base_AS FILED'!M321</f>
        <v>-3267.1422809804208</v>
      </c>
      <c r="N321" s="101">
        <f>+'COS_Rate_Base_MDS and 1-13th'!N321-'COS_Rate_Base_AS FILED'!N321</f>
        <v>318.09595125522537</v>
      </c>
      <c r="O321" s="101">
        <f>+'COS_Rate_Base_MDS and 1-13th'!O321-'COS_Rate_Base_AS FILED'!O321</f>
        <v>-90382.38211492449</v>
      </c>
      <c r="P321" s="101">
        <f>+'COS_Rate_Base_MDS and 1-13th'!P321-'COS_Rate_Base_AS FILED'!P321</f>
        <v>1738.8211003252072</v>
      </c>
      <c r="Q321" s="101">
        <f>+'COS_Rate_Base_MDS and 1-13th'!Q321-'COS_Rate_Base_AS FILED'!Q321</f>
        <v>22.372841487962432</v>
      </c>
      <c r="R321" s="101">
        <f>+'COS_Rate_Base_MDS and 1-13th'!R321-'COS_Rate_Base_AS FILED'!R321</f>
        <v>160.39553516631258</v>
      </c>
      <c r="S321" s="101">
        <f>+'COS_Rate_Base_MDS and 1-13th'!S321-'COS_Rate_Base_AS FILED'!S321</f>
        <v>-92.194282020056562</v>
      </c>
    </row>
    <row r="322" spans="1:19" x14ac:dyDescent="0.25">
      <c r="A322" s="90" t="s">
        <v>469</v>
      </c>
      <c r="B322" s="101">
        <f>+'COS_Rate_Base_MDS and 1-13th'!B322-'COS_Rate_Base_AS FILED'!B322</f>
        <v>1.6298145055770874E-9</v>
      </c>
      <c r="C322" s="101">
        <f>+'COS_Rate_Base_MDS and 1-13th'!C322-'COS_Rate_Base_AS FILED'!C322</f>
        <v>155.71999909566512</v>
      </c>
      <c r="D322" s="101">
        <f>+'COS_Rate_Base_MDS and 1-13th'!D322-'COS_Rate_Base_AS FILED'!D322</f>
        <v>5.351151633310451</v>
      </c>
      <c r="E322" s="101">
        <f>+'COS_Rate_Base_MDS and 1-13th'!E322-'COS_Rate_Base_AS FILED'!E322</f>
        <v>-45.051077734196951</v>
      </c>
      <c r="F322" s="101">
        <f>+'COS_Rate_Base_MDS and 1-13th'!F322-'COS_Rate_Base_AS FILED'!F322</f>
        <v>-491.32642398916505</v>
      </c>
      <c r="G322" s="101">
        <f>+'COS_Rate_Base_MDS and 1-13th'!G322-'COS_Rate_Base_AS FILED'!G322</f>
        <v>-28.712262857331211</v>
      </c>
      <c r="H322" s="101">
        <f>+'COS_Rate_Base_MDS and 1-13th'!H322-'COS_Rate_Base_AS FILED'!H322</f>
        <v>2144.503159198619</v>
      </c>
      <c r="I322" s="101">
        <f>+'COS_Rate_Base_MDS and 1-13th'!I322-'COS_Rate_Base_AS FILED'!I322</f>
        <v>972.50333685327496</v>
      </c>
      <c r="J322" s="101">
        <f>+'COS_Rate_Base_MDS and 1-13th'!J322-'COS_Rate_Base_AS FILED'!J322</f>
        <v>185.23916198682127</v>
      </c>
      <c r="K322" s="101">
        <f>+'COS_Rate_Base_MDS and 1-13th'!K322-'COS_Rate_Base_AS FILED'!K322</f>
        <v>-5.1162294371413282</v>
      </c>
      <c r="L322" s="101">
        <f>+'COS_Rate_Base_MDS and 1-13th'!L322-'COS_Rate_Base_AS FILED'!L322</f>
        <v>9.8855694573264827</v>
      </c>
      <c r="M322" s="101">
        <f>+'COS_Rate_Base_MDS and 1-13th'!M322-'COS_Rate_Base_AS FILED'!M322</f>
        <v>-103.65345874326022</v>
      </c>
      <c r="N322" s="101">
        <f>+'COS_Rate_Base_MDS and 1-13th'!N322-'COS_Rate_Base_AS FILED'!N322</f>
        <v>10.091922152204802</v>
      </c>
      <c r="O322" s="101">
        <f>+'COS_Rate_Base_MDS and 1-13th'!O322-'COS_Rate_Base_AS FILED'!O322</f>
        <v>-2867.4742970959051</v>
      </c>
      <c r="P322" s="101">
        <f>+'COS_Rate_Base_MDS and 1-13th'!P322-'COS_Rate_Base_AS FILED'!P322</f>
        <v>55.165892906996305</v>
      </c>
      <c r="Q322" s="101">
        <f>+'COS_Rate_Base_MDS and 1-13th'!Q322-'COS_Rate_Base_AS FILED'!Q322</f>
        <v>0.70980147257196791</v>
      </c>
      <c r="R322" s="101">
        <f>+'COS_Rate_Base_MDS and 1-13th'!R322-'COS_Rate_Base_AS FILED'!R322</f>
        <v>5.0887137924018901</v>
      </c>
      <c r="S322" s="101">
        <f>+'COS_Rate_Base_MDS and 1-13th'!S322-'COS_Rate_Base_AS FILED'!S322</f>
        <v>-2.9249586904622333</v>
      </c>
    </row>
    <row r="323" spans="1:19" x14ac:dyDescent="0.25">
      <c r="A323" s="90" t="s">
        <v>470</v>
      </c>
      <c r="B323" s="101">
        <f>+'COS_Rate_Base_MDS and 1-13th'!B323-'COS_Rate_Base_AS FILED'!B323</f>
        <v>0</v>
      </c>
      <c r="C323" s="101">
        <f>+'COS_Rate_Base_MDS and 1-13th'!C323-'COS_Rate_Base_AS FILED'!C323</f>
        <v>93723.269973921357</v>
      </c>
      <c r="D323" s="101">
        <f>+'COS_Rate_Base_MDS and 1-13th'!D323-'COS_Rate_Base_AS FILED'!D323</f>
        <v>3295.4822146789666</v>
      </c>
      <c r="E323" s="101">
        <f>+'COS_Rate_Base_MDS and 1-13th'!E323-'COS_Rate_Base_AS FILED'!E323</f>
        <v>56535.542918054387</v>
      </c>
      <c r="F323" s="101">
        <f>+'COS_Rate_Base_MDS and 1-13th'!F323-'COS_Rate_Base_AS FILED'!F323</f>
        <v>-11733.197743706405</v>
      </c>
      <c r="G323" s="101">
        <f>+'COS_Rate_Base_MDS and 1-13th'!G323-'COS_Rate_Base_AS FILED'!G323</f>
        <v>2929.3543901527592</v>
      </c>
      <c r="H323" s="101">
        <f>+'COS_Rate_Base_MDS and 1-13th'!H323-'COS_Rate_Base_AS FILED'!H323</f>
        <v>353554.3576182127</v>
      </c>
      <c r="I323" s="101">
        <f>+'COS_Rate_Base_MDS and 1-13th'!I323-'COS_Rate_Base_AS FILED'!I323</f>
        <v>152547.76381980814</v>
      </c>
      <c r="J323" s="101">
        <f>+'COS_Rate_Base_MDS and 1-13th'!J323-'COS_Rate_Base_AS FILED'!J323</f>
        <v>89897.748683017446</v>
      </c>
      <c r="K323" s="101">
        <f>+'COS_Rate_Base_MDS and 1-13th'!K323-'COS_Rate_Base_AS FILED'!K323</f>
        <v>5421.3083832381235</v>
      </c>
      <c r="L323" s="101">
        <f>+'COS_Rate_Base_MDS and 1-13th'!L323-'COS_Rate_Base_AS FILED'!L323</f>
        <v>812.56677272255183</v>
      </c>
      <c r="M323" s="101">
        <f>+'COS_Rate_Base_MDS and 1-13th'!M323-'COS_Rate_Base_AS FILED'!M323</f>
        <v>12536.319382837468</v>
      </c>
      <c r="N323" s="101">
        <f>+'COS_Rate_Base_MDS and 1-13th'!N323-'COS_Rate_Base_AS FILED'!N323</f>
        <v>414.19622345886546</v>
      </c>
      <c r="O323" s="101">
        <f>+'COS_Rate_Base_MDS and 1-13th'!O323-'COS_Rate_Base_AS FILED'!O323</f>
        <v>-837966.2281807214</v>
      </c>
      <c r="P323" s="101">
        <f>+'COS_Rate_Base_MDS and 1-13th'!P323-'COS_Rate_Base_AS FILED'!P323</f>
        <v>71701.5575078158</v>
      </c>
      <c r="Q323" s="101">
        <f>+'COS_Rate_Base_MDS and 1-13th'!Q323-'COS_Rate_Base_AS FILED'!Q323</f>
        <v>1368.822213807045</v>
      </c>
      <c r="R323" s="101">
        <f>+'COS_Rate_Base_MDS and 1-13th'!R323-'COS_Rate_Base_AS FILED'!R323</f>
        <v>236.22386563894906</v>
      </c>
      <c r="S323" s="101">
        <f>+'COS_Rate_Base_MDS and 1-13th'!S323-'COS_Rate_Base_AS FILED'!S323</f>
        <v>4724.9119570303737</v>
      </c>
    </row>
    <row r="324" spans="1:19" x14ac:dyDescent="0.25">
      <c r="A324" s="90" t="s">
        <v>471</v>
      </c>
      <c r="B324" s="101">
        <f>+'COS_Rate_Base_MDS and 1-13th'!B324-'COS_Rate_Base_AS FILED'!B324</f>
        <v>0</v>
      </c>
      <c r="C324" s="101">
        <f>+'COS_Rate_Base_MDS and 1-13th'!C324-'COS_Rate_Base_AS FILED'!C324</f>
        <v>-4.1653402336154083E-3</v>
      </c>
      <c r="D324" s="101">
        <f>+'COS_Rate_Base_MDS and 1-13th'!D324-'COS_Rate_Base_AS FILED'!D324</f>
        <v>-1.4646100868851266E-4</v>
      </c>
      <c r="E324" s="101">
        <f>+'COS_Rate_Base_MDS and 1-13th'!E324-'COS_Rate_Base_AS FILED'!E324</f>
        <v>-2.5126072917791634E-3</v>
      </c>
      <c r="F324" s="101">
        <f>+'COS_Rate_Base_MDS and 1-13th'!F324-'COS_Rate_Base_AS FILED'!F324</f>
        <v>5.2145812501441791E-4</v>
      </c>
      <c r="G324" s="101">
        <f>+'COS_Rate_Base_MDS and 1-13th'!G324-'COS_Rate_Base_AS FILED'!G324</f>
        <v>-1.3018920171283367E-4</v>
      </c>
      <c r="H324" s="101">
        <f>+'COS_Rate_Base_MDS and 1-13th'!H324-'COS_Rate_Base_AS FILED'!H324</f>
        <v>-1.5713004795575025E-2</v>
      </c>
      <c r="I324" s="101">
        <f>+'COS_Rate_Base_MDS and 1-13th'!I324-'COS_Rate_Base_AS FILED'!I324</f>
        <v>-6.7796752968981577E-3</v>
      </c>
      <c r="J324" s="101">
        <f>+'COS_Rate_Base_MDS and 1-13th'!J324-'COS_Rate_Base_AS FILED'!J324</f>
        <v>-3.9953227155327953E-3</v>
      </c>
      <c r="K324" s="101">
        <f>+'COS_Rate_Base_MDS and 1-13th'!K324-'COS_Rate_Base_AS FILED'!K324</f>
        <v>-2.409390318308521E-4</v>
      </c>
      <c r="L324" s="101">
        <f>+'COS_Rate_Base_MDS and 1-13th'!L324-'COS_Rate_Base_AS FILED'!L324</f>
        <v>-3.6112878603808667E-5</v>
      </c>
      <c r="M324" s="101">
        <f>+'COS_Rate_Base_MDS and 1-13th'!M324-'COS_Rate_Base_AS FILED'!M324</f>
        <v>-5.5715123385382702E-4</v>
      </c>
      <c r="N324" s="101">
        <f>+'COS_Rate_Base_MDS and 1-13th'!N324-'COS_Rate_Base_AS FILED'!N324</f>
        <v>-1.8408109263204635E-5</v>
      </c>
      <c r="O324" s="101">
        <f>+'COS_Rate_Base_MDS and 1-13th'!O324-'COS_Rate_Base_AS FILED'!O324</f>
        <v>3.7241705775132861E-2</v>
      </c>
      <c r="P324" s="101">
        <f>+'COS_Rate_Base_MDS and 1-13th'!P324-'COS_Rate_Base_AS FILED'!P324</f>
        <v>-3.1866299840295508E-3</v>
      </c>
      <c r="Q324" s="101">
        <f>+'COS_Rate_Base_MDS and 1-13th'!Q324-'COS_Rate_Base_AS FILED'!Q324</f>
        <v>-6.0834521047158064E-5</v>
      </c>
      <c r="R324" s="101">
        <f>+'COS_Rate_Base_MDS and 1-13th'!R324-'COS_Rate_Base_AS FILED'!R324</f>
        <v>-1.049848956358293E-5</v>
      </c>
      <c r="S324" s="101">
        <f>+'COS_Rate_Base_MDS and 1-13th'!S324-'COS_Rate_Base_AS FILED'!S324</f>
        <v>-2.0998910815195988E-4</v>
      </c>
    </row>
    <row r="325" spans="1:19" x14ac:dyDescent="0.25">
      <c r="A325" s="90" t="s">
        <v>472</v>
      </c>
      <c r="B325" s="101">
        <f>+'COS_Rate_Base_MDS and 1-13th'!B325-'COS_Rate_Base_AS FILED'!B325</f>
        <v>0</v>
      </c>
      <c r="C325" s="101">
        <f>+'COS_Rate_Base_MDS and 1-13th'!C325-'COS_Rate_Base_AS FILED'!C325</f>
        <v>14013.999525873689</v>
      </c>
      <c r="D325" s="101">
        <f>+'COS_Rate_Base_MDS and 1-13th'!D325-'COS_Rate_Base_AS FILED'!D325</f>
        <v>481.57614235549408</v>
      </c>
      <c r="E325" s="101">
        <f>+'COS_Rate_Base_MDS and 1-13th'!E325-'COS_Rate_Base_AS FILED'!E325</f>
        <v>-4054.3654358695494</v>
      </c>
      <c r="F325" s="101">
        <f>+'COS_Rate_Base_MDS and 1-13th'!F325-'COS_Rate_Base_AS FILED'!F325</f>
        <v>-44216.852766633965</v>
      </c>
      <c r="G325" s="101">
        <f>+'COS_Rate_Base_MDS and 1-13th'!G325-'COS_Rate_Base_AS FILED'!G325</f>
        <v>-2583.9560776147628</v>
      </c>
      <c r="H325" s="101">
        <f>+'COS_Rate_Base_MDS and 1-13th'!H325-'COS_Rate_Base_AS FILED'!H325</f>
        <v>192994.26169263013</v>
      </c>
      <c r="I325" s="101">
        <f>+'COS_Rate_Base_MDS and 1-13th'!I325-'COS_Rate_Base_AS FILED'!I325</f>
        <v>87520.301699973643</v>
      </c>
      <c r="J325" s="101">
        <f>+'COS_Rate_Base_MDS and 1-13th'!J325-'COS_Rate_Base_AS FILED'!J325</f>
        <v>16670.572459109128</v>
      </c>
      <c r="K325" s="101">
        <f>+'COS_Rate_Base_MDS and 1-13th'!K325-'COS_Rate_Base_AS FILED'!K325</f>
        <v>-460.43435218821105</v>
      </c>
      <c r="L325" s="101">
        <f>+'COS_Rate_Base_MDS and 1-13th'!L325-'COS_Rate_Base_AS FILED'!L325</f>
        <v>889.65043984398653</v>
      </c>
      <c r="M325" s="101">
        <f>+'COS_Rate_Base_MDS and 1-13th'!M325-'COS_Rate_Base_AS FILED'!M325</f>
        <v>-9328.2785134801088</v>
      </c>
      <c r="N325" s="101">
        <f>+'COS_Rate_Base_MDS and 1-13th'!N325-'COS_Rate_Base_AS FILED'!N325</f>
        <v>908.22112174088579</v>
      </c>
      <c r="O325" s="101">
        <f>+'COS_Rate_Base_MDS and 1-13th'!O325-'COS_Rate_Base_AS FILED'!O325</f>
        <v>-258057.94806919992</v>
      </c>
      <c r="P325" s="101">
        <f>+'COS_Rate_Base_MDS and 1-13th'!P325-'COS_Rate_Base_AS FILED'!P325</f>
        <v>4964.6468117944896</v>
      </c>
      <c r="Q325" s="101">
        <f>+'COS_Rate_Base_MDS and 1-13th'!Q325-'COS_Rate_Base_AS FILED'!Q325</f>
        <v>63.878484188640869</v>
      </c>
      <c r="R325" s="101">
        <f>+'COS_Rate_Base_MDS and 1-13th'!R325-'COS_Rate_Base_AS FILED'!R325</f>
        <v>457.95808559064608</v>
      </c>
      <c r="S325" s="101">
        <f>+'COS_Rate_Base_MDS and 1-13th'!S325-'COS_Rate_Base_AS FILED'!S325</f>
        <v>-263.23124800532969</v>
      </c>
    </row>
    <row r="326" spans="1:19" x14ac:dyDescent="0.25">
      <c r="A326" s="90" t="s">
        <v>473</v>
      </c>
      <c r="B326" s="101">
        <f>+'COS_Rate_Base_MDS and 1-13th'!B326-'COS_Rate_Base_AS FILED'!B326</f>
        <v>7.4505805969238281E-8</v>
      </c>
      <c r="C326" s="101">
        <f>+'COS_Rate_Base_MDS and 1-13th'!C326-'COS_Rate_Base_AS FILED'!C326</f>
        <v>7991.2929953258717</v>
      </c>
      <c r="D326" s="101">
        <f>+'COS_Rate_Base_MDS and 1-13th'!D326-'COS_Rate_Base_AS FILED'!D326</f>
        <v>274.61225797934094</v>
      </c>
      <c r="E326" s="101">
        <f>+'COS_Rate_Base_MDS and 1-13th'!E326-'COS_Rate_Base_AS FILED'!E326</f>
        <v>-2311.9468534547486</v>
      </c>
      <c r="F326" s="101">
        <f>+'COS_Rate_Base_MDS and 1-13th'!F326-'COS_Rate_Base_AS FILED'!F326</f>
        <v>-25214.060064509511</v>
      </c>
      <c r="G326" s="101">
        <f>+'COS_Rate_Base_MDS and 1-13th'!G326-'COS_Rate_Base_AS FILED'!G326</f>
        <v>-1473.4658771144459</v>
      </c>
      <c r="H326" s="101">
        <f>+'COS_Rate_Base_MDS and 1-13th'!H326-'COS_Rate_Base_AS FILED'!H326</f>
        <v>110052.35791216977</v>
      </c>
      <c r="I326" s="101">
        <f>+'COS_Rate_Base_MDS and 1-13th'!I326-'COS_Rate_Base_AS FILED'!I326</f>
        <v>49907.263992161956</v>
      </c>
      <c r="J326" s="101">
        <f>+'COS_Rate_Base_MDS and 1-13th'!J326-'COS_Rate_Base_AS FILED'!J326</f>
        <v>9506.1676486132201</v>
      </c>
      <c r="K326" s="101">
        <f>+'COS_Rate_Base_MDS and 1-13th'!K326-'COS_Rate_Base_AS FILED'!K326</f>
        <v>-262.55643912758387</v>
      </c>
      <c r="L326" s="101">
        <f>+'COS_Rate_Base_MDS and 1-13th'!L326-'COS_Rate_Base_AS FILED'!L326</f>
        <v>507.31108668072193</v>
      </c>
      <c r="M326" s="101">
        <f>+'COS_Rate_Base_MDS and 1-13th'!M326-'COS_Rate_Base_AS FILED'!M326</f>
        <v>-5319.3241947520655</v>
      </c>
      <c r="N326" s="101">
        <f>+'COS_Rate_Base_MDS and 1-13th'!N326-'COS_Rate_Base_AS FILED'!N326</f>
        <v>517.90076594301718</v>
      </c>
      <c r="O326" s="101">
        <f>+'COS_Rate_Base_MDS and 1-13th'!O326-'COS_Rate_Base_AS FILED'!O326</f>
        <v>-147154.0418555066</v>
      </c>
      <c r="P326" s="101">
        <f>+'COS_Rate_Base_MDS and 1-13th'!P326-'COS_Rate_Base_AS FILED'!P326</f>
        <v>2831.0224513791036</v>
      </c>
      <c r="Q326" s="101">
        <f>+'COS_Rate_Base_MDS and 1-13th'!Q326-'COS_Rate_Base_AS FILED'!Q326</f>
        <v>36.425838484314227</v>
      </c>
      <c r="R326" s="101">
        <f>+'COS_Rate_Base_MDS and 1-13th'!R326-'COS_Rate_Base_AS FILED'!R326</f>
        <v>261.14438171463371</v>
      </c>
      <c r="S326" s="101">
        <f>+'COS_Rate_Base_MDS and 1-13th'!S326-'COS_Rate_Base_AS FILED'!S326</f>
        <v>-150.10404591865881</v>
      </c>
    </row>
    <row r="327" spans="1:19" x14ac:dyDescent="0.25">
      <c r="A327" s="90" t="s">
        <v>474</v>
      </c>
      <c r="B327" s="101">
        <f>+'COS_Rate_Base_MDS and 1-13th'!B327-'COS_Rate_Base_AS FILED'!B327</f>
        <v>0</v>
      </c>
      <c r="C327" s="101">
        <f>+'COS_Rate_Base_MDS and 1-13th'!C327-'COS_Rate_Base_AS FILED'!C327</f>
        <v>6121.1071988084586</v>
      </c>
      <c r="D327" s="101">
        <f>+'COS_Rate_Base_MDS and 1-13th'!D327-'COS_Rate_Base_AS FILED'!D327</f>
        <v>210.34531835856978</v>
      </c>
      <c r="E327" s="101">
        <f>+'COS_Rate_Base_MDS and 1-13th'!E327-'COS_Rate_Base_AS FILED'!E327</f>
        <v>-1770.8867058460601</v>
      </c>
      <c r="F327" s="101">
        <f>+'COS_Rate_Base_MDS and 1-13th'!F327-'COS_Rate_Base_AS FILED'!F327</f>
        <v>-19313.265658299904</v>
      </c>
      <c r="G327" s="101">
        <f>+'COS_Rate_Base_MDS and 1-13th'!G327-'COS_Rate_Base_AS FILED'!G327</f>
        <v>-1128.6337008140217</v>
      </c>
      <c r="H327" s="101">
        <f>+'COS_Rate_Base_MDS and 1-13th'!H327-'COS_Rate_Base_AS FILED'!H327</f>
        <v>84297.031864055432</v>
      </c>
      <c r="I327" s="101">
        <f>+'COS_Rate_Base_MDS and 1-13th'!I327-'COS_Rate_Base_AS FILED'!I327</f>
        <v>38227.570065813139</v>
      </c>
      <c r="J327" s="101">
        <f>+'COS_Rate_Base_MDS and 1-13th'!J327-'COS_Rate_Base_AS FILED'!J327</f>
        <v>7281.4588654229883</v>
      </c>
      <c r="K327" s="101">
        <f>+'COS_Rate_Base_MDS and 1-13th'!K327-'COS_Rate_Base_AS FILED'!K327</f>
        <v>-201.11089789566904</v>
      </c>
      <c r="L327" s="101">
        <f>+'COS_Rate_Base_MDS and 1-13th'!L327-'COS_Rate_Base_AS FILED'!L327</f>
        <v>388.58612073577751</v>
      </c>
      <c r="M327" s="101">
        <f>+'COS_Rate_Base_MDS and 1-13th'!M327-'COS_Rate_Base_AS FILED'!M327</f>
        <v>-4074.453738629898</v>
      </c>
      <c r="N327" s="101">
        <f>+'COS_Rate_Base_MDS and 1-13th'!N327-'COS_Rate_Base_AS FILED'!N327</f>
        <v>396.69751922953947</v>
      </c>
      <c r="O327" s="101">
        <f>+'COS_Rate_Base_MDS and 1-13th'!O327-'COS_Rate_Base_AS FILED'!O327</f>
        <v>-112715.88533449546</v>
      </c>
      <c r="P327" s="101">
        <f>+'COS_Rate_Base_MDS and 1-13th'!P327-'COS_Rate_Base_AS FILED'!P327</f>
        <v>2168.4841135547031</v>
      </c>
      <c r="Q327" s="101">
        <f>+'COS_Rate_Base_MDS and 1-13th'!Q327-'COS_Rate_Base_AS FILED'!Q327</f>
        <v>27.901174728471233</v>
      </c>
      <c r="R327" s="101">
        <f>+'COS_Rate_Base_MDS and 1-13th'!R327-'COS_Rate_Base_AS FILED'!R327</f>
        <v>200.02930136296436</v>
      </c>
      <c r="S327" s="101">
        <f>+'COS_Rate_Base_MDS and 1-13th'!S327-'COS_Rate_Base_AS FILED'!S327</f>
        <v>-114.9755060389416</v>
      </c>
    </row>
    <row r="328" spans="1:19" x14ac:dyDescent="0.25">
      <c r="A328" s="90" t="s">
        <v>475</v>
      </c>
      <c r="B328" s="101">
        <f>+'COS_Rate_Base_MDS and 1-13th'!B328-'COS_Rate_Base_AS FILED'!B328</f>
        <v>1.0244548320770264E-8</v>
      </c>
      <c r="C328" s="101">
        <f>+'COS_Rate_Base_MDS and 1-13th'!C328-'COS_Rate_Base_AS FILED'!C328</f>
        <v>989.21005526669614</v>
      </c>
      <c r="D328" s="101">
        <f>+'COS_Rate_Base_MDS and 1-13th'!D328-'COS_Rate_Base_AS FILED'!D328</f>
        <v>33.993148174085491</v>
      </c>
      <c r="E328" s="101">
        <f>+'COS_Rate_Base_MDS and 1-13th'!E328-'COS_Rate_Base_AS FILED'!E328</f>
        <v>-286.18661285690905</v>
      </c>
      <c r="F328" s="101">
        <f>+'COS_Rate_Base_MDS and 1-13th'!F328-'COS_Rate_Base_AS FILED'!F328</f>
        <v>-3121.1471991450526</v>
      </c>
      <c r="G328" s="101">
        <f>+'COS_Rate_Base_MDS and 1-13th'!G328-'COS_Rate_Base_AS FILED'!G328</f>
        <v>-182.39442135165154</v>
      </c>
      <c r="H328" s="101">
        <f>+'COS_Rate_Base_MDS and 1-13th'!H328-'COS_Rate_Base_AS FILED'!H328</f>
        <v>13622.939256037818</v>
      </c>
      <c r="I328" s="101">
        <f>+'COS_Rate_Base_MDS and 1-13th'!I328-'COS_Rate_Base_AS FILED'!I328</f>
        <v>6177.8197096229997</v>
      </c>
      <c r="J328" s="101">
        <f>+'COS_Rate_Base_MDS and 1-13th'!J328-'COS_Rate_Base_AS FILED'!J328</f>
        <v>1176.7303026630834</v>
      </c>
      <c r="K328" s="101">
        <f>+'COS_Rate_Base_MDS and 1-13th'!K328-'COS_Rate_Base_AS FILED'!K328</f>
        <v>-32.500806792086223</v>
      </c>
      <c r="L328" s="101">
        <f>+'COS_Rate_Base_MDS and 1-13th'!L328-'COS_Rate_Base_AS FILED'!L328</f>
        <v>62.798001322983509</v>
      </c>
      <c r="M328" s="101">
        <f>+'COS_Rate_Base_MDS and 1-13th'!M328-'COS_Rate_Base_AS FILED'!M328</f>
        <v>-658.45777194627044</v>
      </c>
      <c r="N328" s="101">
        <f>+'COS_Rate_Base_MDS and 1-13th'!N328-'COS_Rate_Base_AS FILED'!N328</f>
        <v>64.108855175351664</v>
      </c>
      <c r="O328" s="101">
        <f>+'COS_Rate_Base_MDS and 1-13th'!O328-'COS_Rate_Base_AS FILED'!O328</f>
        <v>-18215.607657201588</v>
      </c>
      <c r="P328" s="101">
        <f>+'COS_Rate_Base_MDS and 1-13th'!P328-'COS_Rate_Base_AS FILED'!P328</f>
        <v>350.44089576340048</v>
      </c>
      <c r="Q328" s="101">
        <f>+'COS_Rate_Base_MDS and 1-13th'!Q328-'COS_Rate_Base_AS FILED'!Q328</f>
        <v>4.5090082069668824</v>
      </c>
      <c r="R328" s="101">
        <f>+'COS_Rate_Base_MDS and 1-13th'!R328-'COS_Rate_Base_AS FILED'!R328</f>
        <v>32.326013877805963</v>
      </c>
      <c r="S328" s="101">
        <f>+'COS_Rate_Base_MDS and 1-13th'!S328-'COS_Rate_Base_AS FILED'!S328</f>
        <v>-18.580776808685641</v>
      </c>
    </row>
    <row r="329" spans="1:19" x14ac:dyDescent="0.25">
      <c r="A329" s="89" t="s">
        <v>476</v>
      </c>
      <c r="B329" s="101">
        <f>+'COS_Rate_Base_MDS and 1-13th'!B329-'COS_Rate_Base_AS FILED'!B329</f>
        <v>0</v>
      </c>
      <c r="C329" s="101">
        <f>+'COS_Rate_Base_MDS and 1-13th'!C329-'COS_Rate_Base_AS FILED'!C329</f>
        <v>127921.93616513815</v>
      </c>
      <c r="D329" s="101">
        <f>+'COS_Rate_Base_MDS and 1-13th'!D329-'COS_Rate_Base_AS FILED'!D329</f>
        <v>4470.6828889109602</v>
      </c>
      <c r="E329" s="101">
        <f>+'COS_Rate_Base_MDS and 1-13th'!E329-'COS_Rate_Base_AS FILED'!E329</f>
        <v>46641.583523949143</v>
      </c>
      <c r="F329" s="101">
        <f>+'COS_Rate_Base_MDS and 1-13th'!F329-'COS_Rate_Base_AS FILED'!F329</f>
        <v>-119636.5526618287</v>
      </c>
      <c r="G329" s="101">
        <f>+'COS_Rate_Base_MDS and 1-13th'!G329-'COS_Rate_Base_AS FILED'!G329</f>
        <v>-3376.3304199179402</v>
      </c>
      <c r="H329" s="101">
        <f>+'COS_Rate_Base_MDS and 1-13th'!H329-'COS_Rate_Base_AS FILED'!H329</f>
        <v>824522.47089275718</v>
      </c>
      <c r="I329" s="101">
        <f>+'COS_Rate_Base_MDS and 1-13th'!I329-'COS_Rate_Base_AS FILED'!I329</f>
        <v>366125.46851484478</v>
      </c>
      <c r="J329" s="101">
        <f>+'COS_Rate_Base_MDS and 1-13th'!J329-'COS_Rate_Base_AS FILED'!J329</f>
        <v>130579.30822931975</v>
      </c>
      <c r="K329" s="101">
        <f>+'COS_Rate_Base_MDS and 1-13th'!K329-'COS_Rate_Base_AS FILED'!K329</f>
        <v>4297.7000957705895</v>
      </c>
      <c r="L329" s="101">
        <f>+'COS_Rate_Base_MDS and 1-13th'!L329-'COS_Rate_Base_AS FILED'!L329</f>
        <v>2983.6002141417412</v>
      </c>
      <c r="M329" s="101">
        <f>+'COS_Rate_Base_MDS and 1-13th'!M329-'COS_Rate_Base_AS FILED'!M329</f>
        <v>-10227.683790959185</v>
      </c>
      <c r="N329" s="101">
        <f>+'COS_Rate_Base_MDS and 1-13th'!N329-'COS_Rate_Base_AS FILED'!N329</f>
        <v>2630.5481248530486</v>
      </c>
      <c r="O329" s="101">
        <f>+'COS_Rate_Base_MDS and 1-13th'!O329-'COS_Rate_Base_AS FILED'!O329</f>
        <v>-1467710.6605755389</v>
      </c>
      <c r="P329" s="101">
        <f>+'COS_Rate_Base_MDS and 1-13th'!P329-'COS_Rate_Base_AS FILED'!P329</f>
        <v>83816.89080595132</v>
      </c>
      <c r="Q329" s="101">
        <f>+'COS_Rate_Base_MDS and 1-13th'!Q329-'COS_Rate_Base_AS FILED'!Q329</f>
        <v>1524.7062187319534</v>
      </c>
      <c r="R329" s="101">
        <f>+'COS_Rate_Base_MDS and 1-13th'!R329-'COS_Rate_Base_AS FILED'!R329</f>
        <v>1353.789013988855</v>
      </c>
      <c r="S329" s="101">
        <f>+'COS_Rate_Base_MDS and 1-13th'!S329-'COS_Rate_Base_AS FILED'!S329</f>
        <v>4082.5427601250994</v>
      </c>
    </row>
    <row r="330" spans="1:19" x14ac:dyDescent="0.25">
      <c r="B330" s="102">
        <f>+'COS_Rate_Base_MDS and 1-13th'!B330-'COS_Rate_Base_AS FILED'!B330</f>
        <v>0</v>
      </c>
      <c r="C330" s="102">
        <f>+'COS_Rate_Base_MDS and 1-13th'!C330-'COS_Rate_Base_AS FILED'!C330</f>
        <v>0</v>
      </c>
      <c r="D330" s="102">
        <f>+'COS_Rate_Base_MDS and 1-13th'!D330-'COS_Rate_Base_AS FILED'!D330</f>
        <v>0</v>
      </c>
      <c r="E330" s="102">
        <f>+'COS_Rate_Base_MDS and 1-13th'!E330-'COS_Rate_Base_AS FILED'!E330</f>
        <v>0</v>
      </c>
      <c r="F330" s="102">
        <f>+'COS_Rate_Base_MDS and 1-13th'!F330-'COS_Rate_Base_AS FILED'!F330</f>
        <v>0</v>
      </c>
      <c r="G330" s="102">
        <f>+'COS_Rate_Base_MDS and 1-13th'!G330-'COS_Rate_Base_AS FILED'!G330</f>
        <v>0</v>
      </c>
      <c r="H330" s="102">
        <f>+'COS_Rate_Base_MDS and 1-13th'!H330-'COS_Rate_Base_AS FILED'!H330</f>
        <v>0</v>
      </c>
      <c r="I330" s="102">
        <f>+'COS_Rate_Base_MDS and 1-13th'!I330-'COS_Rate_Base_AS FILED'!I330</f>
        <v>0</v>
      </c>
      <c r="J330" s="102">
        <f>+'COS_Rate_Base_MDS and 1-13th'!J330-'COS_Rate_Base_AS FILED'!J330</f>
        <v>0</v>
      </c>
      <c r="K330" s="102">
        <f>+'COS_Rate_Base_MDS and 1-13th'!K330-'COS_Rate_Base_AS FILED'!K330</f>
        <v>0</v>
      </c>
      <c r="L330" s="102">
        <f>+'COS_Rate_Base_MDS and 1-13th'!L330-'COS_Rate_Base_AS FILED'!L330</f>
        <v>0</v>
      </c>
      <c r="M330" s="102">
        <f>+'COS_Rate_Base_MDS and 1-13th'!M330-'COS_Rate_Base_AS FILED'!M330</f>
        <v>0</v>
      </c>
      <c r="N330" s="102">
        <f>+'COS_Rate_Base_MDS and 1-13th'!N330-'COS_Rate_Base_AS FILED'!N330</f>
        <v>0</v>
      </c>
      <c r="O330" s="102">
        <f>+'COS_Rate_Base_MDS and 1-13th'!O330-'COS_Rate_Base_AS FILED'!O330</f>
        <v>0</v>
      </c>
      <c r="P330" s="102">
        <f>+'COS_Rate_Base_MDS and 1-13th'!P330-'COS_Rate_Base_AS FILED'!P330</f>
        <v>0</v>
      </c>
      <c r="Q330" s="102">
        <f>+'COS_Rate_Base_MDS and 1-13th'!Q330-'COS_Rate_Base_AS FILED'!Q330</f>
        <v>0</v>
      </c>
      <c r="R330" s="102">
        <f>+'COS_Rate_Base_MDS and 1-13th'!R330-'COS_Rate_Base_AS FILED'!R330</f>
        <v>0</v>
      </c>
      <c r="S330" s="102">
        <f>+'COS_Rate_Base_MDS and 1-13th'!S330-'COS_Rate_Base_AS FILED'!S330</f>
        <v>0</v>
      </c>
    </row>
    <row r="331" spans="1:19" x14ac:dyDescent="0.25">
      <c r="A331" s="88" t="s">
        <v>477</v>
      </c>
      <c r="B331" s="101">
        <f>+'COS_Rate_Base_MDS and 1-13th'!B331-'COS_Rate_Base_AS FILED'!B331</f>
        <v>0</v>
      </c>
      <c r="C331" s="101">
        <f>+'COS_Rate_Base_MDS and 1-13th'!C331-'COS_Rate_Base_AS FILED'!C331</f>
        <v>127921.93616513815</v>
      </c>
      <c r="D331" s="101">
        <f>+'COS_Rate_Base_MDS and 1-13th'!D331-'COS_Rate_Base_AS FILED'!D331</f>
        <v>4470.6828889109602</v>
      </c>
      <c r="E331" s="101">
        <f>+'COS_Rate_Base_MDS and 1-13th'!E331-'COS_Rate_Base_AS FILED'!E331</f>
        <v>46641.583523949143</v>
      </c>
      <c r="F331" s="101">
        <f>+'COS_Rate_Base_MDS and 1-13th'!F331-'COS_Rate_Base_AS FILED'!F331</f>
        <v>-119636.5526618287</v>
      </c>
      <c r="G331" s="101">
        <f>+'COS_Rate_Base_MDS and 1-13th'!G331-'COS_Rate_Base_AS FILED'!G331</f>
        <v>-3376.3304199179402</v>
      </c>
      <c r="H331" s="101">
        <f>+'COS_Rate_Base_MDS and 1-13th'!H331-'COS_Rate_Base_AS FILED'!H331</f>
        <v>824522.47089275718</v>
      </c>
      <c r="I331" s="101">
        <f>+'COS_Rate_Base_MDS and 1-13th'!I331-'COS_Rate_Base_AS FILED'!I331</f>
        <v>366125.46851484478</v>
      </c>
      <c r="J331" s="101">
        <f>+'COS_Rate_Base_MDS and 1-13th'!J331-'COS_Rate_Base_AS FILED'!J331</f>
        <v>130579.30822931975</v>
      </c>
      <c r="K331" s="101">
        <f>+'COS_Rate_Base_MDS and 1-13th'!K331-'COS_Rate_Base_AS FILED'!K331</f>
        <v>4297.7000957705895</v>
      </c>
      <c r="L331" s="101">
        <f>+'COS_Rate_Base_MDS and 1-13th'!L331-'COS_Rate_Base_AS FILED'!L331</f>
        <v>2983.6002141417412</v>
      </c>
      <c r="M331" s="101">
        <f>+'COS_Rate_Base_MDS and 1-13th'!M331-'COS_Rate_Base_AS FILED'!M331</f>
        <v>-10227.683790959185</v>
      </c>
      <c r="N331" s="101">
        <f>+'COS_Rate_Base_MDS and 1-13th'!N331-'COS_Rate_Base_AS FILED'!N331</f>
        <v>2630.5481248530486</v>
      </c>
      <c r="O331" s="101">
        <f>+'COS_Rate_Base_MDS and 1-13th'!O331-'COS_Rate_Base_AS FILED'!O331</f>
        <v>-1467710.6605755389</v>
      </c>
      <c r="P331" s="101">
        <f>+'COS_Rate_Base_MDS and 1-13th'!P331-'COS_Rate_Base_AS FILED'!P331</f>
        <v>83816.89080595132</v>
      </c>
      <c r="Q331" s="101">
        <f>+'COS_Rate_Base_MDS and 1-13th'!Q331-'COS_Rate_Base_AS FILED'!Q331</f>
        <v>1524.7062187319534</v>
      </c>
      <c r="R331" s="101">
        <f>+'COS_Rate_Base_MDS and 1-13th'!R331-'COS_Rate_Base_AS FILED'!R331</f>
        <v>1353.789013988855</v>
      </c>
      <c r="S331" s="101">
        <f>+'COS_Rate_Base_MDS and 1-13th'!S331-'COS_Rate_Base_AS FILED'!S331</f>
        <v>4082.5427601250994</v>
      </c>
    </row>
    <row r="332" spans="1:19" x14ac:dyDescent="0.25">
      <c r="B332" s="102">
        <f>+'COS_Rate_Base_MDS and 1-13th'!B332-'COS_Rate_Base_AS FILED'!B332</f>
        <v>0</v>
      </c>
      <c r="C332" s="102">
        <f>+'COS_Rate_Base_MDS and 1-13th'!C332-'COS_Rate_Base_AS FILED'!C332</f>
        <v>0</v>
      </c>
      <c r="D332" s="102">
        <f>+'COS_Rate_Base_MDS and 1-13th'!D332-'COS_Rate_Base_AS FILED'!D332</f>
        <v>0</v>
      </c>
      <c r="E332" s="102">
        <f>+'COS_Rate_Base_MDS and 1-13th'!E332-'COS_Rate_Base_AS FILED'!E332</f>
        <v>0</v>
      </c>
      <c r="F332" s="102">
        <f>+'COS_Rate_Base_MDS and 1-13th'!F332-'COS_Rate_Base_AS FILED'!F332</f>
        <v>0</v>
      </c>
      <c r="G332" s="102">
        <f>+'COS_Rate_Base_MDS and 1-13th'!G332-'COS_Rate_Base_AS FILED'!G332</f>
        <v>0</v>
      </c>
      <c r="H332" s="102">
        <f>+'COS_Rate_Base_MDS and 1-13th'!H332-'COS_Rate_Base_AS FILED'!H332</f>
        <v>0</v>
      </c>
      <c r="I332" s="102">
        <f>+'COS_Rate_Base_MDS and 1-13th'!I332-'COS_Rate_Base_AS FILED'!I332</f>
        <v>0</v>
      </c>
      <c r="J332" s="102">
        <f>+'COS_Rate_Base_MDS and 1-13th'!J332-'COS_Rate_Base_AS FILED'!J332</f>
        <v>0</v>
      </c>
      <c r="K332" s="102">
        <f>+'COS_Rate_Base_MDS and 1-13th'!K332-'COS_Rate_Base_AS FILED'!K332</f>
        <v>0</v>
      </c>
      <c r="L332" s="102">
        <f>+'COS_Rate_Base_MDS and 1-13th'!L332-'COS_Rate_Base_AS FILED'!L332</f>
        <v>0</v>
      </c>
      <c r="M332" s="102">
        <f>+'COS_Rate_Base_MDS and 1-13th'!M332-'COS_Rate_Base_AS FILED'!M332</f>
        <v>0</v>
      </c>
      <c r="N332" s="102">
        <f>+'COS_Rate_Base_MDS and 1-13th'!N332-'COS_Rate_Base_AS FILED'!N332</f>
        <v>0</v>
      </c>
      <c r="O332" s="102">
        <f>+'COS_Rate_Base_MDS and 1-13th'!O332-'COS_Rate_Base_AS FILED'!O332</f>
        <v>0</v>
      </c>
      <c r="P332" s="102">
        <f>+'COS_Rate_Base_MDS and 1-13th'!P332-'COS_Rate_Base_AS FILED'!P332</f>
        <v>0</v>
      </c>
      <c r="Q332" s="102">
        <f>+'COS_Rate_Base_MDS and 1-13th'!Q332-'COS_Rate_Base_AS FILED'!Q332</f>
        <v>0</v>
      </c>
      <c r="R332" s="102">
        <f>+'COS_Rate_Base_MDS and 1-13th'!R332-'COS_Rate_Base_AS FILED'!R332</f>
        <v>0</v>
      </c>
      <c r="S332" s="102">
        <f>+'COS_Rate_Base_MDS and 1-13th'!S332-'COS_Rate_Base_AS FILED'!S332</f>
        <v>0</v>
      </c>
    </row>
    <row r="333" spans="1:19" x14ac:dyDescent="0.25">
      <c r="A333" s="88" t="s">
        <v>478</v>
      </c>
      <c r="B333" s="101">
        <f>+'COS_Rate_Base_MDS and 1-13th'!B333-'COS_Rate_Base_AS FILED'!B333</f>
        <v>0</v>
      </c>
      <c r="C333" s="101">
        <f>+'COS_Rate_Base_MDS and 1-13th'!C333-'COS_Rate_Base_AS FILED'!C333</f>
        <v>0</v>
      </c>
      <c r="D333" s="101">
        <f>+'COS_Rate_Base_MDS and 1-13th'!D333-'COS_Rate_Base_AS FILED'!D333</f>
        <v>0</v>
      </c>
      <c r="E333" s="101">
        <f>+'COS_Rate_Base_MDS and 1-13th'!E333-'COS_Rate_Base_AS FILED'!E333</f>
        <v>0</v>
      </c>
      <c r="F333" s="101">
        <f>+'COS_Rate_Base_MDS and 1-13th'!F333-'COS_Rate_Base_AS FILED'!F333</f>
        <v>0</v>
      </c>
      <c r="G333" s="101">
        <f>+'COS_Rate_Base_MDS and 1-13th'!G333-'COS_Rate_Base_AS FILED'!G333</f>
        <v>0</v>
      </c>
      <c r="H333" s="101">
        <f>+'COS_Rate_Base_MDS and 1-13th'!H333-'COS_Rate_Base_AS FILED'!H333</f>
        <v>0</v>
      </c>
      <c r="I333" s="101">
        <f>+'COS_Rate_Base_MDS and 1-13th'!I333-'COS_Rate_Base_AS FILED'!I333</f>
        <v>0</v>
      </c>
      <c r="J333" s="101">
        <f>+'COS_Rate_Base_MDS and 1-13th'!J333-'COS_Rate_Base_AS FILED'!J333</f>
        <v>0</v>
      </c>
      <c r="K333" s="101">
        <f>+'COS_Rate_Base_MDS and 1-13th'!K333-'COS_Rate_Base_AS FILED'!K333</f>
        <v>0</v>
      </c>
      <c r="L333" s="101">
        <f>+'COS_Rate_Base_MDS and 1-13th'!L333-'COS_Rate_Base_AS FILED'!L333</f>
        <v>0</v>
      </c>
      <c r="M333" s="101">
        <f>+'COS_Rate_Base_MDS and 1-13th'!M333-'COS_Rate_Base_AS FILED'!M333</f>
        <v>0</v>
      </c>
      <c r="N333" s="101">
        <f>+'COS_Rate_Base_MDS and 1-13th'!N333-'COS_Rate_Base_AS FILED'!N333</f>
        <v>0</v>
      </c>
      <c r="O333" s="101">
        <f>+'COS_Rate_Base_MDS and 1-13th'!O333-'COS_Rate_Base_AS FILED'!O333</f>
        <v>0</v>
      </c>
      <c r="P333" s="101">
        <f>+'COS_Rate_Base_MDS and 1-13th'!P333-'COS_Rate_Base_AS FILED'!P333</f>
        <v>0</v>
      </c>
      <c r="Q333" s="101">
        <f>+'COS_Rate_Base_MDS and 1-13th'!Q333-'COS_Rate_Base_AS FILED'!Q333</f>
        <v>0</v>
      </c>
      <c r="R333" s="101">
        <f>+'COS_Rate_Base_MDS and 1-13th'!R333-'COS_Rate_Base_AS FILED'!R333</f>
        <v>0</v>
      </c>
      <c r="S333" s="101">
        <f>+'COS_Rate_Base_MDS and 1-13th'!S333-'COS_Rate_Base_AS FILED'!S333</f>
        <v>0</v>
      </c>
    </row>
    <row r="334" spans="1:19" x14ac:dyDescent="0.25">
      <c r="A334" s="89" t="s">
        <v>479</v>
      </c>
      <c r="B334" s="101">
        <f>+'COS_Rate_Base_MDS and 1-13th'!B334-'COS_Rate_Base_AS FILED'!B334</f>
        <v>0</v>
      </c>
      <c r="C334" s="101">
        <f>+'COS_Rate_Base_MDS and 1-13th'!C334-'COS_Rate_Base_AS FILED'!C334</f>
        <v>0</v>
      </c>
      <c r="D334" s="101">
        <f>+'COS_Rate_Base_MDS and 1-13th'!D334-'COS_Rate_Base_AS FILED'!D334</f>
        <v>0</v>
      </c>
      <c r="E334" s="101">
        <f>+'COS_Rate_Base_MDS and 1-13th'!E334-'COS_Rate_Base_AS FILED'!E334</f>
        <v>0</v>
      </c>
      <c r="F334" s="101">
        <f>+'COS_Rate_Base_MDS and 1-13th'!F334-'COS_Rate_Base_AS FILED'!F334</f>
        <v>0</v>
      </c>
      <c r="G334" s="101">
        <f>+'COS_Rate_Base_MDS and 1-13th'!G334-'COS_Rate_Base_AS FILED'!G334</f>
        <v>0</v>
      </c>
      <c r="H334" s="101">
        <f>+'COS_Rate_Base_MDS and 1-13th'!H334-'COS_Rate_Base_AS FILED'!H334</f>
        <v>0</v>
      </c>
      <c r="I334" s="101">
        <f>+'COS_Rate_Base_MDS and 1-13th'!I334-'COS_Rate_Base_AS FILED'!I334</f>
        <v>0</v>
      </c>
      <c r="J334" s="101">
        <f>+'COS_Rate_Base_MDS and 1-13th'!J334-'COS_Rate_Base_AS FILED'!J334</f>
        <v>0</v>
      </c>
      <c r="K334" s="101">
        <f>+'COS_Rate_Base_MDS and 1-13th'!K334-'COS_Rate_Base_AS FILED'!K334</f>
        <v>0</v>
      </c>
      <c r="L334" s="101">
        <f>+'COS_Rate_Base_MDS and 1-13th'!L334-'COS_Rate_Base_AS FILED'!L334</f>
        <v>0</v>
      </c>
      <c r="M334" s="101">
        <f>+'COS_Rate_Base_MDS and 1-13th'!M334-'COS_Rate_Base_AS FILED'!M334</f>
        <v>0</v>
      </c>
      <c r="N334" s="101">
        <f>+'COS_Rate_Base_MDS and 1-13th'!N334-'COS_Rate_Base_AS FILED'!N334</f>
        <v>0</v>
      </c>
      <c r="O334" s="101">
        <f>+'COS_Rate_Base_MDS and 1-13th'!O334-'COS_Rate_Base_AS FILED'!O334</f>
        <v>0</v>
      </c>
      <c r="P334" s="101">
        <f>+'COS_Rate_Base_MDS and 1-13th'!P334-'COS_Rate_Base_AS FILED'!P334</f>
        <v>0</v>
      </c>
      <c r="Q334" s="101">
        <f>+'COS_Rate_Base_MDS and 1-13th'!Q334-'COS_Rate_Base_AS FILED'!Q334</f>
        <v>0</v>
      </c>
      <c r="R334" s="101">
        <f>+'COS_Rate_Base_MDS and 1-13th'!R334-'COS_Rate_Base_AS FILED'!R334</f>
        <v>0</v>
      </c>
      <c r="S334" s="101">
        <f>+'COS_Rate_Base_MDS and 1-13th'!S334-'COS_Rate_Base_AS FILED'!S334</f>
        <v>0</v>
      </c>
    </row>
    <row r="335" spans="1:19" x14ac:dyDescent="0.25">
      <c r="A335" s="90" t="s">
        <v>480</v>
      </c>
      <c r="B335" s="101">
        <f>+'COS_Rate_Base_MDS and 1-13th'!B335-'COS_Rate_Base_AS FILED'!B335</f>
        <v>0</v>
      </c>
      <c r="C335" s="101">
        <f>+'COS_Rate_Base_MDS and 1-13th'!C335-'COS_Rate_Base_AS FILED'!C335</f>
        <v>6174.7256662236759</v>
      </c>
      <c r="D335" s="101">
        <f>+'COS_Rate_Base_MDS and 1-13th'!D335-'COS_Rate_Base_AS FILED'!D335</f>
        <v>212.18785978643064</v>
      </c>
      <c r="E335" s="101">
        <f>+'COS_Rate_Base_MDS and 1-13th'!E335-'COS_Rate_Base_AS FILED'!E335</f>
        <v>-1786.3989698938967</v>
      </c>
      <c r="F335" s="101">
        <f>+'COS_Rate_Base_MDS and 1-13th'!F335-'COS_Rate_Base_AS FILED'!F335</f>
        <v>-19482.44219315704</v>
      </c>
      <c r="G335" s="101">
        <f>+'COS_Rate_Base_MDS and 1-13th'!G335-'COS_Rate_Base_AS FILED'!G335</f>
        <v>-1138.5200836766198</v>
      </c>
      <c r="H335" s="101">
        <f>+'COS_Rate_Base_MDS and 1-13th'!H335-'COS_Rate_Base_AS FILED'!H335</f>
        <v>85035.440375686623</v>
      </c>
      <c r="I335" s="101">
        <f>+'COS_Rate_Base_MDS and 1-13th'!I335-'COS_Rate_Base_AS FILED'!I335</f>
        <v>38562.428393457551</v>
      </c>
      <c r="J335" s="101">
        <f>+'COS_Rate_Base_MDS and 1-13th'!J335-'COS_Rate_Base_AS FILED'!J335</f>
        <v>7345.2415524801472</v>
      </c>
      <c r="K335" s="101">
        <f>+'COS_Rate_Base_MDS and 1-13th'!K335-'COS_Rate_Base_AS FILED'!K335</f>
        <v>-202.87254946872781</v>
      </c>
      <c r="L335" s="101">
        <f>+'COS_Rate_Base_MDS and 1-13th'!L335-'COS_Rate_Base_AS FILED'!L335</f>
        <v>391.98998078525256</v>
      </c>
      <c r="M335" s="101">
        <f>+'COS_Rate_Base_MDS and 1-13th'!M335-'COS_Rate_Base_AS FILED'!M335</f>
        <v>-4110.1443347790482</v>
      </c>
      <c r="N335" s="101">
        <f>+'COS_Rate_Base_MDS and 1-13th'!N335-'COS_Rate_Base_AS FILED'!N335</f>
        <v>400.17243190751378</v>
      </c>
      <c r="O335" s="101">
        <f>+'COS_Rate_Base_MDS and 1-13th'!O335-'COS_Rate_Base_AS FILED'!O335</f>
        <v>-113703.23171295226</v>
      </c>
      <c r="P335" s="101">
        <f>+'COS_Rate_Base_MDS and 1-13th'!P335-'COS_Rate_Base_AS FILED'!P335</f>
        <v>2187.4791729459539</v>
      </c>
      <c r="Q335" s="101">
        <f>+'COS_Rate_Base_MDS and 1-13th'!Q335-'COS_Rate_Base_AS FILED'!Q335</f>
        <v>28.145577935180881</v>
      </c>
      <c r="R335" s="101">
        <f>+'COS_Rate_Base_MDS and 1-13th'!R335-'COS_Rate_Base_AS FILED'!R335</f>
        <v>201.78147858006378</v>
      </c>
      <c r="S335" s="101">
        <f>+'COS_Rate_Base_MDS and 1-13th'!S335-'COS_Rate_Base_AS FILED'!S335</f>
        <v>-115.98264579713032</v>
      </c>
    </row>
    <row r="336" spans="1:19" x14ac:dyDescent="0.25">
      <c r="A336" s="89" t="s">
        <v>481</v>
      </c>
      <c r="B336" s="101">
        <f>+'COS_Rate_Base_MDS and 1-13th'!B336-'COS_Rate_Base_AS FILED'!B336</f>
        <v>0</v>
      </c>
      <c r="C336" s="101">
        <f>+'COS_Rate_Base_MDS and 1-13th'!C336-'COS_Rate_Base_AS FILED'!C336</f>
        <v>6174.7256662236759</v>
      </c>
      <c r="D336" s="101">
        <f>+'COS_Rate_Base_MDS and 1-13th'!D336-'COS_Rate_Base_AS FILED'!D336</f>
        <v>212.18785978643064</v>
      </c>
      <c r="E336" s="101">
        <f>+'COS_Rate_Base_MDS and 1-13th'!E336-'COS_Rate_Base_AS FILED'!E336</f>
        <v>-1786.3989698938967</v>
      </c>
      <c r="F336" s="101">
        <f>+'COS_Rate_Base_MDS and 1-13th'!F336-'COS_Rate_Base_AS FILED'!F336</f>
        <v>-19482.44219315704</v>
      </c>
      <c r="G336" s="101">
        <f>+'COS_Rate_Base_MDS and 1-13th'!G336-'COS_Rate_Base_AS FILED'!G336</f>
        <v>-1138.5200836766198</v>
      </c>
      <c r="H336" s="101">
        <f>+'COS_Rate_Base_MDS and 1-13th'!H336-'COS_Rate_Base_AS FILED'!H336</f>
        <v>85035.440375686623</v>
      </c>
      <c r="I336" s="101">
        <f>+'COS_Rate_Base_MDS and 1-13th'!I336-'COS_Rate_Base_AS FILED'!I336</f>
        <v>38562.428393457551</v>
      </c>
      <c r="J336" s="101">
        <f>+'COS_Rate_Base_MDS and 1-13th'!J336-'COS_Rate_Base_AS FILED'!J336</f>
        <v>7345.2415524801472</v>
      </c>
      <c r="K336" s="101">
        <f>+'COS_Rate_Base_MDS and 1-13th'!K336-'COS_Rate_Base_AS FILED'!K336</f>
        <v>-202.87254946872781</v>
      </c>
      <c r="L336" s="101">
        <f>+'COS_Rate_Base_MDS and 1-13th'!L336-'COS_Rate_Base_AS FILED'!L336</f>
        <v>391.98998078525256</v>
      </c>
      <c r="M336" s="101">
        <f>+'COS_Rate_Base_MDS and 1-13th'!M336-'COS_Rate_Base_AS FILED'!M336</f>
        <v>-4110.1443347790482</v>
      </c>
      <c r="N336" s="101">
        <f>+'COS_Rate_Base_MDS and 1-13th'!N336-'COS_Rate_Base_AS FILED'!N336</f>
        <v>400.17243190751378</v>
      </c>
      <c r="O336" s="101">
        <f>+'COS_Rate_Base_MDS and 1-13th'!O336-'COS_Rate_Base_AS FILED'!O336</f>
        <v>-113703.23171295226</v>
      </c>
      <c r="P336" s="101">
        <f>+'COS_Rate_Base_MDS and 1-13th'!P336-'COS_Rate_Base_AS FILED'!P336</f>
        <v>2187.4791729459539</v>
      </c>
      <c r="Q336" s="101">
        <f>+'COS_Rate_Base_MDS and 1-13th'!Q336-'COS_Rate_Base_AS FILED'!Q336</f>
        <v>28.145577935180881</v>
      </c>
      <c r="R336" s="101">
        <f>+'COS_Rate_Base_MDS and 1-13th'!R336-'COS_Rate_Base_AS FILED'!R336</f>
        <v>201.78147858006378</v>
      </c>
      <c r="S336" s="101">
        <f>+'COS_Rate_Base_MDS and 1-13th'!S336-'COS_Rate_Base_AS FILED'!S336</f>
        <v>-115.98264579713032</v>
      </c>
    </row>
    <row r="337" spans="1:19" x14ac:dyDescent="0.25">
      <c r="B337" s="102">
        <f>+'COS_Rate_Base_MDS and 1-13th'!B337-'COS_Rate_Base_AS FILED'!B337</f>
        <v>0</v>
      </c>
      <c r="C337" s="102">
        <f>+'COS_Rate_Base_MDS and 1-13th'!C337-'COS_Rate_Base_AS FILED'!C337</f>
        <v>0</v>
      </c>
      <c r="D337" s="102">
        <f>+'COS_Rate_Base_MDS and 1-13th'!D337-'COS_Rate_Base_AS FILED'!D337</f>
        <v>0</v>
      </c>
      <c r="E337" s="102">
        <f>+'COS_Rate_Base_MDS and 1-13th'!E337-'COS_Rate_Base_AS FILED'!E337</f>
        <v>0</v>
      </c>
      <c r="F337" s="102">
        <f>+'COS_Rate_Base_MDS and 1-13th'!F337-'COS_Rate_Base_AS FILED'!F337</f>
        <v>0</v>
      </c>
      <c r="G337" s="102">
        <f>+'COS_Rate_Base_MDS and 1-13th'!G337-'COS_Rate_Base_AS FILED'!G337</f>
        <v>0</v>
      </c>
      <c r="H337" s="102">
        <f>+'COS_Rate_Base_MDS and 1-13th'!H337-'COS_Rate_Base_AS FILED'!H337</f>
        <v>0</v>
      </c>
      <c r="I337" s="102">
        <f>+'COS_Rate_Base_MDS and 1-13th'!I337-'COS_Rate_Base_AS FILED'!I337</f>
        <v>0</v>
      </c>
      <c r="J337" s="102">
        <f>+'COS_Rate_Base_MDS and 1-13th'!J337-'COS_Rate_Base_AS FILED'!J337</f>
        <v>0</v>
      </c>
      <c r="K337" s="102">
        <f>+'COS_Rate_Base_MDS and 1-13th'!K337-'COS_Rate_Base_AS FILED'!K337</f>
        <v>0</v>
      </c>
      <c r="L337" s="102">
        <f>+'COS_Rate_Base_MDS and 1-13th'!L337-'COS_Rate_Base_AS FILED'!L337</f>
        <v>0</v>
      </c>
      <c r="M337" s="102">
        <f>+'COS_Rate_Base_MDS and 1-13th'!M337-'COS_Rate_Base_AS FILED'!M337</f>
        <v>0</v>
      </c>
      <c r="N337" s="102">
        <f>+'COS_Rate_Base_MDS and 1-13th'!N337-'COS_Rate_Base_AS FILED'!N337</f>
        <v>0</v>
      </c>
      <c r="O337" s="102">
        <f>+'COS_Rate_Base_MDS and 1-13th'!O337-'COS_Rate_Base_AS FILED'!O337</f>
        <v>0</v>
      </c>
      <c r="P337" s="102">
        <f>+'COS_Rate_Base_MDS and 1-13th'!P337-'COS_Rate_Base_AS FILED'!P337</f>
        <v>0</v>
      </c>
      <c r="Q337" s="102">
        <f>+'COS_Rate_Base_MDS and 1-13th'!Q337-'COS_Rate_Base_AS FILED'!Q337</f>
        <v>0</v>
      </c>
      <c r="R337" s="102">
        <f>+'COS_Rate_Base_MDS and 1-13th'!R337-'COS_Rate_Base_AS FILED'!R337</f>
        <v>0</v>
      </c>
      <c r="S337" s="102">
        <f>+'COS_Rate_Base_MDS and 1-13th'!S337-'COS_Rate_Base_AS FILED'!S337</f>
        <v>0</v>
      </c>
    </row>
    <row r="338" spans="1:19" x14ac:dyDescent="0.25">
      <c r="A338" s="88" t="s">
        <v>482</v>
      </c>
      <c r="B338" s="101">
        <f>+'COS_Rate_Base_MDS and 1-13th'!B338-'COS_Rate_Base_AS FILED'!B338</f>
        <v>0</v>
      </c>
      <c r="C338" s="101">
        <f>+'COS_Rate_Base_MDS and 1-13th'!C338-'COS_Rate_Base_AS FILED'!C338</f>
        <v>6174.7256662236759</v>
      </c>
      <c r="D338" s="101">
        <f>+'COS_Rate_Base_MDS and 1-13th'!D338-'COS_Rate_Base_AS FILED'!D338</f>
        <v>212.18785978643064</v>
      </c>
      <c r="E338" s="101">
        <f>+'COS_Rate_Base_MDS and 1-13th'!E338-'COS_Rate_Base_AS FILED'!E338</f>
        <v>-1786.3989698938967</v>
      </c>
      <c r="F338" s="101">
        <f>+'COS_Rate_Base_MDS and 1-13th'!F338-'COS_Rate_Base_AS FILED'!F338</f>
        <v>-19482.44219315704</v>
      </c>
      <c r="G338" s="101">
        <f>+'COS_Rate_Base_MDS and 1-13th'!G338-'COS_Rate_Base_AS FILED'!G338</f>
        <v>-1138.5200836766198</v>
      </c>
      <c r="H338" s="101">
        <f>+'COS_Rate_Base_MDS and 1-13th'!H338-'COS_Rate_Base_AS FILED'!H338</f>
        <v>85035.440375686623</v>
      </c>
      <c r="I338" s="101">
        <f>+'COS_Rate_Base_MDS and 1-13th'!I338-'COS_Rate_Base_AS FILED'!I338</f>
        <v>38562.428393457551</v>
      </c>
      <c r="J338" s="101">
        <f>+'COS_Rate_Base_MDS and 1-13th'!J338-'COS_Rate_Base_AS FILED'!J338</f>
        <v>7345.2415524801472</v>
      </c>
      <c r="K338" s="101">
        <f>+'COS_Rate_Base_MDS and 1-13th'!K338-'COS_Rate_Base_AS FILED'!K338</f>
        <v>-202.87254946872781</v>
      </c>
      <c r="L338" s="101">
        <f>+'COS_Rate_Base_MDS and 1-13th'!L338-'COS_Rate_Base_AS FILED'!L338</f>
        <v>391.98998078525256</v>
      </c>
      <c r="M338" s="101">
        <f>+'COS_Rate_Base_MDS and 1-13th'!M338-'COS_Rate_Base_AS FILED'!M338</f>
        <v>-4110.1443347790482</v>
      </c>
      <c r="N338" s="101">
        <f>+'COS_Rate_Base_MDS and 1-13th'!N338-'COS_Rate_Base_AS FILED'!N338</f>
        <v>400.17243190751378</v>
      </c>
      <c r="O338" s="101">
        <f>+'COS_Rate_Base_MDS and 1-13th'!O338-'COS_Rate_Base_AS FILED'!O338</f>
        <v>-113703.23171295226</v>
      </c>
      <c r="P338" s="101">
        <f>+'COS_Rate_Base_MDS and 1-13th'!P338-'COS_Rate_Base_AS FILED'!P338</f>
        <v>2187.4791729459539</v>
      </c>
      <c r="Q338" s="101">
        <f>+'COS_Rate_Base_MDS and 1-13th'!Q338-'COS_Rate_Base_AS FILED'!Q338</f>
        <v>28.145577935180881</v>
      </c>
      <c r="R338" s="101">
        <f>+'COS_Rate_Base_MDS and 1-13th'!R338-'COS_Rate_Base_AS FILED'!R338</f>
        <v>201.78147858006378</v>
      </c>
      <c r="S338" s="101">
        <f>+'COS_Rate_Base_MDS and 1-13th'!S338-'COS_Rate_Base_AS FILED'!S338</f>
        <v>-115.98264579713032</v>
      </c>
    </row>
    <row r="339" spans="1:19" x14ac:dyDescent="0.25">
      <c r="B339" s="102">
        <f>+'COS_Rate_Base_MDS and 1-13th'!B339-'COS_Rate_Base_AS FILED'!B339</f>
        <v>0</v>
      </c>
      <c r="C339" s="102">
        <f>+'COS_Rate_Base_MDS and 1-13th'!C339-'COS_Rate_Base_AS FILED'!C339</f>
        <v>0</v>
      </c>
      <c r="D339" s="102">
        <f>+'COS_Rate_Base_MDS and 1-13th'!D339-'COS_Rate_Base_AS FILED'!D339</f>
        <v>0</v>
      </c>
      <c r="E339" s="102">
        <f>+'COS_Rate_Base_MDS and 1-13th'!E339-'COS_Rate_Base_AS FILED'!E339</f>
        <v>0</v>
      </c>
      <c r="F339" s="102">
        <f>+'COS_Rate_Base_MDS and 1-13th'!F339-'COS_Rate_Base_AS FILED'!F339</f>
        <v>0</v>
      </c>
      <c r="G339" s="102">
        <f>+'COS_Rate_Base_MDS and 1-13th'!G339-'COS_Rate_Base_AS FILED'!G339</f>
        <v>0</v>
      </c>
      <c r="H339" s="102">
        <f>+'COS_Rate_Base_MDS and 1-13th'!H339-'COS_Rate_Base_AS FILED'!H339</f>
        <v>0</v>
      </c>
      <c r="I339" s="102">
        <f>+'COS_Rate_Base_MDS and 1-13th'!I339-'COS_Rate_Base_AS FILED'!I339</f>
        <v>0</v>
      </c>
      <c r="J339" s="102">
        <f>+'COS_Rate_Base_MDS and 1-13th'!J339-'COS_Rate_Base_AS FILED'!J339</f>
        <v>0</v>
      </c>
      <c r="K339" s="102">
        <f>+'COS_Rate_Base_MDS and 1-13th'!K339-'COS_Rate_Base_AS FILED'!K339</f>
        <v>0</v>
      </c>
      <c r="L339" s="102">
        <f>+'COS_Rate_Base_MDS and 1-13th'!L339-'COS_Rate_Base_AS FILED'!L339</f>
        <v>0</v>
      </c>
      <c r="M339" s="102">
        <f>+'COS_Rate_Base_MDS and 1-13th'!M339-'COS_Rate_Base_AS FILED'!M339</f>
        <v>0</v>
      </c>
      <c r="N339" s="102">
        <f>+'COS_Rate_Base_MDS and 1-13th'!N339-'COS_Rate_Base_AS FILED'!N339</f>
        <v>0</v>
      </c>
      <c r="O339" s="102">
        <f>+'COS_Rate_Base_MDS and 1-13th'!O339-'COS_Rate_Base_AS FILED'!O339</f>
        <v>0</v>
      </c>
      <c r="P339" s="102">
        <f>+'COS_Rate_Base_MDS and 1-13th'!P339-'COS_Rate_Base_AS FILED'!P339</f>
        <v>0</v>
      </c>
      <c r="Q339" s="102">
        <f>+'COS_Rate_Base_MDS and 1-13th'!Q339-'COS_Rate_Base_AS FILED'!Q339</f>
        <v>0</v>
      </c>
      <c r="R339" s="102">
        <f>+'COS_Rate_Base_MDS and 1-13th'!R339-'COS_Rate_Base_AS FILED'!R339</f>
        <v>0</v>
      </c>
      <c r="S339" s="102">
        <f>+'COS_Rate_Base_MDS and 1-13th'!S339-'COS_Rate_Base_AS FILED'!S339</f>
        <v>0</v>
      </c>
    </row>
    <row r="340" spans="1:19" x14ac:dyDescent="0.25">
      <c r="A340" s="87" t="s">
        <v>483</v>
      </c>
      <c r="B340" s="101">
        <f>+'COS_Rate_Base_MDS and 1-13th'!B340-'COS_Rate_Base_AS FILED'!B340</f>
        <v>4.8875808715820313E-6</v>
      </c>
      <c r="C340" s="101">
        <f>+'COS_Rate_Base_MDS and 1-13th'!C340-'COS_Rate_Base_AS FILED'!C340</f>
        <v>-412531.20351772383</v>
      </c>
      <c r="D340" s="101">
        <f>+'COS_Rate_Base_MDS and 1-13th'!D340-'COS_Rate_Base_AS FILED'!D340</f>
        <v>-14517.745737892226</v>
      </c>
      <c r="E340" s="101">
        <f>+'COS_Rate_Base_MDS and 1-13th'!E340-'COS_Rate_Base_AS FILED'!E340</f>
        <v>-27808.953690506518</v>
      </c>
      <c r="F340" s="101">
        <f>+'COS_Rate_Base_MDS and 1-13th'!F340-'COS_Rate_Base_AS FILED'!F340</f>
        <v>757217.94991573691</v>
      </c>
      <c r="G340" s="101">
        <f>+'COS_Rate_Base_MDS and 1-13th'!G340-'COS_Rate_Base_AS FILED'!G340</f>
        <v>39807.298629439319</v>
      </c>
      <c r="H340" s="101">
        <f>+'COS_Rate_Base_MDS and 1-13th'!H340-'COS_Rate_Base_AS FILED'!H340</f>
        <v>-3926507.9635959864</v>
      </c>
      <c r="I340" s="101">
        <f>+'COS_Rate_Base_MDS and 1-13th'!I340-'COS_Rate_Base_AS FILED'!I340</f>
        <v>-1764711.9837335646</v>
      </c>
      <c r="J340" s="101">
        <f>+'COS_Rate_Base_MDS and 1-13th'!J340-'COS_Rate_Base_AS FILED'!J340</f>
        <v>-424400.48103241995</v>
      </c>
      <c r="K340" s="101">
        <f>+'COS_Rate_Base_MDS and 1-13th'!K340-'COS_Rate_Base_AS FILED'!K340</f>
        <v>-1866.8156036158325</v>
      </c>
      <c r="L340" s="101">
        <f>+'COS_Rate_Base_MDS and 1-13th'!L340-'COS_Rate_Base_AS FILED'!L340</f>
        <v>-18526.627042138716</v>
      </c>
      <c r="M340" s="101">
        <f>+'COS_Rate_Base_MDS and 1-13th'!M340-'COS_Rate_Base_AS FILED'!M340</f>
        <v>136772.22046874999</v>
      </c>
      <c r="N340" s="101">
        <f>+'COS_Rate_Base_MDS and 1-13th'!N340-'COS_Rate_Base_AS FILED'!N340</f>
        <v>-17085.78136642449</v>
      </c>
      <c r="O340" s="101">
        <f>+'COS_Rate_Base_MDS and 1-13th'!O340-'COS_Rate_Base_AS FILED'!O340</f>
        <v>5883131.4374873638</v>
      </c>
      <c r="P340" s="101">
        <f>+'COS_Rate_Base_MDS and 1-13th'!P340-'COS_Rate_Base_AS FILED'!P340</f>
        <v>-193369.80418160371</v>
      </c>
      <c r="Q340" s="101">
        <f>+'COS_Rate_Base_MDS and 1-13th'!Q340-'COS_Rate_Base_AS FILED'!Q340</f>
        <v>-3818.4420319762139</v>
      </c>
      <c r="R340" s="101">
        <f>+'COS_Rate_Base_MDS and 1-13th'!R340-'COS_Rate_Base_AS FILED'!R340</f>
        <v>-8674.7210933029855</v>
      </c>
      <c r="S340" s="101">
        <f>+'COS_Rate_Base_MDS and 1-13th'!S340-'COS_Rate_Base_AS FILED'!S340</f>
        <v>-3108.383869932266</v>
      </c>
    </row>
    <row r="341" spans="1:19" x14ac:dyDescent="0.25">
      <c r="B341" s="102">
        <f>+'COS_Rate_Base_MDS and 1-13th'!B341-'COS_Rate_Base_AS FILED'!B341</f>
        <v>0</v>
      </c>
      <c r="C341" s="102">
        <f>+'COS_Rate_Base_MDS and 1-13th'!C341-'COS_Rate_Base_AS FILED'!C341</f>
        <v>0</v>
      </c>
      <c r="D341" s="102">
        <f>+'COS_Rate_Base_MDS and 1-13th'!D341-'COS_Rate_Base_AS FILED'!D341</f>
        <v>0</v>
      </c>
      <c r="E341" s="102">
        <f>+'COS_Rate_Base_MDS and 1-13th'!E341-'COS_Rate_Base_AS FILED'!E341</f>
        <v>0</v>
      </c>
      <c r="F341" s="102">
        <f>+'COS_Rate_Base_MDS and 1-13th'!F341-'COS_Rate_Base_AS FILED'!F341</f>
        <v>0</v>
      </c>
      <c r="G341" s="102">
        <f>+'COS_Rate_Base_MDS and 1-13th'!G341-'COS_Rate_Base_AS FILED'!G341</f>
        <v>0</v>
      </c>
      <c r="H341" s="102">
        <f>+'COS_Rate_Base_MDS and 1-13th'!H341-'COS_Rate_Base_AS FILED'!H341</f>
        <v>0</v>
      </c>
      <c r="I341" s="102">
        <f>+'COS_Rate_Base_MDS and 1-13th'!I341-'COS_Rate_Base_AS FILED'!I341</f>
        <v>0</v>
      </c>
      <c r="J341" s="102">
        <f>+'COS_Rate_Base_MDS and 1-13th'!J341-'COS_Rate_Base_AS FILED'!J341</f>
        <v>0</v>
      </c>
      <c r="K341" s="102">
        <f>+'COS_Rate_Base_MDS and 1-13th'!K341-'COS_Rate_Base_AS FILED'!K341</f>
        <v>0</v>
      </c>
      <c r="L341" s="102">
        <f>+'COS_Rate_Base_MDS and 1-13th'!L341-'COS_Rate_Base_AS FILED'!L341</f>
        <v>0</v>
      </c>
      <c r="M341" s="102">
        <f>+'COS_Rate_Base_MDS and 1-13th'!M341-'COS_Rate_Base_AS FILED'!M341</f>
        <v>0</v>
      </c>
      <c r="N341" s="102">
        <f>+'COS_Rate_Base_MDS and 1-13th'!N341-'COS_Rate_Base_AS FILED'!N341</f>
        <v>0</v>
      </c>
      <c r="O341" s="102">
        <f>+'COS_Rate_Base_MDS and 1-13th'!O341-'COS_Rate_Base_AS FILED'!O341</f>
        <v>0</v>
      </c>
      <c r="P341" s="102">
        <f>+'COS_Rate_Base_MDS and 1-13th'!P341-'COS_Rate_Base_AS FILED'!P341</f>
        <v>0</v>
      </c>
      <c r="Q341" s="102">
        <f>+'COS_Rate_Base_MDS and 1-13th'!Q341-'COS_Rate_Base_AS FILED'!Q341</f>
        <v>0</v>
      </c>
      <c r="R341" s="102">
        <f>+'COS_Rate_Base_MDS and 1-13th'!R341-'COS_Rate_Base_AS FILED'!R341</f>
        <v>0</v>
      </c>
      <c r="S341" s="102">
        <f>+'COS_Rate_Base_MDS and 1-13th'!S341-'COS_Rate_Base_AS FILED'!S341</f>
        <v>0</v>
      </c>
    </row>
    <row r="342" spans="1:19" x14ac:dyDescent="0.25">
      <c r="A342" s="85" t="s">
        <v>484</v>
      </c>
      <c r="B342" s="101">
        <f>+'COS_Rate_Base_MDS and 1-13th'!B342-'COS_Rate_Base_AS FILED'!B342</f>
        <v>0</v>
      </c>
      <c r="C342" s="101">
        <f>+'COS_Rate_Base_MDS and 1-13th'!C342-'COS_Rate_Base_AS FILED'!C342</f>
        <v>-40443739.812938452</v>
      </c>
      <c r="D342" s="101">
        <f>+'COS_Rate_Base_MDS and 1-13th'!D342-'COS_Rate_Base_AS FILED'!D342</f>
        <v>-1392993.2817711271</v>
      </c>
      <c r="E342" s="101">
        <f>+'COS_Rate_Base_MDS and 1-13th'!E342-'COS_Rate_Base_AS FILED'!E342</f>
        <v>-8666349.7112372518</v>
      </c>
      <c r="F342" s="101">
        <f>+'COS_Rate_Base_MDS and 1-13th'!F342-'COS_Rate_Base_AS FILED'!F342</f>
        <v>51814178.411792994</v>
      </c>
      <c r="G342" s="101">
        <f>+'COS_Rate_Base_MDS and 1-13th'!G342-'COS_Rate_Base_AS FILED'!G342</f>
        <v>2470346.5990456641</v>
      </c>
      <c r="H342" s="101">
        <f>+'COS_Rate_Base_MDS and 1-13th'!H342-'COS_Rate_Base_AS FILED'!H342</f>
        <v>-325260097.79097176</v>
      </c>
      <c r="I342" s="101">
        <f>+'COS_Rate_Base_MDS and 1-13th'!I342-'COS_Rate_Base_AS FILED'!I342</f>
        <v>-146697730.50062418</v>
      </c>
      <c r="J342" s="101">
        <f>+'COS_Rate_Base_MDS and 1-13th'!J342-'COS_Rate_Base_AS FILED'!J342</f>
        <v>-39992914.151299477</v>
      </c>
      <c r="K342" s="101">
        <f>+'COS_Rate_Base_MDS and 1-13th'!K342-'COS_Rate_Base_AS FILED'!K342</f>
        <v>-821980.56134219095</v>
      </c>
      <c r="L342" s="101">
        <f>+'COS_Rate_Base_MDS and 1-13th'!L342-'COS_Rate_Base_AS FILED'!L342</f>
        <v>-1690881.4051896371</v>
      </c>
      <c r="M342" s="101">
        <f>+'COS_Rate_Base_MDS and 1-13th'!M342-'COS_Rate_Base_AS FILED'!M342</f>
        <v>9658275.9182876423</v>
      </c>
      <c r="N342" s="101">
        <f>+'COS_Rate_Base_MDS and 1-13th'!N342-'COS_Rate_Base_AS FILED'!N342</f>
        <v>-1318884.9869896388</v>
      </c>
      <c r="O342" s="101">
        <f>+'COS_Rate_Base_MDS and 1-13th'!O342-'COS_Rate_Base_AS FILED'!O342</f>
        <v>524938520.94628906</v>
      </c>
      <c r="P342" s="101">
        <f>+'COS_Rate_Base_MDS and 1-13th'!P342-'COS_Rate_Base_AS FILED'!P342</f>
        <v>-20684712.631036043</v>
      </c>
      <c r="Q342" s="101">
        <f>+'COS_Rate_Base_MDS and 1-13th'!Q342-'COS_Rate_Base_AS FILED'!Q342</f>
        <v>-446226.09800478723</v>
      </c>
      <c r="R342" s="101">
        <f>+'COS_Rate_Base_MDS and 1-13th'!R342-'COS_Rate_Base_AS FILED'!R342</f>
        <v>-730537.7813820052</v>
      </c>
      <c r="S342" s="101">
        <f>+'COS_Rate_Base_MDS and 1-13th'!S342-'COS_Rate_Base_AS FILED'!S342</f>
        <v>-734273.16263645515</v>
      </c>
    </row>
    <row r="343" spans="1:19" x14ac:dyDescent="0.25">
      <c r="B343" s="102"/>
      <c r="C343" s="102"/>
      <c r="D343" s="102"/>
      <c r="E343" s="102"/>
      <c r="F343" s="102"/>
      <c r="G343" s="102"/>
      <c r="H343" s="102"/>
      <c r="I343" s="102"/>
      <c r="J343" s="102"/>
      <c r="K343" s="102"/>
      <c r="L343" s="102"/>
      <c r="M343" s="102"/>
      <c r="N343" s="102"/>
      <c r="O343" s="102"/>
      <c r="P343" s="102"/>
      <c r="Q343" s="102"/>
      <c r="R343" s="102"/>
      <c r="S343" s="102"/>
    </row>
    <row r="344" spans="1:19" x14ac:dyDescent="0.25">
      <c r="B344" s="102"/>
      <c r="C344" s="102"/>
      <c r="D344" s="102"/>
      <c r="E344" s="102"/>
      <c r="F344" s="102"/>
      <c r="G344" s="102"/>
      <c r="H344" s="102"/>
      <c r="I344" s="102"/>
      <c r="J344" s="102"/>
      <c r="K344" s="102"/>
      <c r="L344" s="102"/>
      <c r="M344" s="102"/>
      <c r="N344" s="102"/>
      <c r="O344" s="102"/>
      <c r="P344" s="102"/>
      <c r="Q344" s="102"/>
      <c r="R344" s="102"/>
      <c r="S344" s="102"/>
    </row>
    <row r="345" spans="1:19" x14ac:dyDescent="0.25">
      <c r="B345" s="102"/>
      <c r="C345" s="102"/>
      <c r="D345" s="102"/>
      <c r="E345" s="102"/>
      <c r="F345" s="102"/>
      <c r="G345" s="102"/>
      <c r="H345" s="102"/>
      <c r="I345" s="102"/>
      <c r="J345" s="102"/>
      <c r="K345" s="102"/>
      <c r="L345" s="102"/>
      <c r="M345" s="102"/>
      <c r="N345" s="102"/>
      <c r="O345" s="102"/>
      <c r="P345" s="102"/>
      <c r="Q345" s="102"/>
      <c r="R345" s="102"/>
      <c r="S345" s="102"/>
    </row>
    <row r="346" spans="1:19" x14ac:dyDescent="0.25">
      <c r="B346" s="102"/>
      <c r="C346" s="102"/>
      <c r="D346" s="102"/>
      <c r="E346" s="102"/>
      <c r="F346" s="102"/>
      <c r="G346" s="102"/>
      <c r="H346" s="102"/>
      <c r="I346" s="102"/>
      <c r="J346" s="102"/>
      <c r="K346" s="102"/>
      <c r="L346" s="102"/>
      <c r="M346" s="102"/>
      <c r="N346" s="102"/>
      <c r="O346" s="102"/>
      <c r="P346" s="102"/>
      <c r="Q346" s="102"/>
      <c r="R346" s="102"/>
      <c r="S346" s="102"/>
    </row>
    <row r="347" spans="1:19" x14ac:dyDescent="0.25">
      <c r="B347" s="102"/>
      <c r="C347" s="102"/>
      <c r="D347" s="102"/>
      <c r="E347" s="102"/>
      <c r="F347" s="102"/>
      <c r="G347" s="102"/>
      <c r="H347" s="102"/>
      <c r="I347" s="102"/>
      <c r="J347" s="102"/>
      <c r="K347" s="102"/>
      <c r="L347" s="102"/>
      <c r="M347" s="102"/>
      <c r="N347" s="102"/>
      <c r="O347" s="102"/>
      <c r="P347" s="102"/>
      <c r="Q347" s="102"/>
      <c r="R347" s="102"/>
      <c r="S347" s="102"/>
    </row>
    <row r="348" spans="1:19" x14ac:dyDescent="0.25">
      <c r="B348" s="102"/>
      <c r="C348" s="102"/>
      <c r="D348" s="102"/>
      <c r="E348" s="102"/>
      <c r="F348" s="102"/>
      <c r="G348" s="102"/>
      <c r="H348" s="102"/>
      <c r="I348" s="102"/>
      <c r="J348" s="102"/>
      <c r="K348" s="102"/>
      <c r="L348" s="102"/>
      <c r="M348" s="102"/>
      <c r="N348" s="102"/>
      <c r="O348" s="102"/>
      <c r="P348" s="102"/>
      <c r="Q348" s="102"/>
      <c r="R348" s="102"/>
      <c r="S348" s="102"/>
    </row>
    <row r="349" spans="1:19" x14ac:dyDescent="0.25">
      <c r="B349" s="102"/>
      <c r="C349" s="102"/>
      <c r="D349" s="102"/>
      <c r="E349" s="102"/>
      <c r="F349" s="102"/>
      <c r="G349" s="102"/>
      <c r="H349" s="102"/>
      <c r="I349" s="102"/>
      <c r="J349" s="102"/>
      <c r="K349" s="102"/>
      <c r="L349" s="102"/>
      <c r="M349" s="102"/>
      <c r="N349" s="102"/>
      <c r="O349" s="102"/>
      <c r="P349" s="102"/>
      <c r="Q349" s="102"/>
      <c r="R349" s="102"/>
      <c r="S349" s="102"/>
    </row>
    <row r="350" spans="1:19" x14ac:dyDescent="0.25">
      <c r="B350" s="102"/>
      <c r="C350" s="102"/>
      <c r="D350" s="102"/>
      <c r="E350" s="102"/>
      <c r="F350" s="102"/>
      <c r="G350" s="102"/>
      <c r="H350" s="102"/>
      <c r="I350" s="102"/>
      <c r="J350" s="102"/>
      <c r="K350" s="102"/>
      <c r="L350" s="102"/>
      <c r="M350" s="102"/>
      <c r="N350" s="102"/>
      <c r="O350" s="102"/>
      <c r="P350" s="102"/>
      <c r="Q350" s="102"/>
      <c r="R350" s="102"/>
      <c r="S350" s="102"/>
    </row>
    <row r="351" spans="1:19" x14ac:dyDescent="0.25">
      <c r="B351" s="102"/>
      <c r="C351" s="102"/>
      <c r="D351" s="102"/>
      <c r="E351" s="102"/>
      <c r="F351" s="102"/>
      <c r="G351" s="102"/>
      <c r="H351" s="102"/>
      <c r="I351" s="102"/>
      <c r="J351" s="102"/>
      <c r="K351" s="102"/>
      <c r="L351" s="102"/>
      <c r="M351" s="102"/>
      <c r="N351" s="102"/>
      <c r="O351" s="102"/>
      <c r="P351" s="102"/>
      <c r="Q351" s="102"/>
      <c r="R351" s="102"/>
      <c r="S351" s="102"/>
    </row>
    <row r="352" spans="1:19" x14ac:dyDescent="0.25">
      <c r="B352" s="102"/>
      <c r="C352" s="102"/>
      <c r="D352" s="102"/>
      <c r="E352" s="102"/>
      <c r="F352" s="102"/>
      <c r="G352" s="102"/>
      <c r="H352" s="102"/>
      <c r="I352" s="102"/>
      <c r="J352" s="102"/>
      <c r="K352" s="102"/>
      <c r="L352" s="102"/>
      <c r="M352" s="102"/>
      <c r="N352" s="102"/>
      <c r="O352" s="102"/>
      <c r="P352" s="102"/>
      <c r="Q352" s="102"/>
      <c r="R352" s="102"/>
      <c r="S352" s="102"/>
    </row>
  </sheetData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</sheetPr>
  <dimension ref="A1"/>
  <sheetViews>
    <sheetView workbookViewId="0"/>
  </sheetViews>
  <sheetFormatPr defaultRowHeight="15" x14ac:dyDescent="0.25"/>
  <sheetData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autoPageBreaks="0"/>
  </sheetPr>
  <dimension ref="A1:X80"/>
  <sheetViews>
    <sheetView showGridLines="0" showZeros="0" zoomScale="80" zoomScaleNormal="80" workbookViewId="0">
      <pane xSplit="2" ySplit="10" topLeftCell="C11" activePane="bottomRight" state="frozen"/>
      <selection sqref="A1:A2"/>
      <selection pane="topRight" sqref="A1:A2"/>
      <selection pane="bottomLeft" sqref="A1:A2"/>
      <selection pane="bottomRight" activeCell="A2" sqref="A1:A2"/>
    </sheetView>
  </sheetViews>
  <sheetFormatPr defaultColWidth="8.85546875" defaultRowHeight="15" x14ac:dyDescent="0.25"/>
  <cols>
    <col min="1" max="1" width="3.85546875" style="2" customWidth="1"/>
    <col min="2" max="2" width="48.28515625" style="2" bestFit="1" customWidth="1"/>
    <col min="3" max="3" width="11.42578125" style="2" bestFit="1" customWidth="1"/>
    <col min="4" max="4" width="8.85546875" style="2" bestFit="1" customWidth="1"/>
    <col min="5" max="6" width="8.28515625" style="2" bestFit="1" customWidth="1"/>
    <col min="7" max="7" width="9.7109375" style="2" bestFit="1" customWidth="1"/>
    <col min="8" max="8" width="7.85546875" style="2" bestFit="1" customWidth="1"/>
    <col min="9" max="10" width="10.42578125" style="2" bestFit="1" customWidth="1"/>
    <col min="11" max="12" width="9.85546875" style="2" bestFit="1" customWidth="1"/>
    <col min="13" max="13" width="7.28515625" style="2" bestFit="1" customWidth="1"/>
    <col min="14" max="14" width="8.28515625" style="2" bestFit="1" customWidth="1"/>
    <col min="15" max="15" width="7.28515625" style="2" bestFit="1" customWidth="1"/>
    <col min="16" max="16" width="10.7109375" style="2" bestFit="1" customWidth="1"/>
    <col min="17" max="17" width="8.85546875" style="2" bestFit="1" customWidth="1"/>
    <col min="18" max="18" width="7.85546875" style="2" bestFit="1" customWidth="1"/>
    <col min="19" max="19" width="8.7109375" style="2" bestFit="1" customWidth="1"/>
    <col min="20" max="24" width="11.7109375" style="2" customWidth="1"/>
    <col min="25" max="16384" width="8.85546875" style="2"/>
  </cols>
  <sheetData>
    <row r="1" spans="1:24" s="41" customFormat="1" x14ac:dyDescent="0.25">
      <c r="A1" s="36" t="s">
        <v>505</v>
      </c>
    </row>
    <row r="2" spans="1:24" s="41" customFormat="1" x14ac:dyDescent="0.25">
      <c r="A2" s="36" t="s">
        <v>504</v>
      </c>
    </row>
    <row r="3" spans="1:24" ht="15.75" thickBot="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ht="15" customHeight="1" x14ac:dyDescent="0.25">
      <c r="A4" s="3" t="s">
        <v>0</v>
      </c>
    </row>
    <row r="5" spans="1:24" ht="15" customHeight="1" x14ac:dyDescent="0.25">
      <c r="A5" s="3" t="s">
        <v>99</v>
      </c>
    </row>
    <row r="6" spans="1:24" ht="15" customHeight="1" x14ac:dyDescent="0.25">
      <c r="A6" s="3" t="s">
        <v>1</v>
      </c>
    </row>
    <row r="7" spans="1:24" ht="15.75" thickBot="1" x14ac:dyDescent="0.3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x14ac:dyDescent="0.25">
      <c r="B8" s="4" t="s">
        <v>2</v>
      </c>
      <c r="C8" s="4" t="s">
        <v>3</v>
      </c>
      <c r="D8" s="4" t="s">
        <v>4</v>
      </c>
      <c r="E8" s="4" t="s">
        <v>5</v>
      </c>
      <c r="F8" s="4" t="s">
        <v>6</v>
      </c>
      <c r="G8" s="4" t="s">
        <v>7</v>
      </c>
      <c r="H8" s="4" t="s">
        <v>8</v>
      </c>
      <c r="I8" s="4" t="s">
        <v>9</v>
      </c>
      <c r="J8" s="4" t="s">
        <v>10</v>
      </c>
      <c r="K8" s="4" t="s">
        <v>11</v>
      </c>
      <c r="L8" s="4" t="s">
        <v>12</v>
      </c>
      <c r="M8" s="4" t="s">
        <v>13</v>
      </c>
      <c r="N8" s="4" t="s">
        <v>3</v>
      </c>
      <c r="O8" s="4" t="s">
        <v>4</v>
      </c>
      <c r="P8" s="4" t="s">
        <v>5</v>
      </c>
      <c r="Q8" s="4" t="s">
        <v>6</v>
      </c>
      <c r="R8" s="4" t="s">
        <v>7</v>
      </c>
      <c r="S8" s="4" t="s">
        <v>8</v>
      </c>
      <c r="T8" s="4" t="s">
        <v>9</v>
      </c>
    </row>
    <row r="9" spans="1:24" ht="15.75" thickBot="1" x14ac:dyDescent="0.3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ht="39" thickBot="1" x14ac:dyDescent="0.3">
      <c r="A10" s="5" t="s">
        <v>14</v>
      </c>
      <c r="B10" s="5" t="s">
        <v>15</v>
      </c>
      <c r="C10" s="5" t="s">
        <v>16</v>
      </c>
      <c r="D10" s="5" t="s">
        <v>17</v>
      </c>
      <c r="E10" s="5" t="s">
        <v>18</v>
      </c>
      <c r="F10" s="5" t="s">
        <v>19</v>
      </c>
      <c r="G10" s="5" t="s">
        <v>20</v>
      </c>
      <c r="H10" s="5" t="s">
        <v>21</v>
      </c>
      <c r="I10" s="5" t="s">
        <v>22</v>
      </c>
      <c r="J10" s="5" t="s">
        <v>23</v>
      </c>
      <c r="K10" s="5" t="s">
        <v>24</v>
      </c>
      <c r="L10" s="5" t="s">
        <v>25</v>
      </c>
      <c r="M10" s="5" t="s">
        <v>26</v>
      </c>
      <c r="N10" s="5" t="s">
        <v>27</v>
      </c>
      <c r="O10" s="5" t="s">
        <v>28</v>
      </c>
      <c r="P10" s="5" t="s">
        <v>29</v>
      </c>
      <c r="Q10" s="5" t="s">
        <v>30</v>
      </c>
      <c r="R10" s="5" t="s">
        <v>31</v>
      </c>
      <c r="S10" s="5" t="s">
        <v>32</v>
      </c>
      <c r="T10" s="5" t="s">
        <v>33</v>
      </c>
    </row>
    <row r="11" spans="1:24" x14ac:dyDescent="0.25">
      <c r="A11" s="4" t="s">
        <v>34</v>
      </c>
      <c r="B11" s="6" t="s">
        <v>35</v>
      </c>
      <c r="C11" s="7">
        <v>0</v>
      </c>
      <c r="D11" s="7">
        <v>0</v>
      </c>
      <c r="E11" s="7">
        <v>0</v>
      </c>
      <c r="F11" s="7">
        <v>0</v>
      </c>
      <c r="G11" s="7">
        <v>0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v>0</v>
      </c>
      <c r="O11" s="7">
        <v>0</v>
      </c>
      <c r="P11" s="7">
        <v>0</v>
      </c>
      <c r="Q11" s="7">
        <v>0</v>
      </c>
      <c r="R11" s="7">
        <v>0</v>
      </c>
      <c r="S11" s="7">
        <v>0</v>
      </c>
      <c r="T11" s="7">
        <v>0</v>
      </c>
    </row>
    <row r="12" spans="1:24" x14ac:dyDescent="0.25">
      <c r="A12" s="4" t="s">
        <v>36</v>
      </c>
      <c r="B12" s="8" t="s">
        <v>37</v>
      </c>
      <c r="C12" s="7">
        <v>43122297.36666742</v>
      </c>
      <c r="D12" s="7">
        <v>733540.02787674277</v>
      </c>
      <c r="E12" s="7">
        <v>29412.365024838342</v>
      </c>
      <c r="F12" s="7">
        <v>289165.4330937721</v>
      </c>
      <c r="G12" s="7">
        <v>2500171.4588199104</v>
      </c>
      <c r="H12" s="7">
        <v>22992.757672568776</v>
      </c>
      <c r="I12" s="7">
        <v>8726606.5733149722</v>
      </c>
      <c r="J12" s="7">
        <v>3487896.2322201403</v>
      </c>
      <c r="K12" s="7">
        <v>697031.86775489838</v>
      </c>
      <c r="L12" s="7">
        <v>36120.037998123167</v>
      </c>
      <c r="M12" s="7">
        <v>29759.698009982611</v>
      </c>
      <c r="N12" s="7">
        <v>104444.00060249708</v>
      </c>
      <c r="O12" s="7">
        <v>10048.918926573604</v>
      </c>
      <c r="P12" s="7">
        <v>25785596.720515884</v>
      </c>
      <c r="Q12" s="7">
        <v>635139.60650192003</v>
      </c>
      <c r="R12" s="7">
        <v>8725.0424379115957</v>
      </c>
      <c r="S12" s="7">
        <v>6332.6939037161692</v>
      </c>
      <c r="T12" s="7">
        <v>19313.931992967471</v>
      </c>
    </row>
    <row r="13" spans="1:24" ht="15.75" thickBot="1" x14ac:dyDescent="0.3">
      <c r="A13" s="4" t="s">
        <v>38</v>
      </c>
      <c r="B13" s="8" t="s">
        <v>39</v>
      </c>
      <c r="C13" s="7">
        <v>-13074538.029894501</v>
      </c>
      <c r="D13" s="7">
        <v>-215220.51195168094</v>
      </c>
      <c r="E13" s="7">
        <v>-8700.2921077914762</v>
      </c>
      <c r="F13" s="7">
        <v>-82953.415430413705</v>
      </c>
      <c r="G13" s="7">
        <v>-756816.19845470856</v>
      </c>
      <c r="H13" s="7">
        <v>-6985.9517508762438</v>
      </c>
      <c r="I13" s="7">
        <v>-2593409.5516699967</v>
      </c>
      <c r="J13" s="7">
        <v>-1032729.1528008502</v>
      </c>
      <c r="K13" s="7">
        <v>-204961.57703576831</v>
      </c>
      <c r="L13" s="7">
        <v>-10459.056348619248</v>
      </c>
      <c r="M13" s="7">
        <v>-8715.9523051151318</v>
      </c>
      <c r="N13" s="7">
        <v>-41363.809003491711</v>
      </c>
      <c r="O13" s="7">
        <v>-3150.5183375162751</v>
      </c>
      <c r="P13" s="7">
        <v>-7868022.3483457128</v>
      </c>
      <c r="Q13" s="7">
        <v>-230803.55806850118</v>
      </c>
      <c r="R13" s="7">
        <v>-2586.4822226176943</v>
      </c>
      <c r="S13" s="7">
        <v>-1882.3858292321861</v>
      </c>
      <c r="T13" s="7">
        <v>-5777.2682316097907</v>
      </c>
    </row>
    <row r="14" spans="1:24" x14ac:dyDescent="0.25">
      <c r="A14" s="4" t="s">
        <v>40</v>
      </c>
      <c r="B14" s="9" t="s">
        <v>41</v>
      </c>
      <c r="C14" s="10">
        <v>30047759.336772922</v>
      </c>
      <c r="D14" s="10">
        <v>518319.51592506183</v>
      </c>
      <c r="E14" s="10">
        <v>20712.072917046866</v>
      </c>
      <c r="F14" s="10">
        <v>206212.01766335839</v>
      </c>
      <c r="G14" s="10">
        <v>1743355.2603652019</v>
      </c>
      <c r="H14" s="10">
        <v>16006.805921692532</v>
      </c>
      <c r="I14" s="10">
        <v>6133197.021644976</v>
      </c>
      <c r="J14" s="10">
        <v>2455167.0794192902</v>
      </c>
      <c r="K14" s="10">
        <v>492070.29071913013</v>
      </c>
      <c r="L14" s="10">
        <v>25660.981649503923</v>
      </c>
      <c r="M14" s="10">
        <v>21043.745704867481</v>
      </c>
      <c r="N14" s="10">
        <v>63080.191599005375</v>
      </c>
      <c r="O14" s="10">
        <v>6898.4005890573289</v>
      </c>
      <c r="P14" s="10">
        <v>17917574.372170173</v>
      </c>
      <c r="Q14" s="10">
        <v>404336.04843341879</v>
      </c>
      <c r="R14" s="10">
        <v>6138.5602152939018</v>
      </c>
      <c r="S14" s="10">
        <v>4450.3080744839835</v>
      </c>
      <c r="T14" s="10">
        <v>13536.66376135768</v>
      </c>
    </row>
    <row r="15" spans="1:24" x14ac:dyDescent="0.25">
      <c r="A15" s="4" t="s">
        <v>42</v>
      </c>
      <c r="B15" s="8" t="s">
        <v>43</v>
      </c>
      <c r="C15" s="7">
        <v>233315.26429952582</v>
      </c>
      <c r="D15" s="7">
        <v>4326.2156520434064</v>
      </c>
      <c r="E15" s="7">
        <v>169.02369099411996</v>
      </c>
      <c r="F15" s="7">
        <v>1902.7738883987704</v>
      </c>
      <c r="G15" s="7">
        <v>13429.039658840904</v>
      </c>
      <c r="H15" s="7">
        <v>117.9065489535367</v>
      </c>
      <c r="I15" s="7">
        <v>49940.517873953802</v>
      </c>
      <c r="J15" s="7">
        <v>20179.430330204417</v>
      </c>
      <c r="K15" s="7">
        <v>4087.9219403478924</v>
      </c>
      <c r="L15" s="7">
        <v>248.6199163995152</v>
      </c>
      <c r="M15" s="7">
        <v>174.22689057163038</v>
      </c>
      <c r="N15" s="7">
        <v>130.98438583551228</v>
      </c>
      <c r="O15" s="7">
        <v>41.550958289810012</v>
      </c>
      <c r="P15" s="7">
        <v>137217.58638878781</v>
      </c>
      <c r="Q15" s="7">
        <v>1110.2916141184023</v>
      </c>
      <c r="R15" s="7">
        <v>50.390959263259326</v>
      </c>
      <c r="S15" s="7">
        <v>34.567990034499253</v>
      </c>
      <c r="T15" s="7">
        <v>154.21561248856401</v>
      </c>
    </row>
    <row r="16" spans="1:24" x14ac:dyDescent="0.25">
      <c r="A16" s="4" t="s">
        <v>44</v>
      </c>
      <c r="B16" s="8" t="s">
        <v>45</v>
      </c>
      <c r="C16" s="7">
        <v>747986.5834566378</v>
      </c>
      <c r="D16" s="7">
        <v>13074.337849469908</v>
      </c>
      <c r="E16" s="7">
        <v>517.54241122699034</v>
      </c>
      <c r="F16" s="7">
        <v>5862.1718698199184</v>
      </c>
      <c r="G16" s="7">
        <v>43427.046926505573</v>
      </c>
      <c r="H16" s="7">
        <v>416.46811172905092</v>
      </c>
      <c r="I16" s="7">
        <v>152763.50875930942</v>
      </c>
      <c r="J16" s="7">
        <v>61235.653726776196</v>
      </c>
      <c r="K16" s="7">
        <v>12370.514446740523</v>
      </c>
      <c r="L16" s="7">
        <v>760.62950509830137</v>
      </c>
      <c r="M16" s="7">
        <v>517.1149807492701</v>
      </c>
      <c r="N16" s="7">
        <v>1239.5310703153764</v>
      </c>
      <c r="O16" s="7">
        <v>132.72159264456556</v>
      </c>
      <c r="P16" s="7">
        <v>445776.82620640896</v>
      </c>
      <c r="Q16" s="7">
        <v>9171.9973233260753</v>
      </c>
      <c r="R16" s="7">
        <v>158.27402369739573</v>
      </c>
      <c r="S16" s="7">
        <v>96.110206164331586</v>
      </c>
      <c r="T16" s="7">
        <v>466.13444665603294</v>
      </c>
    </row>
    <row r="17" spans="1:20" ht="15.75" thickBot="1" x14ac:dyDescent="0.3">
      <c r="A17" s="4" t="s">
        <v>46</v>
      </c>
      <c r="B17" s="8" t="s">
        <v>47</v>
      </c>
      <c r="C17" s="7">
        <v>630074.74349233333</v>
      </c>
      <c r="D17" s="7">
        <v>15677.725575451423</v>
      </c>
      <c r="E17" s="7">
        <v>597.45862763857087</v>
      </c>
      <c r="F17" s="7">
        <v>8602.7027959556672</v>
      </c>
      <c r="G17" s="7">
        <v>35101.216330779149</v>
      </c>
      <c r="H17" s="7">
        <v>413.07741980115429</v>
      </c>
      <c r="I17" s="7">
        <v>151864.72395493634</v>
      </c>
      <c r="J17" s="7">
        <v>61742.728883992881</v>
      </c>
      <c r="K17" s="7">
        <v>14687.198951017011</v>
      </c>
      <c r="L17" s="7">
        <v>986.65130025636324</v>
      </c>
      <c r="M17" s="7">
        <v>525.1561161814833</v>
      </c>
      <c r="N17" s="7">
        <v>575.72930115923668</v>
      </c>
      <c r="O17" s="7">
        <v>62.145381334732015</v>
      </c>
      <c r="P17" s="7">
        <v>335167.88621057721</v>
      </c>
      <c r="Q17" s="7">
        <v>3297.9882613114355</v>
      </c>
      <c r="R17" s="7">
        <v>192.67014151015019</v>
      </c>
      <c r="S17" s="7">
        <v>68.269417159281758</v>
      </c>
      <c r="T17" s="7">
        <v>511.41482327109719</v>
      </c>
    </row>
    <row r="18" spans="1:20" x14ac:dyDescent="0.25">
      <c r="A18" s="4" t="s">
        <v>48</v>
      </c>
      <c r="B18" s="9" t="s">
        <v>49</v>
      </c>
      <c r="C18" s="10">
        <v>31659135.92802142</v>
      </c>
      <c r="D18" s="10">
        <v>551397.7950020266</v>
      </c>
      <c r="E18" s="10">
        <v>21996.097646906546</v>
      </c>
      <c r="F18" s="10">
        <v>222579.66621753277</v>
      </c>
      <c r="G18" s="10">
        <v>1835312.5632813275</v>
      </c>
      <c r="H18" s="10">
        <v>16954.258002176273</v>
      </c>
      <c r="I18" s="10">
        <v>6487765.7722331751</v>
      </c>
      <c r="J18" s="10">
        <v>2598324.8923602635</v>
      </c>
      <c r="K18" s="10">
        <v>523215.92605723557</v>
      </c>
      <c r="L18" s="10">
        <v>27656.882371258103</v>
      </c>
      <c r="M18" s="10">
        <v>22260.243692369866</v>
      </c>
      <c r="N18" s="10">
        <v>65026.436356315491</v>
      </c>
      <c r="O18" s="10">
        <v>7134.8185213264369</v>
      </c>
      <c r="P18" s="10">
        <v>18835736.67097595</v>
      </c>
      <c r="Q18" s="10">
        <v>417916.32563217473</v>
      </c>
      <c r="R18" s="10">
        <v>6539.8953397647065</v>
      </c>
      <c r="S18" s="10">
        <v>4649.2556878420964</v>
      </c>
      <c r="T18" s="10">
        <v>14668.428643773374</v>
      </c>
    </row>
    <row r="19" spans="1:20" x14ac:dyDescent="0.25">
      <c r="A19" s="4" t="s">
        <v>50</v>
      </c>
      <c r="B19" s="8" t="s">
        <v>51</v>
      </c>
      <c r="C19" s="7">
        <v>3552622.4345462457</v>
      </c>
      <c r="D19" s="7">
        <v>63552.561348123578</v>
      </c>
      <c r="E19" s="7">
        <v>2511.0101588075559</v>
      </c>
      <c r="F19" s="7">
        <v>28661.332574170709</v>
      </c>
      <c r="G19" s="7">
        <v>216336.66062265536</v>
      </c>
      <c r="H19" s="7">
        <v>2503.4377666948749</v>
      </c>
      <c r="I19" s="7">
        <v>707157.37256927986</v>
      </c>
      <c r="J19" s="7">
        <v>280977.01155203133</v>
      </c>
      <c r="K19" s="7">
        <v>60007.924907307657</v>
      </c>
      <c r="L19" s="7">
        <v>3398.3663633608335</v>
      </c>
      <c r="M19" s="7">
        <v>2414.9122436592479</v>
      </c>
      <c r="N19" s="7">
        <v>4799.0008135799626</v>
      </c>
      <c r="O19" s="7">
        <v>658.01402947775716</v>
      </c>
      <c r="P19" s="7">
        <v>2122886.1247898214</v>
      </c>
      <c r="Q19" s="7">
        <v>53777.338922980256</v>
      </c>
      <c r="R19" s="7">
        <v>821.45046785037118</v>
      </c>
      <c r="S19" s="7">
        <v>447.48045811177826</v>
      </c>
      <c r="T19" s="7">
        <v>1712.4349583331305</v>
      </c>
    </row>
    <row r="20" spans="1:20" ht="15.75" thickBot="1" x14ac:dyDescent="0.3">
      <c r="A20" s="4" t="s">
        <v>52</v>
      </c>
      <c r="B20" s="8" t="s">
        <v>53</v>
      </c>
      <c r="C20" s="7">
        <v>-2675641.8641278753</v>
      </c>
      <c r="D20" s="7">
        <v>-46360.171199853583</v>
      </c>
      <c r="E20" s="7">
        <v>-1835.0198884846079</v>
      </c>
      <c r="F20" s="7">
        <v>-20377.472334731163</v>
      </c>
      <c r="G20" s="7">
        <v>-164464.10610168206</v>
      </c>
      <c r="H20" s="7">
        <v>-1905.175927097185</v>
      </c>
      <c r="I20" s="7">
        <v>-523298.50370208453</v>
      </c>
      <c r="J20" s="7">
        <v>-207413.51914214477</v>
      </c>
      <c r="K20" s="7">
        <v>-43823.220054389567</v>
      </c>
      <c r="L20" s="7">
        <v>-2421.0511371494495</v>
      </c>
      <c r="M20" s="7">
        <v>-1775.6231971732577</v>
      </c>
      <c r="N20" s="7">
        <v>-3353.6933551535049</v>
      </c>
      <c r="O20" s="7">
        <v>-502.85740084982541</v>
      </c>
      <c r="P20" s="7">
        <v>-1614390.8639858821</v>
      </c>
      <c r="Q20" s="7">
        <v>-41569.463270988846</v>
      </c>
      <c r="R20" s="7">
        <v>-604.48568162727338</v>
      </c>
      <c r="S20" s="7">
        <v>-340.97919027961655</v>
      </c>
      <c r="T20" s="7">
        <v>-1205.6585583038332</v>
      </c>
    </row>
    <row r="21" spans="1:20" ht="15.75" thickBot="1" x14ac:dyDescent="0.3">
      <c r="A21" s="4" t="s">
        <v>54</v>
      </c>
      <c r="B21" s="9" t="s">
        <v>55</v>
      </c>
      <c r="C21" s="17">
        <v>876980.57041837065</v>
      </c>
      <c r="D21" s="17">
        <v>17192.390148269995</v>
      </c>
      <c r="E21" s="17">
        <v>675.99027032294771</v>
      </c>
      <c r="F21" s="17">
        <v>8283.8602394395475</v>
      </c>
      <c r="G21" s="17">
        <v>51872.554520973295</v>
      </c>
      <c r="H21" s="17">
        <v>598.26183959768991</v>
      </c>
      <c r="I21" s="17">
        <v>183858.86886719536</v>
      </c>
      <c r="J21" s="17">
        <v>73563.492409886574</v>
      </c>
      <c r="K21" s="17">
        <v>16184.704852918088</v>
      </c>
      <c r="L21" s="17">
        <v>977.3152262113839</v>
      </c>
      <c r="M21" s="17">
        <v>639.2890464859903</v>
      </c>
      <c r="N21" s="17">
        <v>1445.3074584264577</v>
      </c>
      <c r="O21" s="17">
        <v>155.15662862793175</v>
      </c>
      <c r="P21" s="17">
        <v>508495.26080393937</v>
      </c>
      <c r="Q21" s="17">
        <v>12207.875651991411</v>
      </c>
      <c r="R21" s="17">
        <v>216.96478622309783</v>
      </c>
      <c r="S21" s="17">
        <v>106.50126783216169</v>
      </c>
      <c r="T21" s="17">
        <v>506.77640002929724</v>
      </c>
    </row>
    <row r="22" spans="1:20" ht="15.75" thickBot="1" x14ac:dyDescent="0.3">
      <c r="A22" s="4" t="s">
        <v>56</v>
      </c>
      <c r="B22" s="11" t="s">
        <v>57</v>
      </c>
      <c r="C22" s="15">
        <v>32536116.498439785</v>
      </c>
      <c r="D22" s="15">
        <v>568590.18515029654</v>
      </c>
      <c r="E22" s="15">
        <v>22672.087917229495</v>
      </c>
      <c r="F22" s="15">
        <v>230863.52645697229</v>
      </c>
      <c r="G22" s="15">
        <v>1887185.1178023007</v>
      </c>
      <c r="H22" s="15">
        <v>17552.519841773963</v>
      </c>
      <c r="I22" s="15">
        <v>6671624.6411003703</v>
      </c>
      <c r="J22" s="15">
        <v>2671888.3847701498</v>
      </c>
      <c r="K22" s="15">
        <v>539400.63091015362</v>
      </c>
      <c r="L22" s="15">
        <v>28634.197597469487</v>
      </c>
      <c r="M22" s="15">
        <v>22899.532738855858</v>
      </c>
      <c r="N22" s="15">
        <v>66471.74381474196</v>
      </c>
      <c r="O22" s="15">
        <v>7289.9751499543681</v>
      </c>
      <c r="P22" s="15">
        <v>19344231.931779888</v>
      </c>
      <c r="Q22" s="15">
        <v>430124.20128416613</v>
      </c>
      <c r="R22" s="15">
        <v>6756.8601259878042</v>
      </c>
      <c r="S22" s="15">
        <v>4755.7569556742583</v>
      </c>
      <c r="T22" s="15">
        <v>15175.205043802671</v>
      </c>
    </row>
    <row r="23" spans="1:20" x14ac:dyDescent="0.25">
      <c r="A23" s="4" t="s">
        <v>58</v>
      </c>
    </row>
    <row r="24" spans="1:20" x14ac:dyDescent="0.25">
      <c r="A24" s="4" t="s">
        <v>59</v>
      </c>
      <c r="B24" s="6" t="s">
        <v>100</v>
      </c>
      <c r="C24" s="7">
        <v>0</v>
      </c>
      <c r="D24" s="7">
        <v>0</v>
      </c>
      <c r="E24" s="7">
        <v>0</v>
      </c>
      <c r="F24" s="7">
        <v>0</v>
      </c>
      <c r="G24" s="7">
        <v>0</v>
      </c>
      <c r="H24" s="7">
        <v>0</v>
      </c>
      <c r="I24" s="7">
        <v>0</v>
      </c>
      <c r="J24" s="7">
        <v>0</v>
      </c>
      <c r="K24" s="7">
        <v>0</v>
      </c>
      <c r="L24" s="7">
        <v>0</v>
      </c>
      <c r="M24" s="7">
        <v>0</v>
      </c>
      <c r="N24" s="7">
        <v>0</v>
      </c>
      <c r="O24" s="7">
        <v>0</v>
      </c>
      <c r="P24" s="7">
        <v>0</v>
      </c>
      <c r="Q24" s="7">
        <v>0</v>
      </c>
      <c r="R24" s="7">
        <v>0</v>
      </c>
      <c r="S24" s="7">
        <v>0</v>
      </c>
      <c r="T24" s="7">
        <v>0</v>
      </c>
    </row>
    <row r="25" spans="1:20" x14ac:dyDescent="0.25">
      <c r="A25" s="4" t="s">
        <v>60</v>
      </c>
      <c r="B25" s="8" t="s">
        <v>96</v>
      </c>
      <c r="C25" s="7">
        <v>6598567.4228524836</v>
      </c>
      <c r="D25" s="7">
        <v>114967.10320621979</v>
      </c>
      <c r="E25" s="7">
        <v>4594.8075888012008</v>
      </c>
      <c r="F25" s="7">
        <v>47685.184362267973</v>
      </c>
      <c r="G25" s="7">
        <v>389261.37698209484</v>
      </c>
      <c r="H25" s="7">
        <v>3863.0523417390978</v>
      </c>
      <c r="I25" s="7">
        <v>1341921.2496430865</v>
      </c>
      <c r="J25" s="7">
        <v>535055.38898114918</v>
      </c>
      <c r="K25" s="7">
        <v>108702.90815444618</v>
      </c>
      <c r="L25" s="7">
        <v>5788.1785435333995</v>
      </c>
      <c r="M25" s="7">
        <v>4626.7728611261173</v>
      </c>
      <c r="N25" s="7">
        <v>12935.456047461827</v>
      </c>
      <c r="O25" s="7">
        <v>1442.5741636909422</v>
      </c>
      <c r="P25" s="7">
        <v>3924156.1695580562</v>
      </c>
      <c r="Q25" s="7">
        <v>98193.181114828432</v>
      </c>
      <c r="R25" s="7">
        <v>1403.9616625656472</v>
      </c>
      <c r="S25" s="7">
        <v>929.33186618224659</v>
      </c>
      <c r="T25" s="7">
        <v>3040.7257752339201</v>
      </c>
    </row>
    <row r="26" spans="1:20" ht="15.75" thickBot="1" x14ac:dyDescent="0.3">
      <c r="A26" s="4" t="s">
        <v>61</v>
      </c>
      <c r="B26" s="8" t="s">
        <v>62</v>
      </c>
      <c r="C26" s="7">
        <v>189991.59491404134</v>
      </c>
      <c r="D26" s="7">
        <v>1626.5782128108651</v>
      </c>
      <c r="E26" s="7">
        <v>66.209756804956584</v>
      </c>
      <c r="F26" s="7">
        <v>434.8053913664337</v>
      </c>
      <c r="G26" s="7">
        <v>12116.632255675824</v>
      </c>
      <c r="H26" s="7">
        <v>111.53536715677562</v>
      </c>
      <c r="I26" s="7">
        <v>22613.246507610493</v>
      </c>
      <c r="J26" s="7">
        <v>7959.288925513627</v>
      </c>
      <c r="K26" s="7">
        <v>1617.8314204660282</v>
      </c>
      <c r="L26" s="7">
        <v>54.083305331197501</v>
      </c>
      <c r="M26" s="7">
        <v>65.85504946361111</v>
      </c>
      <c r="N26" s="7">
        <v>694.94247823301907</v>
      </c>
      <c r="O26" s="7">
        <v>35.039469993836839</v>
      </c>
      <c r="P26" s="7">
        <v>141266.68755197152</v>
      </c>
      <c r="Q26" s="7">
        <v>1254.4968331409357</v>
      </c>
      <c r="R26" s="7">
        <v>20.742860602903026</v>
      </c>
      <c r="S26" s="7">
        <v>21.169779365815394</v>
      </c>
      <c r="T26" s="7">
        <v>32.44974853349013</v>
      </c>
    </row>
    <row r="27" spans="1:20" ht="15.75" thickBot="1" x14ac:dyDescent="0.3">
      <c r="A27" s="4" t="s">
        <v>63</v>
      </c>
      <c r="B27" s="12" t="s">
        <v>101</v>
      </c>
      <c r="C27" s="15">
        <v>6788559.017766525</v>
      </c>
      <c r="D27" s="15">
        <v>116593.68141903065</v>
      </c>
      <c r="E27" s="15">
        <v>4661.0173456061575</v>
      </c>
      <c r="F27" s="15">
        <v>48119.989753634407</v>
      </c>
      <c r="G27" s="15">
        <v>401378.00923777069</v>
      </c>
      <c r="H27" s="15">
        <v>3974.5877088958732</v>
      </c>
      <c r="I27" s="15">
        <v>1364534.4961506969</v>
      </c>
      <c r="J27" s="15">
        <v>543014.67790666281</v>
      </c>
      <c r="K27" s="15">
        <v>110320.73957491222</v>
      </c>
      <c r="L27" s="15">
        <v>5842.2618488645976</v>
      </c>
      <c r="M27" s="15">
        <v>4692.6279105897283</v>
      </c>
      <c r="N27" s="15">
        <v>13630.398525694845</v>
      </c>
      <c r="O27" s="15">
        <v>1477.613633684779</v>
      </c>
      <c r="P27" s="15">
        <v>4065422.8571100277</v>
      </c>
      <c r="Q27" s="15">
        <v>99447.67794796938</v>
      </c>
      <c r="R27" s="15">
        <v>1424.7045231685502</v>
      </c>
      <c r="S27" s="15">
        <v>950.5016455480619</v>
      </c>
      <c r="T27" s="15">
        <v>3073.1755237674101</v>
      </c>
    </row>
    <row r="28" spans="1:20" x14ac:dyDescent="0.25">
      <c r="A28" s="4" t="s">
        <v>64</v>
      </c>
    </row>
    <row r="29" spans="1:20" x14ac:dyDescent="0.25">
      <c r="A29" s="4" t="s">
        <v>65</v>
      </c>
      <c r="B29" s="6" t="s">
        <v>66</v>
      </c>
      <c r="C29" s="7">
        <v>0</v>
      </c>
      <c r="D29" s="7">
        <v>0</v>
      </c>
      <c r="E29" s="7">
        <v>0</v>
      </c>
      <c r="F29" s="7">
        <v>0</v>
      </c>
      <c r="G29" s="7">
        <v>0</v>
      </c>
      <c r="H29" s="7">
        <v>0</v>
      </c>
      <c r="I29" s="7">
        <v>0</v>
      </c>
      <c r="J29" s="7">
        <v>0</v>
      </c>
      <c r="K29" s="7">
        <v>0</v>
      </c>
      <c r="L29" s="7">
        <v>0</v>
      </c>
      <c r="M29" s="7">
        <v>0</v>
      </c>
      <c r="N29" s="7">
        <v>0</v>
      </c>
      <c r="O29" s="7">
        <v>0</v>
      </c>
      <c r="P29" s="7">
        <v>0</v>
      </c>
      <c r="Q29" s="7">
        <v>0</v>
      </c>
      <c r="R29" s="7">
        <v>0</v>
      </c>
      <c r="S29" s="7">
        <v>0</v>
      </c>
      <c r="T29" s="7">
        <v>0</v>
      </c>
    </row>
    <row r="30" spans="1:20" x14ac:dyDescent="0.25">
      <c r="A30" s="4" t="s">
        <v>67</v>
      </c>
      <c r="B30" s="8" t="s">
        <v>68</v>
      </c>
      <c r="C30" s="7">
        <v>-1355172.9255804827</v>
      </c>
      <c r="D30" s="7">
        <v>-22251.13406621373</v>
      </c>
      <c r="E30" s="7">
        <v>-885.33375471662282</v>
      </c>
      <c r="F30" s="7">
        <v>-9357.5276131465198</v>
      </c>
      <c r="G30" s="7">
        <v>-84834.476328125325</v>
      </c>
      <c r="H30" s="7">
        <v>-1006.7690529241509</v>
      </c>
      <c r="I30" s="7">
        <v>-255941.46720906123</v>
      </c>
      <c r="J30" s="7">
        <v>-100952.71699500302</v>
      </c>
      <c r="K30" s="7">
        <v>-21073.833018037381</v>
      </c>
      <c r="L30" s="7">
        <v>-1114.4011744007298</v>
      </c>
      <c r="M30" s="7">
        <v>-862.21993841402991</v>
      </c>
      <c r="N30" s="7">
        <v>-1683.1277249820953</v>
      </c>
      <c r="O30" s="7">
        <v>-268.10656462146443</v>
      </c>
      <c r="P30" s="7">
        <v>-830379.54436540639</v>
      </c>
      <c r="Q30" s="7">
        <v>-23540.135833632427</v>
      </c>
      <c r="R30" s="7">
        <v>-296.85093046873243</v>
      </c>
      <c r="S30" s="7">
        <v>-175.18191762084581</v>
      </c>
      <c r="T30" s="7">
        <v>-550.09909370777143</v>
      </c>
    </row>
    <row r="31" spans="1:20" x14ac:dyDescent="0.25">
      <c r="A31" s="4" t="s">
        <v>69</v>
      </c>
      <c r="B31" s="8" t="s">
        <v>70</v>
      </c>
      <c r="C31" s="7">
        <v>-1672107.2978670401</v>
      </c>
      <c r="D31" s="7">
        <v>-28862.272054298661</v>
      </c>
      <c r="E31" s="7">
        <v>-1158.7219611551197</v>
      </c>
      <c r="F31" s="7">
        <v>-12169.4876595975</v>
      </c>
      <c r="G31" s="7">
        <v>-97854.364703328218</v>
      </c>
      <c r="H31" s="7">
        <v>-924.02071496344104</v>
      </c>
      <c r="I31" s="7">
        <v>-338587.62470509578</v>
      </c>
      <c r="J31" s="7">
        <v>-134800.89515305261</v>
      </c>
      <c r="K31" s="7">
        <v>-27284.048172031355</v>
      </c>
      <c r="L31" s="7">
        <v>-1496.9119718012419</v>
      </c>
      <c r="M31" s="7">
        <v>-1186.1708238975227</v>
      </c>
      <c r="N31" s="7">
        <v>-4260.7985177896217</v>
      </c>
      <c r="O31" s="7">
        <v>-370.69560628666403</v>
      </c>
      <c r="P31" s="7">
        <v>-995942.13136147347</v>
      </c>
      <c r="Q31" s="7">
        <v>-25876.98832743306</v>
      </c>
      <c r="R31" s="7">
        <v>-344.87676553512017</v>
      </c>
      <c r="S31" s="7">
        <v>-227.3365619859467</v>
      </c>
      <c r="T31" s="7">
        <v>-759.95280731482899</v>
      </c>
    </row>
    <row r="32" spans="1:20" x14ac:dyDescent="0.25">
      <c r="A32" s="4" t="s">
        <v>71</v>
      </c>
      <c r="B32" s="8" t="s">
        <v>72</v>
      </c>
      <c r="C32" s="7">
        <v>-578814.36721006234</v>
      </c>
      <c r="D32" s="7">
        <v>-9922.6395267168318</v>
      </c>
      <c r="E32" s="7">
        <v>-396.67193878787492</v>
      </c>
      <c r="F32" s="7">
        <v>-3972.1426948743701</v>
      </c>
      <c r="G32" s="7">
        <v>-33830.395434507409</v>
      </c>
      <c r="H32" s="7">
        <v>-319.61472856821405</v>
      </c>
      <c r="I32" s="7">
        <v>-117349.22777634312</v>
      </c>
      <c r="J32" s="7">
        <v>-46896.668709634127</v>
      </c>
      <c r="K32" s="7">
        <v>-9433.9923783926479</v>
      </c>
      <c r="L32" s="7">
        <v>-493.70834125971476</v>
      </c>
      <c r="M32" s="7">
        <v>-402.60590904091526</v>
      </c>
      <c r="N32" s="7">
        <v>-1179.1434404213026</v>
      </c>
      <c r="O32" s="7">
        <v>-131.43506338714002</v>
      </c>
      <c r="P32" s="7">
        <v>-345990.07300326321</v>
      </c>
      <c r="Q32" s="7">
        <v>-8033.0649571276335</v>
      </c>
      <c r="R32" s="7">
        <v>-119.0698156067261</v>
      </c>
      <c r="S32" s="7">
        <v>-84.586917038578221</v>
      </c>
      <c r="T32" s="7">
        <v>-259.32657509253983</v>
      </c>
    </row>
    <row r="33" spans="1:24" x14ac:dyDescent="0.25">
      <c r="A33" s="4" t="s">
        <v>73</v>
      </c>
      <c r="B33" s="8" t="s">
        <v>74</v>
      </c>
      <c r="C33" s="7">
        <v>6182.3416998108414</v>
      </c>
      <c r="D33" s="7">
        <v>100.42509339763605</v>
      </c>
      <c r="E33" s="7">
        <v>4.0839817784427694</v>
      </c>
      <c r="F33" s="7">
        <v>30.030252970084579</v>
      </c>
      <c r="G33" s="7">
        <v>368.86358596214023</v>
      </c>
      <c r="H33" s="7">
        <v>3.7328769479627111</v>
      </c>
      <c r="I33" s="7">
        <v>1199.6297091044869</v>
      </c>
      <c r="J33" s="7">
        <v>476.48408497607687</v>
      </c>
      <c r="K33" s="7">
        <v>96.499736966691472</v>
      </c>
      <c r="L33" s="7">
        <v>3.8461672153309645</v>
      </c>
      <c r="M33" s="7">
        <v>4.0630317541436982</v>
      </c>
      <c r="N33" s="7">
        <v>21.494473666276168</v>
      </c>
      <c r="O33" s="7">
        <v>2.1118359558792799</v>
      </c>
      <c r="P33" s="7">
        <v>3724.5827084024986</v>
      </c>
      <c r="Q33" s="7">
        <v>141.4897120690454</v>
      </c>
      <c r="R33" s="7">
        <v>1.2420431284503983</v>
      </c>
      <c r="S33" s="7">
        <v>1.1624438274044977</v>
      </c>
      <c r="T33" s="7">
        <v>2.5999616882901924</v>
      </c>
    </row>
    <row r="34" spans="1:24" ht="15.75" thickBot="1" x14ac:dyDescent="0.3">
      <c r="A34" s="4" t="s">
        <v>75</v>
      </c>
      <c r="B34" s="8" t="s">
        <v>76</v>
      </c>
      <c r="C34" s="7">
        <v>5759.2890000000007</v>
      </c>
      <c r="D34" s="7">
        <v>96.888822799578776</v>
      </c>
      <c r="E34" s="7">
        <v>3.7851083706357582</v>
      </c>
      <c r="F34" s="7">
        <v>0</v>
      </c>
      <c r="G34" s="7">
        <v>339.72822217825569</v>
      </c>
      <c r="H34" s="7">
        <v>2.3165403005591503</v>
      </c>
      <c r="I34" s="7">
        <v>1221.7468868045094</v>
      </c>
      <c r="J34" s="7">
        <v>502.12759417536705</v>
      </c>
      <c r="K34" s="7">
        <v>95.381277578160763</v>
      </c>
      <c r="L34" s="7">
        <v>0</v>
      </c>
      <c r="M34" s="7">
        <v>4.3461730772652691</v>
      </c>
      <c r="N34" s="7">
        <v>6.8842670318266777</v>
      </c>
      <c r="O34" s="7">
        <v>3.0479739511197037</v>
      </c>
      <c r="P34" s="7">
        <v>3439.6828233469396</v>
      </c>
      <c r="Q34" s="7">
        <v>40.209046744712666</v>
      </c>
      <c r="R34" s="7">
        <v>1.0645826410850361</v>
      </c>
      <c r="S34" s="7">
        <v>2.079680999985793</v>
      </c>
      <c r="T34" s="7">
        <v>0</v>
      </c>
    </row>
    <row r="35" spans="1:24" ht="15.75" thickBot="1" x14ac:dyDescent="0.3">
      <c r="A35" s="4" t="s">
        <v>77</v>
      </c>
      <c r="B35" s="12" t="s">
        <v>78</v>
      </c>
      <c r="C35" s="10">
        <v>-3594152.9599577738</v>
      </c>
      <c r="D35" s="10">
        <v>-60838.731731032007</v>
      </c>
      <c r="E35" s="10">
        <v>-2432.8585645105391</v>
      </c>
      <c r="F35" s="10">
        <v>-25469.127714648304</v>
      </c>
      <c r="G35" s="10">
        <v>-215810.64465782055</v>
      </c>
      <c r="H35" s="10">
        <v>-2244.3550792072838</v>
      </c>
      <c r="I35" s="10">
        <v>-709456.94309459114</v>
      </c>
      <c r="J35" s="10">
        <v>-281671.66917853832</v>
      </c>
      <c r="K35" s="10">
        <v>-57599.992553916534</v>
      </c>
      <c r="L35" s="10">
        <v>-3101.1753202463556</v>
      </c>
      <c r="M35" s="10">
        <v>-2442.587466521059</v>
      </c>
      <c r="N35" s="10">
        <v>-7094.6909424949172</v>
      </c>
      <c r="O35" s="10">
        <v>-765.07742438826938</v>
      </c>
      <c r="P35" s="10">
        <v>-2165147.4831983931</v>
      </c>
      <c r="Q35" s="10">
        <v>-57268.490359379364</v>
      </c>
      <c r="R35" s="10">
        <v>-758.49088584104334</v>
      </c>
      <c r="S35" s="10">
        <v>-483.86327181798043</v>
      </c>
      <c r="T35" s="10">
        <v>-1566.7785144268503</v>
      </c>
    </row>
    <row r="36" spans="1:24" x14ac:dyDescent="0.25">
      <c r="A36" s="4" t="s">
        <v>79</v>
      </c>
      <c r="B36" s="11" t="s">
        <v>81</v>
      </c>
      <c r="C36" s="17">
        <v>3194406.0578087517</v>
      </c>
      <c r="D36" s="17">
        <v>55754.949687998647</v>
      </c>
      <c r="E36" s="17">
        <v>2228.1587810956185</v>
      </c>
      <c r="F36" s="17">
        <v>22650.862038986106</v>
      </c>
      <c r="G36" s="17">
        <v>185567.36457995011</v>
      </c>
      <c r="H36" s="17">
        <v>1730.2326296885894</v>
      </c>
      <c r="I36" s="17">
        <v>655077.55305610585</v>
      </c>
      <c r="J36" s="17">
        <v>261343.00872812449</v>
      </c>
      <c r="K36" s="17">
        <v>52720.747020995681</v>
      </c>
      <c r="L36" s="17">
        <v>2741.0865286182416</v>
      </c>
      <c r="M36" s="17">
        <v>2250.0404440686693</v>
      </c>
      <c r="N36" s="17">
        <v>6535.7075831999282</v>
      </c>
      <c r="O36" s="17">
        <v>712.53620929650958</v>
      </c>
      <c r="P36" s="17">
        <v>1900275.3739116346</v>
      </c>
      <c r="Q36" s="17">
        <v>42179.187588590008</v>
      </c>
      <c r="R36" s="17">
        <v>666.21363732750683</v>
      </c>
      <c r="S36" s="17">
        <v>466.63837373008147</v>
      </c>
      <c r="T36" s="17">
        <v>1506.3970093405601</v>
      </c>
    </row>
    <row r="37" spans="1:24" ht="15.75" thickBot="1" x14ac:dyDescent="0.3">
      <c r="A37" s="4" t="s">
        <v>80</v>
      </c>
      <c r="B37" s="8" t="s">
        <v>83</v>
      </c>
      <c r="C37" s="7">
        <v>-1044787.6789180801</v>
      </c>
      <c r="D37" s="7">
        <v>-18182.252364893204</v>
      </c>
      <c r="E37" s="7">
        <v>-729.98216228475349</v>
      </c>
      <c r="F37" s="7">
        <v>-7394.5215342377578</v>
      </c>
      <c r="G37" s="7">
        <v>-60863.334007382844</v>
      </c>
      <c r="H37" s="7">
        <v>-570.39832620883055</v>
      </c>
      <c r="I37" s="7">
        <v>-214214.0210566668</v>
      </c>
      <c r="J37" s="7">
        <v>-85021.107458512022</v>
      </c>
      <c r="K37" s="7">
        <v>-17156.491209773332</v>
      </c>
      <c r="L37" s="7">
        <v>-891.48627716114504</v>
      </c>
      <c r="M37" s="7">
        <v>-736.82627953670965</v>
      </c>
      <c r="N37" s="7">
        <v>-2143.9711143934319</v>
      </c>
      <c r="O37" s="7">
        <v>-230.87212091751505</v>
      </c>
      <c r="P37" s="7">
        <v>-622015.44270151795</v>
      </c>
      <c r="Q37" s="7">
        <v>-13761.236974683379</v>
      </c>
      <c r="R37" s="7">
        <v>-219.72108034615692</v>
      </c>
      <c r="S37" s="7">
        <v>-152.39937420698382</v>
      </c>
      <c r="T37" s="7">
        <v>-503.61487535731368</v>
      </c>
    </row>
    <row r="38" spans="1:24" x14ac:dyDescent="0.25">
      <c r="A38" s="4" t="s">
        <v>82</v>
      </c>
      <c r="B38" s="11" t="s">
        <v>85</v>
      </c>
      <c r="C38" s="10">
        <v>2149618.3788906713</v>
      </c>
      <c r="D38" s="10">
        <v>37572.697323105436</v>
      </c>
      <c r="E38" s="10">
        <v>1498.176618810865</v>
      </c>
      <c r="F38" s="10">
        <v>15256.340504748348</v>
      </c>
      <c r="G38" s="10">
        <v>124704.03057256728</v>
      </c>
      <c r="H38" s="10">
        <v>1159.8343034797588</v>
      </c>
      <c r="I38" s="10">
        <v>440863.53199943906</v>
      </c>
      <c r="J38" s="10">
        <v>176321.90126961248</v>
      </c>
      <c r="K38" s="10">
        <v>35564.255811222349</v>
      </c>
      <c r="L38" s="10">
        <v>1849.6002514570966</v>
      </c>
      <c r="M38" s="10">
        <v>1513.2141645319598</v>
      </c>
      <c r="N38" s="10">
        <v>4391.7364688064972</v>
      </c>
      <c r="O38" s="10">
        <v>481.66408837899462</v>
      </c>
      <c r="P38" s="10">
        <v>1278259.9312101165</v>
      </c>
      <c r="Q38" s="10">
        <v>28417.950613906629</v>
      </c>
      <c r="R38" s="10">
        <v>446.49255698134982</v>
      </c>
      <c r="S38" s="10">
        <v>314.23899952309768</v>
      </c>
      <c r="T38" s="10">
        <v>1002.7821339832464</v>
      </c>
    </row>
    <row r="39" spans="1:24" x14ac:dyDescent="0.25">
      <c r="A39" s="4" t="s">
        <v>84</v>
      </c>
    </row>
    <row r="40" spans="1:24" x14ac:dyDescent="0.25">
      <c r="A40" s="4" t="s">
        <v>86</v>
      </c>
      <c r="B40" s="8" t="s">
        <v>88</v>
      </c>
      <c r="C40" s="7">
        <v>586.73158000000012</v>
      </c>
      <c r="D40" s="7">
        <v>0</v>
      </c>
      <c r="E40" s="7">
        <v>0</v>
      </c>
      <c r="F40" s="7">
        <v>0</v>
      </c>
      <c r="G40" s="7">
        <v>0</v>
      </c>
      <c r="H40" s="7">
        <v>0</v>
      </c>
      <c r="I40" s="7">
        <v>0</v>
      </c>
      <c r="J40" s="7">
        <v>387.61734000000007</v>
      </c>
      <c r="K40" s="7">
        <v>129.58792</v>
      </c>
      <c r="L40" s="7">
        <v>69.526319999999998</v>
      </c>
      <c r="M40" s="7">
        <v>0</v>
      </c>
      <c r="N40" s="7">
        <v>0</v>
      </c>
      <c r="O40" s="7">
        <v>0</v>
      </c>
      <c r="P40" s="7">
        <v>0</v>
      </c>
      <c r="Q40" s="7">
        <v>0</v>
      </c>
      <c r="R40" s="7">
        <v>0</v>
      </c>
      <c r="S40" s="7">
        <v>0</v>
      </c>
      <c r="T40" s="7">
        <v>0</v>
      </c>
    </row>
    <row r="41" spans="1:24" ht="15.75" thickBot="1" x14ac:dyDescent="0.3">
      <c r="A41" s="4" t="s">
        <v>87</v>
      </c>
      <c r="B41" s="8" t="s">
        <v>90</v>
      </c>
      <c r="C41" s="7">
        <v>-586.73157999999989</v>
      </c>
      <c r="D41" s="7">
        <v>-10.910253232827976</v>
      </c>
      <c r="E41" s="7">
        <v>-0.42650534268636053</v>
      </c>
      <c r="F41" s="7">
        <v>-5.691620527458066</v>
      </c>
      <c r="G41" s="7">
        <v>-32.922027957537182</v>
      </c>
      <c r="H41" s="7">
        <v>-0.26479649860443022</v>
      </c>
      <c r="I41" s="7">
        <v>-127.28281505477065</v>
      </c>
      <c r="J41" s="7">
        <v>-51.38588681576271</v>
      </c>
      <c r="K41" s="7">
        <v>-10.199338904394835</v>
      </c>
      <c r="L41" s="7">
        <v>-0.69184724105093631</v>
      </c>
      <c r="M41" s="7">
        <v>-0.44373017722841884</v>
      </c>
      <c r="N41" s="7">
        <v>-5.8483159381951054E-2</v>
      </c>
      <c r="O41" s="7">
        <v>-4.0802420645011835E-2</v>
      </c>
      <c r="P41" s="7">
        <v>-345.6058966940476</v>
      </c>
      <c r="Q41" s="7">
        <v>-0.34390147442246249</v>
      </c>
      <c r="R41" s="7">
        <v>-0.12341705359558111</v>
      </c>
      <c r="S41" s="7">
        <v>-5.2818280525978444E-2</v>
      </c>
      <c r="T41" s="7">
        <v>-0.28743916505969747</v>
      </c>
    </row>
    <row r="42" spans="1:24" x14ac:dyDescent="0.25">
      <c r="A42" s="4" t="s">
        <v>89</v>
      </c>
      <c r="B42" s="9" t="s">
        <v>92</v>
      </c>
      <c r="C42" s="20">
        <v>0</v>
      </c>
      <c r="D42" s="10">
        <v>-10.910253232827976</v>
      </c>
      <c r="E42" s="10">
        <v>-0.42650534268636053</v>
      </c>
      <c r="F42" s="10">
        <v>-5.691620527458066</v>
      </c>
      <c r="G42" s="10">
        <v>-32.922027957537182</v>
      </c>
      <c r="H42" s="10">
        <v>-0.26479649860443022</v>
      </c>
      <c r="I42" s="10">
        <v>-127.28281505477065</v>
      </c>
      <c r="J42" s="10">
        <v>336.23145318423735</v>
      </c>
      <c r="K42" s="10">
        <v>119.38858109560516</v>
      </c>
      <c r="L42" s="10">
        <v>68.834472758949047</v>
      </c>
      <c r="M42" s="10">
        <v>-0.44373017722841884</v>
      </c>
      <c r="N42" s="10">
        <v>-5.8483159381951054E-2</v>
      </c>
      <c r="O42" s="10">
        <v>-4.0802420645011835E-2</v>
      </c>
      <c r="P42" s="10">
        <v>-345.6058966940476</v>
      </c>
      <c r="Q42" s="10">
        <v>-0.34390147442246249</v>
      </c>
      <c r="R42" s="10">
        <v>-0.12341705359558111</v>
      </c>
      <c r="S42" s="10">
        <v>-5.2818280525978444E-2</v>
      </c>
      <c r="T42" s="10">
        <v>-0.28743916505969747</v>
      </c>
    </row>
    <row r="43" spans="1:24" x14ac:dyDescent="0.25">
      <c r="A43" s="4" t="s">
        <v>91</v>
      </c>
      <c r="B43" s="8" t="s">
        <v>94</v>
      </c>
      <c r="C43" s="34">
        <v>0</v>
      </c>
      <c r="D43" s="7">
        <v>-6.6924154994762288</v>
      </c>
      <c r="E43" s="7">
        <v>-0.26162096379350142</v>
      </c>
      <c r="F43" s="7">
        <v>-3.4912745490165116</v>
      </c>
      <c r="G43" s="7">
        <v>-20.194571608499849</v>
      </c>
      <c r="H43" s="7">
        <v>-0.1624277781321472</v>
      </c>
      <c r="I43" s="7">
        <v>-78.076050675564019</v>
      </c>
      <c r="J43" s="7">
        <v>206.24641249672865</v>
      </c>
      <c r="K43" s="7">
        <v>73.233679689540949</v>
      </c>
      <c r="L43" s="7">
        <v>42.223483044752186</v>
      </c>
      <c r="M43" s="7">
        <v>-0.27218678176354905</v>
      </c>
      <c r="N43" s="7">
        <v>-3.5873924642595784E-2</v>
      </c>
      <c r="O43" s="7">
        <v>-2.5028452274525822E-2</v>
      </c>
      <c r="P43" s="7">
        <v>-211.99675299801476</v>
      </c>
      <c r="Q43" s="7">
        <v>-0.21095125003996362</v>
      </c>
      <c r="R43" s="7">
        <v>-7.5704769152151394E-2</v>
      </c>
      <c r="S43" s="7">
        <v>-3.2399053597046326E-2</v>
      </c>
      <c r="T43" s="7">
        <v>-0.17631692705480909</v>
      </c>
    </row>
    <row r="44" spans="1:24" x14ac:dyDescent="0.25">
      <c r="A44" s="4" t="s">
        <v>93</v>
      </c>
    </row>
    <row r="45" spans="1:24" ht="15.75" thickBot="1" x14ac:dyDescent="0.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1:24" ht="15.75" thickBot="1" x14ac:dyDescent="0.3">
      <c r="A46" s="4" t="s">
        <v>34</v>
      </c>
      <c r="B46" s="6" t="s">
        <v>95</v>
      </c>
      <c r="C46" s="13">
        <v>2149618.3788906713</v>
      </c>
      <c r="D46" s="13">
        <v>37566.004907605959</v>
      </c>
      <c r="E46" s="13">
        <v>1497.9149978470714</v>
      </c>
      <c r="F46" s="13">
        <v>15252.849230199332</v>
      </c>
      <c r="G46" s="13">
        <v>124683.83600095879</v>
      </c>
      <c r="H46" s="13">
        <v>1159.6718757016265</v>
      </c>
      <c r="I46" s="13">
        <v>440785.45594876347</v>
      </c>
      <c r="J46" s="13">
        <v>176528.14768210921</v>
      </c>
      <c r="K46" s="13">
        <v>35637.489490911896</v>
      </c>
      <c r="L46" s="13">
        <v>1891.8237345018488</v>
      </c>
      <c r="M46" s="13">
        <v>1512.9419777501962</v>
      </c>
      <c r="N46" s="13">
        <v>4391.7005948818542</v>
      </c>
      <c r="O46" s="13">
        <v>481.63905992672011</v>
      </c>
      <c r="P46" s="13">
        <v>1278047.9344571182</v>
      </c>
      <c r="Q46" s="13">
        <v>28417.73966265659</v>
      </c>
      <c r="R46" s="13">
        <v>446.41685221219768</v>
      </c>
      <c r="S46" s="13">
        <v>314.20660046950059</v>
      </c>
      <c r="T46" s="13">
        <v>1002.6058170561917</v>
      </c>
    </row>
    <row r="47" spans="1:24" x14ac:dyDescent="0.25">
      <c r="A47" s="4" t="s">
        <v>36</v>
      </c>
      <c r="B47" s="6" t="s">
        <v>102</v>
      </c>
      <c r="C47" s="14">
        <v>6.6068683365875971E-2</v>
      </c>
      <c r="D47" s="14">
        <v>6.6068683365816561E-2</v>
      </c>
      <c r="E47" s="14">
        <v>6.6068683365890682E-2</v>
      </c>
      <c r="F47" s="14">
        <v>6.6068683365807096E-2</v>
      </c>
      <c r="G47" s="14">
        <v>6.6068683365921144E-2</v>
      </c>
      <c r="H47" s="14">
        <v>6.6068683366001718E-2</v>
      </c>
      <c r="I47" s="14">
        <v>6.6068683365865064E-2</v>
      </c>
      <c r="J47" s="14">
        <v>6.6068683365789291E-2</v>
      </c>
      <c r="K47" s="14">
        <v>6.6068683365792955E-2</v>
      </c>
      <c r="L47" s="14">
        <v>6.6068683365830952E-2</v>
      </c>
      <c r="M47" s="14">
        <v>6.6068683365885492E-2</v>
      </c>
      <c r="N47" s="14">
        <v>6.6068683365996972E-2</v>
      </c>
      <c r="O47" s="14">
        <v>6.60686833657773E-2</v>
      </c>
      <c r="P47" s="14">
        <v>6.6068683365890737E-2</v>
      </c>
      <c r="Q47" s="14">
        <v>6.6068683365905531E-2</v>
      </c>
      <c r="R47" s="14">
        <v>6.6068683365993863E-2</v>
      </c>
      <c r="S47" s="14">
        <v>6.6068683365875083E-2</v>
      </c>
      <c r="T47" s="14">
        <v>6.6068683366202086E-2</v>
      </c>
    </row>
    <row r="48" spans="1:24" x14ac:dyDescent="0.25">
      <c r="A48" s="4" t="s">
        <v>38</v>
      </c>
    </row>
    <row r="49" spans="1:20" ht="19.5" x14ac:dyDescent="0.25">
      <c r="A49" s="4" t="s">
        <v>40</v>
      </c>
      <c r="B49" s="6" t="s">
        <v>103</v>
      </c>
      <c r="C49" s="7">
        <v>0</v>
      </c>
      <c r="D49" s="7">
        <v>0</v>
      </c>
      <c r="E49" s="7">
        <v>0</v>
      </c>
      <c r="F49" s="7">
        <v>0</v>
      </c>
      <c r="G49" s="7">
        <v>0</v>
      </c>
      <c r="H49" s="7">
        <v>0</v>
      </c>
      <c r="I49" s="7">
        <v>0</v>
      </c>
      <c r="J49" s="7">
        <v>0</v>
      </c>
      <c r="K49" s="7">
        <v>0</v>
      </c>
      <c r="L49" s="7">
        <v>0</v>
      </c>
      <c r="M49" s="7">
        <v>0</v>
      </c>
      <c r="N49" s="7">
        <v>0</v>
      </c>
      <c r="O49" s="7">
        <v>0</v>
      </c>
      <c r="P49" s="7">
        <v>0</v>
      </c>
      <c r="Q49" s="7">
        <v>0</v>
      </c>
      <c r="R49" s="7">
        <v>0</v>
      </c>
      <c r="S49" s="7">
        <v>0</v>
      </c>
      <c r="T49" s="7">
        <v>0</v>
      </c>
    </row>
    <row r="50" spans="1:20" x14ac:dyDescent="0.25">
      <c r="A50" s="4" t="s">
        <v>42</v>
      </c>
      <c r="B50" s="8" t="s">
        <v>104</v>
      </c>
      <c r="C50" s="7">
        <v>870238.50592215348</v>
      </c>
      <c r="D50" s="7">
        <v>27166.052150668576</v>
      </c>
      <c r="E50" s="7">
        <v>484.63356779268526</v>
      </c>
      <c r="F50" s="7">
        <v>11812.634781515248</v>
      </c>
      <c r="G50" s="7">
        <v>19886.971229083596</v>
      </c>
      <c r="H50" s="7">
        <v>-322.12781630192416</v>
      </c>
      <c r="I50" s="7">
        <v>203347.39579035473</v>
      </c>
      <c r="J50" s="7">
        <v>153689.77703817034</v>
      </c>
      <c r="K50" s="7">
        <v>30318.130244172724</v>
      </c>
      <c r="L50" s="7">
        <v>1221.1580920321214</v>
      </c>
      <c r="M50" s="7">
        <v>531.61533322674359</v>
      </c>
      <c r="N50" s="7">
        <v>-1115.3731773380209</v>
      </c>
      <c r="O50" s="7">
        <v>450.44538373842181</v>
      </c>
      <c r="P50" s="7">
        <v>417184.30816400622</v>
      </c>
      <c r="Q50" s="7">
        <v>6919.971547732338</v>
      </c>
      <c r="R50" s="7">
        <v>-104.4134592521016</v>
      </c>
      <c r="S50" s="7">
        <v>127.90828077063465</v>
      </c>
      <c r="T50" s="7">
        <v>-1360.5812282193046</v>
      </c>
    </row>
    <row r="51" spans="1:20" ht="15.75" thickBot="1" x14ac:dyDescent="0.3">
      <c r="A51" s="4" t="s">
        <v>44</v>
      </c>
      <c r="B51" s="8" t="s">
        <v>105</v>
      </c>
      <c r="C51" s="7">
        <v>-3884.5502387116253</v>
      </c>
      <c r="D51" s="7">
        <v>1.9112372981326189</v>
      </c>
      <c r="E51" s="7">
        <v>0.12095190723480483</v>
      </c>
      <c r="F51" s="7">
        <v>1.0741350623429753E-3</v>
      </c>
      <c r="G51" s="7">
        <v>-28.680442597409709</v>
      </c>
      <c r="H51" s="7">
        <v>2.0734393167828675</v>
      </c>
      <c r="I51" s="7">
        <v>105.35626560753585</v>
      </c>
      <c r="J51" s="7">
        <v>15.190175938296132</v>
      </c>
      <c r="K51" s="7">
        <v>3.4397345186169259</v>
      </c>
      <c r="L51" s="7">
        <v>5.8956971514300675E-2</v>
      </c>
      <c r="M51" s="7">
        <v>1.7059792166546686E-3</v>
      </c>
      <c r="N51" s="7">
        <v>15.408115711542429</v>
      </c>
      <c r="O51" s="7">
        <v>1.2866473940492142E-2</v>
      </c>
      <c r="P51" s="7">
        <v>-4001.8502937287985</v>
      </c>
      <c r="Q51" s="7">
        <v>2.0724333495928442</v>
      </c>
      <c r="R51" s="7">
        <v>9.8010318583521439E-2</v>
      </c>
      <c r="S51" s="7">
        <v>4.4541215655772251E-2</v>
      </c>
      <c r="T51" s="7">
        <v>0.19098887282369834</v>
      </c>
    </row>
    <row r="52" spans="1:20" ht="15.75" thickBot="1" x14ac:dyDescent="0.3">
      <c r="A52" s="4" t="s">
        <v>46</v>
      </c>
      <c r="B52" s="11" t="s">
        <v>106</v>
      </c>
      <c r="C52" s="13">
        <v>866353.95568344183</v>
      </c>
      <c r="D52" s="13">
        <v>27167.963387966709</v>
      </c>
      <c r="E52" s="13">
        <v>484.75451969992002</v>
      </c>
      <c r="F52" s="13">
        <v>11812.635855650311</v>
      </c>
      <c r="G52" s="13">
        <v>19858.290786486185</v>
      </c>
      <c r="H52" s="13">
        <v>-320.05437698514129</v>
      </c>
      <c r="I52" s="13">
        <v>203452.75205596228</v>
      </c>
      <c r="J52" s="13">
        <v>153704.96721410865</v>
      </c>
      <c r="K52" s="13">
        <v>30321.569978691339</v>
      </c>
      <c r="L52" s="13">
        <v>1221.2170490036358</v>
      </c>
      <c r="M52" s="13">
        <v>531.61703920596028</v>
      </c>
      <c r="N52" s="13">
        <v>-1099.9650616264785</v>
      </c>
      <c r="O52" s="13">
        <v>450.45825021236232</v>
      </c>
      <c r="P52" s="13">
        <v>413182.4578702774</v>
      </c>
      <c r="Q52" s="13">
        <v>6922.0439810819307</v>
      </c>
      <c r="R52" s="13">
        <v>-104.31544893351808</v>
      </c>
      <c r="S52" s="13">
        <v>127.95282198629042</v>
      </c>
      <c r="T52" s="13">
        <v>-1360.3902393464809</v>
      </c>
    </row>
    <row r="53" spans="1:20" x14ac:dyDescent="0.25">
      <c r="A53" s="4" t="s">
        <v>48</v>
      </c>
    </row>
    <row r="54" spans="1:20" ht="19.5" x14ac:dyDescent="0.25">
      <c r="A54" s="4" t="s">
        <v>50</v>
      </c>
      <c r="B54" s="6" t="s">
        <v>107</v>
      </c>
      <c r="C54" s="16">
        <v>0.87238028668292011</v>
      </c>
      <c r="D54" s="16">
        <v>0.76698597164689664</v>
      </c>
      <c r="E54" s="16">
        <v>0.89599813007413753</v>
      </c>
      <c r="F54" s="16">
        <v>0.75451707458524286</v>
      </c>
      <c r="G54" s="16">
        <v>0.95052471652794901</v>
      </c>
      <c r="H54" s="16">
        <v>1.0805251765532307</v>
      </c>
      <c r="I54" s="16">
        <v>0.85089951728600832</v>
      </c>
      <c r="J54" s="16">
        <v>0.71694141343168516</v>
      </c>
      <c r="K54" s="16">
        <v>0.72515077314087639</v>
      </c>
      <c r="L54" s="16">
        <v>0.79096845013186623</v>
      </c>
      <c r="M54" s="16">
        <v>0.88671229653510897</v>
      </c>
      <c r="N54" s="16">
        <v>1.0806994057842785</v>
      </c>
      <c r="O54" s="16">
        <v>0.69514476589591412</v>
      </c>
      <c r="P54" s="16">
        <v>0.8983666712190439</v>
      </c>
      <c r="Q54" s="16">
        <v>0.93039511707147637</v>
      </c>
      <c r="R54" s="16">
        <v>1.0732190059322055</v>
      </c>
      <c r="S54" s="16">
        <v>0.86538390271537891</v>
      </c>
      <c r="T54" s="16">
        <v>1.4426659749257593</v>
      </c>
    </row>
    <row r="55" spans="1:20" ht="15.75" x14ac:dyDescent="0.25">
      <c r="A55" s="4" t="s">
        <v>52</v>
      </c>
      <c r="B55" s="18" t="s">
        <v>97</v>
      </c>
    </row>
    <row r="56" spans="1:20" ht="19.5" x14ac:dyDescent="0.25">
      <c r="A56" s="4" t="s">
        <v>54</v>
      </c>
      <c r="B56" s="18" t="s">
        <v>108</v>
      </c>
    </row>
    <row r="57" spans="1:20" ht="15.75" x14ac:dyDescent="0.25">
      <c r="A57" s="4" t="s">
        <v>56</v>
      </c>
      <c r="B57" s="18" t="s">
        <v>109</v>
      </c>
    </row>
    <row r="58" spans="1:20" ht="19.5" x14ac:dyDescent="0.25">
      <c r="A58" s="4" t="s">
        <v>58</v>
      </c>
      <c r="B58" s="18" t="s">
        <v>110</v>
      </c>
    </row>
    <row r="59" spans="1:20" ht="15.75" x14ac:dyDescent="0.25">
      <c r="A59" s="4" t="s">
        <v>59</v>
      </c>
      <c r="B59" s="18" t="s">
        <v>111</v>
      </c>
    </row>
    <row r="60" spans="1:20" x14ac:dyDescent="0.25">
      <c r="A60" s="4" t="s">
        <v>60</v>
      </c>
    </row>
    <row r="61" spans="1:20" x14ac:dyDescent="0.25">
      <c r="A61" s="4" t="s">
        <v>61</v>
      </c>
    </row>
    <row r="62" spans="1:20" x14ac:dyDescent="0.25">
      <c r="A62" s="4" t="s">
        <v>63</v>
      </c>
    </row>
    <row r="63" spans="1:20" x14ac:dyDescent="0.25">
      <c r="A63" s="4" t="s">
        <v>64</v>
      </c>
    </row>
    <row r="64" spans="1:20" x14ac:dyDescent="0.25">
      <c r="A64" s="4" t="s">
        <v>65</v>
      </c>
    </row>
    <row r="65" spans="1:24" x14ac:dyDescent="0.25">
      <c r="A65" s="4" t="s">
        <v>67</v>
      </c>
    </row>
    <row r="66" spans="1:24" x14ac:dyDescent="0.25">
      <c r="A66" s="4" t="s">
        <v>69</v>
      </c>
    </row>
    <row r="67" spans="1:24" x14ac:dyDescent="0.25">
      <c r="A67" s="4" t="s">
        <v>71</v>
      </c>
    </row>
    <row r="68" spans="1:24" x14ac:dyDescent="0.25">
      <c r="A68" s="4" t="s">
        <v>73</v>
      </c>
    </row>
    <row r="69" spans="1:24" x14ac:dyDescent="0.25">
      <c r="A69" s="4" t="s">
        <v>75</v>
      </c>
    </row>
    <row r="70" spans="1:24" x14ac:dyDescent="0.25">
      <c r="A70" s="4" t="s">
        <v>77</v>
      </c>
    </row>
    <row r="71" spans="1:24" x14ac:dyDescent="0.25">
      <c r="A71" s="4" t="s">
        <v>79</v>
      </c>
    </row>
    <row r="72" spans="1:24" x14ac:dyDescent="0.25">
      <c r="A72" s="4" t="s">
        <v>80</v>
      </c>
    </row>
    <row r="73" spans="1:24" x14ac:dyDescent="0.25">
      <c r="A73" s="4" t="s">
        <v>82</v>
      </c>
    </row>
    <row r="74" spans="1:24" x14ac:dyDescent="0.25">
      <c r="A74" s="4" t="s">
        <v>84</v>
      </c>
    </row>
    <row r="75" spans="1:24" x14ac:dyDescent="0.25">
      <c r="A75" s="4" t="s">
        <v>86</v>
      </c>
    </row>
    <row r="76" spans="1:24" x14ac:dyDescent="0.25">
      <c r="A76" s="4" t="s">
        <v>87</v>
      </c>
    </row>
    <row r="77" spans="1:24" x14ac:dyDescent="0.25">
      <c r="A77" s="4" t="s">
        <v>89</v>
      </c>
    </row>
    <row r="78" spans="1:24" x14ac:dyDescent="0.25">
      <c r="A78" s="4" t="s">
        <v>91</v>
      </c>
    </row>
    <row r="79" spans="1:24" x14ac:dyDescent="0.25">
      <c r="A79" s="4" t="s">
        <v>93</v>
      </c>
    </row>
    <row r="80" spans="1:24" ht="15.75" thickBot="1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</row>
  </sheetData>
  <pageMargins left="0.5" right="0.5" top="1.4" bottom="0.5" header="0.75" footer="0.5"/>
  <pageSetup scale="71" orientation="landscape"/>
  <headerFooter>
    <oddHeader>&amp;R&amp;"Arial"&amp;10 FLORIDA POWER &amp;&amp; LIGHT COMPANY
 AND SUBSIDIARIES
 DOCKET NO. 160021-EI
 MFR NO. E-1
 ATTACHMENT NO. 2 OF 3
 PAGE &amp;P OF &amp;N</oddHeader>
  </headerFooter>
  <rowBreaks count="1" manualBreakCount="1">
    <brk id="45" max="16383" man="1"/>
  </rowBreaks>
  <colBreaks count="1" manualBreakCount="1">
    <brk id="13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W72"/>
  <sheetViews>
    <sheetView zoomScale="80" zoomScaleNormal="80" workbookViewId="0">
      <pane xSplit="1" ySplit="8" topLeftCell="B9" activePane="bottomRight" state="frozen"/>
      <selection sqref="A1:A2"/>
      <selection pane="topRight" sqref="A1:A2"/>
      <selection pane="bottomLeft" sqref="A1:A2"/>
      <selection pane="bottomRight" activeCell="A2" sqref="A1:A2"/>
    </sheetView>
  </sheetViews>
  <sheetFormatPr defaultRowHeight="15" x14ac:dyDescent="0.25"/>
  <cols>
    <col min="1" max="1" width="47.28515625" customWidth="1"/>
    <col min="2" max="2" width="11.5703125" bestFit="1" customWidth="1"/>
    <col min="3" max="3" width="9" bestFit="1" customWidth="1"/>
    <col min="4" max="5" width="8.28515625" bestFit="1" customWidth="1"/>
    <col min="6" max="6" width="9.85546875" bestFit="1" customWidth="1"/>
    <col min="7" max="7" width="7.85546875" bestFit="1" customWidth="1"/>
    <col min="8" max="8" width="10.5703125" bestFit="1" customWidth="1"/>
    <col min="9" max="9" width="9.85546875" bestFit="1" customWidth="1"/>
    <col min="10" max="11" width="9" bestFit="1" customWidth="1"/>
    <col min="12" max="12" width="7.28515625" bestFit="1" customWidth="1"/>
    <col min="13" max="13" width="8.28515625" bestFit="1" customWidth="1"/>
    <col min="14" max="14" width="7.28515625" bestFit="1" customWidth="1"/>
    <col min="15" max="15" width="10.85546875" bestFit="1" customWidth="1"/>
    <col min="16" max="16" width="9" bestFit="1" customWidth="1"/>
    <col min="17" max="17" width="8" bestFit="1" customWidth="1"/>
    <col min="18" max="18" width="8.7109375" bestFit="1" customWidth="1"/>
    <col min="19" max="19" width="8.42578125" bestFit="1" customWidth="1"/>
    <col min="21" max="21" width="8.7109375" bestFit="1" customWidth="1"/>
  </cols>
  <sheetData>
    <row r="1" spans="1:23" x14ac:dyDescent="0.25">
      <c r="A1" s="40" t="s">
        <v>506</v>
      </c>
    </row>
    <row r="2" spans="1:23" x14ac:dyDescent="0.25">
      <c r="A2" s="40" t="s">
        <v>504</v>
      </c>
    </row>
    <row r="3" spans="1:23" ht="15.75" thickBot="1" x14ac:dyDescent="0.3">
      <c r="A3" s="22"/>
      <c r="B3" s="22"/>
      <c r="C3" s="22"/>
      <c r="D3" s="22"/>
      <c r="E3" s="22"/>
      <c r="F3" s="22"/>
      <c r="G3" s="22"/>
      <c r="H3" s="22"/>
      <c r="I3" s="39" t="str">
        <f ca="1">CELL("filename")</f>
        <v>R:\_2016 RateCase (GC Folder)\SFHHA's 18th PODs\SFHHA's 18th POD No. 238\Deaton\[VARIANCE 2017 AS-FILED vs MDS and 1-13th.xlsx]E_1_Att_2_Test MDS and 1-13th</v>
      </c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</row>
    <row r="4" spans="1:23" x14ac:dyDescent="0.25">
      <c r="A4" s="32" t="s">
        <v>0</v>
      </c>
      <c r="B4" s="21"/>
      <c r="C4" s="21"/>
      <c r="D4" s="21"/>
      <c r="E4" s="21"/>
      <c r="F4" s="21"/>
      <c r="G4" s="21"/>
      <c r="H4" s="21"/>
      <c r="I4" s="21" t="s">
        <v>498</v>
      </c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</row>
    <row r="5" spans="1:23" x14ac:dyDescent="0.25">
      <c r="A5" s="32" t="s">
        <v>112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</row>
    <row r="6" spans="1:23" x14ac:dyDescent="0.25">
      <c r="A6" s="32" t="s">
        <v>1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</row>
    <row r="7" spans="1:23" ht="15.75" thickBot="1" x14ac:dyDescent="0.3">
      <c r="A7" s="22"/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38">
        <f>SUM(U9:U56)</f>
        <v>0.49728354023750393</v>
      </c>
      <c r="V7" s="22"/>
      <c r="W7" s="22"/>
    </row>
    <row r="8" spans="1:23" s="40" customFormat="1" ht="26.25" thickBot="1" x14ac:dyDescent="0.3">
      <c r="A8" s="19" t="s">
        <v>97</v>
      </c>
      <c r="B8" s="19" t="s">
        <v>16</v>
      </c>
      <c r="C8" s="19" t="s">
        <v>17</v>
      </c>
      <c r="D8" s="19" t="s">
        <v>18</v>
      </c>
      <c r="E8" s="19" t="s">
        <v>19</v>
      </c>
      <c r="F8" s="19" t="s">
        <v>20</v>
      </c>
      <c r="G8" s="19" t="s">
        <v>21</v>
      </c>
      <c r="H8" s="19" t="s">
        <v>22</v>
      </c>
      <c r="I8" s="19" t="s">
        <v>23</v>
      </c>
      <c r="J8" s="19" t="s">
        <v>24</v>
      </c>
      <c r="K8" s="19" t="s">
        <v>25</v>
      </c>
      <c r="L8" s="19" t="s">
        <v>26</v>
      </c>
      <c r="M8" s="19" t="s">
        <v>27</v>
      </c>
      <c r="N8" s="19" t="s">
        <v>28</v>
      </c>
      <c r="O8" s="19" t="s">
        <v>29</v>
      </c>
      <c r="P8" s="19" t="s">
        <v>30</v>
      </c>
      <c r="Q8" s="19" t="s">
        <v>31</v>
      </c>
      <c r="R8" s="19" t="s">
        <v>32</v>
      </c>
      <c r="S8" s="19" t="s">
        <v>33</v>
      </c>
      <c r="T8" s="36"/>
      <c r="U8" s="36" t="s">
        <v>119</v>
      </c>
      <c r="V8" s="36"/>
      <c r="W8" s="36"/>
    </row>
    <row r="9" spans="1:23" x14ac:dyDescent="0.25">
      <c r="A9" s="23" t="s">
        <v>35</v>
      </c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1"/>
      <c r="U9" s="21"/>
      <c r="V9" s="21"/>
      <c r="W9" s="21"/>
    </row>
    <row r="10" spans="1:23" x14ac:dyDescent="0.25">
      <c r="A10" s="25" t="s">
        <v>37</v>
      </c>
      <c r="B10" s="24">
        <f>+'E_1_Att_2_Test MDS and 1-13th'!B10-'E_1_Att_2_Test AS FILED'!C12</f>
        <v>0</v>
      </c>
      <c r="C10" s="24">
        <f>+'E_1_Att_2_Test MDS and 1-13th'!C10-'E_1_Att_2_Test AS FILED'!D12</f>
        <v>-58685.428907922236</v>
      </c>
      <c r="D10" s="24">
        <f>+'E_1_Att_2_Test MDS and 1-13th'!D10-'E_1_Att_2_Test AS FILED'!E12</f>
        <v>-2066.4914610255728</v>
      </c>
      <c r="E10" s="24">
        <f>+'E_1_Att_2_Test MDS and 1-13th'!E10-'E_1_Att_2_Test AS FILED'!F12</f>
        <v>-13028.340890528343</v>
      </c>
      <c r="F10" s="24">
        <f>+'E_1_Att_2_Test MDS and 1-13th'!F10-'E_1_Att_2_Test AS FILED'!G12</f>
        <v>74818.548399106599</v>
      </c>
      <c r="G10" s="24">
        <f>+'E_1_Att_2_Test MDS and 1-13th'!G10-'E_1_Att_2_Test AS FILED'!H12</f>
        <v>3646.9725082678306</v>
      </c>
      <c r="H10" s="24">
        <f>+'E_1_Att_2_Test MDS and 1-13th'!H10-'E_1_Att_2_Test AS FILED'!I12</f>
        <v>-474976.43433300592</v>
      </c>
      <c r="I10" s="24">
        <f>+'E_1_Att_2_Test MDS and 1-13th'!I10-'E_1_Att_2_Test AS FILED'!J12</f>
        <v>-213586.02402100153</v>
      </c>
      <c r="J10" s="24">
        <f>+'E_1_Att_2_Test MDS and 1-13th'!J10-'E_1_Att_2_Test AS FILED'!K12</f>
        <v>-56429.171173293726</v>
      </c>
      <c r="K10" s="24">
        <f>+'E_1_Att_2_Test MDS and 1-13th'!K10-'E_1_Att_2_Test AS FILED'!L12</f>
        <v>-1274.7586012148749</v>
      </c>
      <c r="L10" s="24">
        <f>+'E_1_Att_2_Test MDS and 1-13th'!L10-'E_1_Att_2_Test AS FILED'!M12</f>
        <v>-2494.4823356437628</v>
      </c>
      <c r="M10" s="24">
        <f>+'E_1_Att_2_Test MDS and 1-13th'!M10-'E_1_Att_2_Test AS FILED'!N12</f>
        <v>13796.054900532137</v>
      </c>
      <c r="N10" s="24">
        <f>+'E_1_Att_2_Test MDS and 1-13th'!N10-'E_1_Att_2_Test AS FILED'!O12</f>
        <v>-1946.8039643332168</v>
      </c>
      <c r="O10" s="24">
        <f>+'E_1_Att_2_Test MDS and 1-13th'!O10-'E_1_Att_2_Test AS FILED'!P12</f>
        <v>764207.13644360006</v>
      </c>
      <c r="P10" s="24">
        <f>+'E_1_Att_2_Test MDS and 1-13th'!P10-'E_1_Att_2_Test AS FILED'!Q12</f>
        <v>-29200.466038351064</v>
      </c>
      <c r="Q10" s="24">
        <f>+'E_1_Att_2_Test MDS and 1-13th'!Q10-'E_1_Att_2_Test AS FILED'!R12</f>
        <v>-682.07605053617954</v>
      </c>
      <c r="R10" s="24">
        <f>+'E_1_Att_2_Test MDS and 1-13th'!R10-'E_1_Att_2_Test AS FILED'!S12</f>
        <v>-1037.7032689009775</v>
      </c>
      <c r="S10" s="24">
        <f>+'E_1_Att_2_Test MDS and 1-13th'!S10-'E_1_Att_2_Test AS FILED'!T12</f>
        <v>-1060.5312057316551</v>
      </c>
      <c r="T10" s="21"/>
      <c r="U10" s="37">
        <f>SUM(B10:S10)</f>
        <v>1.7547790776006877E-8</v>
      </c>
      <c r="V10" s="21"/>
      <c r="W10" s="21"/>
    </row>
    <row r="11" spans="1:23" ht="15.75" thickBot="1" x14ac:dyDescent="0.3">
      <c r="A11" s="25" t="s">
        <v>39</v>
      </c>
      <c r="B11" s="24">
        <f>+'E_1_Att_2_Test MDS and 1-13th'!B11-'E_1_Att_2_Test AS FILED'!C13</f>
        <v>0</v>
      </c>
      <c r="C11" s="24">
        <f>+'E_1_Att_2_Test MDS and 1-13th'!C11-'E_1_Att_2_Test AS FILED'!D13</f>
        <v>17360.532029041759</v>
      </c>
      <c r="D11" s="24">
        <f>+'E_1_Att_2_Test MDS and 1-13th'!D11-'E_1_Att_2_Test AS FILED'!E13</f>
        <v>637.61706323180533</v>
      </c>
      <c r="E11" s="24">
        <f>+'E_1_Att_2_Test MDS and 1-13th'!E11-'E_1_Att_2_Test AS FILED'!F13</f>
        <v>3392.6069720582309</v>
      </c>
      <c r="F11" s="24">
        <f>+'E_1_Att_2_Test MDS and 1-13th'!F11-'E_1_Att_2_Test AS FILED'!G13</f>
        <v>-26515.110129509587</v>
      </c>
      <c r="G11" s="24">
        <f>+'E_1_Att_2_Test MDS and 1-13th'!G11-'E_1_Att_2_Test AS FILED'!H13</f>
        <v>-1337.9229605162545</v>
      </c>
      <c r="H11" s="24">
        <f>+'E_1_Att_2_Test MDS and 1-13th'!H11-'E_1_Att_2_Test AS FILED'!I13</f>
        <v>153707.04573701648</v>
      </c>
      <c r="I11" s="24">
        <f>+'E_1_Att_2_Test MDS and 1-13th'!I11-'E_1_Att_2_Test AS FILED'!J13</f>
        <v>68603.767481313436</v>
      </c>
      <c r="J11" s="24">
        <f>+'E_1_Att_2_Test MDS and 1-13th'!J11-'E_1_Att_2_Test AS FILED'!K13</f>
        <v>16857.781665641174</v>
      </c>
      <c r="K11" s="24">
        <f>+'E_1_Att_2_Test MDS and 1-13th'!K11-'E_1_Att_2_Test AS FILED'!L13</f>
        <v>331.94978198007266</v>
      </c>
      <c r="L11" s="24">
        <f>+'E_1_Att_2_Test MDS and 1-13th'!L11-'E_1_Att_2_Test AS FILED'!M13</f>
        <v>729.46881216995916</v>
      </c>
      <c r="M11" s="24">
        <f>+'E_1_Att_2_Test MDS and 1-13th'!M11-'E_1_Att_2_Test AS FILED'!N13</f>
        <v>-4516.884827473601</v>
      </c>
      <c r="N11" s="24">
        <f>+'E_1_Att_2_Test MDS and 1-13th'!N11-'E_1_Att_2_Test AS FILED'!O13</f>
        <v>633.29613341215327</v>
      </c>
      <c r="O11" s="24">
        <f>+'E_1_Att_2_Test MDS and 1-13th'!O11-'E_1_Att_2_Test AS FILED'!P13</f>
        <v>-239262.54766169563</v>
      </c>
      <c r="P11" s="24">
        <f>+'E_1_Att_2_Test MDS and 1-13th'!P11-'E_1_Att_2_Test AS FILED'!Q13</f>
        <v>8597.3037554046896</v>
      </c>
      <c r="Q11" s="24">
        <f>+'E_1_Att_2_Test MDS and 1-13th'!Q11-'E_1_Att_2_Test AS FILED'!R13</f>
        <v>203.91658005030922</v>
      </c>
      <c r="R11" s="24">
        <f>+'E_1_Att_2_Test MDS and 1-13th'!R11-'E_1_Att_2_Test AS FILED'!S13</f>
        <v>301.01504371698525</v>
      </c>
      <c r="S11" s="24">
        <f>+'E_1_Att_2_Test MDS and 1-13th'!S11-'E_1_Att_2_Test AS FILED'!T13</f>
        <v>276.16452416180891</v>
      </c>
      <c r="T11" s="21"/>
      <c r="U11" s="37">
        <f t="shared" ref="U11:U54" si="0">SUM(B11:S11)</f>
        <v>3.8014604797353968E-9</v>
      </c>
      <c r="V11" s="21"/>
      <c r="W11" s="21"/>
    </row>
    <row r="12" spans="1:23" x14ac:dyDescent="0.25">
      <c r="A12" s="26" t="s">
        <v>41</v>
      </c>
      <c r="B12" s="27">
        <f>+'E_1_Att_2_Test MDS and 1-13th'!B12-'E_1_Att_2_Test AS FILED'!C14</f>
        <v>0</v>
      </c>
      <c r="C12" s="27">
        <f>+'E_1_Att_2_Test MDS and 1-13th'!C12-'E_1_Att_2_Test AS FILED'!D14</f>
        <v>-41324.896878880449</v>
      </c>
      <c r="D12" s="27">
        <f>+'E_1_Att_2_Test MDS and 1-13th'!D12-'E_1_Att_2_Test AS FILED'!E14</f>
        <v>-1428.8743977937665</v>
      </c>
      <c r="E12" s="27">
        <f>+'E_1_Att_2_Test MDS and 1-13th'!E12-'E_1_Att_2_Test AS FILED'!F14</f>
        <v>-9635.7339184701559</v>
      </c>
      <c r="F12" s="27">
        <f>+'E_1_Att_2_Test MDS and 1-13th'!F12-'E_1_Att_2_Test AS FILED'!G14</f>
        <v>48303.438269597245</v>
      </c>
      <c r="G12" s="27">
        <f>+'E_1_Att_2_Test MDS and 1-13th'!G12-'E_1_Att_2_Test AS FILED'!H14</f>
        <v>2309.049547751576</v>
      </c>
      <c r="H12" s="27">
        <f>+'E_1_Att_2_Test MDS and 1-13th'!H12-'E_1_Att_2_Test AS FILED'!I14</f>
        <v>-321269.38859598991</v>
      </c>
      <c r="I12" s="27">
        <f>+'E_1_Att_2_Test MDS and 1-13th'!I12-'E_1_Att_2_Test AS FILED'!J14</f>
        <v>-144982.25653968845</v>
      </c>
      <c r="J12" s="27">
        <f>+'E_1_Att_2_Test MDS and 1-13th'!J12-'E_1_Att_2_Test AS FILED'!K14</f>
        <v>-39571.389507652668</v>
      </c>
      <c r="K12" s="27">
        <f>+'E_1_Att_2_Test MDS and 1-13th'!K12-'E_1_Att_2_Test AS FILED'!L14</f>
        <v>-942.80881923481138</v>
      </c>
      <c r="L12" s="27">
        <f>+'E_1_Att_2_Test MDS and 1-13th'!L12-'E_1_Att_2_Test AS FILED'!M14</f>
        <v>-1765.0135234738045</v>
      </c>
      <c r="M12" s="27">
        <f>+'E_1_Att_2_Test MDS and 1-13th'!M12-'E_1_Att_2_Test AS FILED'!N14</f>
        <v>9279.1700730585217</v>
      </c>
      <c r="N12" s="27">
        <f>+'E_1_Att_2_Test MDS and 1-13th'!N12-'E_1_Att_2_Test AS FILED'!O14</f>
        <v>-1313.507830921063</v>
      </c>
      <c r="O12" s="27">
        <f>+'E_1_Att_2_Test MDS and 1-13th'!O12-'E_1_Att_2_Test AS FILED'!P14</f>
        <v>524944.58878190443</v>
      </c>
      <c r="P12" s="27">
        <f>+'E_1_Att_2_Test MDS and 1-13th'!P12-'E_1_Att_2_Test AS FILED'!Q14</f>
        <v>-20603.162282946403</v>
      </c>
      <c r="Q12" s="27">
        <f>+'E_1_Att_2_Test MDS and 1-13th'!Q12-'E_1_Att_2_Test AS FILED'!R14</f>
        <v>-478.15947048587077</v>
      </c>
      <c r="R12" s="27">
        <f>+'E_1_Att_2_Test MDS and 1-13th'!R12-'E_1_Att_2_Test AS FILED'!S14</f>
        <v>-736.68822518399247</v>
      </c>
      <c r="S12" s="27">
        <f>+'E_1_Att_2_Test MDS and 1-13th'!S12-'E_1_Att_2_Test AS FILED'!T14</f>
        <v>-784.36668156984706</v>
      </c>
      <c r="T12" s="21"/>
      <c r="U12" s="37">
        <f t="shared" si="0"/>
        <v>2.0590960048139095E-8</v>
      </c>
      <c r="V12" s="21"/>
      <c r="W12" s="21"/>
    </row>
    <row r="13" spans="1:23" x14ac:dyDescent="0.25">
      <c r="A13" s="25" t="s">
        <v>43</v>
      </c>
      <c r="B13" s="24">
        <f>+'E_1_Att_2_Test MDS and 1-13th'!B13-'E_1_Att_2_Test AS FILED'!C15</f>
        <v>0</v>
      </c>
      <c r="C13" s="24">
        <f>+'E_1_Att_2_Test MDS and 1-13th'!C13-'E_1_Att_2_Test AS FILED'!D15</f>
        <v>-76.237514025669043</v>
      </c>
      <c r="D13" s="24">
        <f>+'E_1_Att_2_Test MDS and 1-13th'!D13-'E_1_Att_2_Test AS FILED'!E15</f>
        <v>-2.6838294002472765</v>
      </c>
      <c r="E13" s="24">
        <f>+'E_1_Att_2_Test MDS and 1-13th'!E13-'E_1_Att_2_Test AS FILED'!F15</f>
        <v>-41.55285480237194</v>
      </c>
      <c r="F13" s="24">
        <f>+'E_1_Att_2_Test MDS and 1-13th'!F13-'E_1_Att_2_Test AS FILED'!G15</f>
        <v>23.86668401757197</v>
      </c>
      <c r="G13" s="24">
        <f>+'E_1_Att_2_Test MDS and 1-13th'!G13-'E_1_Att_2_Test AS FILED'!H15</f>
        <v>-0.99262011295128616</v>
      </c>
      <c r="H13" s="24">
        <f>+'E_1_Att_2_Test MDS and 1-13th'!H13-'E_1_Att_2_Test AS FILED'!I15</f>
        <v>-358.97132400453847</v>
      </c>
      <c r="I13" s="24">
        <f>+'E_1_Att_2_Test MDS and 1-13th'!I13-'E_1_Att_2_Test AS FILED'!J15</f>
        <v>-157.37049948094136</v>
      </c>
      <c r="J13" s="24">
        <f>+'E_1_Att_2_Test MDS and 1-13th'!J13-'E_1_Att_2_Test AS FILED'!K15</f>
        <v>-72.163521486892023</v>
      </c>
      <c r="K13" s="24">
        <f>+'E_1_Att_2_Test MDS and 1-13th'!K13-'E_1_Att_2_Test AS FILED'!L15</f>
        <v>-4.0657409496297419</v>
      </c>
      <c r="L13" s="24">
        <f>+'E_1_Att_2_Test MDS and 1-13th'!L13-'E_1_Att_2_Test AS FILED'!M15</f>
        <v>-1.4101204228433346</v>
      </c>
      <c r="M13" s="24">
        <f>+'E_1_Att_2_Test MDS and 1-13th'!M13-'E_1_Att_2_Test AS FILED'!N15</f>
        <v>-4.1541517446496385</v>
      </c>
      <c r="N13" s="24">
        <f>+'E_1_Att_2_Test MDS and 1-13th'!N13-'E_1_Att_2_Test AS FILED'!O15</f>
        <v>-0.80041158883982888</v>
      </c>
      <c r="O13" s="24">
        <f>+'E_1_Att_2_Test MDS and 1-13th'!O13-'E_1_Att_2_Test AS FILED'!P15</f>
        <v>754.04459465175751</v>
      </c>
      <c r="P13" s="24">
        <f>+'E_1_Att_2_Test MDS and 1-13th'!P13-'E_1_Att_2_Test AS FILED'!Q15</f>
        <v>-52.570893082136763</v>
      </c>
      <c r="Q13" s="24">
        <f>+'E_1_Att_2_Test MDS and 1-13th'!Q13-'E_1_Att_2_Test AS FILED'!R15</f>
        <v>-1.1015085426935798</v>
      </c>
      <c r="R13" s="24">
        <f>+'E_1_Att_2_Test MDS and 1-13th'!R13-'E_1_Att_2_Test AS FILED'!S15</f>
        <v>-0.45380927743740784</v>
      </c>
      <c r="S13" s="24">
        <f>+'E_1_Att_2_Test MDS and 1-13th'!S13-'E_1_Att_2_Test AS FILED'!T15</f>
        <v>-3.3824797474549939</v>
      </c>
      <c r="T13" s="21"/>
      <c r="U13" s="37">
        <f t="shared" si="0"/>
        <v>3.2777336400613422E-11</v>
      </c>
      <c r="V13" s="21"/>
      <c r="W13" s="21"/>
    </row>
    <row r="14" spans="1:23" x14ac:dyDescent="0.25">
      <c r="A14" s="25" t="s">
        <v>45</v>
      </c>
      <c r="B14" s="24">
        <f>+'E_1_Att_2_Test MDS and 1-13th'!B14-'E_1_Att_2_Test AS FILED'!C16</f>
        <v>0</v>
      </c>
      <c r="C14" s="24">
        <f>+'E_1_Att_2_Test MDS and 1-13th'!C14-'E_1_Att_2_Test AS FILED'!D16</f>
        <v>-582.52613382650998</v>
      </c>
      <c r="D14" s="24">
        <f>+'E_1_Att_2_Test MDS and 1-13th'!D14-'E_1_Att_2_Test AS FILED'!E16</f>
        <v>-20.51342239694344</v>
      </c>
      <c r="E14" s="24">
        <f>+'E_1_Att_2_Test MDS and 1-13th'!E14-'E_1_Att_2_Test AS FILED'!F16</f>
        <v>-106.95189862177813</v>
      </c>
      <c r="F14" s="24">
        <f>+'E_1_Att_2_Test MDS and 1-13th'!F14-'E_1_Att_2_Test AS FILED'!G16</f>
        <v>809.32108885088383</v>
      </c>
      <c r="G14" s="24">
        <f>+'E_1_Att_2_Test MDS and 1-13th'!G14-'E_1_Att_2_Test AS FILED'!H16</f>
        <v>41.408032886193041</v>
      </c>
      <c r="H14" s="24">
        <f>+'E_1_Att_2_Test MDS and 1-13th'!H14-'E_1_Att_2_Test AS FILED'!I16</f>
        <v>-4949.231146622682</v>
      </c>
      <c r="I14" s="24">
        <f>+'E_1_Att_2_Test MDS and 1-13th'!I14-'E_1_Att_2_Test AS FILED'!J16</f>
        <v>-2229.2273128928573</v>
      </c>
      <c r="J14" s="24">
        <f>+'E_1_Att_2_Test MDS and 1-13th'!J14-'E_1_Att_2_Test AS FILED'!K16</f>
        <v>-561.16979915882621</v>
      </c>
      <c r="K14" s="24">
        <f>+'E_1_Att_2_Test MDS and 1-13th'!K14-'E_1_Att_2_Test AS FILED'!L16</f>
        <v>-10.464713337635658</v>
      </c>
      <c r="L14" s="24">
        <f>+'E_1_Att_2_Test MDS and 1-13th'!L14-'E_1_Att_2_Test AS FILED'!M16</f>
        <v>-26.422983263841786</v>
      </c>
      <c r="M14" s="24">
        <f>+'E_1_Att_2_Test MDS and 1-13th'!M14-'E_1_Att_2_Test AS FILED'!N16</f>
        <v>156.99349589367193</v>
      </c>
      <c r="N14" s="24">
        <f>+'E_1_Att_2_Test MDS and 1-13th'!N14-'E_1_Att_2_Test AS FILED'!O16</f>
        <v>-20.894615705857532</v>
      </c>
      <c r="O14" s="24">
        <f>+'E_1_Att_2_Test MDS and 1-13th'!O14-'E_1_Att_2_Test AS FILED'!P16</f>
        <v>7802.6304013641784</v>
      </c>
      <c r="P14" s="24">
        <f>+'E_1_Att_2_Test MDS and 1-13th'!P14-'E_1_Att_2_Test AS FILED'!Q16</f>
        <v>-276.55753241249113</v>
      </c>
      <c r="Q14" s="24">
        <f>+'E_1_Att_2_Test MDS and 1-13th'!Q14-'E_1_Att_2_Test AS FILED'!R16</f>
        <v>-6.5748184521570749</v>
      </c>
      <c r="R14" s="24">
        <f>+'E_1_Att_2_Test MDS and 1-13th'!R14-'E_1_Att_2_Test AS FILED'!S16</f>
        <v>-11.112558623737087</v>
      </c>
      <c r="S14" s="24">
        <f>+'E_1_Att_2_Test MDS and 1-13th'!S14-'E_1_Att_2_Test AS FILED'!T16</f>
        <v>-8.7060836797035677</v>
      </c>
      <c r="T14" s="21"/>
      <c r="U14" s="37">
        <f t="shared" si="0"/>
        <v>-9.3891117103339639E-11</v>
      </c>
      <c r="V14" s="21"/>
      <c r="W14" s="21"/>
    </row>
    <row r="15" spans="1:23" ht="15.75" thickBot="1" x14ac:dyDescent="0.3">
      <c r="A15" s="25" t="s">
        <v>47</v>
      </c>
      <c r="B15" s="24">
        <f>+'E_1_Att_2_Test MDS and 1-13th'!B15-'E_1_Att_2_Test AS FILED'!C17</f>
        <v>0</v>
      </c>
      <c r="C15" s="24">
        <f>+'E_1_Att_2_Test MDS and 1-13th'!C15-'E_1_Att_2_Test AS FILED'!D17</f>
        <v>0</v>
      </c>
      <c r="D15" s="24">
        <f>+'E_1_Att_2_Test MDS and 1-13th'!D15-'E_1_Att_2_Test AS FILED'!E17</f>
        <v>0</v>
      </c>
      <c r="E15" s="24">
        <f>+'E_1_Att_2_Test MDS and 1-13th'!E15-'E_1_Att_2_Test AS FILED'!F17</f>
        <v>0</v>
      </c>
      <c r="F15" s="24">
        <f>+'E_1_Att_2_Test MDS and 1-13th'!F15-'E_1_Att_2_Test AS FILED'!G17</f>
        <v>0</v>
      </c>
      <c r="G15" s="24">
        <f>+'E_1_Att_2_Test MDS and 1-13th'!G15-'E_1_Att_2_Test AS FILED'!H17</f>
        <v>0</v>
      </c>
      <c r="H15" s="24">
        <f>+'E_1_Att_2_Test MDS and 1-13th'!H15-'E_1_Att_2_Test AS FILED'!I17</f>
        <v>0</v>
      </c>
      <c r="I15" s="24">
        <f>+'E_1_Att_2_Test MDS and 1-13th'!I15-'E_1_Att_2_Test AS FILED'!J17</f>
        <v>0</v>
      </c>
      <c r="J15" s="24">
        <f>+'E_1_Att_2_Test MDS and 1-13th'!J15-'E_1_Att_2_Test AS FILED'!K17</f>
        <v>0</v>
      </c>
      <c r="K15" s="24">
        <f>+'E_1_Att_2_Test MDS and 1-13th'!K15-'E_1_Att_2_Test AS FILED'!L17</f>
        <v>0</v>
      </c>
      <c r="L15" s="24">
        <f>+'E_1_Att_2_Test MDS and 1-13th'!L15-'E_1_Att_2_Test AS FILED'!M17</f>
        <v>0</v>
      </c>
      <c r="M15" s="24">
        <f>+'E_1_Att_2_Test MDS and 1-13th'!M15-'E_1_Att_2_Test AS FILED'!N17</f>
        <v>0</v>
      </c>
      <c r="N15" s="24">
        <f>+'E_1_Att_2_Test MDS and 1-13th'!N15-'E_1_Att_2_Test AS FILED'!O17</f>
        <v>0</v>
      </c>
      <c r="O15" s="24">
        <f>+'E_1_Att_2_Test MDS and 1-13th'!O15-'E_1_Att_2_Test AS FILED'!P17</f>
        <v>0</v>
      </c>
      <c r="P15" s="24">
        <f>+'E_1_Att_2_Test MDS and 1-13th'!P15-'E_1_Att_2_Test AS FILED'!Q17</f>
        <v>0</v>
      </c>
      <c r="Q15" s="24">
        <f>+'E_1_Att_2_Test MDS and 1-13th'!Q15-'E_1_Att_2_Test AS FILED'!R17</f>
        <v>0</v>
      </c>
      <c r="R15" s="24">
        <f>+'E_1_Att_2_Test MDS and 1-13th'!R15-'E_1_Att_2_Test AS FILED'!S17</f>
        <v>0</v>
      </c>
      <c r="S15" s="24">
        <f>+'E_1_Att_2_Test MDS and 1-13th'!S15-'E_1_Att_2_Test AS FILED'!T17</f>
        <v>0</v>
      </c>
      <c r="T15" s="21"/>
      <c r="U15" s="37">
        <f t="shared" si="0"/>
        <v>0</v>
      </c>
      <c r="V15" s="21"/>
      <c r="W15" s="21"/>
    </row>
    <row r="16" spans="1:23" x14ac:dyDescent="0.25">
      <c r="A16" s="26" t="s">
        <v>49</v>
      </c>
      <c r="B16" s="27">
        <f>+'E_1_Att_2_Test MDS and 1-13th'!B16-'E_1_Att_2_Test AS FILED'!C18</f>
        <v>0</v>
      </c>
      <c r="C16" s="27">
        <f>+'E_1_Att_2_Test MDS and 1-13th'!C16-'E_1_Att_2_Test AS FILED'!D18</f>
        <v>-41983.660526732681</v>
      </c>
      <c r="D16" s="27">
        <f>+'E_1_Att_2_Test MDS and 1-13th'!D16-'E_1_Att_2_Test AS FILED'!E18</f>
        <v>-1452.0716495909583</v>
      </c>
      <c r="E16" s="27">
        <f>+'E_1_Att_2_Test MDS and 1-13th'!E16-'E_1_Att_2_Test AS FILED'!F18</f>
        <v>-9784.2386718943308</v>
      </c>
      <c r="F16" s="27">
        <f>+'E_1_Att_2_Test MDS and 1-13th'!F16-'E_1_Att_2_Test AS FILED'!G18</f>
        <v>49136.626042465679</v>
      </c>
      <c r="G16" s="27">
        <f>+'E_1_Att_2_Test MDS and 1-13th'!G16-'E_1_Att_2_Test AS FILED'!H18</f>
        <v>2349.464960524816</v>
      </c>
      <c r="H16" s="27">
        <f>+'E_1_Att_2_Test MDS and 1-13th'!H16-'E_1_Att_2_Test AS FILED'!I18</f>
        <v>-326577.59106661566</v>
      </c>
      <c r="I16" s="27">
        <f>+'E_1_Att_2_Test MDS and 1-13th'!I16-'E_1_Att_2_Test AS FILED'!J18</f>
        <v>-147368.8543520621</v>
      </c>
      <c r="J16" s="27">
        <f>+'E_1_Att_2_Test MDS and 1-13th'!J16-'E_1_Att_2_Test AS FILED'!K18</f>
        <v>-40204.7228282984</v>
      </c>
      <c r="K16" s="27">
        <f>+'E_1_Att_2_Test MDS and 1-13th'!K16-'E_1_Att_2_Test AS FILED'!L18</f>
        <v>-957.33927352207684</v>
      </c>
      <c r="L16" s="27">
        <f>+'E_1_Att_2_Test MDS and 1-13th'!L16-'E_1_Att_2_Test AS FILED'!M18</f>
        <v>-1792.8466271604921</v>
      </c>
      <c r="M16" s="27">
        <f>+'E_1_Att_2_Test MDS and 1-13th'!M16-'E_1_Att_2_Test AS FILED'!N18</f>
        <v>9432.0094172075624</v>
      </c>
      <c r="N16" s="27">
        <f>+'E_1_Att_2_Test MDS and 1-13th'!N16-'E_1_Att_2_Test AS FILED'!O18</f>
        <v>-1335.2028582157609</v>
      </c>
      <c r="O16" s="27">
        <f>+'E_1_Att_2_Test MDS and 1-13th'!O16-'E_1_Att_2_Test AS FILED'!P18</f>
        <v>533501.26377791539</v>
      </c>
      <c r="P16" s="27">
        <f>+'E_1_Att_2_Test MDS and 1-13th'!P16-'E_1_Att_2_Test AS FILED'!Q18</f>
        <v>-20932.290708440996</v>
      </c>
      <c r="Q16" s="27">
        <f>+'E_1_Att_2_Test MDS and 1-13th'!Q16-'E_1_Att_2_Test AS FILED'!R18</f>
        <v>-485.83579748072043</v>
      </c>
      <c r="R16" s="27">
        <f>+'E_1_Att_2_Test MDS and 1-13th'!R16-'E_1_Att_2_Test AS FILED'!S18</f>
        <v>-748.25459308516747</v>
      </c>
      <c r="S16" s="27">
        <f>+'E_1_Att_2_Test MDS and 1-13th'!S16-'E_1_Att_2_Test AS FILED'!T18</f>
        <v>-796.45524499700514</v>
      </c>
      <c r="T16" s="21"/>
      <c r="U16" s="37">
        <f t="shared" si="0"/>
        <v>1.7075763025786728E-8</v>
      </c>
      <c r="V16" s="21"/>
      <c r="W16" s="21"/>
    </row>
    <row r="17" spans="1:23" x14ac:dyDescent="0.25">
      <c r="A17" s="25" t="s">
        <v>51</v>
      </c>
      <c r="B17" s="24">
        <f>+'E_1_Att_2_Test MDS and 1-13th'!B17-'E_1_Att_2_Test AS FILED'!C19</f>
        <v>0</v>
      </c>
      <c r="C17" s="24">
        <f>+'E_1_Att_2_Test MDS and 1-13th'!C17-'E_1_Att_2_Test AS FILED'!D19</f>
        <v>-1380.0891530988083</v>
      </c>
      <c r="D17" s="24">
        <f>+'E_1_Att_2_Test MDS and 1-13th'!D17-'E_1_Att_2_Test AS FILED'!E19</f>
        <v>-48.604603337086246</v>
      </c>
      <c r="E17" s="24">
        <f>+'E_1_Att_2_Test MDS and 1-13th'!E17-'E_1_Att_2_Test AS FILED'!F19</f>
        <v>-182.12046255763198</v>
      </c>
      <c r="F17" s="24">
        <f>+'E_1_Att_2_Test MDS and 1-13th'!F17-'E_1_Att_2_Test AS FILED'!G19</f>
        <v>2130.1556431482313</v>
      </c>
      <c r="G17" s="24">
        <f>+'E_1_Att_2_Test MDS and 1-13th'!G17-'E_1_Att_2_Test AS FILED'!H19</f>
        <v>114.70993939002437</v>
      </c>
      <c r="H17" s="24">
        <f>+'E_1_Att_2_Test MDS and 1-13th'!H17-'E_1_Att_2_Test AS FILED'!I19</f>
        <v>-12473.261042756261</v>
      </c>
      <c r="I17" s="24">
        <f>+'E_1_Att_2_Test MDS and 1-13th'!I17-'E_1_Att_2_Test AS FILED'!J19</f>
        <v>-5629.2588944978779</v>
      </c>
      <c r="J17" s="24">
        <f>+'E_1_Att_2_Test MDS and 1-13th'!J17-'E_1_Att_2_Test AS FILED'!K19</f>
        <v>-1332.8210776361448</v>
      </c>
      <c r="K17" s="24">
        <f>+'E_1_Att_2_Test MDS and 1-13th'!K17-'E_1_Att_2_Test AS FILED'!L19</f>
        <v>-17.819584861442763</v>
      </c>
      <c r="L17" s="24">
        <f>+'E_1_Att_2_Test MDS and 1-13th'!L17-'E_1_Att_2_Test AS FILED'!M19</f>
        <v>-67.889830273520602</v>
      </c>
      <c r="M17" s="24">
        <f>+'E_1_Att_2_Test MDS and 1-13th'!M17-'E_1_Att_2_Test AS FILED'!N19</f>
        <v>435.78892344066935</v>
      </c>
      <c r="N17" s="24">
        <f>+'E_1_Att_2_Test MDS and 1-13th'!N17-'E_1_Att_2_Test AS FILED'!O19</f>
        <v>-54.503707882120125</v>
      </c>
      <c r="O17" s="24">
        <f>+'E_1_Att_2_Test MDS and 1-13th'!O17-'E_1_Att_2_Test AS FILED'!P19</f>
        <v>19177.278970718384</v>
      </c>
      <c r="P17" s="24">
        <f>+'E_1_Att_2_Test MDS and 1-13th'!P17-'E_1_Att_2_Test AS FILED'!Q19</f>
        <v>-612.87428861761146</v>
      </c>
      <c r="Q17" s="24">
        <f>+'E_1_Att_2_Test MDS and 1-13th'!Q17-'E_1_Att_2_Test AS FILED'!R19</f>
        <v>-14.953933858520145</v>
      </c>
      <c r="R17" s="24">
        <f>+'E_1_Att_2_Test MDS and 1-13th'!R17-'E_1_Att_2_Test AS FILED'!S19</f>
        <v>-28.911952582896276</v>
      </c>
      <c r="S17" s="24">
        <f>+'E_1_Att_2_Test MDS and 1-13th'!S17-'E_1_Att_2_Test AS FILED'!T19</f>
        <v>-14.824944739129478</v>
      </c>
      <c r="T17" s="21"/>
      <c r="U17" s="37">
        <f t="shared" si="0"/>
        <v>-1.7429897525289562E-9</v>
      </c>
      <c r="V17" s="21"/>
      <c r="W17" s="21"/>
    </row>
    <row r="18" spans="1:23" ht="15.75" thickBot="1" x14ac:dyDescent="0.3">
      <c r="A18" s="25" t="s">
        <v>53</v>
      </c>
      <c r="B18" s="24">
        <f>+'E_1_Att_2_Test MDS and 1-13th'!B18-'E_1_Att_2_Test AS FILED'!C20</f>
        <v>0</v>
      </c>
      <c r="C18" s="24">
        <f>+'E_1_Att_2_Test MDS and 1-13th'!C18-'E_1_Att_2_Test AS FILED'!D20</f>
        <v>920.18363736695756</v>
      </c>
      <c r="D18" s="24">
        <f>+'E_1_Att_2_Test MDS and 1-13th'!D18-'E_1_Att_2_Test AS FILED'!E20</f>
        <v>32.352197098987972</v>
      </c>
      <c r="E18" s="24">
        <f>+'E_1_Att_2_Test MDS and 1-13th'!E18-'E_1_Att_2_Test AS FILED'!F20</f>
        <v>112.05471248524918</v>
      </c>
      <c r="F18" s="24">
        <f>+'E_1_Att_2_Test MDS and 1-13th'!F18-'E_1_Att_2_Test AS FILED'!G20</f>
        <v>-1418.614736166026</v>
      </c>
      <c r="G18" s="24">
        <f>+'E_1_Att_2_Test MDS and 1-13th'!G18-'E_1_Att_2_Test AS FILED'!H20</f>
        <v>-77.409680136192264</v>
      </c>
      <c r="H18" s="24">
        <f>+'E_1_Att_2_Test MDS and 1-13th'!H18-'E_1_Att_2_Test AS FILED'!I20</f>
        <v>8393.318223690032</v>
      </c>
      <c r="I18" s="24">
        <f>+'E_1_Att_2_Test MDS and 1-13th'!I18-'E_1_Att_2_Test AS FILED'!J20</f>
        <v>3793.8457049332792</v>
      </c>
      <c r="J18" s="24">
        <f>+'E_1_Att_2_Test MDS and 1-13th'!J18-'E_1_Att_2_Test AS FILED'!K20</f>
        <v>888.53695986371895</v>
      </c>
      <c r="K18" s="24">
        <f>+'E_1_Att_2_Test MDS and 1-13th'!K18-'E_1_Att_2_Test AS FILED'!L20</f>
        <v>10.963998389933295</v>
      </c>
      <c r="L18" s="24">
        <f>+'E_1_Att_2_Test MDS and 1-13th'!L18-'E_1_Att_2_Test AS FILED'!M20</f>
        <v>45.964558144906505</v>
      </c>
      <c r="M18" s="24">
        <f>+'E_1_Att_2_Test MDS and 1-13th'!M18-'E_1_Att_2_Test AS FILED'!N20</f>
        <v>-302.2127170814565</v>
      </c>
      <c r="N18" s="24">
        <f>+'E_1_Att_2_Test MDS and 1-13th'!N18-'E_1_Att_2_Test AS FILED'!O20</f>
        <v>36.746852802341721</v>
      </c>
      <c r="O18" s="24">
        <f>+'E_1_Att_2_Test MDS and 1-13th'!O18-'E_1_Att_2_Test AS FILED'!P20</f>
        <v>-12877.690311146202</v>
      </c>
      <c r="P18" s="24">
        <f>+'E_1_Att_2_Test MDS and 1-13th'!P18-'E_1_Att_2_Test AS FILED'!Q20</f>
        <v>403.29602694102505</v>
      </c>
      <c r="Q18" s="24">
        <f>+'E_1_Att_2_Test MDS and 1-13th'!Q18-'E_1_Att_2_Test AS FILED'!R20</f>
        <v>9.8947136480311428</v>
      </c>
      <c r="R18" s="24">
        <f>+'E_1_Att_2_Test MDS and 1-13th'!R18-'E_1_Att_2_Test AS FILED'!S20</f>
        <v>19.648396937947666</v>
      </c>
      <c r="S18" s="24">
        <f>+'E_1_Att_2_Test MDS and 1-13th'!S18-'E_1_Att_2_Test AS FILED'!T20</f>
        <v>9.1214622290324314</v>
      </c>
      <c r="T18" s="21"/>
      <c r="U18" s="37">
        <f t="shared" si="0"/>
        <v>1.5667751540604513E-9</v>
      </c>
      <c r="V18" s="21"/>
      <c r="W18" s="21"/>
    </row>
    <row r="19" spans="1:23" ht="15.75" thickBot="1" x14ac:dyDescent="0.3">
      <c r="A19" s="26" t="s">
        <v>55</v>
      </c>
      <c r="B19" s="27">
        <f>+'E_1_Att_2_Test MDS and 1-13th'!B19-'E_1_Att_2_Test AS FILED'!C21</f>
        <v>0</v>
      </c>
      <c r="C19" s="27">
        <f>+'E_1_Att_2_Test MDS and 1-13th'!C19-'E_1_Att_2_Test AS FILED'!D21</f>
        <v>-459.90551573185439</v>
      </c>
      <c r="D19" s="27">
        <f>+'E_1_Att_2_Test MDS and 1-13th'!D19-'E_1_Att_2_Test AS FILED'!E21</f>
        <v>-16.252406238098388</v>
      </c>
      <c r="E19" s="27">
        <f>+'E_1_Att_2_Test MDS and 1-13th'!E19-'E_1_Att_2_Test AS FILED'!F21</f>
        <v>-70.065750072386436</v>
      </c>
      <c r="F19" s="27">
        <f>+'E_1_Att_2_Test MDS and 1-13th'!F19-'E_1_Att_2_Test AS FILED'!G21</f>
        <v>711.54090698218351</v>
      </c>
      <c r="G19" s="27">
        <f>+'E_1_Att_2_Test MDS and 1-13th'!G19-'E_1_Att_2_Test AS FILED'!H21</f>
        <v>37.300259253831996</v>
      </c>
      <c r="H19" s="27">
        <f>+'E_1_Att_2_Test MDS and 1-13th'!H19-'E_1_Att_2_Test AS FILED'!I21</f>
        <v>-4079.9428190662875</v>
      </c>
      <c r="I19" s="27">
        <f>+'E_1_Att_2_Test MDS and 1-13th'!I19-'E_1_Att_2_Test AS FILED'!J21</f>
        <v>-1835.4131895645842</v>
      </c>
      <c r="J19" s="27">
        <f>+'E_1_Att_2_Test MDS and 1-13th'!J19-'E_1_Att_2_Test AS FILED'!K21</f>
        <v>-444.28411777242945</v>
      </c>
      <c r="K19" s="27">
        <f>+'E_1_Att_2_Test MDS and 1-13th'!K19-'E_1_Att_2_Test AS FILED'!L21</f>
        <v>-6.8555864715091275</v>
      </c>
      <c r="L19" s="27">
        <f>+'E_1_Att_2_Test MDS and 1-13th'!L19-'E_1_Att_2_Test AS FILED'!M21</f>
        <v>-21.925272128614097</v>
      </c>
      <c r="M19" s="27">
        <f>+'E_1_Att_2_Test MDS and 1-13th'!M19-'E_1_Att_2_Test AS FILED'!N21</f>
        <v>133.5762063592133</v>
      </c>
      <c r="N19" s="27">
        <f>+'E_1_Att_2_Test MDS and 1-13th'!N19-'E_1_Att_2_Test AS FILED'!O21</f>
        <v>-17.756855079778404</v>
      </c>
      <c r="O19" s="27">
        <f>+'E_1_Att_2_Test MDS and 1-13th'!O19-'E_1_Att_2_Test AS FILED'!P21</f>
        <v>6299.5886595723568</v>
      </c>
      <c r="P19" s="27">
        <f>+'E_1_Att_2_Test MDS and 1-13th'!P19-'E_1_Att_2_Test AS FILED'!Q21</f>
        <v>-209.57826167658641</v>
      </c>
      <c r="Q19" s="27">
        <f>+'E_1_Att_2_Test MDS and 1-13th'!Q19-'E_1_Att_2_Test AS FILED'!R21</f>
        <v>-5.0592202104890021</v>
      </c>
      <c r="R19" s="27">
        <f>+'E_1_Att_2_Test MDS and 1-13th'!R19-'E_1_Att_2_Test AS FILED'!S21</f>
        <v>-9.2635556449486245</v>
      </c>
      <c r="S19" s="27">
        <f>+'E_1_Att_2_Test MDS and 1-13th'!S19-'E_1_Att_2_Test AS FILED'!T21</f>
        <v>-5.703482510096876</v>
      </c>
      <c r="U19" s="37">
        <f t="shared" si="0"/>
        <v>-7.7832851275161374E-11</v>
      </c>
    </row>
    <row r="20" spans="1:23" ht="15.75" thickBot="1" x14ac:dyDescent="0.3">
      <c r="A20" s="28" t="s">
        <v>57</v>
      </c>
      <c r="B20" s="30">
        <f>+'E_1_Att_2_Test MDS and 1-13th'!B20-'E_1_Att_2_Test AS FILED'!C22</f>
        <v>0</v>
      </c>
      <c r="C20" s="30">
        <f>+'E_1_Att_2_Test MDS and 1-13th'!C20-'E_1_Att_2_Test AS FILED'!D22</f>
        <v>-42443.566042464459</v>
      </c>
      <c r="D20" s="30">
        <f>+'E_1_Att_2_Test MDS and 1-13th'!D20-'E_1_Att_2_Test AS FILED'!E22</f>
        <v>-1468.3240558290563</v>
      </c>
      <c r="E20" s="30">
        <f>+'E_1_Att_2_Test MDS and 1-13th'!E20-'E_1_Att_2_Test AS FILED'!F22</f>
        <v>-9854.3044219666917</v>
      </c>
      <c r="F20" s="30">
        <f>+'E_1_Att_2_Test MDS and 1-13th'!F20-'E_1_Att_2_Test AS FILED'!G22</f>
        <v>49848.166949447943</v>
      </c>
      <c r="G20" s="30">
        <f>+'E_1_Att_2_Test MDS and 1-13th'!G20-'E_1_Att_2_Test AS FILED'!H22</f>
        <v>2386.7652197786483</v>
      </c>
      <c r="H20" s="30">
        <f>+'E_1_Att_2_Test MDS and 1-13th'!H20-'E_1_Att_2_Test AS FILED'!I22</f>
        <v>-330657.533885682</v>
      </c>
      <c r="I20" s="30">
        <f>+'E_1_Att_2_Test MDS and 1-13th'!I20-'E_1_Att_2_Test AS FILED'!J22</f>
        <v>-149204.267541626</v>
      </c>
      <c r="J20" s="30">
        <f>+'E_1_Att_2_Test MDS and 1-13th'!J20-'E_1_Att_2_Test AS FILED'!K22</f>
        <v>-40649.00694607076</v>
      </c>
      <c r="K20" s="30">
        <f>+'E_1_Att_2_Test MDS and 1-13th'!K20-'E_1_Att_2_Test AS FILED'!L22</f>
        <v>-964.19485999358585</v>
      </c>
      <c r="L20" s="30">
        <f>+'E_1_Att_2_Test MDS and 1-13th'!L20-'E_1_Att_2_Test AS FILED'!M22</f>
        <v>-1814.7718992891096</v>
      </c>
      <c r="M20" s="30">
        <f>+'E_1_Att_2_Test MDS and 1-13th'!M20-'E_1_Att_2_Test AS FILED'!N22</f>
        <v>9565.5856235667598</v>
      </c>
      <c r="N20" s="30">
        <f>+'E_1_Att_2_Test MDS and 1-13th'!N20-'E_1_Att_2_Test AS FILED'!O22</f>
        <v>-1352.9597132955387</v>
      </c>
      <c r="O20" s="30">
        <f>+'E_1_Att_2_Test MDS and 1-13th'!O20-'E_1_Att_2_Test AS FILED'!P22</f>
        <v>539800.85243748873</v>
      </c>
      <c r="P20" s="30">
        <f>+'E_1_Att_2_Test MDS and 1-13th'!P20-'E_1_Att_2_Test AS FILED'!Q22</f>
        <v>-21141.86897011759</v>
      </c>
      <c r="Q20" s="30">
        <f>+'E_1_Att_2_Test MDS and 1-13th'!Q20-'E_1_Att_2_Test AS FILED'!R22</f>
        <v>-490.89501769120943</v>
      </c>
      <c r="R20" s="30">
        <f>+'E_1_Att_2_Test MDS and 1-13th'!R20-'E_1_Att_2_Test AS FILED'!S22</f>
        <v>-757.51814873011608</v>
      </c>
      <c r="S20" s="30">
        <f>+'E_1_Att_2_Test MDS and 1-13th'!S20-'E_1_Att_2_Test AS FILED'!T22</f>
        <v>-802.1587275071015</v>
      </c>
      <c r="U20" s="37">
        <f t="shared" si="0"/>
        <v>1.8830178305506706E-8</v>
      </c>
    </row>
    <row r="21" spans="1:23" x14ac:dyDescent="0.25">
      <c r="U21" s="37">
        <f t="shared" si="0"/>
        <v>0</v>
      </c>
    </row>
    <row r="22" spans="1:23" x14ac:dyDescent="0.25">
      <c r="A22" s="23" t="s">
        <v>100</v>
      </c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U22" s="37">
        <f t="shared" si="0"/>
        <v>0</v>
      </c>
    </row>
    <row r="23" spans="1:23" x14ac:dyDescent="0.25">
      <c r="A23" s="25" t="s">
        <v>96</v>
      </c>
      <c r="B23" s="24">
        <f>+'E_1_Att_2_Test MDS and 1-13th'!B23-'E_1_Att_2_Test AS FILED'!C25</f>
        <v>0</v>
      </c>
      <c r="C23" s="24">
        <f>+'E_1_Att_2_Test MDS and 1-13th'!C23-'E_1_Att_2_Test AS FILED'!D25</f>
        <v>-7053.7178620514023</v>
      </c>
      <c r="D23" s="24">
        <f>+'E_1_Att_2_Test MDS and 1-13th'!D23-'E_1_Att_2_Test AS FILED'!E25</f>
        <v>-246.94713213565592</v>
      </c>
      <c r="E23" s="24">
        <f>+'E_1_Att_2_Test MDS and 1-13th'!E23-'E_1_Att_2_Test AS FILED'!F25</f>
        <v>-1703.8859039692325</v>
      </c>
      <c r="F23" s="24">
        <f>+'E_1_Att_2_Test MDS and 1-13th'!F23-'E_1_Att_2_Test AS FILED'!G25</f>
        <v>8346.5876339685055</v>
      </c>
      <c r="G23" s="24">
        <f>+'E_1_Att_2_Test MDS and 1-13th'!G23-'E_1_Att_2_Test AS FILED'!H25</f>
        <v>395.03298904817711</v>
      </c>
      <c r="H23" s="24">
        <f>+'E_1_Att_2_Test MDS and 1-13th'!H23-'E_1_Att_2_Test AS FILED'!I25</f>
        <v>-55170.912809662987</v>
      </c>
      <c r="I23" s="24">
        <f>+'E_1_Att_2_Test MDS and 1-13th'!I23-'E_1_Att_2_Test AS FILED'!J25</f>
        <v>-24828.614106997789</v>
      </c>
      <c r="J23" s="24">
        <f>+'E_1_Att_2_Test MDS and 1-13th'!J23-'E_1_Att_2_Test AS FILED'!K25</f>
        <v>-6766.5815443600732</v>
      </c>
      <c r="K23" s="24">
        <f>+'E_1_Att_2_Test MDS and 1-13th'!K23-'E_1_Att_2_Test AS FILED'!L25</f>
        <v>-166.71679301487984</v>
      </c>
      <c r="L23" s="24">
        <f>+'E_1_Att_2_Test MDS and 1-13th'!L23-'E_1_Att_2_Test AS FILED'!M25</f>
        <v>-293.35478164000051</v>
      </c>
      <c r="M23" s="24">
        <f>+'E_1_Att_2_Test MDS and 1-13th'!M23-'E_1_Att_2_Test AS FILED'!N25</f>
        <v>1548.9830938764135</v>
      </c>
      <c r="N23" s="24">
        <f>+'E_1_Att_2_Test MDS and 1-13th'!N23-'E_1_Att_2_Test AS FILED'!O25</f>
        <v>-226.75749550503747</v>
      </c>
      <c r="O23" s="24">
        <f>+'E_1_Att_2_Test MDS and 1-13th'!O23-'E_1_Att_2_Test AS FILED'!P25</f>
        <v>90090.319503876846</v>
      </c>
      <c r="P23" s="24">
        <f>+'E_1_Att_2_Test MDS and 1-13th'!P23-'E_1_Att_2_Test AS FILED'!Q25</f>
        <v>-3580.6732053624582</v>
      </c>
      <c r="Q23" s="24">
        <f>+'E_1_Att_2_Test MDS and 1-13th'!Q23-'E_1_Att_2_Test AS FILED'!R25</f>
        <v>-82.895959817892617</v>
      </c>
      <c r="R23" s="24">
        <f>+'E_1_Att_2_Test MDS and 1-13th'!R23-'E_1_Att_2_Test AS FILED'!S25</f>
        <v>-121.16614123279385</v>
      </c>
      <c r="S23" s="24">
        <f>+'E_1_Att_2_Test MDS and 1-13th'!S23-'E_1_Att_2_Test AS FILED'!T25</f>
        <v>-138.6994850188039</v>
      </c>
      <c r="U23" s="37">
        <f t="shared" si="0"/>
        <v>9.4871666078688577E-10</v>
      </c>
    </row>
    <row r="24" spans="1:23" ht="15.75" thickBot="1" x14ac:dyDescent="0.3">
      <c r="A24" s="25" t="s">
        <v>62</v>
      </c>
      <c r="B24" s="24">
        <f>+'E_1_Att_2_Test MDS and 1-13th'!B24-'E_1_Att_2_Test AS FILED'!C26</f>
        <v>0</v>
      </c>
      <c r="C24" s="24">
        <f>+'E_1_Att_2_Test MDS and 1-13th'!C24-'E_1_Att_2_Test AS FILED'!D26</f>
        <v>-392.2697617539086</v>
      </c>
      <c r="D24" s="24">
        <f>+'E_1_Att_2_Test MDS and 1-13th'!D24-'E_1_Att_2_Test AS FILED'!E26</f>
        <v>-14.879702199514412</v>
      </c>
      <c r="E24" s="24">
        <f>+'E_1_Att_2_Test MDS and 1-13th'!E24-'E_1_Att_2_Test AS FILED'!F26</f>
        <v>-0.54186182818148154</v>
      </c>
      <c r="F24" s="24">
        <f>+'E_1_Att_2_Test MDS and 1-13th'!F24-'E_1_Att_2_Test AS FILED'!G26</f>
        <v>650.13055556260224</v>
      </c>
      <c r="G24" s="24">
        <f>+'E_1_Att_2_Test MDS and 1-13th'!G24-'E_1_Att_2_Test AS FILED'!H26</f>
        <v>41.425088566842035</v>
      </c>
      <c r="H24" s="24">
        <f>+'E_1_Att_2_Test MDS and 1-13th'!H24-'E_1_Att_2_Test AS FILED'!I26</f>
        <v>-4381.8304282474419</v>
      </c>
      <c r="I24" s="24">
        <f>+'E_1_Att_2_Test MDS and 1-13th'!I24-'E_1_Att_2_Test AS FILED'!J26</f>
        <v>-1992.5682461375136</v>
      </c>
      <c r="J24" s="24">
        <f>+'E_1_Att_2_Test MDS and 1-13th'!J24-'E_1_Att_2_Test AS FILED'!K26</f>
        <v>-384.40758622767885</v>
      </c>
      <c r="K24" s="24">
        <f>+'E_1_Att_2_Test MDS and 1-13th'!K24-'E_1_Att_2_Test AS FILED'!L26</f>
        <v>-5.3018494983277265E-2</v>
      </c>
      <c r="L24" s="24">
        <f>+'E_1_Att_2_Test MDS and 1-13th'!L24-'E_1_Att_2_Test AS FILED'!M26</f>
        <v>-20.507232580085031</v>
      </c>
      <c r="M24" s="24">
        <f>+'E_1_Att_2_Test MDS and 1-13th'!M24-'E_1_Att_2_Test AS FILED'!N26</f>
        <v>203.18207983602554</v>
      </c>
      <c r="N24" s="24">
        <f>+'E_1_Att_2_Test MDS and 1-13th'!N24-'E_1_Att_2_Test AS FILED'!O26</f>
        <v>-18.149741827557616</v>
      </c>
      <c r="O24" s="24">
        <f>+'E_1_Att_2_Test MDS and 1-13th'!O24-'E_1_Att_2_Test AS FILED'!P26</f>
        <v>6484.0765180367744</v>
      </c>
      <c r="P24" s="24">
        <f>+'E_1_Att_2_Test MDS and 1-13th'!P24-'E_1_Att_2_Test AS FILED'!Q26</f>
        <v>-160.3316679748491</v>
      </c>
      <c r="Q24" s="24">
        <f>+'E_1_Att_2_Test MDS and 1-13th'!Q24-'E_1_Att_2_Test AS FILED'!R26</f>
        <v>-4.2411863229132685</v>
      </c>
      <c r="R24" s="24">
        <f>+'E_1_Att_2_Test MDS and 1-13th'!R24-'E_1_Att_2_Test AS FILED'!S26</f>
        <v>-8.9896998459802049</v>
      </c>
      <c r="S24" s="24">
        <f>+'E_1_Att_2_Test MDS and 1-13th'!S24-'E_1_Att_2_Test AS FILED'!T26</f>
        <v>-4.4108561697164816E-2</v>
      </c>
      <c r="U24" s="37">
        <f t="shared" si="0"/>
        <v>-5.914913003834954E-11</v>
      </c>
    </row>
    <row r="25" spans="1:23" ht="15.75" thickBot="1" x14ac:dyDescent="0.3">
      <c r="A25" s="29" t="s">
        <v>101</v>
      </c>
      <c r="B25" s="30">
        <f>+'E_1_Att_2_Test MDS and 1-13th'!B25-'E_1_Att_2_Test AS FILED'!C27</f>
        <v>0</v>
      </c>
      <c r="C25" s="30">
        <f>+'E_1_Att_2_Test MDS and 1-13th'!C25-'E_1_Att_2_Test AS FILED'!D27</f>
        <v>-7445.9876238052966</v>
      </c>
      <c r="D25" s="30">
        <f>+'E_1_Att_2_Test MDS and 1-13th'!D25-'E_1_Att_2_Test AS FILED'!E27</f>
        <v>-261.82683433517104</v>
      </c>
      <c r="E25" s="30">
        <f>+'E_1_Att_2_Test MDS and 1-13th'!E25-'E_1_Att_2_Test AS FILED'!F27</f>
        <v>-1704.4277657974162</v>
      </c>
      <c r="F25" s="30">
        <f>+'E_1_Att_2_Test MDS and 1-13th'!F25-'E_1_Att_2_Test AS FILED'!G27</f>
        <v>8996.7181895310641</v>
      </c>
      <c r="G25" s="30">
        <f>+'E_1_Att_2_Test MDS and 1-13th'!G25-'E_1_Att_2_Test AS FILED'!H27</f>
        <v>436.45807761501874</v>
      </c>
      <c r="H25" s="30">
        <f>+'E_1_Att_2_Test MDS and 1-13th'!H25-'E_1_Att_2_Test AS FILED'!I27</f>
        <v>-59552.743237910327</v>
      </c>
      <c r="I25" s="30">
        <f>+'E_1_Att_2_Test MDS and 1-13th'!I25-'E_1_Att_2_Test AS FILED'!J27</f>
        <v>-26821.182353135257</v>
      </c>
      <c r="J25" s="30">
        <f>+'E_1_Att_2_Test MDS and 1-13th'!J25-'E_1_Att_2_Test AS FILED'!K27</f>
        <v>-7150.9891305877536</v>
      </c>
      <c r="K25" s="30">
        <f>+'E_1_Att_2_Test MDS and 1-13th'!K25-'E_1_Att_2_Test AS FILED'!L27</f>
        <v>-166.76981150986376</v>
      </c>
      <c r="L25" s="30">
        <f>+'E_1_Att_2_Test MDS and 1-13th'!L25-'E_1_Att_2_Test AS FILED'!M27</f>
        <v>-313.86201422008617</v>
      </c>
      <c r="M25" s="30">
        <f>+'E_1_Att_2_Test MDS and 1-13th'!M25-'E_1_Att_2_Test AS FILED'!N27</f>
        <v>1752.1651737124394</v>
      </c>
      <c r="N25" s="30">
        <f>+'E_1_Att_2_Test MDS and 1-13th'!N25-'E_1_Att_2_Test AS FILED'!O27</f>
        <v>-244.90723733259506</v>
      </c>
      <c r="O25" s="30">
        <f>+'E_1_Att_2_Test MDS and 1-13th'!O25-'E_1_Att_2_Test AS FILED'!P27</f>
        <v>96574.396021913737</v>
      </c>
      <c r="P25" s="30">
        <f>+'E_1_Att_2_Test MDS and 1-13th'!P25-'E_1_Att_2_Test AS FILED'!Q27</f>
        <v>-3741.004873337326</v>
      </c>
      <c r="Q25" s="30">
        <f>+'E_1_Att_2_Test MDS and 1-13th'!Q25-'E_1_Att_2_Test AS FILED'!R27</f>
        <v>-87.137146140805953</v>
      </c>
      <c r="R25" s="30">
        <f>+'E_1_Att_2_Test MDS and 1-13th'!R25-'E_1_Att_2_Test AS FILED'!S27</f>
        <v>-130.15584107877396</v>
      </c>
      <c r="S25" s="30">
        <f>+'E_1_Att_2_Test MDS and 1-13th'!S25-'E_1_Att_2_Test AS FILED'!T27</f>
        <v>-138.74359358050106</v>
      </c>
      <c r="U25" s="37">
        <f t="shared" si="0"/>
        <v>1.0892335922108032E-9</v>
      </c>
    </row>
    <row r="26" spans="1:23" x14ac:dyDescent="0.25">
      <c r="U26" s="37">
        <f t="shared" si="0"/>
        <v>0</v>
      </c>
    </row>
    <row r="27" spans="1:23" x14ac:dyDescent="0.25">
      <c r="A27" s="23" t="s">
        <v>66</v>
      </c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U27" s="37">
        <f t="shared" si="0"/>
        <v>0</v>
      </c>
    </row>
    <row r="28" spans="1:23" x14ac:dyDescent="0.25">
      <c r="A28" s="25" t="s">
        <v>68</v>
      </c>
      <c r="B28" s="24">
        <f>+'E_1_Att_2_Test MDS and 1-13th'!B28-'E_1_Att_2_Test AS FILED'!C30</f>
        <v>0</v>
      </c>
      <c r="C28" s="24">
        <f>+'E_1_Att_2_Test MDS and 1-13th'!C28-'E_1_Att_2_Test AS FILED'!D30</f>
        <v>303.06180095808668</v>
      </c>
      <c r="D28" s="24">
        <f>+'E_1_Att_2_Test MDS and 1-13th'!D28-'E_1_Att_2_Test AS FILED'!E30</f>
        <v>10.675511492799956</v>
      </c>
      <c r="E28" s="24">
        <f>+'E_1_Att_2_Test MDS and 1-13th'!E28-'E_1_Att_2_Test AS FILED'!F30</f>
        <v>-14.967253273087408</v>
      </c>
      <c r="F28" s="24">
        <f>+'E_1_Att_2_Test MDS and 1-13th'!F28-'E_1_Att_2_Test AS FILED'!G30</f>
        <v>-631.52015880856197</v>
      </c>
      <c r="G28" s="24">
        <f>+'E_1_Att_2_Test MDS and 1-13th'!G28-'E_1_Att_2_Test AS FILED'!H30</f>
        <v>-37.982601841928499</v>
      </c>
      <c r="H28" s="24">
        <f>+'E_1_Att_2_Test MDS and 1-13th'!H28-'E_1_Att_2_Test AS FILED'!I30</f>
        <v>3315.1533548702137</v>
      </c>
      <c r="I28" s="24">
        <f>+'E_1_Att_2_Test MDS and 1-13th'!I28-'E_1_Att_2_Test AS FILED'!J30</f>
        <v>1504.2322142351622</v>
      </c>
      <c r="J28" s="24">
        <f>+'E_1_Att_2_Test MDS and 1-13th'!J28-'E_1_Att_2_Test AS FILED'!K30</f>
        <v>295.23577909510277</v>
      </c>
      <c r="K28" s="24">
        <f>+'E_1_Att_2_Test MDS and 1-13th'!K28-'E_1_Att_2_Test AS FILED'!L30</f>
        <v>-1.464471570612659</v>
      </c>
      <c r="L28" s="24">
        <f>+'E_1_Att_2_Test MDS and 1-13th'!L28-'E_1_Att_2_Test AS FILED'!M30</f>
        <v>18.992601432476022</v>
      </c>
      <c r="M28" s="24">
        <f>+'E_1_Att_2_Test MDS and 1-13th'!M28-'E_1_Att_2_Test AS FILED'!N30</f>
        <v>-144.95827349608385</v>
      </c>
      <c r="N28" s="24">
        <f>+'E_1_Att_2_Test MDS and 1-13th'!N28-'E_1_Att_2_Test AS FILED'!O30</f>
        <v>15.827738401768642</v>
      </c>
      <c r="O28" s="24">
        <f>+'E_1_Att_2_Test MDS and 1-13th'!O28-'E_1_Att_2_Test AS FILED'!P30</f>
        <v>-4744.1390436652582</v>
      </c>
      <c r="P28" s="24">
        <f>+'E_1_Att_2_Test MDS and 1-13th'!P28-'E_1_Att_2_Test AS FILED'!Q30</f>
        <v>101.92383155580683</v>
      </c>
      <c r="Q28" s="24">
        <f>+'E_1_Att_2_Test MDS and 1-13th'!Q28-'E_1_Att_2_Test AS FILED'!R30</f>
        <v>2.8031456781655493</v>
      </c>
      <c r="R28" s="24">
        <f>+'E_1_Att_2_Test MDS and 1-13th'!R28-'E_1_Att_2_Test AS FILED'!S30</f>
        <v>8.3441872195745077</v>
      </c>
      <c r="S28" s="24">
        <f>+'E_1_Att_2_Test MDS and 1-13th'!S28-'E_1_Att_2_Test AS FILED'!T30</f>
        <v>-1.2183622836993209</v>
      </c>
      <c r="U28" s="37">
        <f t="shared" si="0"/>
        <v>-7.5488060247153044E-11</v>
      </c>
    </row>
    <row r="29" spans="1:23" x14ac:dyDescent="0.25">
      <c r="A29" s="25" t="s">
        <v>70</v>
      </c>
      <c r="B29" s="24">
        <f>+'E_1_Att_2_Test MDS and 1-13th'!B29-'E_1_Att_2_Test AS FILED'!C31</f>
        <v>0</v>
      </c>
      <c r="C29" s="24">
        <f>+'E_1_Att_2_Test MDS and 1-13th'!C29-'E_1_Att_2_Test AS FILED'!D31</f>
        <v>2300.1222021441208</v>
      </c>
      <c r="D29" s="24">
        <f>+'E_1_Att_2_Test MDS and 1-13th'!D29-'E_1_Att_2_Test AS FILED'!E31</f>
        <v>83.649609597776134</v>
      </c>
      <c r="E29" s="24">
        <f>+'E_1_Att_2_Test MDS and 1-13th'!E29-'E_1_Att_2_Test AS FILED'!F31</f>
        <v>595.72986808027053</v>
      </c>
      <c r="F29" s="24">
        <f>+'E_1_Att_2_Test MDS and 1-13th'!F29-'E_1_Att_2_Test AS FILED'!G31</f>
        <v>-2679.0752440928045</v>
      </c>
      <c r="G29" s="24">
        <f>+'E_1_Att_2_Test MDS and 1-13th'!G29-'E_1_Att_2_Test AS FILED'!H31</f>
        <v>-126.16692306614902</v>
      </c>
      <c r="H29" s="24">
        <f>+'E_1_Att_2_Test MDS and 1-13th'!H29-'E_1_Att_2_Test AS FILED'!I31</f>
        <v>18512.866017104243</v>
      </c>
      <c r="I29" s="24">
        <f>+'E_1_Att_2_Test MDS and 1-13th'!I29-'E_1_Att_2_Test AS FILED'!J31</f>
        <v>8293.3811869485799</v>
      </c>
      <c r="J29" s="24">
        <f>+'E_1_Att_2_Test MDS and 1-13th'!J29-'E_1_Att_2_Test AS FILED'!K31</f>
        <v>2217.8503165613402</v>
      </c>
      <c r="K29" s="24">
        <f>+'E_1_Att_2_Test MDS and 1-13th'!K29-'E_1_Att_2_Test AS FILED'!L31</f>
        <v>58.289215773284241</v>
      </c>
      <c r="L29" s="24">
        <f>+'E_1_Att_2_Test MDS and 1-13th'!L29-'E_1_Att_2_Test AS FILED'!M31</f>
        <v>87.709379698342445</v>
      </c>
      <c r="M29" s="24">
        <f>+'E_1_Att_2_Test MDS and 1-13th'!M29-'E_1_Att_2_Test AS FILED'!N31</f>
        <v>-515.24141361654529</v>
      </c>
      <c r="N29" s="24">
        <f>+'E_1_Att_2_Test MDS and 1-13th'!N29-'E_1_Att_2_Test AS FILED'!O31</f>
        <v>74.722614755085146</v>
      </c>
      <c r="O29" s="24">
        <f>+'E_1_Att_2_Test MDS and 1-13th'!O29-'E_1_Att_2_Test AS FILED'!P31</f>
        <v>-30243.514762286097</v>
      </c>
      <c r="P29" s="24">
        <f>+'E_1_Att_2_Test MDS and 1-13th'!P29-'E_1_Att_2_Test AS FILED'!Q31</f>
        <v>1227.5213383031951</v>
      </c>
      <c r="Q29" s="24">
        <f>+'E_1_Att_2_Test MDS and 1-13th'!Q29-'E_1_Att_2_Test AS FILED'!R31</f>
        <v>28.337173286513007</v>
      </c>
      <c r="R29" s="24">
        <f>+'E_1_Att_2_Test MDS and 1-13th'!R29-'E_1_Att_2_Test AS FILED'!S31</f>
        <v>35.325900367815734</v>
      </c>
      <c r="S29" s="24">
        <f>+'E_1_Att_2_Test MDS and 1-13th'!S29-'E_1_Att_2_Test AS FILED'!T31</f>
        <v>48.493520440875159</v>
      </c>
      <c r="U29" s="37">
        <f t="shared" si="0"/>
        <v>-1.5120349416974932E-10</v>
      </c>
    </row>
    <row r="30" spans="1:23" x14ac:dyDescent="0.25">
      <c r="A30" s="25" t="s">
        <v>72</v>
      </c>
      <c r="B30" s="24">
        <f>+'E_1_Att_2_Test MDS and 1-13th'!B30-'E_1_Att_2_Test AS FILED'!C32</f>
        <v>0</v>
      </c>
      <c r="C30" s="24">
        <f>+'E_1_Att_2_Test MDS and 1-13th'!C30-'E_1_Att_2_Test AS FILED'!D32</f>
        <v>743.22495237365547</v>
      </c>
      <c r="D30" s="24">
        <f>+'E_1_Att_2_Test MDS and 1-13th'!D30-'E_1_Att_2_Test AS FILED'!E32</f>
        <v>25.709395919539872</v>
      </c>
      <c r="E30" s="24">
        <f>+'E_1_Att_2_Test MDS and 1-13th'!E30-'E_1_Att_2_Test AS FILED'!F32</f>
        <v>169.64081040297151</v>
      </c>
      <c r="F30" s="24">
        <f>+'E_1_Att_2_Test MDS and 1-13th'!F30-'E_1_Att_2_Test AS FILED'!G32</f>
        <v>-880.84492518494517</v>
      </c>
      <c r="G30" s="24">
        <f>+'E_1_Att_2_Test MDS and 1-13th'!G30-'E_1_Att_2_Test AS FILED'!H32</f>
        <v>-42.44107435649687</v>
      </c>
      <c r="H30" s="24">
        <f>+'E_1_Att_2_Test MDS and 1-13th'!H30-'E_1_Att_2_Test AS FILED'!I32</f>
        <v>5819.8430575680395</v>
      </c>
      <c r="I30" s="24">
        <f>+'E_1_Att_2_Test MDS and 1-13th'!I30-'E_1_Att_2_Test AS FILED'!J32</f>
        <v>2626.667003381961</v>
      </c>
      <c r="J30" s="24">
        <f>+'E_1_Att_2_Test MDS and 1-13th'!J30-'E_1_Att_2_Test AS FILED'!K32</f>
        <v>711.91729095198389</v>
      </c>
      <c r="K30" s="24">
        <f>+'E_1_Att_2_Test MDS and 1-13th'!K30-'E_1_Att_2_Test AS FILED'!L32</f>
        <v>16.598512734300982</v>
      </c>
      <c r="L30" s="24">
        <f>+'E_1_Att_2_Test MDS and 1-13th'!L30-'E_1_Att_2_Test AS FILED'!M32</f>
        <v>31.998399469169783</v>
      </c>
      <c r="M30" s="24">
        <f>+'E_1_Att_2_Test MDS and 1-13th'!M30-'E_1_Att_2_Test AS FILED'!N32</f>
        <v>-170.18310138024185</v>
      </c>
      <c r="N30" s="24">
        <f>+'E_1_Att_2_Test MDS and 1-13th'!N30-'E_1_Att_2_Test AS FILED'!O32</f>
        <v>23.893233743879406</v>
      </c>
      <c r="O30" s="24">
        <f>+'E_1_Att_2_Test MDS and 1-13th'!O30-'E_1_Att_2_Test AS FILED'!P32</f>
        <v>-9480.247881536081</v>
      </c>
      <c r="P30" s="24">
        <f>+'E_1_Att_2_Test MDS and 1-13th'!P30-'E_1_Att_2_Test AS FILED'!Q32</f>
        <v>368.47231500965154</v>
      </c>
      <c r="Q30" s="24">
        <f>+'E_1_Att_2_Test MDS and 1-13th'!Q30-'E_1_Att_2_Test AS FILED'!R32</f>
        <v>8.570306105110518</v>
      </c>
      <c r="R30" s="24">
        <f>+'E_1_Att_2_Test MDS and 1-13th'!R30-'E_1_Att_2_Test AS FILED'!S32</f>
        <v>13.372626979377841</v>
      </c>
      <c r="S30" s="24">
        <f>+'E_1_Att_2_Test MDS and 1-13th'!S30-'E_1_Att_2_Test AS FILED'!T32</f>
        <v>13.80907781809367</v>
      </c>
      <c r="U30" s="37">
        <f t="shared" si="0"/>
        <v>-2.886224592657527E-11</v>
      </c>
    </row>
    <row r="31" spans="1:23" x14ac:dyDescent="0.25">
      <c r="A31" s="25" t="s">
        <v>74</v>
      </c>
      <c r="B31" s="24">
        <f>+'E_1_Att_2_Test MDS and 1-13th'!B31-'E_1_Att_2_Test AS FILED'!C33</f>
        <v>1.2732925824820995E-11</v>
      </c>
      <c r="C31" s="24">
        <f>+'E_1_Att_2_Test MDS and 1-13th'!C31-'E_1_Att_2_Test AS FILED'!D33</f>
        <v>-14.160984052500069</v>
      </c>
      <c r="D31" s="24">
        <f>+'E_1_Att_2_Test MDS and 1-13th'!D31-'E_1_Att_2_Test AS FILED'!E33</f>
        <v>-0.489706251333061</v>
      </c>
      <c r="E31" s="24">
        <f>+'E_1_Att_2_Test MDS and 1-13th'!E31-'E_1_Att_2_Test AS FILED'!F33</f>
        <v>-3.2741569427721906</v>
      </c>
      <c r="F31" s="24">
        <f>+'E_1_Att_2_Test MDS and 1-13th'!F31-'E_1_Att_2_Test AS FILED'!G33</f>
        <v>16.642685981453553</v>
      </c>
      <c r="G31" s="24">
        <f>+'E_1_Att_2_Test MDS and 1-13th'!G31-'E_1_Att_2_Test AS FILED'!H33</f>
        <v>0.79809842426916067</v>
      </c>
      <c r="H31" s="24">
        <f>+'E_1_Att_2_Test MDS and 1-13th'!H31-'E_1_Att_2_Test AS FILED'!I33</f>
        <v>-110.40294827553998</v>
      </c>
      <c r="I31" s="24">
        <f>+'E_1_Att_2_Test MDS and 1-13th'!I31-'E_1_Att_2_Test AS FILED'!J33</f>
        <v>-49.825137394836986</v>
      </c>
      <c r="J31" s="24">
        <f>+'E_1_Att_2_Test MDS and 1-13th'!J31-'E_1_Att_2_Test AS FILED'!K33</f>
        <v>-13.561754845369947</v>
      </c>
      <c r="K31" s="24">
        <f>+'E_1_Att_2_Test MDS and 1-13th'!K31-'E_1_Att_2_Test AS FILED'!L33</f>
        <v>-0.32036003352974562</v>
      </c>
      <c r="L31" s="24">
        <f>+'E_1_Att_2_Test MDS and 1-13th'!L31-'E_1_Att_2_Test AS FILED'!M33</f>
        <v>-0.60677950772630629</v>
      </c>
      <c r="M31" s="24">
        <f>+'E_1_Att_2_Test MDS and 1-13th'!M31-'E_1_Att_2_Test AS FILED'!N33</f>
        <v>3.2046702654943964</v>
      </c>
      <c r="N31" s="24">
        <f>+'E_1_Att_2_Test MDS and 1-13th'!N31-'E_1_Att_2_Test AS FILED'!O33</f>
        <v>-0.45211701937422277</v>
      </c>
      <c r="O31" s="24">
        <f>+'E_1_Att_2_Test MDS and 1-13th'!O31-'E_1_Att_2_Test AS FILED'!P33</f>
        <v>180.17630073519467</v>
      </c>
      <c r="P31" s="24">
        <f>+'E_1_Att_2_Test MDS and 1-13th'!P31-'E_1_Att_2_Test AS FILED'!Q33</f>
        <v>-7.0442682527845477</v>
      </c>
      <c r="Q31" s="24">
        <f>+'E_1_Att_2_Test MDS and 1-13th'!Q31-'E_1_Att_2_Test AS FILED'!R33</f>
        <v>-0.16362582767228595</v>
      </c>
      <c r="R31" s="24">
        <f>+'E_1_Att_2_Test MDS and 1-13th'!R31-'E_1_Att_2_Test AS FILED'!S33</f>
        <v>-0.2533945317224211</v>
      </c>
      <c r="S31" s="24">
        <f>+'E_1_Att_2_Test MDS and 1-13th'!S31-'E_1_Att_2_Test AS FILED'!T33</f>
        <v>-0.2665224712378742</v>
      </c>
      <c r="U31" s="37">
        <f t="shared" si="0"/>
        <v>2.4919843966131339E-11</v>
      </c>
    </row>
    <row r="32" spans="1:23" ht="15.75" thickBot="1" x14ac:dyDescent="0.3">
      <c r="A32" s="25" t="s">
        <v>76</v>
      </c>
      <c r="B32" s="24">
        <f>+'E_1_Att_2_Test MDS and 1-13th'!B32-'E_1_Att_2_Test AS FILED'!C34</f>
        <v>0</v>
      </c>
      <c r="C32" s="24">
        <f>+'E_1_Att_2_Test MDS and 1-13th'!C32-'E_1_Att_2_Test AS FILED'!D34</f>
        <v>0</v>
      </c>
      <c r="D32" s="24">
        <f>+'E_1_Att_2_Test MDS and 1-13th'!D32-'E_1_Att_2_Test AS FILED'!E34</f>
        <v>0</v>
      </c>
      <c r="E32" s="24">
        <f>+'E_1_Att_2_Test MDS and 1-13th'!E32-'E_1_Att_2_Test AS FILED'!F34</f>
        <v>0</v>
      </c>
      <c r="F32" s="24">
        <f>+'E_1_Att_2_Test MDS and 1-13th'!F32-'E_1_Att_2_Test AS FILED'!G34</f>
        <v>0</v>
      </c>
      <c r="G32" s="24">
        <f>+'E_1_Att_2_Test MDS and 1-13th'!G32-'E_1_Att_2_Test AS FILED'!H34</f>
        <v>0</v>
      </c>
      <c r="H32" s="24">
        <f>+'E_1_Att_2_Test MDS and 1-13th'!H32-'E_1_Att_2_Test AS FILED'!I34</f>
        <v>0</v>
      </c>
      <c r="I32" s="24">
        <f>+'E_1_Att_2_Test MDS and 1-13th'!I32-'E_1_Att_2_Test AS FILED'!J34</f>
        <v>0</v>
      </c>
      <c r="J32" s="24">
        <f>+'E_1_Att_2_Test MDS and 1-13th'!J32-'E_1_Att_2_Test AS FILED'!K34</f>
        <v>0</v>
      </c>
      <c r="K32" s="24">
        <f>+'E_1_Att_2_Test MDS and 1-13th'!K32-'E_1_Att_2_Test AS FILED'!L34</f>
        <v>0</v>
      </c>
      <c r="L32" s="24">
        <f>+'E_1_Att_2_Test MDS and 1-13th'!L32-'E_1_Att_2_Test AS FILED'!M34</f>
        <v>0</v>
      </c>
      <c r="M32" s="24">
        <f>+'E_1_Att_2_Test MDS and 1-13th'!M32-'E_1_Att_2_Test AS FILED'!N34</f>
        <v>0</v>
      </c>
      <c r="N32" s="24">
        <f>+'E_1_Att_2_Test MDS and 1-13th'!N32-'E_1_Att_2_Test AS FILED'!O34</f>
        <v>0</v>
      </c>
      <c r="O32" s="24">
        <f>+'E_1_Att_2_Test MDS and 1-13th'!O32-'E_1_Att_2_Test AS FILED'!P34</f>
        <v>0</v>
      </c>
      <c r="P32" s="24">
        <f>+'E_1_Att_2_Test MDS and 1-13th'!P32-'E_1_Att_2_Test AS FILED'!Q34</f>
        <v>0</v>
      </c>
      <c r="Q32" s="24">
        <f>+'E_1_Att_2_Test MDS and 1-13th'!Q32-'E_1_Att_2_Test AS FILED'!R34</f>
        <v>0</v>
      </c>
      <c r="R32" s="24">
        <f>+'E_1_Att_2_Test MDS and 1-13th'!R32-'E_1_Att_2_Test AS FILED'!S34</f>
        <v>0</v>
      </c>
      <c r="S32" s="24">
        <f>+'E_1_Att_2_Test MDS and 1-13th'!S32-'E_1_Att_2_Test AS FILED'!T34</f>
        <v>0</v>
      </c>
      <c r="U32" s="37">
        <f t="shared" si="0"/>
        <v>0</v>
      </c>
    </row>
    <row r="33" spans="1:23" x14ac:dyDescent="0.25">
      <c r="A33" s="29" t="s">
        <v>78</v>
      </c>
      <c r="B33" s="27">
        <f>+'E_1_Att_2_Test MDS and 1-13th'!B33-'E_1_Att_2_Test AS FILED'!C35</f>
        <v>0</v>
      </c>
      <c r="C33" s="27">
        <f>+'E_1_Att_2_Test MDS and 1-13th'!C33-'E_1_Att_2_Test AS FILED'!D35</f>
        <v>3332.2479714233632</v>
      </c>
      <c r="D33" s="27">
        <f>+'E_1_Att_2_Test MDS and 1-13th'!D33-'E_1_Att_2_Test AS FILED'!E35</f>
        <v>119.54481075878311</v>
      </c>
      <c r="E33" s="27">
        <f>+'E_1_Att_2_Test MDS and 1-13th'!E33-'E_1_Att_2_Test AS FILED'!F35</f>
        <v>747.12926826738112</v>
      </c>
      <c r="F33" s="27">
        <f>+'E_1_Att_2_Test MDS and 1-13th'!F33-'E_1_Att_2_Test AS FILED'!G35</f>
        <v>-4174.7976421048807</v>
      </c>
      <c r="G33" s="27">
        <f>+'E_1_Att_2_Test MDS and 1-13th'!G33-'E_1_Att_2_Test AS FILED'!H35</f>
        <v>-205.79250084030491</v>
      </c>
      <c r="H33" s="27">
        <f>+'E_1_Att_2_Test MDS and 1-13th'!H33-'E_1_Att_2_Test AS FILED'!I35</f>
        <v>27537.459481267026</v>
      </c>
      <c r="I33" s="27">
        <f>+'E_1_Att_2_Test MDS and 1-13th'!I33-'E_1_Att_2_Test AS FILED'!J35</f>
        <v>12374.455267170852</v>
      </c>
      <c r="J33" s="27">
        <f>+'E_1_Att_2_Test MDS and 1-13th'!J33-'E_1_Att_2_Test AS FILED'!K35</f>
        <v>3211.441631763053</v>
      </c>
      <c r="K33" s="27">
        <f>+'E_1_Att_2_Test MDS and 1-13th'!K33-'E_1_Att_2_Test AS FILED'!L35</f>
        <v>73.102896903442797</v>
      </c>
      <c r="L33" s="27">
        <f>+'E_1_Att_2_Test MDS and 1-13th'!L33-'E_1_Att_2_Test AS FILED'!M35</f>
        <v>138.09360109226191</v>
      </c>
      <c r="M33" s="27">
        <f>+'E_1_Att_2_Test MDS and 1-13th'!M33-'E_1_Att_2_Test AS FILED'!N35</f>
        <v>-827.17811822737531</v>
      </c>
      <c r="N33" s="27">
        <f>+'E_1_Att_2_Test MDS and 1-13th'!N33-'E_1_Att_2_Test AS FILED'!O35</f>
        <v>113.99146988135885</v>
      </c>
      <c r="O33" s="27">
        <f>+'E_1_Att_2_Test MDS and 1-13th'!O33-'E_1_Att_2_Test AS FILED'!P35</f>
        <v>-44287.725386752747</v>
      </c>
      <c r="P33" s="27">
        <f>+'E_1_Att_2_Test MDS and 1-13th'!P33-'E_1_Att_2_Test AS FILED'!Q35</f>
        <v>1690.8732166158661</v>
      </c>
      <c r="Q33" s="27">
        <f>+'E_1_Att_2_Test MDS and 1-13th'!Q33-'E_1_Att_2_Test AS FILED'!R35</f>
        <v>39.54699924211684</v>
      </c>
      <c r="R33" s="27">
        <f>+'E_1_Att_2_Test MDS and 1-13th'!R33-'E_1_Att_2_Test AS FILED'!S35</f>
        <v>56.789320035045591</v>
      </c>
      <c r="S33" s="27">
        <f>+'E_1_Att_2_Test MDS and 1-13th'!S33-'E_1_Att_2_Test AS FILED'!T35</f>
        <v>60.817713504032099</v>
      </c>
      <c r="U33" s="37">
        <f t="shared" si="0"/>
        <v>-7.2935790740302764E-10</v>
      </c>
    </row>
    <row r="34" spans="1:23" ht="15.75" thickBot="1" x14ac:dyDescent="0.3">
      <c r="U34" s="37">
        <f t="shared" si="0"/>
        <v>0</v>
      </c>
    </row>
    <row r="35" spans="1:23" x14ac:dyDescent="0.25">
      <c r="A35" s="28" t="s">
        <v>81</v>
      </c>
      <c r="B35" s="27">
        <f>+'E_1_Att_2_Test AS FILED'!C36-'E_1_Att_2_Test MDS and 1-13th'!B35</f>
        <v>0</v>
      </c>
      <c r="C35" s="27">
        <f>+'E_1_Att_2_Test AS FILED'!D36-'E_1_Att_2_Test MDS and 1-13th'!C35</f>
        <v>4113.7396523819334</v>
      </c>
      <c r="D35" s="27">
        <f>+'E_1_Att_2_Test AS FILED'!E36-'E_1_Att_2_Test MDS and 1-13th'!D35</f>
        <v>142.28202357638793</v>
      </c>
      <c r="E35" s="27">
        <f>+'E_1_Att_2_Test AS FILED'!F36-'E_1_Att_2_Test MDS and 1-13th'!E35</f>
        <v>957.29849753003509</v>
      </c>
      <c r="F35" s="27">
        <f>+'E_1_Att_2_Test AS FILED'!G36-'E_1_Att_2_Test MDS and 1-13th'!F35</f>
        <v>-4821.9205474262417</v>
      </c>
      <c r="G35" s="27">
        <f>+'E_1_Att_2_Test AS FILED'!H36-'E_1_Att_2_Test MDS and 1-13th'!G35</f>
        <v>-230.66557677471405</v>
      </c>
      <c r="H35" s="27">
        <f>+'E_1_Att_2_Test AS FILED'!I36-'E_1_Att_2_Test MDS and 1-13th'!H35</f>
        <v>32015.283756643534</v>
      </c>
      <c r="I35" s="27">
        <f>+'E_1_Att_2_Test AS FILED'!J36-'E_1_Att_2_Test MDS and 1-13th'!I35</f>
        <v>14446.727085964434</v>
      </c>
      <c r="J35" s="27">
        <f>+'E_1_Att_2_Test AS FILED'!K36-'E_1_Att_2_Test MDS and 1-13th'!J35</f>
        <v>3939.5474988247006</v>
      </c>
      <c r="K35" s="27">
        <f>+'E_1_Att_2_Test AS FILED'!L36-'E_1_Att_2_Test MDS and 1-13th'!K35</f>
        <v>93.666914606420505</v>
      </c>
      <c r="L35" s="27">
        <f>+'E_1_Att_2_Test AS FILED'!M36-'E_1_Att_2_Test MDS and 1-13th'!L35</f>
        <v>175.76841312782381</v>
      </c>
      <c r="M35" s="27">
        <f>+'E_1_Att_2_Test AS FILED'!N36-'E_1_Att_2_Test MDS and 1-13th'!M35</f>
        <v>-924.98705548506405</v>
      </c>
      <c r="N35" s="27">
        <f>+'E_1_Att_2_Test AS FILED'!O36-'E_1_Att_2_Test MDS and 1-13th'!N35</f>
        <v>130.91576745123609</v>
      </c>
      <c r="O35" s="27">
        <f>+'E_1_Att_2_Test AS FILED'!P36-'E_1_Att_2_Test MDS and 1-13th'!O35</f>
        <v>-52286.670635160757</v>
      </c>
      <c r="P35" s="27">
        <f>+'E_1_Att_2_Test AS FILED'!Q36-'E_1_Att_2_Test MDS and 1-13th'!P35</f>
        <v>2050.1316567214526</v>
      </c>
      <c r="Q35" s="27">
        <f>+'E_1_Att_2_Test AS FILED'!R36-'E_1_Att_2_Test MDS and 1-13th'!Q35</f>
        <v>47.590146898689113</v>
      </c>
      <c r="R35" s="27">
        <f>+'E_1_Att_2_Test AS FILED'!S36-'E_1_Att_2_Test MDS and 1-13th'!R35</f>
        <v>73.366521043728312</v>
      </c>
      <c r="S35" s="27">
        <f>+'E_1_Att_2_Test AS FILED'!T36-'E_1_Att_2_Test MDS and 1-13th'!S35</f>
        <v>77.925880076469184</v>
      </c>
      <c r="T35" s="21"/>
      <c r="U35" s="37">
        <f t="shared" si="0"/>
        <v>7.6852302299812436E-11</v>
      </c>
      <c r="V35" s="21"/>
      <c r="W35" s="21"/>
    </row>
    <row r="36" spans="1:23" ht="15.75" thickBot="1" x14ac:dyDescent="0.3">
      <c r="A36" s="25" t="s">
        <v>83</v>
      </c>
      <c r="B36" s="24">
        <f>+'E_1_Att_2_Test AS FILED'!C37-'E_1_Att_2_Test MDS and 1-13th'!B36</f>
        <v>-1.6298145055770874E-9</v>
      </c>
      <c r="C36" s="24">
        <f>+'E_1_Att_2_Test AS FILED'!D37-'E_1_Att_2_Test MDS and 1-13th'!C36</f>
        <v>-1309.5491266203717</v>
      </c>
      <c r="D36" s="24">
        <f>+'E_1_Att_2_Test AS FILED'!E37-'E_1_Att_2_Test MDS and 1-13th'!D36</f>
        <v>-45.271786453902564</v>
      </c>
      <c r="E36" s="24">
        <f>+'E_1_Att_2_Test AS FILED'!F37-'E_1_Att_2_Test MDS and 1-13th'!E36</f>
        <v>-306.2375788882091</v>
      </c>
      <c r="F36" s="24">
        <f>+'E_1_Att_2_Test AS FILED'!G37-'E_1_Att_2_Test MDS and 1-13th'!F36</f>
        <v>1528.5177888936232</v>
      </c>
      <c r="G36" s="24">
        <f>+'E_1_Att_2_Test AS FILED'!H37-'E_1_Att_2_Test MDS and 1-13th'!G36</f>
        <v>72.975141201402039</v>
      </c>
      <c r="H36" s="24">
        <f>+'E_1_Att_2_Test AS FILED'!I37-'E_1_Att_2_Test MDS and 1-13th'!H36</f>
        <v>-10169.175847939536</v>
      </c>
      <c r="I36" s="24">
        <f>+'E_1_Att_2_Test AS FILED'!J37-'E_1_Att_2_Test MDS and 1-13th'!I36</f>
        <v>-4588.9975769778393</v>
      </c>
      <c r="J36" s="24">
        <f>+'E_1_Att_2_Test AS FILED'!K37-'E_1_Att_2_Test MDS and 1-13th'!J36</f>
        <v>-1253.921129783399</v>
      </c>
      <c r="K36" s="24">
        <f>+'E_1_Att_2_Test AS FILED'!L37-'E_1_Att_2_Test MDS and 1-13th'!K36</f>
        <v>-29.963829698895779</v>
      </c>
      <c r="L36" s="24">
        <f>+'E_1_Att_2_Test AS FILED'!M37-'E_1_Att_2_Test MDS and 1-13th'!L36</f>
        <v>-55.868823133090473</v>
      </c>
      <c r="M36" s="24">
        <f>+'E_1_Att_2_Test AS FILED'!N37-'E_1_Att_2_Test MDS and 1-13th'!M36</f>
        <v>293.00140771608312</v>
      </c>
      <c r="N36" s="24">
        <f>+'E_1_Att_2_Test AS FILED'!O37-'E_1_Att_2_Test MDS and 1-13th'!N36</f>
        <v>-41.52750054726198</v>
      </c>
      <c r="O36" s="24">
        <f>+'E_1_Att_2_Test AS FILED'!P37-'E_1_Att_2_Test MDS and 1-13th'!O36</f>
        <v>16622.739035050734</v>
      </c>
      <c r="P36" s="24">
        <f>+'E_1_Att_2_Test AS FILED'!Q37-'E_1_Att_2_Test MDS and 1-13th'!P36</f>
        <v>-653.31620998037397</v>
      </c>
      <c r="Q36" s="24">
        <f>+'E_1_Att_2_Test AS FILED'!R37-'E_1_Att_2_Test MDS and 1-13th'!Q36</f>
        <v>-15.157359409158317</v>
      </c>
      <c r="R36" s="24">
        <f>+'E_1_Att_2_Test AS FILED'!S37-'E_1_Att_2_Test MDS and 1-13th'!R36</f>
        <v>-23.318294331657455</v>
      </c>
      <c r="S36" s="24">
        <f>+'E_1_Att_2_Test AS FILED'!T37-'E_1_Att_2_Test MDS and 1-13th'!S36</f>
        <v>-24.928309099957687</v>
      </c>
      <c r="T36" s="21"/>
      <c r="U36" s="37">
        <f t="shared" si="0"/>
        <v>-3.4395668535580626E-9</v>
      </c>
      <c r="V36" s="21"/>
      <c r="W36" s="21"/>
    </row>
    <row r="37" spans="1:23" x14ac:dyDescent="0.25">
      <c r="A37" s="28" t="s">
        <v>85</v>
      </c>
      <c r="B37" s="27">
        <f>+'E_1_Att_2_Test AS FILED'!C38-'E_1_Att_2_Test MDS and 1-13th'!B37</f>
        <v>0</v>
      </c>
      <c r="C37" s="27">
        <f>+'E_1_Att_2_Test AS FILED'!D38-'E_1_Att_2_Test MDS and 1-13th'!C37</f>
        <v>2804.1905257615581</v>
      </c>
      <c r="D37" s="27">
        <f>+'E_1_Att_2_Test AS FILED'!E38-'E_1_Att_2_Test MDS and 1-13th'!D37</f>
        <v>97.01023712248525</v>
      </c>
      <c r="E37" s="27">
        <f>+'E_1_Att_2_Test AS FILED'!F38-'E_1_Att_2_Test MDS and 1-13th'!E37</f>
        <v>651.06091864182781</v>
      </c>
      <c r="F37" s="27">
        <f>+'E_1_Att_2_Test AS FILED'!G38-'E_1_Att_2_Test MDS and 1-13th'!F37</f>
        <v>-3293.4027585325966</v>
      </c>
      <c r="G37" s="27">
        <f>+'E_1_Att_2_Test AS FILED'!H38-'E_1_Att_2_Test MDS and 1-13th'!G37</f>
        <v>-157.69043557331202</v>
      </c>
      <c r="H37" s="27">
        <f>+'E_1_Att_2_Test AS FILED'!I38-'E_1_Att_2_Test MDS and 1-13th'!H37</f>
        <v>21846.107908703969</v>
      </c>
      <c r="I37" s="27">
        <f>+'E_1_Att_2_Test AS FILED'!J38-'E_1_Att_2_Test MDS and 1-13th'!I37</f>
        <v>9857.7295089866093</v>
      </c>
      <c r="J37" s="27">
        <f>+'E_1_Att_2_Test AS FILED'!K38-'E_1_Att_2_Test MDS and 1-13th'!J37</f>
        <v>2685.6263690412961</v>
      </c>
      <c r="K37" s="27">
        <f>+'E_1_Att_2_Test AS FILED'!L38-'E_1_Att_2_Test MDS and 1-13th'!K37</f>
        <v>63.703084907525181</v>
      </c>
      <c r="L37" s="27">
        <f>+'E_1_Att_2_Test AS FILED'!M38-'E_1_Att_2_Test MDS and 1-13th'!L37</f>
        <v>119.89958999473333</v>
      </c>
      <c r="M37" s="27">
        <f>+'E_1_Att_2_Test AS FILED'!N38-'E_1_Att_2_Test MDS and 1-13th'!M37</f>
        <v>-631.98564776898002</v>
      </c>
      <c r="N37" s="27">
        <f>+'E_1_Att_2_Test AS FILED'!O38-'E_1_Att_2_Test MDS and 1-13th'!N37</f>
        <v>89.388266903974227</v>
      </c>
      <c r="O37" s="27">
        <f>+'E_1_Att_2_Test AS FILED'!P38-'E_1_Att_2_Test MDS and 1-13th'!O37</f>
        <v>-35663.93160011014</v>
      </c>
      <c r="P37" s="27">
        <f>+'E_1_Att_2_Test AS FILED'!Q38-'E_1_Att_2_Test MDS and 1-13th'!P37</f>
        <v>1396.8154467410823</v>
      </c>
      <c r="Q37" s="27">
        <f>+'E_1_Att_2_Test AS FILED'!R38-'E_1_Att_2_Test MDS and 1-13th'!Q37</f>
        <v>32.43278748953071</v>
      </c>
      <c r="R37" s="27">
        <f>+'E_1_Att_2_Test AS FILED'!S38-'E_1_Att_2_Test MDS and 1-13th'!R37</f>
        <v>50.048226712070914</v>
      </c>
      <c r="S37" s="27">
        <f>+'E_1_Att_2_Test AS FILED'!T38-'E_1_Att_2_Test MDS and 1-13th'!S37</f>
        <v>52.997570976511383</v>
      </c>
      <c r="T37" s="21"/>
      <c r="U37" s="37">
        <f t="shared" si="0"/>
        <v>-1.8585524230729789E-9</v>
      </c>
      <c r="V37" s="21"/>
      <c r="W37" s="21"/>
    </row>
    <row r="38" spans="1:23" x14ac:dyDescent="0.25">
      <c r="U38" s="37">
        <f t="shared" si="0"/>
        <v>0</v>
      </c>
    </row>
    <row r="39" spans="1:23" x14ac:dyDescent="0.25">
      <c r="A39" s="25" t="s">
        <v>88</v>
      </c>
      <c r="B39" s="24">
        <f>+'E_1_Att_2_Test MDS and 1-13th'!B39-'E_1_Att_2_Test AS FILED'!C40</f>
        <v>0</v>
      </c>
      <c r="C39" s="24">
        <f>+'E_1_Att_2_Test MDS and 1-13th'!C39-'E_1_Att_2_Test AS FILED'!D40</f>
        <v>0</v>
      </c>
      <c r="D39" s="24">
        <f>+'E_1_Att_2_Test MDS and 1-13th'!D39-'E_1_Att_2_Test AS FILED'!E40</f>
        <v>0</v>
      </c>
      <c r="E39" s="24">
        <f>+'E_1_Att_2_Test MDS and 1-13th'!E39-'E_1_Att_2_Test AS FILED'!F40</f>
        <v>0</v>
      </c>
      <c r="F39" s="24">
        <f>+'E_1_Att_2_Test MDS and 1-13th'!F39-'E_1_Att_2_Test AS FILED'!G40</f>
        <v>0</v>
      </c>
      <c r="G39" s="24">
        <f>+'E_1_Att_2_Test MDS and 1-13th'!G39-'E_1_Att_2_Test AS FILED'!H40</f>
        <v>0</v>
      </c>
      <c r="H39" s="24">
        <f>+'E_1_Att_2_Test MDS and 1-13th'!H39-'E_1_Att_2_Test AS FILED'!I40</f>
        <v>0</v>
      </c>
      <c r="I39" s="24">
        <f>+'E_1_Att_2_Test MDS and 1-13th'!I39-'E_1_Att_2_Test AS FILED'!J40</f>
        <v>0</v>
      </c>
      <c r="J39" s="24">
        <f>+'E_1_Att_2_Test MDS and 1-13th'!J39-'E_1_Att_2_Test AS FILED'!K40</f>
        <v>0</v>
      </c>
      <c r="K39" s="24">
        <f>+'E_1_Att_2_Test MDS and 1-13th'!K39-'E_1_Att_2_Test AS FILED'!L40</f>
        <v>0</v>
      </c>
      <c r="L39" s="24">
        <f>+'E_1_Att_2_Test MDS and 1-13th'!L39-'E_1_Att_2_Test AS FILED'!M40</f>
        <v>0</v>
      </c>
      <c r="M39" s="24">
        <f>+'E_1_Att_2_Test MDS and 1-13th'!M39-'E_1_Att_2_Test AS FILED'!N40</f>
        <v>0</v>
      </c>
      <c r="N39" s="24">
        <f>+'E_1_Att_2_Test MDS and 1-13th'!N39-'E_1_Att_2_Test AS FILED'!O40</f>
        <v>0</v>
      </c>
      <c r="O39" s="24">
        <f>+'E_1_Att_2_Test MDS and 1-13th'!O39-'E_1_Att_2_Test AS FILED'!P40</f>
        <v>0</v>
      </c>
      <c r="P39" s="24">
        <f>+'E_1_Att_2_Test MDS and 1-13th'!P39-'E_1_Att_2_Test AS FILED'!Q40</f>
        <v>0</v>
      </c>
      <c r="Q39" s="24">
        <f>+'E_1_Att_2_Test MDS and 1-13th'!Q39-'E_1_Att_2_Test AS FILED'!R40</f>
        <v>0</v>
      </c>
      <c r="R39" s="24">
        <f>+'E_1_Att_2_Test MDS and 1-13th'!R39-'E_1_Att_2_Test AS FILED'!S40</f>
        <v>0</v>
      </c>
      <c r="S39" s="24">
        <f>+'E_1_Att_2_Test MDS and 1-13th'!S39-'E_1_Att_2_Test AS FILED'!T40</f>
        <v>0</v>
      </c>
      <c r="T39" s="21"/>
      <c r="U39" s="37">
        <f t="shared" si="0"/>
        <v>0</v>
      </c>
      <c r="V39" s="21"/>
      <c r="W39" s="21"/>
    </row>
    <row r="40" spans="1:23" ht="15.75" thickBot="1" x14ac:dyDescent="0.3">
      <c r="A40" s="22"/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37">
        <f t="shared" si="0"/>
        <v>0</v>
      </c>
      <c r="V40" s="22"/>
      <c r="W40" s="22"/>
    </row>
    <row r="41" spans="1:23" ht="15.75" thickBot="1" x14ac:dyDescent="0.3">
      <c r="A41" s="25" t="s">
        <v>90</v>
      </c>
      <c r="B41" s="24">
        <f>+'E_1_Att_2_Test MDS and 1-13th'!B41-'E_1_Att_2_Test AS FILED'!C41</f>
        <v>0</v>
      </c>
      <c r="C41" s="24">
        <f>+'E_1_Att_2_Test MDS and 1-13th'!C41-'E_1_Att_2_Test AS FILED'!D41</f>
        <v>0</v>
      </c>
      <c r="D41" s="24">
        <f>+'E_1_Att_2_Test MDS and 1-13th'!D41-'E_1_Att_2_Test AS FILED'!E41</f>
        <v>0</v>
      </c>
      <c r="E41" s="24">
        <f>+'E_1_Att_2_Test MDS and 1-13th'!E41-'E_1_Att_2_Test AS FILED'!F41</f>
        <v>0</v>
      </c>
      <c r="F41" s="24">
        <f>+'E_1_Att_2_Test MDS and 1-13th'!F41-'E_1_Att_2_Test AS FILED'!G41</f>
        <v>0</v>
      </c>
      <c r="G41" s="24">
        <f>+'E_1_Att_2_Test MDS and 1-13th'!G41-'E_1_Att_2_Test AS FILED'!H41</f>
        <v>0</v>
      </c>
      <c r="H41" s="24">
        <f>+'E_1_Att_2_Test MDS and 1-13th'!H41-'E_1_Att_2_Test AS FILED'!I41</f>
        <v>0</v>
      </c>
      <c r="I41" s="24">
        <f>+'E_1_Att_2_Test MDS and 1-13th'!I41-'E_1_Att_2_Test AS FILED'!J41</f>
        <v>0</v>
      </c>
      <c r="J41" s="24">
        <f>+'E_1_Att_2_Test MDS and 1-13th'!J41-'E_1_Att_2_Test AS FILED'!K41</f>
        <v>0</v>
      </c>
      <c r="K41" s="24">
        <f>+'E_1_Att_2_Test MDS and 1-13th'!K41-'E_1_Att_2_Test AS FILED'!L41</f>
        <v>0</v>
      </c>
      <c r="L41" s="24">
        <f>+'E_1_Att_2_Test MDS and 1-13th'!L41-'E_1_Att_2_Test AS FILED'!M41</f>
        <v>0</v>
      </c>
      <c r="M41" s="24">
        <f>+'E_1_Att_2_Test MDS and 1-13th'!M41-'E_1_Att_2_Test AS FILED'!N41</f>
        <v>0</v>
      </c>
      <c r="N41" s="24">
        <f>+'E_1_Att_2_Test MDS and 1-13th'!N41-'E_1_Att_2_Test AS FILED'!O41</f>
        <v>0</v>
      </c>
      <c r="O41" s="24">
        <f>+'E_1_Att_2_Test MDS and 1-13th'!O41-'E_1_Att_2_Test AS FILED'!P41</f>
        <v>0</v>
      </c>
      <c r="P41" s="24">
        <f>+'E_1_Att_2_Test MDS and 1-13th'!P41-'E_1_Att_2_Test AS FILED'!Q41</f>
        <v>0</v>
      </c>
      <c r="Q41" s="24">
        <f>+'E_1_Att_2_Test MDS and 1-13th'!Q41-'E_1_Att_2_Test AS FILED'!R41</f>
        <v>0</v>
      </c>
      <c r="R41" s="24">
        <f>+'E_1_Att_2_Test MDS and 1-13th'!R41-'E_1_Att_2_Test AS FILED'!S41</f>
        <v>0</v>
      </c>
      <c r="S41" s="24">
        <f>+'E_1_Att_2_Test MDS and 1-13th'!S41-'E_1_Att_2_Test AS FILED'!T41</f>
        <v>0</v>
      </c>
      <c r="T41" s="21"/>
      <c r="U41" s="37">
        <f t="shared" si="0"/>
        <v>0</v>
      </c>
      <c r="V41" s="21"/>
      <c r="W41" s="21"/>
    </row>
    <row r="42" spans="1:23" x14ac:dyDescent="0.25">
      <c r="A42" s="26" t="s">
        <v>92</v>
      </c>
      <c r="B42" s="27">
        <f>+'E_1_Att_2_Test MDS and 1-13th'!B42-'E_1_Att_2_Test AS FILED'!C42</f>
        <v>0</v>
      </c>
      <c r="C42" s="27">
        <f>+'E_1_Att_2_Test MDS and 1-13th'!C42-'E_1_Att_2_Test AS FILED'!D42</f>
        <v>0</v>
      </c>
      <c r="D42" s="27">
        <f>+'E_1_Att_2_Test MDS and 1-13th'!D42-'E_1_Att_2_Test AS FILED'!E42</f>
        <v>0</v>
      </c>
      <c r="E42" s="27">
        <f>+'E_1_Att_2_Test MDS and 1-13th'!E42-'E_1_Att_2_Test AS FILED'!F42</f>
        <v>0</v>
      </c>
      <c r="F42" s="27">
        <f>+'E_1_Att_2_Test MDS and 1-13th'!F42-'E_1_Att_2_Test AS FILED'!G42</f>
        <v>0</v>
      </c>
      <c r="G42" s="27">
        <f>+'E_1_Att_2_Test MDS and 1-13th'!G42-'E_1_Att_2_Test AS FILED'!H42</f>
        <v>0</v>
      </c>
      <c r="H42" s="27">
        <f>+'E_1_Att_2_Test MDS and 1-13th'!H42-'E_1_Att_2_Test AS FILED'!I42</f>
        <v>0</v>
      </c>
      <c r="I42" s="27">
        <f>+'E_1_Att_2_Test MDS and 1-13th'!I42-'E_1_Att_2_Test AS FILED'!J42</f>
        <v>0</v>
      </c>
      <c r="J42" s="27">
        <f>+'E_1_Att_2_Test MDS and 1-13th'!J42-'E_1_Att_2_Test AS FILED'!K42</f>
        <v>0</v>
      </c>
      <c r="K42" s="27">
        <f>+'E_1_Att_2_Test MDS and 1-13th'!K42-'E_1_Att_2_Test AS FILED'!L42</f>
        <v>0</v>
      </c>
      <c r="L42" s="27">
        <f>+'E_1_Att_2_Test MDS and 1-13th'!L42-'E_1_Att_2_Test AS FILED'!M42</f>
        <v>0</v>
      </c>
      <c r="M42" s="27">
        <f>+'E_1_Att_2_Test MDS and 1-13th'!M42-'E_1_Att_2_Test AS FILED'!N42</f>
        <v>0</v>
      </c>
      <c r="N42" s="27">
        <f>+'E_1_Att_2_Test MDS and 1-13th'!N42-'E_1_Att_2_Test AS FILED'!O42</f>
        <v>0</v>
      </c>
      <c r="O42" s="27">
        <f>+'E_1_Att_2_Test MDS and 1-13th'!O42-'E_1_Att_2_Test AS FILED'!P42</f>
        <v>0</v>
      </c>
      <c r="P42" s="27">
        <f>+'E_1_Att_2_Test MDS and 1-13th'!P42-'E_1_Att_2_Test AS FILED'!Q42</f>
        <v>0</v>
      </c>
      <c r="Q42" s="27">
        <f>+'E_1_Att_2_Test MDS and 1-13th'!Q42-'E_1_Att_2_Test AS FILED'!R42</f>
        <v>0</v>
      </c>
      <c r="R42" s="27">
        <f>+'E_1_Att_2_Test MDS and 1-13th'!R42-'E_1_Att_2_Test AS FILED'!S42</f>
        <v>0</v>
      </c>
      <c r="S42" s="27">
        <f>+'E_1_Att_2_Test MDS and 1-13th'!S42-'E_1_Att_2_Test AS FILED'!T42</f>
        <v>0</v>
      </c>
      <c r="T42" s="21"/>
      <c r="U42" s="37">
        <f t="shared" si="0"/>
        <v>0</v>
      </c>
      <c r="V42" s="21"/>
      <c r="W42" s="21"/>
    </row>
    <row r="43" spans="1:23" x14ac:dyDescent="0.25">
      <c r="A43" s="25" t="s">
        <v>94</v>
      </c>
      <c r="B43" s="24">
        <f>+'E_1_Att_2_Test MDS and 1-13th'!B43-'E_1_Att_2_Test AS FILED'!C43</f>
        <v>0</v>
      </c>
      <c r="C43" s="24">
        <f>+'E_1_Att_2_Test MDS and 1-13th'!C43-'E_1_Att_2_Test AS FILED'!D43</f>
        <v>0</v>
      </c>
      <c r="D43" s="24">
        <f>+'E_1_Att_2_Test MDS and 1-13th'!D43-'E_1_Att_2_Test AS FILED'!E43</f>
        <v>0</v>
      </c>
      <c r="E43" s="24">
        <f>+'E_1_Att_2_Test MDS and 1-13th'!E43-'E_1_Att_2_Test AS FILED'!F43</f>
        <v>0</v>
      </c>
      <c r="F43" s="24">
        <f>+'E_1_Att_2_Test MDS and 1-13th'!F43-'E_1_Att_2_Test AS FILED'!G43</f>
        <v>0</v>
      </c>
      <c r="G43" s="24">
        <f>+'E_1_Att_2_Test MDS and 1-13th'!G43-'E_1_Att_2_Test AS FILED'!H43</f>
        <v>0</v>
      </c>
      <c r="H43" s="24">
        <f>+'E_1_Att_2_Test MDS and 1-13th'!H43-'E_1_Att_2_Test AS FILED'!I43</f>
        <v>0</v>
      </c>
      <c r="I43" s="24">
        <f>+'E_1_Att_2_Test MDS and 1-13th'!I43-'E_1_Att_2_Test AS FILED'!J43</f>
        <v>0</v>
      </c>
      <c r="J43" s="24">
        <f>+'E_1_Att_2_Test MDS and 1-13th'!J43-'E_1_Att_2_Test AS FILED'!K43</f>
        <v>0</v>
      </c>
      <c r="K43" s="24">
        <f>+'E_1_Att_2_Test MDS and 1-13th'!K43-'E_1_Att_2_Test AS FILED'!L43</f>
        <v>0</v>
      </c>
      <c r="L43" s="24">
        <f>+'E_1_Att_2_Test MDS and 1-13th'!L43-'E_1_Att_2_Test AS FILED'!M43</f>
        <v>0</v>
      </c>
      <c r="M43" s="24">
        <f>+'E_1_Att_2_Test MDS and 1-13th'!M43-'E_1_Att_2_Test AS FILED'!N43</f>
        <v>0</v>
      </c>
      <c r="N43" s="24">
        <f>+'E_1_Att_2_Test MDS and 1-13th'!N43-'E_1_Att_2_Test AS FILED'!O43</f>
        <v>0</v>
      </c>
      <c r="O43" s="24">
        <f>+'E_1_Att_2_Test MDS and 1-13th'!O43-'E_1_Att_2_Test AS FILED'!P43</f>
        <v>0</v>
      </c>
      <c r="P43" s="24">
        <f>+'E_1_Att_2_Test MDS and 1-13th'!P43-'E_1_Att_2_Test AS FILED'!Q43</f>
        <v>0</v>
      </c>
      <c r="Q43" s="24">
        <f>+'E_1_Att_2_Test MDS and 1-13th'!Q43-'E_1_Att_2_Test AS FILED'!R43</f>
        <v>0</v>
      </c>
      <c r="R43" s="24">
        <f>+'E_1_Att_2_Test MDS and 1-13th'!R43-'E_1_Att_2_Test AS FILED'!S43</f>
        <v>0</v>
      </c>
      <c r="S43" s="24">
        <f>+'E_1_Att_2_Test MDS and 1-13th'!S43-'E_1_Att_2_Test AS FILED'!T43</f>
        <v>0</v>
      </c>
      <c r="T43" s="21"/>
      <c r="U43" s="37">
        <f t="shared" si="0"/>
        <v>0</v>
      </c>
      <c r="V43" s="21"/>
      <c r="W43" s="21"/>
    </row>
    <row r="44" spans="1:23" ht="15.75" thickBot="1" x14ac:dyDescent="0.3">
      <c r="U44" s="37">
        <f t="shared" si="0"/>
        <v>0</v>
      </c>
    </row>
    <row r="45" spans="1:23" ht="15.75" thickBot="1" x14ac:dyDescent="0.3">
      <c r="A45" s="23" t="s">
        <v>95</v>
      </c>
      <c r="B45" s="30">
        <f>+'E_1_Att_2_Test MDS and 1-13th'!B46-'E_1_Att_2_Test AS FILED'!C45</f>
        <v>0</v>
      </c>
      <c r="C45" s="30">
        <f>+'E_1_Att_2_Test MDS and 1-13th'!C46-'E_1_Att_2_Test AS FILED'!D45</f>
        <v>0</v>
      </c>
      <c r="D45" s="30">
        <f>+'E_1_Att_2_Test MDS and 1-13th'!D46-'E_1_Att_2_Test AS FILED'!E45</f>
        <v>0</v>
      </c>
      <c r="E45" s="30">
        <f>+'E_1_Att_2_Test MDS and 1-13th'!E46-'E_1_Att_2_Test AS FILED'!F45</f>
        <v>0</v>
      </c>
      <c r="F45" s="30">
        <f>+'E_1_Att_2_Test MDS and 1-13th'!F46-'E_1_Att_2_Test AS FILED'!G45</f>
        <v>0</v>
      </c>
      <c r="G45" s="30">
        <f>+'E_1_Att_2_Test MDS and 1-13th'!G46-'E_1_Att_2_Test AS FILED'!H45</f>
        <v>0</v>
      </c>
      <c r="H45" s="30">
        <f>+'E_1_Att_2_Test MDS and 1-13th'!H46-'E_1_Att_2_Test AS FILED'!I45</f>
        <v>0</v>
      </c>
      <c r="I45" s="30">
        <f>+'E_1_Att_2_Test MDS and 1-13th'!I46-'E_1_Att_2_Test AS FILED'!J45</f>
        <v>0</v>
      </c>
      <c r="J45" s="30">
        <f>+'E_1_Att_2_Test MDS and 1-13th'!J46-'E_1_Att_2_Test AS FILED'!K45</f>
        <v>0</v>
      </c>
      <c r="K45" s="30">
        <f>+'E_1_Att_2_Test MDS and 1-13th'!K46-'E_1_Att_2_Test AS FILED'!L45</f>
        <v>0</v>
      </c>
      <c r="L45" s="30">
        <f>+'E_1_Att_2_Test MDS and 1-13th'!L46-'E_1_Att_2_Test AS FILED'!M45</f>
        <v>0</v>
      </c>
      <c r="M45" s="30">
        <f>+'E_1_Att_2_Test MDS and 1-13th'!M46-'E_1_Att_2_Test AS FILED'!N45</f>
        <v>0</v>
      </c>
      <c r="N45" s="30">
        <f>+'E_1_Att_2_Test MDS and 1-13th'!N46-'E_1_Att_2_Test AS FILED'!O45</f>
        <v>0</v>
      </c>
      <c r="O45" s="30">
        <f>+'E_1_Att_2_Test MDS and 1-13th'!O46-'E_1_Att_2_Test AS FILED'!P45</f>
        <v>0</v>
      </c>
      <c r="P45" s="30">
        <f>+'E_1_Att_2_Test MDS and 1-13th'!P46-'E_1_Att_2_Test AS FILED'!Q45</f>
        <v>0</v>
      </c>
      <c r="Q45" s="30">
        <f>+'E_1_Att_2_Test MDS and 1-13th'!Q46-'E_1_Att_2_Test AS FILED'!R45</f>
        <v>0</v>
      </c>
      <c r="R45" s="30">
        <f>+'E_1_Att_2_Test MDS and 1-13th'!R46-'E_1_Att_2_Test AS FILED'!S45</f>
        <v>0</v>
      </c>
      <c r="S45" s="30">
        <f>+'E_1_Att_2_Test MDS and 1-13th'!S46-'E_1_Att_2_Test AS FILED'!T45</f>
        <v>0</v>
      </c>
      <c r="T45" s="21"/>
      <c r="U45" s="37">
        <f t="shared" si="0"/>
        <v>0</v>
      </c>
      <c r="V45" s="21"/>
      <c r="W45" s="21"/>
    </row>
    <row r="46" spans="1:23" x14ac:dyDescent="0.25">
      <c r="U46" s="37">
        <f t="shared" si="0"/>
        <v>0</v>
      </c>
    </row>
    <row r="47" spans="1:23" x14ac:dyDescent="0.25">
      <c r="A47" s="23" t="s">
        <v>102</v>
      </c>
      <c r="B47" s="31">
        <f>+'E_1_Att_2_Test MDS and 1-13th'!B47-'E_1_Att_2_Test AS FILED'!C47</f>
        <v>0</v>
      </c>
      <c r="C47" s="31">
        <f>+'E_1_Att_2_Test MDS and 1-13th'!C47-'E_1_Att_2_Test AS FILED'!D47</f>
        <v>2.6909030559352232E-14</v>
      </c>
      <c r="D47" s="31">
        <f>+'E_1_Att_2_Test MDS and 1-13th'!D47-'E_1_Att_2_Test AS FILED'!E47</f>
        <v>2.8532731732866523E-14</v>
      </c>
      <c r="E47" s="31">
        <f>+'E_1_Att_2_Test MDS and 1-13th'!E47-'E_1_Att_2_Test AS FILED'!F47</f>
        <v>1.5210055437364645E-14</v>
      </c>
      <c r="F47" s="31">
        <f>+'E_1_Att_2_Test MDS and 1-13th'!F47-'E_1_Att_2_Test AS FILED'!G47</f>
        <v>-1.1393663790215669E-14</v>
      </c>
      <c r="G47" s="31">
        <f>+'E_1_Att_2_Test MDS and 1-13th'!G47-'E_1_Att_2_Test AS FILED'!H47</f>
        <v>-6.1631255654504002E-14</v>
      </c>
      <c r="H47" s="31">
        <f>+'E_1_Att_2_Test MDS and 1-13th'!H47-'E_1_Att_2_Test AS FILED'!I47</f>
        <v>2.0011770018868447E-14</v>
      </c>
      <c r="I47" s="31">
        <f>+'E_1_Att_2_Test MDS and 1-13th'!I47-'E_1_Att_2_Test AS FILED'!J47</f>
        <v>1.8068879725774423E-14</v>
      </c>
      <c r="J47" s="31">
        <f>+'E_1_Att_2_Test MDS and 1-13th'!J47-'E_1_Att_2_Test AS FILED'!K47</f>
        <v>2.5202062658991053E-14</v>
      </c>
      <c r="K47" s="31">
        <f>+'E_1_Att_2_Test MDS and 1-13th'!K47-'E_1_Att_2_Test AS FILED'!L47</f>
        <v>1.2739809207573671E-14</v>
      </c>
      <c r="L47" s="31">
        <f>+'E_1_Att_2_Test MDS and 1-13th'!L47-'E_1_Att_2_Test AS FILED'!M47</f>
        <v>3.3459346404640655E-14</v>
      </c>
      <c r="M47" s="31">
        <f>+'E_1_Att_2_Test MDS and 1-13th'!M47-'E_1_Att_2_Test AS FILED'!N47</f>
        <v>-6.2921889920630747E-14</v>
      </c>
      <c r="N47" s="31">
        <f>+'E_1_Att_2_Test MDS and 1-13th'!N47-'E_1_Att_2_Test AS FILED'!O47</f>
        <v>6.7640337775287662E-14</v>
      </c>
      <c r="O47" s="31">
        <f>+'E_1_Att_2_Test MDS and 1-13th'!O47-'E_1_Att_2_Test AS FILED'!P47</f>
        <v>-1.1074474670635936E-14</v>
      </c>
      <c r="P47" s="31">
        <f>+'E_1_Att_2_Test MDS and 1-13th'!P47-'E_1_Att_2_Test AS FILED'!Q47</f>
        <v>2.2204460492503131E-14</v>
      </c>
      <c r="Q47" s="31">
        <f>+'E_1_Att_2_Test MDS and 1-13th'!Q47-'E_1_Att_2_Test AS FILED'!R47</f>
        <v>4.0495384823202585E-14</v>
      </c>
      <c r="R47" s="31">
        <f>+'E_1_Att_2_Test MDS and 1-13th'!R47-'E_1_Att_2_Test AS FILED'!S47</f>
        <v>7.0790595607661544E-14</v>
      </c>
      <c r="S47" s="31">
        <f>+'E_1_Att_2_Test MDS and 1-13th'!S47-'E_1_Att_2_Test AS FILED'!T47</f>
        <v>4.1106007486746421E-14</v>
      </c>
      <c r="T47" s="21"/>
      <c r="U47" s="37">
        <f t="shared" si="0"/>
        <v>2.7534918789484664E-13</v>
      </c>
      <c r="V47" s="21"/>
      <c r="W47" s="21"/>
    </row>
    <row r="48" spans="1:23" x14ac:dyDescent="0.25">
      <c r="U48" s="37">
        <f t="shared" si="0"/>
        <v>0</v>
      </c>
    </row>
    <row r="49" spans="1:23" x14ac:dyDescent="0.25">
      <c r="A49" s="23" t="s">
        <v>115</v>
      </c>
      <c r="B49" s="24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1"/>
      <c r="U49" s="37">
        <f t="shared" si="0"/>
        <v>0</v>
      </c>
      <c r="V49" s="21"/>
      <c r="W49" s="21"/>
    </row>
    <row r="50" spans="1:23" x14ac:dyDescent="0.25">
      <c r="A50" s="25" t="s">
        <v>104</v>
      </c>
      <c r="B50" s="24">
        <f>+'E_1_Att_2_Test MDS and 1-13th'!B50-'E_1_Att_2_Test AS FILED'!C50</f>
        <v>0</v>
      </c>
      <c r="C50" s="24">
        <f>+'E_1_Att_2_Test MDS and 1-13th'!C50-'E_1_Att_2_Test AS FILED'!D50</f>
        <v>-7053.7178620513987</v>
      </c>
      <c r="D50" s="24">
        <f>+'E_1_Att_2_Test MDS and 1-13th'!D50-'E_1_Att_2_Test AS FILED'!E50</f>
        <v>-246.94713213565575</v>
      </c>
      <c r="E50" s="24">
        <f>+'E_1_Att_2_Test MDS and 1-13th'!E50-'E_1_Att_2_Test AS FILED'!F50</f>
        <v>-1703.885903969227</v>
      </c>
      <c r="F50" s="24">
        <f>+'E_1_Att_2_Test MDS and 1-13th'!F50-'E_1_Att_2_Test AS FILED'!G50</f>
        <v>8346.5876339685346</v>
      </c>
      <c r="G50" s="24">
        <f>+'E_1_Att_2_Test MDS and 1-13th'!G50-'E_1_Att_2_Test AS FILED'!H50</f>
        <v>395.03298904817734</v>
      </c>
      <c r="H50" s="24">
        <f>+'E_1_Att_2_Test MDS and 1-13th'!H50-'E_1_Att_2_Test AS FILED'!I50</f>
        <v>-55170.912809663045</v>
      </c>
      <c r="I50" s="24">
        <f>+'E_1_Att_2_Test MDS and 1-13th'!I50-'E_1_Att_2_Test AS FILED'!J50</f>
        <v>-24828.614106997731</v>
      </c>
      <c r="J50" s="24">
        <f>+'E_1_Att_2_Test MDS and 1-13th'!J50-'E_1_Att_2_Test AS FILED'!K50</f>
        <v>-6766.5815443600877</v>
      </c>
      <c r="K50" s="24">
        <f>+'E_1_Att_2_Test MDS and 1-13th'!K50-'E_1_Att_2_Test AS FILED'!L50</f>
        <v>-166.7167930148803</v>
      </c>
      <c r="L50" s="24">
        <f>+'E_1_Att_2_Test MDS and 1-13th'!L50-'E_1_Att_2_Test AS FILED'!M50</f>
        <v>-293.35478164000062</v>
      </c>
      <c r="M50" s="24">
        <f>+'E_1_Att_2_Test MDS and 1-13th'!M50-'E_1_Att_2_Test AS FILED'!N50</f>
        <v>1548.9830938764139</v>
      </c>
      <c r="N50" s="24">
        <f>+'E_1_Att_2_Test MDS and 1-13th'!N50-'E_1_Att_2_Test AS FILED'!O50</f>
        <v>-226.75749550503724</v>
      </c>
      <c r="O50" s="24">
        <f>+'E_1_Att_2_Test MDS and 1-13th'!O50-'E_1_Att_2_Test AS FILED'!P50</f>
        <v>90090.31950387673</v>
      </c>
      <c r="P50" s="24">
        <f>+'E_1_Att_2_Test MDS and 1-13th'!P50-'E_1_Att_2_Test AS FILED'!Q50</f>
        <v>-3580.6732053624687</v>
      </c>
      <c r="Q50" s="24">
        <f>+'E_1_Att_2_Test MDS and 1-13th'!Q50-'E_1_Att_2_Test AS FILED'!R50</f>
        <v>-82.895959817892646</v>
      </c>
      <c r="R50" s="24">
        <f>+'E_1_Att_2_Test MDS and 1-13th'!R50-'E_1_Att_2_Test AS FILED'!S50</f>
        <v>-121.16614123279379</v>
      </c>
      <c r="S50" s="24">
        <f>+'E_1_Att_2_Test MDS and 1-13th'!S50-'E_1_Att_2_Test AS FILED'!T50</f>
        <v>-138.69948501880435</v>
      </c>
      <c r="T50" s="21"/>
      <c r="U50" s="37">
        <f t="shared" si="0"/>
        <v>8.3599616118590347E-10</v>
      </c>
      <c r="V50" s="21"/>
      <c r="W50" s="21"/>
    </row>
    <row r="51" spans="1:23" ht="15.75" thickBot="1" x14ac:dyDescent="0.3">
      <c r="A51" s="25" t="s">
        <v>105</v>
      </c>
      <c r="B51" s="24">
        <f>+'E_1_Att_2_Test MDS and 1-13th'!B51-'E_1_Att_2_Test AS FILED'!C51</f>
        <v>-5.95719029661268E-11</v>
      </c>
      <c r="C51" s="24">
        <f>+'E_1_Att_2_Test MDS and 1-13th'!C51-'E_1_Att_2_Test AS FILED'!D51</f>
        <v>0</v>
      </c>
      <c r="D51" s="24">
        <f>+'E_1_Att_2_Test MDS and 1-13th'!D51-'E_1_Att_2_Test AS FILED'!E51</f>
        <v>0</v>
      </c>
      <c r="E51" s="24">
        <f>+'E_1_Att_2_Test MDS and 1-13th'!E51-'E_1_Att_2_Test AS FILED'!F51</f>
        <v>0</v>
      </c>
      <c r="F51" s="24">
        <f>+'E_1_Att_2_Test MDS and 1-13th'!F51-'E_1_Att_2_Test AS FILED'!G51</f>
        <v>0</v>
      </c>
      <c r="G51" s="24">
        <f>+'E_1_Att_2_Test MDS and 1-13th'!G51-'E_1_Att_2_Test AS FILED'!H51</f>
        <v>0</v>
      </c>
      <c r="H51" s="24">
        <f>+'E_1_Att_2_Test MDS and 1-13th'!H51-'E_1_Att_2_Test AS FILED'!I51</f>
        <v>0</v>
      </c>
      <c r="I51" s="24">
        <f>+'E_1_Att_2_Test MDS and 1-13th'!I51-'E_1_Att_2_Test AS FILED'!J51</f>
        <v>0</v>
      </c>
      <c r="J51" s="24">
        <f>+'E_1_Att_2_Test MDS and 1-13th'!J51-'E_1_Att_2_Test AS FILED'!K51</f>
        <v>0</v>
      </c>
      <c r="K51" s="24">
        <f>+'E_1_Att_2_Test MDS and 1-13th'!K51-'E_1_Att_2_Test AS FILED'!L51</f>
        <v>0</v>
      </c>
      <c r="L51" s="24">
        <f>+'E_1_Att_2_Test MDS and 1-13th'!L51-'E_1_Att_2_Test AS FILED'!M51</f>
        <v>7.2758639391157232E-15</v>
      </c>
      <c r="M51" s="24">
        <f>+'E_1_Att_2_Test MDS and 1-13th'!M51-'E_1_Att_2_Test AS FILED'!N51</f>
        <v>0</v>
      </c>
      <c r="N51" s="24">
        <f>+'E_1_Att_2_Test MDS and 1-13th'!N51-'E_1_Att_2_Test AS FILED'!O51</f>
        <v>-3.6377151291233645E-15</v>
      </c>
      <c r="O51" s="24">
        <f>+'E_1_Att_2_Test MDS and 1-13th'!O51-'E_1_Att_2_Test AS FILED'!P51</f>
        <v>0</v>
      </c>
      <c r="P51" s="24">
        <f>+'E_1_Att_2_Test MDS and 1-13th'!P51-'E_1_Att_2_Test AS FILED'!Q51</f>
        <v>0</v>
      </c>
      <c r="Q51" s="24">
        <f>+'E_1_Att_2_Test MDS and 1-13th'!Q51-'E_1_Att_2_Test AS FILED'!R51</f>
        <v>0</v>
      </c>
      <c r="R51" s="24">
        <f>+'E_1_Att_2_Test MDS and 1-13th'!R51-'E_1_Att_2_Test AS FILED'!S51</f>
        <v>-1.8249290967276011E-15</v>
      </c>
      <c r="S51" s="24">
        <f>+'E_1_Att_2_Test MDS and 1-13th'!S51-'E_1_Att_2_Test AS FILED'!T51</f>
        <v>0</v>
      </c>
      <c r="U51" s="37">
        <f t="shared" si="0"/>
        <v>-5.9570089746413535E-11</v>
      </c>
    </row>
    <row r="52" spans="1:23" ht="15.75" thickBot="1" x14ac:dyDescent="0.3">
      <c r="A52" s="28" t="s">
        <v>106</v>
      </c>
      <c r="B52" s="30">
        <f>+'E_1_Att_2_Test MDS and 1-13th'!B52-'E_1_Att_2_Test AS FILED'!C52</f>
        <v>0</v>
      </c>
      <c r="C52" s="30">
        <f>+'E_1_Att_2_Test MDS and 1-13th'!C52-'E_1_Att_2_Test AS FILED'!D52</f>
        <v>-7053.7178620513987</v>
      </c>
      <c r="D52" s="30">
        <f>+'E_1_Att_2_Test MDS and 1-13th'!D52-'E_1_Att_2_Test AS FILED'!E52</f>
        <v>-246.94713213565572</v>
      </c>
      <c r="E52" s="30">
        <f>+'E_1_Att_2_Test MDS and 1-13th'!E52-'E_1_Att_2_Test AS FILED'!F52</f>
        <v>-1703.8859039692288</v>
      </c>
      <c r="F52" s="30">
        <f>+'E_1_Att_2_Test MDS and 1-13th'!F52-'E_1_Att_2_Test AS FILED'!G52</f>
        <v>8346.5876339685346</v>
      </c>
      <c r="G52" s="30">
        <f>+'E_1_Att_2_Test MDS and 1-13th'!G52-'E_1_Att_2_Test AS FILED'!H52</f>
        <v>395.03298904817734</v>
      </c>
      <c r="H52" s="30">
        <f>+'E_1_Att_2_Test MDS and 1-13th'!H52-'E_1_Att_2_Test AS FILED'!I52</f>
        <v>-55170.912809663074</v>
      </c>
      <c r="I52" s="30">
        <f>+'E_1_Att_2_Test MDS and 1-13th'!I52-'E_1_Att_2_Test AS FILED'!J52</f>
        <v>-24828.614106997746</v>
      </c>
      <c r="J52" s="30">
        <f>+'E_1_Att_2_Test MDS and 1-13th'!J52-'E_1_Att_2_Test AS FILED'!K52</f>
        <v>-6766.5815443600877</v>
      </c>
      <c r="K52" s="30">
        <f>+'E_1_Att_2_Test MDS and 1-13th'!K52-'E_1_Att_2_Test AS FILED'!L52</f>
        <v>-166.7167930148803</v>
      </c>
      <c r="L52" s="30">
        <f>+'E_1_Att_2_Test MDS and 1-13th'!L52-'E_1_Att_2_Test AS FILED'!M52</f>
        <v>-293.35478164000062</v>
      </c>
      <c r="M52" s="30">
        <f>+'E_1_Att_2_Test MDS and 1-13th'!M52-'E_1_Att_2_Test AS FILED'!N52</f>
        <v>1548.9830938764139</v>
      </c>
      <c r="N52" s="30">
        <f>+'E_1_Att_2_Test MDS and 1-13th'!N52-'E_1_Att_2_Test AS FILED'!O52</f>
        <v>-226.75749550503724</v>
      </c>
      <c r="O52" s="30">
        <f>+'E_1_Att_2_Test MDS and 1-13th'!O52-'E_1_Att_2_Test AS FILED'!P52</f>
        <v>90090.319503876672</v>
      </c>
      <c r="P52" s="30">
        <f>+'E_1_Att_2_Test MDS and 1-13th'!P52-'E_1_Att_2_Test AS FILED'!Q52</f>
        <v>-3580.6732053624687</v>
      </c>
      <c r="Q52" s="30">
        <f>+'E_1_Att_2_Test MDS and 1-13th'!Q52-'E_1_Att_2_Test AS FILED'!R52</f>
        <v>-82.895959817892631</v>
      </c>
      <c r="R52" s="30">
        <f>+'E_1_Att_2_Test MDS and 1-13th'!R52-'E_1_Att_2_Test AS FILED'!S52</f>
        <v>-121.16614123279379</v>
      </c>
      <c r="S52" s="30">
        <f>+'E_1_Att_2_Test MDS and 1-13th'!S52-'E_1_Att_2_Test AS FILED'!T52</f>
        <v>-138.69948501880413</v>
      </c>
      <c r="U52" s="37">
        <f t="shared" si="0"/>
        <v>7.3436012826277874E-10</v>
      </c>
    </row>
    <row r="53" spans="1:23" x14ac:dyDescent="0.25">
      <c r="U53" s="37">
        <f t="shared" si="0"/>
        <v>0</v>
      </c>
    </row>
    <row r="54" spans="1:23" x14ac:dyDescent="0.25">
      <c r="A54" s="23" t="s">
        <v>116</v>
      </c>
      <c r="B54" s="35">
        <f>+'E_1_Att_2_Test MDS and 1-13th'!B54-'E_1_Att_2_Test AS FILED'!C54</f>
        <v>0</v>
      </c>
      <c r="C54" s="35">
        <f>+'E_1_Att_2_Test MDS and 1-13th'!C54-'E_1_Att_2_Test AS FILED'!D54</f>
        <v>4.872936940600614E-2</v>
      </c>
      <c r="D54" s="35">
        <f>+'E_1_Att_2_Test MDS and 1-13th'!D54-'E_1_Att_2_Test AS FILED'!E54</f>
        <v>4.994479125309581E-2</v>
      </c>
      <c r="E54" s="35">
        <f>+'E_1_Att_2_Test MDS and 1-13th'!E54-'E_1_Att_2_Test AS FILED'!F54</f>
        <v>2.7694978468643661E-2</v>
      </c>
      <c r="F54" s="35">
        <f>+'E_1_Att_2_Test MDS and 1-13th'!F54-'E_1_Att_2_Test AS FILED'!G54</f>
        <v>-1.9254286200221737E-2</v>
      </c>
      <c r="G54" s="35">
        <f>+'E_1_Att_2_Test MDS and 1-13th'!G54-'E_1_Att_2_Test AS FILED'!H54</f>
        <v>-9.7523098518203732E-2</v>
      </c>
      <c r="H54" s="35">
        <f>+'E_1_Att_2_Test MDS and 1-13th'!H54-'E_1_Att_2_Test AS FILED'!I54</f>
        <v>3.5472963466824714E-2</v>
      </c>
      <c r="I54" s="35">
        <f>+'E_1_Att_2_Test MDS and 1-13th'!I54-'E_1_Att_2_Test AS FILED'!J54</f>
        <v>3.3391835210060172E-2</v>
      </c>
      <c r="J54" s="35">
        <f>+'E_1_Att_2_Test MDS and 1-13th'!J54-'E_1_Att_2_Test AS FILED'!K54</f>
        <v>4.6536292758903031E-2</v>
      </c>
      <c r="K54" s="35">
        <f>+'E_1_Att_2_Test MDS and 1-13th'!K54-'E_1_Att_2_Test AS FILED'!L54</f>
        <v>2.3232636038586274E-2</v>
      </c>
      <c r="L54" s="35">
        <f>+'E_1_Att_2_Test MDS and 1-13th'!L54-'E_1_Att_2_Test AS FILED'!M54</f>
        <v>5.8874596392074374E-2</v>
      </c>
      <c r="M54" s="35">
        <f>+'E_1_Att_2_Test MDS and 1-13th'!M54-'E_1_Att_2_Test AS FILED'!N54</f>
        <v>-0.10988947065410481</v>
      </c>
      <c r="N54" s="35">
        <f>+'E_1_Att_2_Test MDS and 1-13th'!N54-'E_1_Att_2_Test AS FILED'!O54</f>
        <v>0.12338399702013891</v>
      </c>
      <c r="O54" s="35">
        <f>+'E_1_Att_2_Test MDS and 1-13th'!O54-'E_1_Att_2_Test AS FILED'!P54</f>
        <v>-1.9287649000909735E-2</v>
      </c>
      <c r="P54" s="35">
        <f>+'E_1_Att_2_Test MDS and 1-13th'!P54-'E_1_Att_2_Test AS FILED'!Q54</f>
        <v>3.4692262226372117E-2</v>
      </c>
      <c r="Q54" s="35">
        <f>+'E_1_Att_2_Test MDS and 1-13th'!Q54-'E_1_Att_2_Test AS FILED'!R54</f>
        <v>6.6745090057799938E-2</v>
      </c>
      <c r="R54" s="35">
        <f>+'E_1_Att_2_Test MDS and 1-13th'!R54-'E_1_Att_2_Test AS FILED'!S54</f>
        <v>0.12634314615045017</v>
      </c>
      <c r="S54" s="35">
        <f>+'E_1_Att_2_Test MDS and 1-13th'!S54-'E_1_Att_2_Test AS FILED'!T54</f>
        <v>6.8196011322393391E-2</v>
      </c>
      <c r="U54" s="37">
        <f t="shared" si="0"/>
        <v>0.49728346539790869</v>
      </c>
    </row>
    <row r="55" spans="1:23" x14ac:dyDescent="0.25">
      <c r="A55" s="32" t="s">
        <v>97</v>
      </c>
      <c r="B55" s="21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</row>
    <row r="56" spans="1:23" x14ac:dyDescent="0.25">
      <c r="A56" s="32" t="s">
        <v>117</v>
      </c>
      <c r="B56" s="21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</row>
    <row r="57" spans="1:23" x14ac:dyDescent="0.25">
      <c r="A57" s="32" t="s">
        <v>113</v>
      </c>
      <c r="B57" s="21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</row>
    <row r="58" spans="1:23" x14ac:dyDescent="0.25">
      <c r="A58" s="32" t="s">
        <v>118</v>
      </c>
      <c r="B58" s="21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</row>
    <row r="59" spans="1:23" x14ac:dyDescent="0.25">
      <c r="A59" s="32" t="s">
        <v>114</v>
      </c>
      <c r="B59" s="21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</row>
    <row r="60" spans="1:23" x14ac:dyDescent="0.25">
      <c r="A60" s="32" t="s">
        <v>97</v>
      </c>
      <c r="B60" s="21"/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</row>
    <row r="61" spans="1:23" x14ac:dyDescent="0.25">
      <c r="A61" s="32" t="s">
        <v>98</v>
      </c>
      <c r="B61" s="21"/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</row>
    <row r="62" spans="1:23" x14ac:dyDescent="0.25">
      <c r="A62" s="33"/>
      <c r="B62" s="21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</row>
    <row r="63" spans="1:23" x14ac:dyDescent="0.25">
      <c r="A63" s="33"/>
      <c r="B63" s="21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</row>
    <row r="64" spans="1:23" x14ac:dyDescent="0.25">
      <c r="A64" s="33"/>
      <c r="B64" s="21"/>
      <c r="C64" s="21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</row>
    <row r="65" spans="1:23" x14ac:dyDescent="0.25">
      <c r="A65" s="33"/>
      <c r="B65" s="21"/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</row>
    <row r="66" spans="1:23" x14ac:dyDescent="0.25">
      <c r="A66" s="33"/>
      <c r="B66" s="21"/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</row>
    <row r="67" spans="1:23" x14ac:dyDescent="0.25">
      <c r="A67" s="33"/>
      <c r="B67" s="21"/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</row>
    <row r="68" spans="1:23" x14ac:dyDescent="0.25">
      <c r="A68" s="33"/>
      <c r="B68" s="21"/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</row>
    <row r="69" spans="1:23" x14ac:dyDescent="0.25">
      <c r="A69" s="33"/>
      <c r="B69" s="21"/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</row>
    <row r="70" spans="1:23" x14ac:dyDescent="0.25">
      <c r="A70" s="33"/>
      <c r="B70" s="21"/>
      <c r="C70" s="21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</row>
    <row r="71" spans="1:23" x14ac:dyDescent="0.25">
      <c r="A71" s="33"/>
      <c r="B71" s="21"/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</row>
    <row r="72" spans="1:23" ht="15.75" thickBot="1" x14ac:dyDescent="0.3">
      <c r="A72" s="22"/>
      <c r="B72" s="22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Z131"/>
  <sheetViews>
    <sheetView zoomScale="80" zoomScaleNormal="80" workbookViewId="0">
      <pane xSplit="2" ySplit="10" topLeftCell="C11" activePane="bottomRight" state="frozen"/>
      <selection sqref="A1:A2"/>
      <selection pane="topRight" sqref="A1:A2"/>
      <selection pane="bottomLeft" sqref="A1:A2"/>
      <selection pane="bottomRight" activeCell="A2" sqref="A1:A2"/>
    </sheetView>
  </sheetViews>
  <sheetFormatPr defaultRowHeight="15" x14ac:dyDescent="0.25"/>
  <cols>
    <col min="1" max="1" width="5.42578125" customWidth="1"/>
    <col min="2" max="2" width="45.28515625" customWidth="1"/>
    <col min="3" max="26" width="14.85546875" customWidth="1"/>
  </cols>
  <sheetData>
    <row r="1" spans="1:26" x14ac:dyDescent="0.25">
      <c r="A1" s="40" t="s">
        <v>507</v>
      </c>
    </row>
    <row r="2" spans="1:26" x14ac:dyDescent="0.25">
      <c r="A2" s="40" t="s">
        <v>504</v>
      </c>
    </row>
    <row r="3" spans="1:26" ht="15.75" thickBot="1" x14ac:dyDescent="0.3">
      <c r="A3" s="67"/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</row>
    <row r="4" spans="1:26" ht="15" customHeight="1" x14ac:dyDescent="0.25">
      <c r="A4" s="121" t="s">
        <v>174</v>
      </c>
    </row>
    <row r="5" spans="1:26" ht="15" customHeight="1" x14ac:dyDescent="0.25">
      <c r="A5" s="121" t="s">
        <v>175</v>
      </c>
    </row>
    <row r="6" spans="1:26" ht="15" customHeight="1" x14ac:dyDescent="0.25">
      <c r="A6" s="121" t="s">
        <v>1</v>
      </c>
    </row>
    <row r="7" spans="1:26" ht="15.75" thickBot="1" x14ac:dyDescent="0.3">
      <c r="A7" s="67"/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</row>
    <row r="8" spans="1:26" x14ac:dyDescent="0.25">
      <c r="B8" s="122" t="s">
        <v>2</v>
      </c>
      <c r="C8" s="122" t="s">
        <v>3</v>
      </c>
      <c r="D8" s="122" t="s">
        <v>4</v>
      </c>
      <c r="E8" s="122" t="s">
        <v>5</v>
      </c>
      <c r="F8" s="122" t="s">
        <v>6</v>
      </c>
      <c r="G8" s="122" t="s">
        <v>7</v>
      </c>
      <c r="H8" s="122" t="s">
        <v>8</v>
      </c>
      <c r="I8" s="122" t="s">
        <v>9</v>
      </c>
      <c r="J8" s="122" t="s">
        <v>10</v>
      </c>
      <c r="K8" s="122" t="s">
        <v>3</v>
      </c>
      <c r="L8" s="122" t="s">
        <v>4</v>
      </c>
      <c r="M8" s="122" t="s">
        <v>5</v>
      </c>
      <c r="N8" s="122" t="s">
        <v>6</v>
      </c>
      <c r="O8" s="122" t="s">
        <v>7</v>
      </c>
      <c r="P8" s="122" t="s">
        <v>8</v>
      </c>
      <c r="Q8" s="122" t="s">
        <v>9</v>
      </c>
      <c r="R8" s="122" t="s">
        <v>10</v>
      </c>
      <c r="S8" s="122" t="s">
        <v>3</v>
      </c>
      <c r="T8" s="122" t="s">
        <v>4</v>
      </c>
    </row>
    <row r="9" spans="1:26" ht="15.75" thickBot="1" x14ac:dyDescent="0.3">
      <c r="A9" s="67"/>
      <c r="B9" s="67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67"/>
      <c r="Y9" s="67"/>
      <c r="Z9" s="67"/>
    </row>
    <row r="10" spans="1:26" ht="26.25" thickBot="1" x14ac:dyDescent="0.3">
      <c r="A10" s="145" t="s">
        <v>14</v>
      </c>
      <c r="B10" s="145" t="s">
        <v>97</v>
      </c>
      <c r="C10" s="145" t="s">
        <v>16</v>
      </c>
      <c r="D10" s="145" t="s">
        <v>17</v>
      </c>
      <c r="E10" s="145" t="s">
        <v>18</v>
      </c>
      <c r="F10" s="145" t="s">
        <v>19</v>
      </c>
      <c r="G10" s="145" t="s">
        <v>20</v>
      </c>
      <c r="H10" s="145" t="s">
        <v>21</v>
      </c>
      <c r="I10" s="145" t="s">
        <v>22</v>
      </c>
      <c r="J10" s="145" t="s">
        <v>23</v>
      </c>
      <c r="K10" s="145" t="s">
        <v>24</v>
      </c>
      <c r="L10" s="145" t="s">
        <v>25</v>
      </c>
      <c r="M10" s="145" t="s">
        <v>26</v>
      </c>
      <c r="N10" s="145" t="s">
        <v>27</v>
      </c>
      <c r="O10" s="145" t="s">
        <v>28</v>
      </c>
      <c r="P10" s="145" t="s">
        <v>29</v>
      </c>
      <c r="Q10" s="145" t="s">
        <v>30</v>
      </c>
      <c r="R10" s="145" t="s">
        <v>31</v>
      </c>
      <c r="S10" s="145" t="s">
        <v>32</v>
      </c>
      <c r="T10" s="145" t="s">
        <v>33</v>
      </c>
    </row>
    <row r="11" spans="1:26" ht="15.75" x14ac:dyDescent="0.25">
      <c r="A11" s="122" t="s">
        <v>34</v>
      </c>
      <c r="B11" s="134" t="s">
        <v>163</v>
      </c>
      <c r="C11" s="125"/>
      <c r="D11" s="125"/>
      <c r="E11" s="125"/>
      <c r="F11" s="125"/>
      <c r="G11" s="125"/>
      <c r="H11" s="125"/>
      <c r="I11" s="125"/>
      <c r="J11" s="125"/>
      <c r="K11" s="125"/>
      <c r="L11" s="125"/>
      <c r="M11" s="125"/>
      <c r="N11" s="125"/>
      <c r="O11" s="125"/>
      <c r="P11" s="125"/>
      <c r="Q11" s="125"/>
      <c r="R11" s="125"/>
      <c r="S11" s="125"/>
      <c r="T11" s="125"/>
    </row>
    <row r="12" spans="1:26" x14ac:dyDescent="0.25">
      <c r="A12" s="122" t="s">
        <v>36</v>
      </c>
      <c r="B12" s="135" t="s">
        <v>176</v>
      </c>
      <c r="C12" s="125"/>
      <c r="D12" s="125"/>
      <c r="E12" s="125"/>
      <c r="F12" s="125"/>
      <c r="G12" s="125"/>
      <c r="H12" s="125"/>
      <c r="I12" s="125"/>
      <c r="J12" s="125"/>
      <c r="K12" s="125"/>
      <c r="L12" s="125"/>
      <c r="M12" s="125"/>
      <c r="N12" s="125"/>
      <c r="O12" s="125"/>
      <c r="P12" s="125"/>
      <c r="Q12" s="125"/>
      <c r="R12" s="125"/>
      <c r="S12" s="125"/>
      <c r="T12" s="125"/>
    </row>
    <row r="13" spans="1:26" x14ac:dyDescent="0.25">
      <c r="A13" s="122" t="s">
        <v>38</v>
      </c>
      <c r="B13" s="136" t="s">
        <v>177</v>
      </c>
      <c r="C13" s="125">
        <v>238654.83497554861</v>
      </c>
      <c r="D13" s="125">
        <v>4441.0469386777413</v>
      </c>
      <c r="E13" s="125">
        <v>173.76192769914093</v>
      </c>
      <c r="F13" s="125">
        <v>2316.7417710002783</v>
      </c>
      <c r="G13" s="125">
        <v>13430.808400681864</v>
      </c>
      <c r="H13" s="125">
        <v>107.88755394310384</v>
      </c>
      <c r="I13" s="125">
        <v>51865.799024692831</v>
      </c>
      <c r="J13" s="125">
        <v>20587.140947058895</v>
      </c>
      <c r="K13" s="125">
        <v>4041.0750663474541</v>
      </c>
      <c r="L13" s="125">
        <v>221.41551908429756</v>
      </c>
      <c r="M13" s="125">
        <v>180.81429709871449</v>
      </c>
      <c r="N13" s="125">
        <v>23.873062325286437</v>
      </c>
      <c r="O13" s="125">
        <v>16.600859764333052</v>
      </c>
      <c r="P13" s="125">
        <v>140918.1745204695</v>
      </c>
      <c r="Q13" s="125">
        <v>140.24455225840703</v>
      </c>
      <c r="R13" s="125">
        <v>50.35700196974787</v>
      </c>
      <c r="S13" s="125">
        <v>21.521670408469294</v>
      </c>
      <c r="T13" s="125">
        <v>117.57186206855188</v>
      </c>
    </row>
    <row r="14" spans="1:26" x14ac:dyDescent="0.25">
      <c r="A14" s="122" t="s">
        <v>40</v>
      </c>
      <c r="B14" s="136" t="s">
        <v>178</v>
      </c>
      <c r="C14" s="125">
        <v>1111002.2361826673</v>
      </c>
      <c r="D14" s="125">
        <v>20631.648238507616</v>
      </c>
      <c r="E14" s="125">
        <v>807.31607782320327</v>
      </c>
      <c r="F14" s="125">
        <v>10762.873023480795</v>
      </c>
      <c r="G14" s="125">
        <v>62397.981285390626</v>
      </c>
      <c r="H14" s="125">
        <v>501.2501424168405</v>
      </c>
      <c r="I14" s="125">
        <v>240960.69207243025</v>
      </c>
      <c r="J14" s="125">
        <v>97133.891869342828</v>
      </c>
      <c r="K14" s="125">
        <v>19280.396944285967</v>
      </c>
      <c r="L14" s="125">
        <v>1306.7039535662741</v>
      </c>
      <c r="M14" s="125">
        <v>840.08326903608622</v>
      </c>
      <c r="N14" s="125">
        <v>110.9036725120566</v>
      </c>
      <c r="O14" s="125">
        <v>77.115749098420608</v>
      </c>
      <c r="P14" s="125">
        <v>654659.38456132472</v>
      </c>
      <c r="Q14" s="125">
        <v>651.51440854139935</v>
      </c>
      <c r="R14" s="125">
        <v>233.9995941351259</v>
      </c>
      <c r="S14" s="125">
        <v>99.991455766108189</v>
      </c>
      <c r="T14" s="125">
        <v>546.48986500891522</v>
      </c>
    </row>
    <row r="15" spans="1:26" x14ac:dyDescent="0.25">
      <c r="A15" s="122" t="s">
        <v>42</v>
      </c>
      <c r="B15" s="136" t="s">
        <v>179</v>
      </c>
      <c r="C15" s="125">
        <v>1629043.0802734061</v>
      </c>
      <c r="D15" s="125">
        <v>30251.545627887175</v>
      </c>
      <c r="E15" s="125">
        <v>1184.0003379580203</v>
      </c>
      <c r="F15" s="125">
        <v>15781.428249276161</v>
      </c>
      <c r="G15" s="125">
        <v>91502.054434004196</v>
      </c>
      <c r="H15" s="125">
        <v>735.10492286976501</v>
      </c>
      <c r="I15" s="125">
        <v>353344.84786955622</v>
      </c>
      <c r="J15" s="125">
        <v>142400.59046666327</v>
      </c>
      <c r="K15" s="125">
        <v>28266.367878231496</v>
      </c>
      <c r="L15" s="125">
        <v>1915.3007961903015</v>
      </c>
      <c r="M15" s="125">
        <v>1232.0602218515539</v>
      </c>
      <c r="N15" s="125">
        <v>162.60550392377314</v>
      </c>
      <c r="O15" s="125">
        <v>113.05059921892592</v>
      </c>
      <c r="P15" s="125">
        <v>959906.64170485886</v>
      </c>
      <c r="Q15" s="125">
        <v>955.24293781009294</v>
      </c>
      <c r="R15" s="125">
        <v>343.30313501128688</v>
      </c>
      <c r="S15" s="125">
        <v>146.64473173841654</v>
      </c>
      <c r="T15" s="125">
        <v>802.29085635673744</v>
      </c>
    </row>
    <row r="16" spans="1:26" x14ac:dyDescent="0.25">
      <c r="A16" s="122" t="s">
        <v>44</v>
      </c>
      <c r="B16" s="136" t="s">
        <v>180</v>
      </c>
      <c r="C16" s="125">
        <v>10340.361236630466</v>
      </c>
      <c r="D16" s="125">
        <v>192.02893984738819</v>
      </c>
      <c r="E16" s="125">
        <v>7.5091059007593328</v>
      </c>
      <c r="F16" s="125">
        <v>100.17220511656532</v>
      </c>
      <c r="G16" s="125">
        <v>580.57905518012433</v>
      </c>
      <c r="H16" s="125">
        <v>4.6627284350822435</v>
      </c>
      <c r="I16" s="125">
        <v>2242.1286718626711</v>
      </c>
      <c r="J16" s="125">
        <v>904.53349111682462</v>
      </c>
      <c r="K16" s="125">
        <v>179.52718724742135</v>
      </c>
      <c r="L16" s="125">
        <v>12.175276670099279</v>
      </c>
      <c r="M16" s="125">
        <v>7.8138084788878714</v>
      </c>
      <c r="N16" s="125">
        <v>1.0324127826981957</v>
      </c>
      <c r="O16" s="125">
        <v>0.71817698441090638</v>
      </c>
      <c r="P16" s="125">
        <v>6093.2436592491858</v>
      </c>
      <c r="Q16" s="125">
        <v>6.0649877844537352</v>
      </c>
      <c r="R16" s="125">
        <v>2.1741439624778036</v>
      </c>
      <c r="S16" s="125">
        <v>0.93008322596011506</v>
      </c>
      <c r="T16" s="125">
        <v>5.0673027854551229</v>
      </c>
    </row>
    <row r="17" spans="1:20" x14ac:dyDescent="0.25">
      <c r="A17" s="122" t="s">
        <v>46</v>
      </c>
      <c r="B17" s="136" t="s">
        <v>181</v>
      </c>
      <c r="C17" s="125">
        <v>518.47211179992723</v>
      </c>
      <c r="D17" s="125">
        <v>9.4444079852646627</v>
      </c>
      <c r="E17" s="125">
        <v>0.38618892609595962</v>
      </c>
      <c r="F17" s="125">
        <v>4.834296454851942</v>
      </c>
      <c r="G17" s="125">
        <v>29.723447719339042</v>
      </c>
      <c r="H17" s="125">
        <v>0.24153787280583133</v>
      </c>
      <c r="I17" s="125">
        <v>113.43167380067827</v>
      </c>
      <c r="J17" s="125">
        <v>42.795929928533859</v>
      </c>
      <c r="K17" s="125">
        <v>8.606733599664631</v>
      </c>
      <c r="L17" s="125">
        <v>0.59606406067910433</v>
      </c>
      <c r="M17" s="125">
        <v>0.40184402371929445</v>
      </c>
      <c r="N17" s="125">
        <v>5.326744167780232E-2</v>
      </c>
      <c r="O17" s="125">
        <v>3.5274394685453625E-2</v>
      </c>
      <c r="P17" s="125">
        <v>307.16903438789546</v>
      </c>
      <c r="Q17" s="125">
        <v>0.312200591164501</v>
      </c>
      <c r="R17" s="125">
        <v>0.11554974142612008</v>
      </c>
      <c r="S17" s="125">
        <v>4.8278618443796058E-2</v>
      </c>
      <c r="T17" s="125">
        <v>0.276382253001418</v>
      </c>
    </row>
    <row r="18" spans="1:20" x14ac:dyDescent="0.25">
      <c r="A18" s="122" t="s">
        <v>48</v>
      </c>
      <c r="B18" s="136" t="s">
        <v>182</v>
      </c>
      <c r="C18" s="125">
        <v>511578.88154819206</v>
      </c>
      <c r="D18" s="125">
        <v>9500.0561427648518</v>
      </c>
      <c r="E18" s="125">
        <v>371.83809636537814</v>
      </c>
      <c r="F18" s="125">
        <v>4955.9336143833234</v>
      </c>
      <c r="G18" s="125">
        <v>28735.680536582138</v>
      </c>
      <c r="H18" s="125">
        <v>230.85985623273552</v>
      </c>
      <c r="I18" s="125">
        <v>110965.31937406294</v>
      </c>
      <c r="J18" s="125">
        <v>44716.962944406696</v>
      </c>
      <c r="K18" s="125">
        <v>8876.3397094384563</v>
      </c>
      <c r="L18" s="125">
        <v>601.42183817838031</v>
      </c>
      <c r="M18" s="125">
        <v>386.93170418715039</v>
      </c>
      <c r="N18" s="125">
        <v>51.063355891848758</v>
      </c>
      <c r="O18" s="125">
        <v>35.500270742075855</v>
      </c>
      <c r="P18" s="125">
        <v>301445.09602705028</v>
      </c>
      <c r="Q18" s="125">
        <v>299.97703134878094</v>
      </c>
      <c r="R18" s="125">
        <v>107.82441275370347</v>
      </c>
      <c r="S18" s="125">
        <v>46.054033500318624</v>
      </c>
      <c r="T18" s="125">
        <v>252.02260030303862</v>
      </c>
    </row>
    <row r="19" spans="1:20" x14ac:dyDescent="0.25">
      <c r="A19" s="122" t="s">
        <v>50</v>
      </c>
      <c r="B19" s="136" t="s">
        <v>183</v>
      </c>
      <c r="C19" s="125">
        <v>10359.153948870455</v>
      </c>
      <c r="D19" s="125">
        <v>174.02178819349828</v>
      </c>
      <c r="E19" s="125">
        <v>6.8172564852025141</v>
      </c>
      <c r="F19" s="125">
        <v>0</v>
      </c>
      <c r="G19" s="125">
        <v>612.1221344291489</v>
      </c>
      <c r="H19" s="125">
        <v>4.1714617129038274</v>
      </c>
      <c r="I19" s="125">
        <v>2198.4337952534529</v>
      </c>
      <c r="J19" s="125">
        <v>900.26413447416564</v>
      </c>
      <c r="K19" s="125">
        <v>171.05904007001635</v>
      </c>
      <c r="L19" s="125">
        <v>0</v>
      </c>
      <c r="M19" s="125">
        <v>7.8294941717899489</v>
      </c>
      <c r="N19" s="125">
        <v>12.39431039049011</v>
      </c>
      <c r="O19" s="125">
        <v>5.4628376781618044</v>
      </c>
      <c r="P19" s="125">
        <v>6188.5843094689153</v>
      </c>
      <c r="Q19" s="125">
        <v>72.321356126775285</v>
      </c>
      <c r="R19" s="125">
        <v>1.926157286505128</v>
      </c>
      <c r="S19" s="125">
        <v>3.7458731294268506</v>
      </c>
      <c r="T19" s="125">
        <v>0</v>
      </c>
    </row>
    <row r="20" spans="1:20" x14ac:dyDescent="0.25">
      <c r="A20" s="122" t="s">
        <v>52</v>
      </c>
      <c r="B20" s="136" t="s">
        <v>184</v>
      </c>
      <c r="C20" s="125">
        <v>22560.249891891781</v>
      </c>
      <c r="D20" s="125">
        <v>379.01203944833298</v>
      </c>
      <c r="E20" s="125">
        <v>14.826852146241674</v>
      </c>
      <c r="F20" s="125">
        <v>0</v>
      </c>
      <c r="G20" s="125">
        <v>1332.2335036233299</v>
      </c>
      <c r="H20" s="125">
        <v>9.0742218886261536</v>
      </c>
      <c r="I20" s="125">
        <v>4785.2915053579427</v>
      </c>
      <c r="J20" s="125">
        <v>1962.861588101299</v>
      </c>
      <c r="K20" s="125">
        <v>372.88881685123999</v>
      </c>
      <c r="L20" s="125">
        <v>0</v>
      </c>
      <c r="M20" s="125">
        <v>17.028029379274592</v>
      </c>
      <c r="N20" s="125">
        <v>27.00281654027096</v>
      </c>
      <c r="O20" s="125">
        <v>11.912332536267243</v>
      </c>
      <c r="P20" s="125">
        <v>13478.229252146211</v>
      </c>
      <c r="Q20" s="125">
        <v>157.56179388989503</v>
      </c>
      <c r="R20" s="125">
        <v>4.1797507342643891</v>
      </c>
      <c r="S20" s="125">
        <v>8.1473892485860162</v>
      </c>
      <c r="T20" s="125">
        <v>0</v>
      </c>
    </row>
    <row r="21" spans="1:20" x14ac:dyDescent="0.25">
      <c r="A21" s="122" t="s">
        <v>54</v>
      </c>
      <c r="B21" s="136" t="s">
        <v>185</v>
      </c>
      <c r="C21" s="125">
        <v>242697.55775530628</v>
      </c>
      <c r="D21" s="125">
        <v>4077.3492525935862</v>
      </c>
      <c r="E21" s="125">
        <v>159.47311317964613</v>
      </c>
      <c r="F21" s="125">
        <v>0</v>
      </c>
      <c r="G21" s="125">
        <v>14330.541080018038</v>
      </c>
      <c r="H21" s="125">
        <v>97.602314486393297</v>
      </c>
      <c r="I21" s="125">
        <v>51475.163018439445</v>
      </c>
      <c r="J21" s="125">
        <v>21119.370418776922</v>
      </c>
      <c r="K21" s="125">
        <v>4011.9796518153275</v>
      </c>
      <c r="L21" s="125">
        <v>0</v>
      </c>
      <c r="M21" s="125">
        <v>183.14777694805289</v>
      </c>
      <c r="N21" s="125">
        <v>290.50663377656213</v>
      </c>
      <c r="O21" s="125">
        <v>128.17350017780205</v>
      </c>
      <c r="P21" s="125">
        <v>144996.56943054814</v>
      </c>
      <c r="Q21" s="125">
        <v>1695.1083274609898</v>
      </c>
      <c r="R21" s="125">
        <v>44.941544656272185</v>
      </c>
      <c r="S21" s="125">
        <v>87.631692429104163</v>
      </c>
      <c r="T21" s="125">
        <v>0</v>
      </c>
    </row>
    <row r="22" spans="1:20" x14ac:dyDescent="0.25">
      <c r="A22" s="122" t="s">
        <v>56</v>
      </c>
      <c r="B22" s="136" t="s">
        <v>186</v>
      </c>
      <c r="C22" s="125">
        <v>75291.112600468565</v>
      </c>
      <c r="D22" s="125">
        <v>1201.26507352661</v>
      </c>
      <c r="E22" s="125">
        <v>49.499566205725621</v>
      </c>
      <c r="F22" s="125">
        <v>0</v>
      </c>
      <c r="G22" s="125">
        <v>4456.2508543366102</v>
      </c>
      <c r="H22" s="125">
        <v>30.352059930813937</v>
      </c>
      <c r="I22" s="125">
        <v>16000.530737110164</v>
      </c>
      <c r="J22" s="125">
        <v>6531.9685313895452</v>
      </c>
      <c r="K22" s="125">
        <v>1193.1822396918519</v>
      </c>
      <c r="L22" s="125">
        <v>0</v>
      </c>
      <c r="M22" s="125">
        <v>49.198662140940094</v>
      </c>
      <c r="N22" s="125">
        <v>90.327481889265783</v>
      </c>
      <c r="O22" s="125">
        <v>38.514230357976025</v>
      </c>
      <c r="P22" s="125">
        <v>45085.442069893579</v>
      </c>
      <c r="Q22" s="125">
        <v>527.06188002945999</v>
      </c>
      <c r="R22" s="125">
        <v>13.979066241257085</v>
      </c>
      <c r="S22" s="125">
        <v>23.540147724766765</v>
      </c>
      <c r="T22" s="125">
        <v>0</v>
      </c>
    </row>
    <row r="23" spans="1:20" x14ac:dyDescent="0.25">
      <c r="A23" s="122" t="s">
        <v>58</v>
      </c>
      <c r="B23" s="136" t="s">
        <v>187</v>
      </c>
      <c r="C23" s="125">
        <v>436530.37241473718</v>
      </c>
      <c r="D23" s="125">
        <v>6852.1379408953881</v>
      </c>
      <c r="E23" s="125">
        <v>286.86648098202807</v>
      </c>
      <c r="F23" s="125">
        <v>0</v>
      </c>
      <c r="G23" s="125">
        <v>25848.162965208707</v>
      </c>
      <c r="H23" s="125">
        <v>176.01682871567789</v>
      </c>
      <c r="I23" s="125">
        <v>92803.647013740454</v>
      </c>
      <c r="J23" s="125">
        <v>37855.977829039854</v>
      </c>
      <c r="K23" s="125">
        <v>6829.6612259149897</v>
      </c>
      <c r="L23" s="125">
        <v>0</v>
      </c>
      <c r="M23" s="125">
        <v>271.56321408885708</v>
      </c>
      <c r="N23" s="125">
        <v>524.17123402112952</v>
      </c>
      <c r="O23" s="125">
        <v>221.21835547067644</v>
      </c>
      <c r="P23" s="125">
        <v>261591.49172432435</v>
      </c>
      <c r="Q23" s="125">
        <v>3058.5356396534439</v>
      </c>
      <c r="R23" s="125">
        <v>80.981722964787323</v>
      </c>
      <c r="S23" s="125">
        <v>129.94023971683504</v>
      </c>
      <c r="T23" s="125">
        <v>0</v>
      </c>
    </row>
    <row r="24" spans="1:20" x14ac:dyDescent="0.25">
      <c r="A24" s="122" t="s">
        <v>59</v>
      </c>
      <c r="B24" s="136" t="s">
        <v>188</v>
      </c>
      <c r="C24" s="125">
        <v>203312.74193265082</v>
      </c>
      <c r="D24" s="125">
        <v>2934.6378338015984</v>
      </c>
      <c r="E24" s="125">
        <v>133.78304821662476</v>
      </c>
      <c r="F24" s="125">
        <v>0</v>
      </c>
      <c r="G24" s="125">
        <v>12084.107080387897</v>
      </c>
      <c r="H24" s="125">
        <v>82.310240199286724</v>
      </c>
      <c r="I24" s="125">
        <v>43358.905359811724</v>
      </c>
      <c r="J24" s="125">
        <v>17543.913401426977</v>
      </c>
      <c r="K24" s="125">
        <v>2972.334768431992</v>
      </c>
      <c r="L24" s="125">
        <v>0</v>
      </c>
      <c r="M24" s="125">
        <v>95.810133670289574</v>
      </c>
      <c r="N24" s="125">
        <v>244.91881630836519</v>
      </c>
      <c r="O24" s="125">
        <v>97.946855975676527</v>
      </c>
      <c r="P24" s="125">
        <v>122251.20940816993</v>
      </c>
      <c r="Q24" s="125">
        <v>1429.1050434576753</v>
      </c>
      <c r="R24" s="125">
        <v>37.917939882590701</v>
      </c>
      <c r="S24" s="125">
        <v>45.842002910221701</v>
      </c>
      <c r="T24" s="125">
        <v>0</v>
      </c>
    </row>
    <row r="25" spans="1:20" x14ac:dyDescent="0.25">
      <c r="A25" s="122" t="s">
        <v>60</v>
      </c>
      <c r="B25" s="136" t="s">
        <v>189</v>
      </c>
      <c r="C25" s="125">
        <v>290851.14940146758</v>
      </c>
      <c r="D25" s="125">
        <v>4323.0630151959122</v>
      </c>
      <c r="E25" s="125">
        <v>191.31606795302673</v>
      </c>
      <c r="F25" s="125">
        <v>0</v>
      </c>
      <c r="G25" s="125">
        <v>17265.673411604821</v>
      </c>
      <c r="H25" s="125">
        <v>117.59757458964339</v>
      </c>
      <c r="I25" s="125">
        <v>61963.534680973302</v>
      </c>
      <c r="J25" s="125">
        <v>25138.265888998398</v>
      </c>
      <c r="K25" s="125">
        <v>4353.2734993639206</v>
      </c>
      <c r="L25" s="125">
        <v>0</v>
      </c>
      <c r="M25" s="125">
        <v>152.00470683295327</v>
      </c>
      <c r="N25" s="125">
        <v>349.97854436627193</v>
      </c>
      <c r="O25" s="125">
        <v>142.57962374026792</v>
      </c>
      <c r="P25" s="125">
        <v>174684.84489887755</v>
      </c>
      <c r="Q25" s="125">
        <v>2042.1285135080284</v>
      </c>
      <c r="R25" s="125">
        <v>54.158966122381777</v>
      </c>
      <c r="S25" s="125">
        <v>72.730009341091161</v>
      </c>
      <c r="T25" s="125">
        <v>0</v>
      </c>
    </row>
    <row r="26" spans="1:20" x14ac:dyDescent="0.25">
      <c r="A26" s="122" t="s">
        <v>61</v>
      </c>
      <c r="B26" s="136" t="s">
        <v>190</v>
      </c>
      <c r="C26" s="125">
        <v>32143.718650502175</v>
      </c>
      <c r="D26" s="125">
        <v>540.01816737231388</v>
      </c>
      <c r="E26" s="125">
        <v>21.121401239062092</v>
      </c>
      <c r="F26" s="125">
        <v>0</v>
      </c>
      <c r="G26" s="125">
        <v>1897.9968198771166</v>
      </c>
      <c r="H26" s="125">
        <v>12.926910527328403</v>
      </c>
      <c r="I26" s="125">
        <v>6817.5793015281679</v>
      </c>
      <c r="J26" s="125">
        <v>2797.0982971779908</v>
      </c>
      <c r="K26" s="125">
        <v>531.35670888582365</v>
      </c>
      <c r="L26" s="125">
        <v>0</v>
      </c>
      <c r="M26" s="125">
        <v>24.256993572378178</v>
      </c>
      <c r="N26" s="125">
        <v>38.475608908589578</v>
      </c>
      <c r="O26" s="125">
        <v>16.97557884799102</v>
      </c>
      <c r="P26" s="125">
        <v>19203.848646018781</v>
      </c>
      <c r="Q26" s="125">
        <v>224.50546662788278</v>
      </c>
      <c r="R26" s="125">
        <v>5.9523839104974829</v>
      </c>
      <c r="S26" s="125">
        <v>11.606366008254145</v>
      </c>
      <c r="T26" s="125">
        <v>0</v>
      </c>
    </row>
    <row r="27" spans="1:20" ht="15.75" thickBot="1" x14ac:dyDescent="0.3">
      <c r="A27" s="122" t="s">
        <v>63</v>
      </c>
      <c r="B27" s="136" t="s">
        <v>191</v>
      </c>
      <c r="C27" s="125">
        <v>140518.94757166426</v>
      </c>
      <c r="D27" s="125">
        <v>854.52214445757431</v>
      </c>
      <c r="E27" s="125">
        <v>55.060325247522556</v>
      </c>
      <c r="F27" s="125">
        <v>0</v>
      </c>
      <c r="G27" s="125">
        <v>6767.39040373024</v>
      </c>
      <c r="H27" s="125">
        <v>29.228328817665638</v>
      </c>
      <c r="I27" s="125">
        <v>19611.504389117013</v>
      </c>
      <c r="J27" s="125">
        <v>6853.8972611688241</v>
      </c>
      <c r="K27" s="125">
        <v>977.62803269281892</v>
      </c>
      <c r="L27" s="125">
        <v>0</v>
      </c>
      <c r="M27" s="125">
        <v>0</v>
      </c>
      <c r="N27" s="125">
        <v>83.263076945293903</v>
      </c>
      <c r="O27" s="125">
        <v>34.871724988214304</v>
      </c>
      <c r="P27" s="125">
        <v>104752.85995945791</v>
      </c>
      <c r="Q27" s="125">
        <v>485.84067862025034</v>
      </c>
      <c r="R27" s="125">
        <v>12.881246420951038</v>
      </c>
      <c r="S27" s="125">
        <v>0</v>
      </c>
      <c r="T27" s="125">
        <v>0</v>
      </c>
    </row>
    <row r="28" spans="1:20" x14ac:dyDescent="0.25">
      <c r="A28" s="122" t="s">
        <v>64</v>
      </c>
      <c r="B28" s="135" t="s">
        <v>192</v>
      </c>
      <c r="C28" s="128">
        <v>4955402.8704958027</v>
      </c>
      <c r="D28" s="128">
        <v>86361.797551154858</v>
      </c>
      <c r="E28" s="128">
        <v>3463.5758463276779</v>
      </c>
      <c r="F28" s="128">
        <v>33921.98315971197</v>
      </c>
      <c r="G28" s="128">
        <v>281271.30541277421</v>
      </c>
      <c r="H28" s="128">
        <v>2139.2866826386717</v>
      </c>
      <c r="I28" s="128">
        <v>1058506.8084877371</v>
      </c>
      <c r="J28" s="128">
        <v>426489.53299907106</v>
      </c>
      <c r="K28" s="128">
        <v>82065.677502868435</v>
      </c>
      <c r="L28" s="128">
        <v>4057.6134477500318</v>
      </c>
      <c r="M28" s="128">
        <v>3448.9441554806485</v>
      </c>
      <c r="N28" s="128">
        <v>2010.5697980235802</v>
      </c>
      <c r="O28" s="128">
        <v>940.67596997588532</v>
      </c>
      <c r="P28" s="128">
        <v>2955562.7892062454</v>
      </c>
      <c r="Q28" s="128">
        <v>11745.524817708701</v>
      </c>
      <c r="R28" s="128">
        <v>994.69261579327508</v>
      </c>
      <c r="S28" s="128">
        <v>698.37397376600234</v>
      </c>
      <c r="T28" s="128">
        <v>1723.7188687756998</v>
      </c>
    </row>
    <row r="29" spans="1:20" x14ac:dyDescent="0.25">
      <c r="A29" s="122" t="s">
        <v>65</v>
      </c>
    </row>
    <row r="30" spans="1:20" x14ac:dyDescent="0.25">
      <c r="A30" s="122" t="s">
        <v>67</v>
      </c>
      <c r="B30" s="135" t="s">
        <v>193</v>
      </c>
      <c r="C30" s="116"/>
      <c r="D30" s="116"/>
      <c r="E30" s="116"/>
      <c r="F30" s="116"/>
      <c r="G30" s="116"/>
      <c r="H30" s="116"/>
      <c r="I30" s="116"/>
      <c r="J30" s="116"/>
      <c r="K30" s="116"/>
      <c r="L30" s="116"/>
      <c r="M30" s="116"/>
      <c r="N30" s="116"/>
      <c r="O30" s="116"/>
      <c r="P30" s="116"/>
      <c r="Q30" s="116"/>
      <c r="R30" s="116"/>
      <c r="S30" s="116"/>
      <c r="T30" s="116"/>
    </row>
    <row r="31" spans="1:20" x14ac:dyDescent="0.25">
      <c r="A31" s="122" t="s">
        <v>69</v>
      </c>
      <c r="B31" s="136" t="s">
        <v>194</v>
      </c>
      <c r="C31" s="116">
        <v>111079183.34867729</v>
      </c>
      <c r="D31" s="116">
        <v>5184882.5375425965</v>
      </c>
      <c r="E31" s="116">
        <v>204233.16410358986</v>
      </c>
      <c r="F31" s="116">
        <v>2778867.2848542193</v>
      </c>
      <c r="G31" s="116">
        <v>0</v>
      </c>
      <c r="H31" s="116">
        <v>0</v>
      </c>
      <c r="I31" s="116">
        <v>70516172.199925631</v>
      </c>
      <c r="J31" s="116">
        <v>25368291.94802681</v>
      </c>
      <c r="K31" s="116">
        <v>5230119.669165127</v>
      </c>
      <c r="L31" s="116">
        <v>426632.16247463226</v>
      </c>
      <c r="M31" s="116">
        <v>230383.6527669463</v>
      </c>
      <c r="N31" s="116">
        <v>0</v>
      </c>
      <c r="O31" s="116">
        <v>0</v>
      </c>
      <c r="P31" s="116">
        <v>0</v>
      </c>
      <c r="Q31" s="116">
        <v>0</v>
      </c>
      <c r="R31" s="116">
        <v>0</v>
      </c>
      <c r="S31" s="116">
        <v>54705.957453760304</v>
      </c>
      <c r="T31" s="116">
        <v>1084894.7723639712</v>
      </c>
    </row>
    <row r="32" spans="1:20" ht="15.75" thickBot="1" x14ac:dyDescent="0.3">
      <c r="A32" s="122" t="s">
        <v>71</v>
      </c>
      <c r="B32" s="136" t="s">
        <v>195</v>
      </c>
      <c r="C32" s="116">
        <v>63734975328</v>
      </c>
      <c r="D32" s="116">
        <v>0</v>
      </c>
      <c r="E32" s="116">
        <v>0</v>
      </c>
      <c r="F32" s="116">
        <v>0</v>
      </c>
      <c r="G32" s="116">
        <v>5968792122</v>
      </c>
      <c r="H32" s="116">
        <v>70241818</v>
      </c>
      <c r="I32" s="116">
        <v>0</v>
      </c>
      <c r="J32" s="116">
        <v>0</v>
      </c>
      <c r="K32" s="116">
        <v>0</v>
      </c>
      <c r="L32" s="116">
        <v>0</v>
      </c>
      <c r="M32" s="116">
        <v>0</v>
      </c>
      <c r="N32" s="116">
        <v>97899984</v>
      </c>
      <c r="O32" s="116">
        <v>10793313</v>
      </c>
      <c r="P32" s="116">
        <v>56993678507</v>
      </c>
      <c r="Q32" s="116">
        <v>560806958</v>
      </c>
      <c r="R32" s="116">
        <v>32762626</v>
      </c>
      <c r="S32" s="116">
        <v>0</v>
      </c>
      <c r="T32" s="116">
        <v>0</v>
      </c>
    </row>
    <row r="33" spans="1:20" x14ac:dyDescent="0.25">
      <c r="A33" s="122" t="s">
        <v>73</v>
      </c>
      <c r="B33" s="135" t="s">
        <v>196</v>
      </c>
      <c r="C33" s="137">
        <v>63846054511.348679</v>
      </c>
      <c r="D33" s="137">
        <v>5184882.5375425965</v>
      </c>
      <c r="E33" s="137">
        <v>204233.16410358986</v>
      </c>
      <c r="F33" s="137">
        <v>2778867.2848542193</v>
      </c>
      <c r="G33" s="137">
        <v>5968792122</v>
      </c>
      <c r="H33" s="137">
        <v>70241818</v>
      </c>
      <c r="I33" s="137">
        <v>70516172.199925631</v>
      </c>
      <c r="J33" s="137">
        <v>25368291.94802681</v>
      </c>
      <c r="K33" s="137">
        <v>5230119.669165127</v>
      </c>
      <c r="L33" s="137">
        <v>426632.16247463226</v>
      </c>
      <c r="M33" s="137">
        <v>230383.6527669463</v>
      </c>
      <c r="N33" s="137">
        <v>97899984</v>
      </c>
      <c r="O33" s="137">
        <v>10793313</v>
      </c>
      <c r="P33" s="137">
        <v>56993678507</v>
      </c>
      <c r="Q33" s="137">
        <v>560806958</v>
      </c>
      <c r="R33" s="137">
        <v>32762626</v>
      </c>
      <c r="S33" s="137">
        <v>54705.957453760304</v>
      </c>
      <c r="T33" s="137">
        <v>1084894.7723639712</v>
      </c>
    </row>
    <row r="34" spans="1:20" x14ac:dyDescent="0.25">
      <c r="A34" s="122" t="s">
        <v>75</v>
      </c>
    </row>
    <row r="35" spans="1:20" x14ac:dyDescent="0.25">
      <c r="A35" s="122" t="s">
        <v>77</v>
      </c>
      <c r="B35" s="135" t="s">
        <v>197</v>
      </c>
      <c r="C35" s="138"/>
      <c r="D35" s="138"/>
      <c r="E35" s="138"/>
      <c r="F35" s="138"/>
      <c r="G35" s="138"/>
      <c r="H35" s="138"/>
      <c r="I35" s="138"/>
      <c r="J35" s="138"/>
      <c r="K35" s="138"/>
      <c r="L35" s="138"/>
      <c r="M35" s="138"/>
      <c r="N35" s="138"/>
      <c r="O35" s="138"/>
      <c r="P35" s="138"/>
      <c r="Q35" s="138"/>
      <c r="R35" s="138"/>
      <c r="S35" s="138"/>
      <c r="T35" s="138"/>
    </row>
    <row r="36" spans="1:20" x14ac:dyDescent="0.25">
      <c r="A36" s="122" t="s">
        <v>79</v>
      </c>
      <c r="B36" s="136" t="s">
        <v>177</v>
      </c>
      <c r="C36" s="139">
        <v>0</v>
      </c>
      <c r="D36" s="139">
        <v>0.856537618069666</v>
      </c>
      <c r="E36" s="139">
        <v>0.85080172195249582</v>
      </c>
      <c r="F36" s="139">
        <v>0.83370004160591482</v>
      </c>
      <c r="G36" s="139">
        <v>2.2501719152151541E-3</v>
      </c>
      <c r="H36" s="139">
        <v>1.5359447835348429E-3</v>
      </c>
      <c r="I36" s="139">
        <v>0.73551637031068928</v>
      </c>
      <c r="J36" s="139">
        <v>0.81153043292140914</v>
      </c>
      <c r="K36" s="139">
        <v>0.77265441748343833</v>
      </c>
      <c r="L36" s="139">
        <v>0.51898459272269004</v>
      </c>
      <c r="M36" s="139">
        <v>0.78483996119995691</v>
      </c>
      <c r="N36" s="139">
        <v>2.4385154470797906E-4</v>
      </c>
      <c r="O36" s="139">
        <v>1.5380689658803604E-3</v>
      </c>
      <c r="P36" s="139">
        <v>2.4725228869577503E-3</v>
      </c>
      <c r="Q36" s="139">
        <v>2.5007634134669034E-4</v>
      </c>
      <c r="R36" s="139">
        <v>1.5370258162379251E-3</v>
      </c>
      <c r="S36" s="139">
        <v>0.39340633836196509</v>
      </c>
      <c r="T36" s="139">
        <v>0.10837167351480952</v>
      </c>
    </row>
    <row r="37" spans="1:20" x14ac:dyDescent="0.25">
      <c r="A37" s="122" t="s">
        <v>80</v>
      </c>
      <c r="B37" s="136" t="s">
        <v>178</v>
      </c>
      <c r="C37" s="139">
        <v>0</v>
      </c>
      <c r="D37" s="139">
        <v>3.9791929882920933</v>
      </c>
      <c r="E37" s="139">
        <v>3.952913726654705</v>
      </c>
      <c r="F37" s="139">
        <v>3.8731151653560962</v>
      </c>
      <c r="G37" s="139">
        <v>1.0454038272735581E-2</v>
      </c>
      <c r="H37" s="139">
        <v>7.1360644796642433E-3</v>
      </c>
      <c r="I37" s="139">
        <v>3.4170982989443148</v>
      </c>
      <c r="J37" s="139">
        <v>3.8289488337782269</v>
      </c>
      <c r="K37" s="139">
        <v>3.6864160217893551</v>
      </c>
      <c r="L37" s="139">
        <v>3.0628350801938691</v>
      </c>
      <c r="M37" s="139">
        <v>3.646453465541263</v>
      </c>
      <c r="N37" s="139">
        <v>1.1328262577862791E-3</v>
      </c>
      <c r="O37" s="139">
        <v>7.1447709427513691E-3</v>
      </c>
      <c r="P37" s="139">
        <v>1.1486526255379692E-2</v>
      </c>
      <c r="Q37" s="139">
        <v>1.161744516981188E-3</v>
      </c>
      <c r="R37" s="139">
        <v>7.142272238346398E-3</v>
      </c>
      <c r="S37" s="139">
        <v>1.8277982951057028</v>
      </c>
      <c r="T37" s="139">
        <v>0.50372614831401674</v>
      </c>
    </row>
    <row r="38" spans="1:20" x14ac:dyDescent="0.25">
      <c r="A38" s="122" t="s">
        <v>82</v>
      </c>
      <c r="B38" s="136" t="s">
        <v>179</v>
      </c>
      <c r="C38" s="139">
        <v>0</v>
      </c>
      <c r="D38" s="139">
        <v>5.8345672074231905</v>
      </c>
      <c r="E38" s="139">
        <v>5.7972971390556296</v>
      </c>
      <c r="F38" s="139">
        <v>5.6790867038848392</v>
      </c>
      <c r="G38" s="139">
        <v>1.5330078944572801E-2</v>
      </c>
      <c r="H38" s="139">
        <v>1.0465345912171079E-2</v>
      </c>
      <c r="I38" s="139">
        <v>5.010834207900027</v>
      </c>
      <c r="J38" s="139">
        <v>5.6133298512334191</v>
      </c>
      <c r="K38" s="139">
        <v>5.4045355873747329</v>
      </c>
      <c r="L38" s="139">
        <v>4.4893492911570778</v>
      </c>
      <c r="M38" s="139">
        <v>5.3478630408638121</v>
      </c>
      <c r="N38" s="139">
        <v>1.6609349387000222E-3</v>
      </c>
      <c r="O38" s="139">
        <v>1.0474133310034271E-2</v>
      </c>
      <c r="P38" s="139">
        <v>1.6842335270339896E-2</v>
      </c>
      <c r="Q38" s="139">
        <v>1.7033364586216367E-3</v>
      </c>
      <c r="R38" s="139">
        <v>1.0478498732405849E-2</v>
      </c>
      <c r="S38" s="139">
        <v>2.6805989432205188</v>
      </c>
      <c r="T38" s="139">
        <v>0.73951029795134549</v>
      </c>
    </row>
    <row r="39" spans="1:20" x14ac:dyDescent="0.25">
      <c r="A39" s="122" t="s">
        <v>84</v>
      </c>
      <c r="B39" s="136" t="s">
        <v>180</v>
      </c>
      <c r="C39" s="139">
        <v>0</v>
      </c>
      <c r="D39" s="139">
        <v>3.7036314411551037E-2</v>
      </c>
      <c r="E39" s="139">
        <v>3.6767319028317119E-2</v>
      </c>
      <c r="F39" s="139">
        <v>3.6047855060419125E-2</v>
      </c>
      <c r="G39" s="139">
        <v>9.7269102912832912E-5</v>
      </c>
      <c r="H39" s="139">
        <v>6.6381089895512719E-5</v>
      </c>
      <c r="I39" s="139">
        <v>3.1795949807171126E-2</v>
      </c>
      <c r="J39" s="139">
        <v>3.5656065964944909E-2</v>
      </c>
      <c r="K39" s="139">
        <v>3.4325636620868925E-2</v>
      </c>
      <c r="L39" s="139">
        <v>2.8538112549878907E-2</v>
      </c>
      <c r="M39" s="139">
        <v>3.3916505728782062E-2</v>
      </c>
      <c r="N39" s="139">
        <v>1.0545586837871145E-5</v>
      </c>
      <c r="O39" s="139">
        <v>6.6539067699686495E-5</v>
      </c>
      <c r="P39" s="139">
        <v>1.0691086834307089E-4</v>
      </c>
      <c r="Q39" s="139">
        <v>1.0814751311366102E-5</v>
      </c>
      <c r="R39" s="139">
        <v>6.6360491447718615E-5</v>
      </c>
      <c r="S39" s="139">
        <v>1.70014979949169E-2</v>
      </c>
      <c r="T39" s="139">
        <v>4.6707781386148058E-3</v>
      </c>
    </row>
    <row r="40" spans="1:20" x14ac:dyDescent="0.25">
      <c r="A40" s="122" t="s">
        <v>86</v>
      </c>
      <c r="B40" s="136" t="s">
        <v>181</v>
      </c>
      <c r="C40" s="139">
        <v>0</v>
      </c>
      <c r="D40" s="139">
        <v>1.8215278585155552E-3</v>
      </c>
      <c r="E40" s="139">
        <v>1.8909217207254319E-3</v>
      </c>
      <c r="F40" s="139">
        <v>1.7396643881485516E-3</v>
      </c>
      <c r="G40" s="139">
        <v>4.9798095011188665E-6</v>
      </c>
      <c r="H40" s="139">
        <v>3.438662034713158E-6</v>
      </c>
      <c r="I40" s="139">
        <v>1.6085909127211233E-3</v>
      </c>
      <c r="J40" s="139">
        <v>1.6869850763390714E-3</v>
      </c>
      <c r="K40" s="139">
        <v>1.6456093061133542E-3</v>
      </c>
      <c r="L40" s="139">
        <v>1.3971381276594369E-3</v>
      </c>
      <c r="M40" s="139">
        <v>1.7442384426719533E-3</v>
      </c>
      <c r="N40" s="139">
        <v>5.4410061678664132E-7</v>
      </c>
      <c r="O40" s="139">
        <v>3.2681711987277328E-6</v>
      </c>
      <c r="P40" s="139">
        <v>5.3895281447778247E-6</v>
      </c>
      <c r="Q40" s="139">
        <v>5.5669885458964121E-7</v>
      </c>
      <c r="R40" s="139">
        <v>3.5268766742360663E-6</v>
      </c>
      <c r="S40" s="139">
        <v>8.8251116863466113E-4</v>
      </c>
      <c r="T40" s="139">
        <v>2.5475489424581221E-4</v>
      </c>
    </row>
    <row r="41" spans="1:20" x14ac:dyDescent="0.25">
      <c r="A41" s="122" t="s">
        <v>34</v>
      </c>
      <c r="B41" s="136" t="s">
        <v>182</v>
      </c>
      <c r="C41" s="139">
        <v>0</v>
      </c>
      <c r="D41" s="139">
        <v>1.8322606296241102</v>
      </c>
      <c r="E41" s="139">
        <v>1.8206548285016861</v>
      </c>
      <c r="F41" s="139">
        <v>1.7834365971325306</v>
      </c>
      <c r="G41" s="139">
        <v>4.8143208792055395E-3</v>
      </c>
      <c r="H41" s="139">
        <v>3.2866440933054372E-3</v>
      </c>
      <c r="I41" s="139">
        <v>1.5736151851727989</v>
      </c>
      <c r="J41" s="139">
        <v>1.762710829567099</v>
      </c>
      <c r="K41" s="139">
        <v>1.6971580519983336</v>
      </c>
      <c r="L41" s="139">
        <v>1.4096964342535734</v>
      </c>
      <c r="M41" s="139">
        <v>1.6795102410263738</v>
      </c>
      <c r="N41" s="139">
        <v>5.2158696871542655E-4</v>
      </c>
      <c r="O41" s="139">
        <v>3.2890986059679593E-3</v>
      </c>
      <c r="P41" s="139">
        <v>5.2890970353848378E-3</v>
      </c>
      <c r="Q41" s="139">
        <v>5.3490247770567241E-4</v>
      </c>
      <c r="R41" s="139">
        <v>3.2910796818821381E-3</v>
      </c>
      <c r="S41" s="139">
        <v>0.84184676850314455</v>
      </c>
      <c r="T41" s="139">
        <v>0.23230142380895127</v>
      </c>
    </row>
    <row r="42" spans="1:20" x14ac:dyDescent="0.25">
      <c r="A42" s="122" t="s">
        <v>36</v>
      </c>
      <c r="B42" s="136" t="s">
        <v>183</v>
      </c>
      <c r="C42" s="139">
        <v>0</v>
      </c>
      <c r="D42" s="139">
        <v>3.3563303880742662E-2</v>
      </c>
      <c r="E42" s="139">
        <v>3.3379772159553421E-2</v>
      </c>
      <c r="F42" s="139">
        <v>0</v>
      </c>
      <c r="G42" s="139">
        <v>1.0255376999526687E-4</v>
      </c>
      <c r="H42" s="139">
        <v>5.9387154713219794E-5</v>
      </c>
      <c r="I42" s="139">
        <v>3.1176306465139799E-2</v>
      </c>
      <c r="J42" s="139">
        <v>3.5487770966944811E-2</v>
      </c>
      <c r="K42" s="139">
        <v>3.2706525068349368E-2</v>
      </c>
      <c r="L42" s="139">
        <v>0</v>
      </c>
      <c r="M42" s="139">
        <v>3.3984590823855826E-2</v>
      </c>
      <c r="N42" s="139">
        <v>1.2660176114523278E-4</v>
      </c>
      <c r="O42" s="139">
        <v>5.0613168340080605E-4</v>
      </c>
      <c r="P42" s="139">
        <v>1.0858369685172769E-4</v>
      </c>
      <c r="Q42" s="139">
        <v>1.2895944869281611E-4</v>
      </c>
      <c r="R42" s="139">
        <v>5.8791297330840572E-5</v>
      </c>
      <c r="S42" s="139">
        <v>6.8472855677428085E-2</v>
      </c>
      <c r="T42" s="139">
        <v>0</v>
      </c>
    </row>
    <row r="43" spans="1:20" x14ac:dyDescent="0.25">
      <c r="A43" s="122" t="s">
        <v>38</v>
      </c>
      <c r="B43" s="136" t="s">
        <v>184</v>
      </c>
      <c r="C43" s="139">
        <v>0</v>
      </c>
      <c r="D43" s="139">
        <v>7.3099445687340073E-2</v>
      </c>
      <c r="E43" s="139">
        <v>7.2597671447333062E-2</v>
      </c>
      <c r="F43" s="139">
        <v>0</v>
      </c>
      <c r="G43" s="139">
        <v>2.2319984954961543E-4</v>
      </c>
      <c r="H43" s="139">
        <v>1.2918546454230662E-4</v>
      </c>
      <c r="I43" s="139">
        <v>6.7860908442262113E-2</v>
      </c>
      <c r="J43" s="139">
        <v>7.7374605752831296E-2</v>
      </c>
      <c r="K43" s="139">
        <v>7.1296421580878178E-2</v>
      </c>
      <c r="L43" s="139">
        <v>0</v>
      </c>
      <c r="M43" s="139">
        <v>7.3911621657027762E-2</v>
      </c>
      <c r="N43" s="139">
        <v>2.7582043874768112E-4</v>
      </c>
      <c r="O43" s="139">
        <v>1.1036771134374816E-3</v>
      </c>
      <c r="P43" s="139">
        <v>2.3648638945968027E-4</v>
      </c>
      <c r="Q43" s="139">
        <v>2.8095549037373933E-4</v>
      </c>
      <c r="R43" s="139">
        <v>1.275767923567662E-4</v>
      </c>
      <c r="S43" s="139">
        <v>0.14893056675724065</v>
      </c>
      <c r="T43" s="139">
        <v>0</v>
      </c>
    </row>
    <row r="44" spans="1:20" x14ac:dyDescent="0.25">
      <c r="A44" s="122" t="s">
        <v>40</v>
      </c>
      <c r="B44" s="136" t="s">
        <v>185</v>
      </c>
      <c r="C44" s="139">
        <v>0</v>
      </c>
      <c r="D44" s="139">
        <v>0.78639182721506129</v>
      </c>
      <c r="E44" s="139">
        <v>0.78083847880239077</v>
      </c>
      <c r="F44" s="139">
        <v>0</v>
      </c>
      <c r="G44" s="139">
        <v>2.4009114050392182E-3</v>
      </c>
      <c r="H44" s="139">
        <v>1.3895186267302094E-3</v>
      </c>
      <c r="I44" s="139">
        <v>0.72997670481174715</v>
      </c>
      <c r="J44" s="139">
        <v>0.83251053961556221</v>
      </c>
      <c r="K44" s="139">
        <v>0.76709136799842115</v>
      </c>
      <c r="L44" s="139">
        <v>0</v>
      </c>
      <c r="M44" s="139">
        <v>0.79496863057954581</v>
      </c>
      <c r="N44" s="139">
        <v>2.967381830997665E-3</v>
      </c>
      <c r="O44" s="139">
        <v>1.1875269454133506E-2</v>
      </c>
      <c r="P44" s="139">
        <v>2.5440816109586531E-3</v>
      </c>
      <c r="Q44" s="139">
        <v>3.0226235664162172E-3</v>
      </c>
      <c r="R44" s="139">
        <v>1.3717320661741884E-3</v>
      </c>
      <c r="S44" s="139">
        <v>1.6018674474927896</v>
      </c>
      <c r="T44" s="139">
        <v>0</v>
      </c>
    </row>
    <row r="45" spans="1:20" x14ac:dyDescent="0.25">
      <c r="A45" s="122" t="s">
        <v>42</v>
      </c>
      <c r="B45" s="136" t="s">
        <v>186</v>
      </c>
      <c r="C45" s="139">
        <v>0</v>
      </c>
      <c r="D45" s="139">
        <v>0.23168607289143259</v>
      </c>
      <c r="E45" s="139">
        <v>0.2423679152354451</v>
      </c>
      <c r="F45" s="139">
        <v>0</v>
      </c>
      <c r="G45" s="139">
        <v>7.4659173300936242E-4</v>
      </c>
      <c r="H45" s="139">
        <v>4.3210812013456051E-4</v>
      </c>
      <c r="I45" s="139">
        <v>0.22690583220748103</v>
      </c>
      <c r="J45" s="139">
        <v>0.25748554710628097</v>
      </c>
      <c r="K45" s="139">
        <v>0.22813669957236696</v>
      </c>
      <c r="L45" s="139">
        <v>0</v>
      </c>
      <c r="M45" s="139">
        <v>0.21355101175823854</v>
      </c>
      <c r="N45" s="139">
        <v>9.2265062974132637E-4</v>
      </c>
      <c r="O45" s="139">
        <v>3.5683418388752393E-3</v>
      </c>
      <c r="P45" s="139">
        <v>7.9106039916964038E-4</v>
      </c>
      <c r="Q45" s="139">
        <v>9.3982764035081736E-4</v>
      </c>
      <c r="R45" s="139">
        <v>4.2667722182150738E-4</v>
      </c>
      <c r="S45" s="139">
        <v>0.4303031848892116</v>
      </c>
      <c r="T45" s="139">
        <v>0</v>
      </c>
    </row>
    <row r="46" spans="1:20" x14ac:dyDescent="0.25">
      <c r="A46" s="122" t="s">
        <v>44</v>
      </c>
      <c r="B46" s="136" t="s">
        <v>187</v>
      </c>
      <c r="C46" s="139">
        <v>0</v>
      </c>
      <c r="D46" s="139">
        <v>1.3215608822920406</v>
      </c>
      <c r="E46" s="139">
        <v>1.4046028334385763</v>
      </c>
      <c r="F46" s="139">
        <v>0</v>
      </c>
      <c r="G46" s="139">
        <v>4.3305517158047048E-3</v>
      </c>
      <c r="H46" s="139">
        <v>2.5058694909587606E-3</v>
      </c>
      <c r="I46" s="139">
        <v>1.3160618921660403</v>
      </c>
      <c r="J46" s="139">
        <v>1.4922556830628229</v>
      </c>
      <c r="K46" s="139">
        <v>1.3058326879555309</v>
      </c>
      <c r="L46" s="139">
        <v>0</v>
      </c>
      <c r="M46" s="139">
        <v>1.1787434170234621</v>
      </c>
      <c r="N46" s="139">
        <v>5.3541503543159882E-3</v>
      </c>
      <c r="O46" s="139">
        <v>2.0495871422488762E-2</v>
      </c>
      <c r="P46" s="139">
        <v>4.5898334442862031E-3</v>
      </c>
      <c r="Q46" s="139">
        <v>5.4538118616806533E-3</v>
      </c>
      <c r="R46" s="139">
        <v>2.4717714314105139E-3</v>
      </c>
      <c r="S46" s="139">
        <v>2.3752484329821995</v>
      </c>
      <c r="T46" s="139">
        <v>0</v>
      </c>
    </row>
    <row r="47" spans="1:20" x14ac:dyDescent="0.25">
      <c r="A47" s="122" t="s">
        <v>46</v>
      </c>
      <c r="B47" s="136" t="s">
        <v>188</v>
      </c>
      <c r="C47" s="139">
        <v>0</v>
      </c>
      <c r="D47" s="139">
        <v>0.56599890403543951</v>
      </c>
      <c r="E47" s="139">
        <v>0.65505055853107275</v>
      </c>
      <c r="F47" s="139">
        <v>0</v>
      </c>
      <c r="G47" s="139">
        <v>2.0245481553709732E-3</v>
      </c>
      <c r="H47" s="139">
        <v>1.1718124977814031E-3</v>
      </c>
      <c r="I47" s="139">
        <v>0.61487888532692436</v>
      </c>
      <c r="J47" s="139">
        <v>0.69156857061445065</v>
      </c>
      <c r="K47" s="139">
        <v>0.5683110438095309</v>
      </c>
      <c r="L47" s="139">
        <v>0</v>
      </c>
      <c r="M47" s="139">
        <v>0.41587210081789144</v>
      </c>
      <c r="N47" s="139">
        <v>2.501724783819834E-3</v>
      </c>
      <c r="O47" s="139">
        <v>9.0747721274900984E-3</v>
      </c>
      <c r="P47" s="139">
        <v>2.1449959471058701E-3</v>
      </c>
      <c r="Q47" s="139">
        <v>2.5483011989620771E-3</v>
      </c>
      <c r="R47" s="139">
        <v>1.1573535003754187E-3</v>
      </c>
      <c r="S47" s="139">
        <v>0.83797094583289622</v>
      </c>
      <c r="T47" s="139">
        <v>0</v>
      </c>
    </row>
    <row r="48" spans="1:20" x14ac:dyDescent="0.25">
      <c r="A48" s="122" t="s">
        <v>48</v>
      </c>
      <c r="B48" s="136" t="s">
        <v>189</v>
      </c>
      <c r="C48" s="139">
        <v>0</v>
      </c>
      <c r="D48" s="139">
        <v>0.83378224750388485</v>
      </c>
      <c r="E48" s="139">
        <v>0.93675318987854783</v>
      </c>
      <c r="F48" s="139">
        <v>0</v>
      </c>
      <c r="G48" s="139">
        <v>2.8926578541689113E-3</v>
      </c>
      <c r="H48" s="139">
        <v>1.6741818184381756E-3</v>
      </c>
      <c r="I48" s="139">
        <v>0.87871381482953848</v>
      </c>
      <c r="J48" s="139">
        <v>0.99093253658938973</v>
      </c>
      <c r="K48" s="139">
        <v>0.83234682468724941</v>
      </c>
      <c r="L48" s="139">
        <v>0</v>
      </c>
      <c r="M48" s="139">
        <v>0.65978946425821128</v>
      </c>
      <c r="N48" s="139">
        <v>3.5748580343615984E-3</v>
      </c>
      <c r="O48" s="139">
        <v>1.3209996202303028E-2</v>
      </c>
      <c r="P48" s="139">
        <v>3.0649863190954181E-3</v>
      </c>
      <c r="Q48" s="139">
        <v>3.6414107998781792E-3</v>
      </c>
      <c r="R48" s="139">
        <v>1.6530715859706048E-3</v>
      </c>
      <c r="S48" s="139">
        <v>1.3294714639180847</v>
      </c>
      <c r="T48" s="139">
        <v>0</v>
      </c>
    </row>
    <row r="49" spans="1:20" x14ac:dyDescent="0.25">
      <c r="A49" s="122" t="s">
        <v>50</v>
      </c>
      <c r="B49" s="136" t="s">
        <v>190</v>
      </c>
      <c r="C49" s="139">
        <v>0</v>
      </c>
      <c r="D49" s="139">
        <v>0.10415243999495859</v>
      </c>
      <c r="E49" s="139">
        <v>0.10341807772389516</v>
      </c>
      <c r="F49" s="139">
        <v>0</v>
      </c>
      <c r="G49" s="139">
        <v>3.179867519395437E-4</v>
      </c>
      <c r="H49" s="139">
        <v>1.840343956833293E-4</v>
      </c>
      <c r="I49" s="139">
        <v>9.6681074551226959E-2</v>
      </c>
      <c r="J49" s="139">
        <v>0.11025962263870721</v>
      </c>
      <c r="K49" s="139">
        <v>0.10159551645032301</v>
      </c>
      <c r="L49" s="139">
        <v>0</v>
      </c>
      <c r="M49" s="139">
        <v>0.10528956061355751</v>
      </c>
      <c r="N49" s="139">
        <v>3.9300934828129881E-4</v>
      </c>
      <c r="O49" s="139">
        <v>1.5727866733773975E-3</v>
      </c>
      <c r="P49" s="139">
        <v>3.369469939312682E-4</v>
      </c>
      <c r="Q49" s="139">
        <v>4.0032575100090468E-4</v>
      </c>
      <c r="R49" s="139">
        <v>1.8168213715522935E-4</v>
      </c>
      <c r="S49" s="139">
        <v>0.2121590873912465</v>
      </c>
      <c r="T49" s="139">
        <v>0</v>
      </c>
    </row>
    <row r="50" spans="1:20" ht="15.75" thickBot="1" x14ac:dyDescent="0.3">
      <c r="A50" s="122" t="s">
        <v>52</v>
      </c>
      <c r="B50" s="136" t="s">
        <v>191</v>
      </c>
      <c r="C50" s="139">
        <v>0</v>
      </c>
      <c r="D50" s="139">
        <v>0.16481031889732642</v>
      </c>
      <c r="E50" s="139">
        <v>0.26959541800760234</v>
      </c>
      <c r="F50" s="139">
        <v>0</v>
      </c>
      <c r="G50" s="139">
        <v>1.1337956265534421E-3</v>
      </c>
      <c r="H50" s="139">
        <v>4.1611008441816866E-4</v>
      </c>
      <c r="I50" s="139">
        <v>0.27811356994130343</v>
      </c>
      <c r="J50" s="139">
        <v>0.27017574834012159</v>
      </c>
      <c r="K50" s="139">
        <v>0.18692268906513865</v>
      </c>
      <c r="L50" s="139">
        <v>0</v>
      </c>
      <c r="M50" s="139">
        <v>0</v>
      </c>
      <c r="N50" s="139">
        <v>8.504912211762353E-4</v>
      </c>
      <c r="O50" s="139">
        <v>3.2308638680462894E-3</v>
      </c>
      <c r="P50" s="139">
        <v>1.8379733104363866E-3</v>
      </c>
      <c r="Q50" s="139">
        <v>8.663242702139412E-4</v>
      </c>
      <c r="R50" s="139">
        <v>3.931689242782626E-4</v>
      </c>
      <c r="S50" s="139">
        <v>0</v>
      </c>
      <c r="T50" s="139">
        <v>0</v>
      </c>
    </row>
    <row r="51" spans="1:20" x14ac:dyDescent="0.25">
      <c r="A51" s="122" t="s">
        <v>54</v>
      </c>
      <c r="B51" s="135" t="s">
        <v>198</v>
      </c>
      <c r="C51" s="140">
        <v>0</v>
      </c>
      <c r="D51" s="140">
        <v>16.656461728077353</v>
      </c>
      <c r="E51" s="140">
        <v>16.958929572137972</v>
      </c>
      <c r="F51" s="140">
        <v>12.207126027427949</v>
      </c>
      <c r="G51" s="140">
        <v>4.7123655785574058E-2</v>
      </c>
      <c r="H51" s="140">
        <v>3.0456026674005959E-2</v>
      </c>
      <c r="I51" s="140">
        <v>15.010837591789382</v>
      </c>
      <c r="J51" s="140">
        <v>16.811913623228552</v>
      </c>
      <c r="K51" s="140">
        <v>15.690975100760634</v>
      </c>
      <c r="L51" s="140">
        <v>9.5108006490047483</v>
      </c>
      <c r="M51" s="140">
        <v>14.970437850334651</v>
      </c>
      <c r="N51" s="140">
        <v>2.0536977799951225E-2</v>
      </c>
      <c r="O51" s="140">
        <v>8.7153589447084984E-2</v>
      </c>
      <c r="P51" s="140">
        <v>5.1857729955844867E-2</v>
      </c>
      <c r="Q51" s="140">
        <v>2.0943971272390487E-2</v>
      </c>
      <c r="R51" s="140">
        <v>3.0360588793867591E-2</v>
      </c>
      <c r="S51" s="140">
        <v>12.765958339295979</v>
      </c>
      <c r="T51" s="140">
        <v>1.5888350766219836</v>
      </c>
    </row>
    <row r="52" spans="1:20" x14ac:dyDescent="0.25">
      <c r="A52" s="122" t="s">
        <v>56</v>
      </c>
    </row>
    <row r="53" spans="1:20" ht="15.75" x14ac:dyDescent="0.25">
      <c r="A53" s="122" t="s">
        <v>58</v>
      </c>
      <c r="B53" s="134" t="s">
        <v>164</v>
      </c>
      <c r="C53" s="125"/>
      <c r="D53" s="125"/>
      <c r="E53" s="125"/>
      <c r="F53" s="125"/>
      <c r="G53" s="125"/>
      <c r="H53" s="125"/>
      <c r="I53" s="125"/>
      <c r="J53" s="125"/>
      <c r="K53" s="125"/>
      <c r="L53" s="125"/>
      <c r="M53" s="125"/>
      <c r="N53" s="125"/>
      <c r="O53" s="125"/>
      <c r="P53" s="125"/>
      <c r="Q53" s="125"/>
      <c r="R53" s="125"/>
      <c r="S53" s="125"/>
      <c r="T53" s="125"/>
    </row>
    <row r="54" spans="1:20" x14ac:dyDescent="0.25">
      <c r="A54" s="122" t="s">
        <v>59</v>
      </c>
      <c r="B54" s="135" t="s">
        <v>176</v>
      </c>
      <c r="C54" s="125"/>
      <c r="D54" s="125"/>
      <c r="E54" s="125"/>
      <c r="F54" s="125"/>
      <c r="G54" s="125"/>
      <c r="H54" s="125"/>
      <c r="I54" s="125"/>
      <c r="J54" s="125"/>
      <c r="K54" s="125"/>
      <c r="L54" s="125"/>
      <c r="M54" s="125"/>
      <c r="N54" s="125"/>
      <c r="O54" s="125"/>
      <c r="P54" s="125"/>
      <c r="Q54" s="125"/>
      <c r="R54" s="125"/>
      <c r="S54" s="125"/>
      <c r="T54" s="125"/>
    </row>
    <row r="55" spans="1:20" x14ac:dyDescent="0.25">
      <c r="A55" s="122" t="s">
        <v>60</v>
      </c>
      <c r="B55" s="136" t="s">
        <v>177</v>
      </c>
      <c r="C55" s="125">
        <v>104981.03948250959</v>
      </c>
      <c r="D55" s="125">
        <v>2608.8658948890779</v>
      </c>
      <c r="E55" s="125">
        <v>99.507303439482072</v>
      </c>
      <c r="F55" s="125">
        <v>1431.4970838822944</v>
      </c>
      <c r="G55" s="125">
        <v>5854.0855095084898</v>
      </c>
      <c r="H55" s="125">
        <v>68.803504787082389</v>
      </c>
      <c r="I55" s="125">
        <v>25298.098763255068</v>
      </c>
      <c r="J55" s="125">
        <v>10271.022612488512</v>
      </c>
      <c r="K55" s="125">
        <v>2443.3151342279725</v>
      </c>
      <c r="L55" s="125">
        <v>164.01461391366067</v>
      </c>
      <c r="M55" s="125">
        <v>87.482067705420093</v>
      </c>
      <c r="N55" s="125">
        <v>96.078559608141646</v>
      </c>
      <c r="O55" s="125">
        <v>10.336671048269407</v>
      </c>
      <c r="P55" s="125">
        <v>55869.080042175992</v>
      </c>
      <c r="Q55" s="125">
        <v>549.83371218945535</v>
      </c>
      <c r="R55" s="125">
        <v>32.137051936416967</v>
      </c>
      <c r="S55" s="125">
        <v>11.372013769398732</v>
      </c>
      <c r="T55" s="125">
        <v>85.508943684849086</v>
      </c>
    </row>
    <row r="56" spans="1:20" x14ac:dyDescent="0.25">
      <c r="A56" s="122" t="s">
        <v>61</v>
      </c>
      <c r="B56" s="136" t="s">
        <v>178</v>
      </c>
      <c r="C56" s="125">
        <v>423414.22117349779</v>
      </c>
      <c r="D56" s="125">
        <v>10522.273495533087</v>
      </c>
      <c r="E56" s="125">
        <v>401.2983405687728</v>
      </c>
      <c r="F56" s="125">
        <v>5773.6164243525818</v>
      </c>
      <c r="G56" s="125">
        <v>23609.833892382543</v>
      </c>
      <c r="H56" s="125">
        <v>277.47778629695352</v>
      </c>
      <c r="I56" s="125">
        <v>102029.60258790378</v>
      </c>
      <c r="J56" s="125">
        <v>41429.208753427447</v>
      </c>
      <c r="K56" s="125">
        <v>9855.2043459357592</v>
      </c>
      <c r="L56" s="125">
        <v>661.61956669695667</v>
      </c>
      <c r="M56" s="125">
        <v>352.80184230326637</v>
      </c>
      <c r="N56" s="125">
        <v>387.51709287295898</v>
      </c>
      <c r="O56" s="125">
        <v>41.694183866934587</v>
      </c>
      <c r="P56" s="125">
        <v>225334.27778122644</v>
      </c>
      <c r="Q56" s="125">
        <v>2217.6639183477259</v>
      </c>
      <c r="R56" s="125">
        <v>129.58286369002872</v>
      </c>
      <c r="S56" s="125">
        <v>45.861790643343689</v>
      </c>
      <c r="T56" s="125">
        <v>344.68650744926151</v>
      </c>
    </row>
    <row r="57" spans="1:20" x14ac:dyDescent="0.25">
      <c r="A57" s="122" t="s">
        <v>63</v>
      </c>
      <c r="B57" s="136" t="s">
        <v>179</v>
      </c>
      <c r="C57" s="125">
        <v>265501.03496793623</v>
      </c>
      <c r="D57" s="125">
        <v>6598.0148013379321</v>
      </c>
      <c r="E57" s="125">
        <v>251.62343751703398</v>
      </c>
      <c r="F57" s="125">
        <v>3620.3732136670678</v>
      </c>
      <c r="G57" s="125">
        <v>14804.182880428907</v>
      </c>
      <c r="H57" s="125">
        <v>173.98547603967128</v>
      </c>
      <c r="I57" s="125">
        <v>63976.492642714453</v>
      </c>
      <c r="J57" s="125">
        <v>25979.216331476218</v>
      </c>
      <c r="K57" s="125">
        <v>6179.9002629069173</v>
      </c>
      <c r="L57" s="125">
        <v>414.89257040275209</v>
      </c>
      <c r="M57" s="125">
        <v>221.21489735838193</v>
      </c>
      <c r="N57" s="125">
        <v>242.99200074176241</v>
      </c>
      <c r="O57" s="125">
        <v>26.145196155447955</v>
      </c>
      <c r="P57" s="125">
        <v>141295.32551126782</v>
      </c>
      <c r="Q57" s="125">
        <v>1390.583517571758</v>
      </c>
      <c r="R57" s="125">
        <v>81.246322281674139</v>
      </c>
      <c r="S57" s="125">
        <v>28.756378877085705</v>
      </c>
      <c r="T57" s="125">
        <v>216.08952719134538</v>
      </c>
    </row>
    <row r="58" spans="1:20" x14ac:dyDescent="0.25">
      <c r="A58" s="122" t="s">
        <v>64</v>
      </c>
      <c r="B58" s="136" t="s">
        <v>182</v>
      </c>
      <c r="C58" s="125">
        <v>42628.803944280044</v>
      </c>
      <c r="D58" s="125">
        <v>1059.3526223183383</v>
      </c>
      <c r="E58" s="125">
        <v>40.420659110072101</v>
      </c>
      <c r="F58" s="125">
        <v>581.28699849900272</v>
      </c>
      <c r="G58" s="125">
        <v>2377.5147511637606</v>
      </c>
      <c r="H58" s="125">
        <v>27.946909280046395</v>
      </c>
      <c r="I58" s="125">
        <v>10274.023327572964</v>
      </c>
      <c r="J58" s="125">
        <v>4169.465752670093</v>
      </c>
      <c r="K58" s="125">
        <v>991.89800488707817</v>
      </c>
      <c r="L58" s="125">
        <v>66.557778738797467</v>
      </c>
      <c r="M58" s="125">
        <v>35.536113270864909</v>
      </c>
      <c r="N58" s="125">
        <v>39.00883740092808</v>
      </c>
      <c r="O58" s="125">
        <v>4.195857598689253</v>
      </c>
      <c r="P58" s="125">
        <v>22685.87979327673</v>
      </c>
      <c r="Q58" s="125">
        <v>223.23856256108476</v>
      </c>
      <c r="R58" s="125">
        <v>13.062385319809469</v>
      </c>
      <c r="S58" s="125">
        <v>4.6192956097599085</v>
      </c>
      <c r="T58" s="125">
        <v>34.796295002026383</v>
      </c>
    </row>
    <row r="59" spans="1:20" ht="15.75" thickBot="1" x14ac:dyDescent="0.3">
      <c r="A59" s="122" t="s">
        <v>65</v>
      </c>
      <c r="B59" s="136" t="s">
        <v>199</v>
      </c>
      <c r="C59" s="125">
        <v>-228.78306274351618</v>
      </c>
      <c r="D59" s="125">
        <v>0</v>
      </c>
      <c r="E59" s="125">
        <v>0</v>
      </c>
      <c r="F59" s="125">
        <v>0</v>
      </c>
      <c r="G59" s="125">
        <v>-20.719629363579145</v>
      </c>
      <c r="H59" s="125">
        <v>0</v>
      </c>
      <c r="I59" s="125">
        <v>-19.726341318517584</v>
      </c>
      <c r="J59" s="125">
        <v>-1.0688545308594248</v>
      </c>
      <c r="K59" s="125">
        <v>0</v>
      </c>
      <c r="L59" s="125">
        <v>0</v>
      </c>
      <c r="M59" s="125">
        <v>0</v>
      </c>
      <c r="N59" s="125">
        <v>-1.3857938887607535</v>
      </c>
      <c r="O59" s="125">
        <v>0</v>
      </c>
      <c r="P59" s="125">
        <v>-180.06002704558301</v>
      </c>
      <c r="Q59" s="125">
        <v>-5.8224165962162804</v>
      </c>
      <c r="R59" s="125">
        <v>0</v>
      </c>
      <c r="S59" s="125">
        <v>0</v>
      </c>
      <c r="T59" s="125">
        <v>0</v>
      </c>
    </row>
    <row r="60" spans="1:20" x14ac:dyDescent="0.25">
      <c r="A60" s="122" t="s">
        <v>67</v>
      </c>
      <c r="B60" s="135" t="s">
        <v>192</v>
      </c>
      <c r="C60" s="128">
        <v>836296.31650548009</v>
      </c>
      <c r="D60" s="128">
        <v>20788.506814078435</v>
      </c>
      <c r="E60" s="128">
        <v>792.84974063536094</v>
      </c>
      <c r="F60" s="128">
        <v>11406.773720400946</v>
      </c>
      <c r="G60" s="128">
        <v>46624.897404120115</v>
      </c>
      <c r="H60" s="128">
        <v>548.21367640375354</v>
      </c>
      <c r="I60" s="128">
        <v>201558.49098012774</v>
      </c>
      <c r="J60" s="128">
        <v>81847.844595531409</v>
      </c>
      <c r="K60" s="128">
        <v>19470.317747957728</v>
      </c>
      <c r="L60" s="128">
        <v>1307.0845297521666</v>
      </c>
      <c r="M60" s="128">
        <v>697.03492063793328</v>
      </c>
      <c r="N60" s="128">
        <v>764.21069673503052</v>
      </c>
      <c r="O60" s="128">
        <v>82.371908669341195</v>
      </c>
      <c r="P60" s="128">
        <v>445004.50310090132</v>
      </c>
      <c r="Q60" s="128">
        <v>4375.497294073808</v>
      </c>
      <c r="R60" s="128">
        <v>256.0286232279293</v>
      </c>
      <c r="S60" s="128">
        <v>90.609478899588041</v>
      </c>
      <c r="T60" s="128">
        <v>681.08127332748234</v>
      </c>
    </row>
    <row r="61" spans="1:20" x14ac:dyDescent="0.25">
      <c r="A61" s="122" t="s">
        <v>69</v>
      </c>
    </row>
    <row r="62" spans="1:20" x14ac:dyDescent="0.25">
      <c r="A62" s="122" t="s">
        <v>71</v>
      </c>
      <c r="B62" s="135" t="s">
        <v>193</v>
      </c>
      <c r="C62" s="116"/>
      <c r="D62" s="116"/>
      <c r="E62" s="116"/>
      <c r="F62" s="116"/>
      <c r="G62" s="116"/>
      <c r="H62" s="116"/>
      <c r="I62" s="116"/>
      <c r="J62" s="116"/>
      <c r="K62" s="116"/>
      <c r="L62" s="116"/>
      <c r="M62" s="116"/>
      <c r="N62" s="116"/>
      <c r="O62" s="116"/>
      <c r="P62" s="116"/>
      <c r="Q62" s="116"/>
      <c r="R62" s="116"/>
      <c r="S62" s="116"/>
      <c r="T62" s="116"/>
    </row>
    <row r="63" spans="1:20" ht="15.75" thickBot="1" x14ac:dyDescent="0.3">
      <c r="A63" s="122" t="s">
        <v>73</v>
      </c>
      <c r="B63" s="136" t="s">
        <v>200</v>
      </c>
      <c r="C63" s="116">
        <v>107246477186</v>
      </c>
      <c r="D63" s="116">
        <v>2687420391</v>
      </c>
      <c r="E63" s="116">
        <v>101623502</v>
      </c>
      <c r="F63" s="116">
        <v>1508335314</v>
      </c>
      <c r="G63" s="116">
        <v>5968792122</v>
      </c>
      <c r="H63" s="116">
        <v>70241818</v>
      </c>
      <c r="I63" s="116">
        <v>25825428784</v>
      </c>
      <c r="J63" s="116">
        <v>10507497706</v>
      </c>
      <c r="K63" s="116">
        <v>2515470925</v>
      </c>
      <c r="L63" s="116">
        <v>172992260</v>
      </c>
      <c r="M63" s="116">
        <v>91208296</v>
      </c>
      <c r="N63" s="116">
        <v>97899984</v>
      </c>
      <c r="O63" s="116">
        <v>10793313</v>
      </c>
      <c r="P63" s="116">
        <v>56993678507</v>
      </c>
      <c r="Q63" s="116">
        <v>560806958</v>
      </c>
      <c r="R63" s="116">
        <v>32762626</v>
      </c>
      <c r="S63" s="116">
        <v>11856926</v>
      </c>
      <c r="T63" s="116">
        <v>89667754</v>
      </c>
    </row>
    <row r="64" spans="1:20" x14ac:dyDescent="0.25">
      <c r="A64" s="122" t="s">
        <v>75</v>
      </c>
      <c r="B64" s="135" t="s">
        <v>196</v>
      </c>
      <c r="C64" s="137">
        <v>107246477186</v>
      </c>
      <c r="D64" s="137">
        <v>2687420391</v>
      </c>
      <c r="E64" s="137">
        <v>101623502</v>
      </c>
      <c r="F64" s="137">
        <v>1508335314</v>
      </c>
      <c r="G64" s="137">
        <v>5968792122</v>
      </c>
      <c r="H64" s="137">
        <v>70241818</v>
      </c>
      <c r="I64" s="137">
        <v>25825428784</v>
      </c>
      <c r="J64" s="137">
        <v>10507497706</v>
      </c>
      <c r="K64" s="137">
        <v>2515470925</v>
      </c>
      <c r="L64" s="137">
        <v>172992260</v>
      </c>
      <c r="M64" s="137">
        <v>91208296</v>
      </c>
      <c r="N64" s="137">
        <v>97899984</v>
      </c>
      <c r="O64" s="137">
        <v>10793313</v>
      </c>
      <c r="P64" s="137">
        <v>56993678507</v>
      </c>
      <c r="Q64" s="137">
        <v>560806958</v>
      </c>
      <c r="R64" s="137">
        <v>32762626</v>
      </c>
      <c r="S64" s="137">
        <v>11856926</v>
      </c>
      <c r="T64" s="137">
        <v>89667754</v>
      </c>
    </row>
    <row r="65" spans="1:20" x14ac:dyDescent="0.25">
      <c r="A65" s="122" t="s">
        <v>77</v>
      </c>
    </row>
    <row r="66" spans="1:20" x14ac:dyDescent="0.25">
      <c r="A66" s="122" t="s">
        <v>79</v>
      </c>
      <c r="B66" s="135" t="s">
        <v>197</v>
      </c>
      <c r="C66" s="138"/>
      <c r="D66" s="138"/>
      <c r="E66" s="138"/>
      <c r="F66" s="138"/>
      <c r="G66" s="138"/>
      <c r="H66" s="138"/>
      <c r="I66" s="138"/>
      <c r="J66" s="138"/>
      <c r="K66" s="138"/>
      <c r="L66" s="138"/>
      <c r="M66" s="138"/>
      <c r="N66" s="138"/>
      <c r="O66" s="138"/>
      <c r="P66" s="138"/>
      <c r="Q66" s="138"/>
      <c r="R66" s="138"/>
      <c r="S66" s="138"/>
      <c r="T66" s="138"/>
    </row>
    <row r="67" spans="1:20" x14ac:dyDescent="0.25">
      <c r="A67" s="122" t="s">
        <v>80</v>
      </c>
      <c r="B67" s="136" t="s">
        <v>177</v>
      </c>
      <c r="C67" s="139">
        <v>0</v>
      </c>
      <c r="D67" s="139">
        <v>9.707695541888437E-4</v>
      </c>
      <c r="E67" s="139">
        <v>9.7917609097433072E-4</v>
      </c>
      <c r="F67" s="139">
        <v>9.4905759388876467E-4</v>
      </c>
      <c r="G67" s="139">
        <v>9.8078227384252171E-4</v>
      </c>
      <c r="H67" s="139">
        <v>9.7952340565960849E-4</v>
      </c>
      <c r="I67" s="139">
        <v>9.7958097713863961E-4</v>
      </c>
      <c r="J67" s="139">
        <v>9.7749463286806565E-4</v>
      </c>
      <c r="K67" s="139">
        <v>9.7131519587250739E-4</v>
      </c>
      <c r="L67" s="139">
        <v>9.4810377015515411E-4</v>
      </c>
      <c r="M67" s="139">
        <v>9.591459498971463E-4</v>
      </c>
      <c r="N67" s="139">
        <v>9.8139504913649059E-4</v>
      </c>
      <c r="O67" s="139">
        <v>9.576921421874272E-4</v>
      </c>
      <c r="P67" s="139">
        <v>9.8026801402745244E-4</v>
      </c>
      <c r="Q67" s="139">
        <v>9.8043311400828844E-4</v>
      </c>
      <c r="R67" s="139">
        <v>9.8090586317522185E-4</v>
      </c>
      <c r="S67" s="139">
        <v>9.5910303980970555E-4</v>
      </c>
      <c r="T67" s="139">
        <v>9.5361977824100609E-4</v>
      </c>
    </row>
    <row r="68" spans="1:20" x14ac:dyDescent="0.25">
      <c r="A68" s="122" t="s">
        <v>82</v>
      </c>
      <c r="B68" s="136" t="s">
        <v>178</v>
      </c>
      <c r="C68" s="139">
        <v>0</v>
      </c>
      <c r="D68" s="139">
        <v>3.9153805376976047E-3</v>
      </c>
      <c r="E68" s="139">
        <v>3.9488733675874781E-3</v>
      </c>
      <c r="F68" s="139">
        <v>3.8278069675643633E-3</v>
      </c>
      <c r="G68" s="139">
        <v>3.955546350049707E-3</v>
      </c>
      <c r="H68" s="139">
        <v>3.9503218196452932E-3</v>
      </c>
      <c r="I68" s="139">
        <v>3.9507418614910146E-3</v>
      </c>
      <c r="J68" s="139">
        <v>3.9428234878196074E-3</v>
      </c>
      <c r="K68" s="139">
        <v>3.9178367151811782E-3</v>
      </c>
      <c r="L68" s="139">
        <v>3.8245616693888887E-3</v>
      </c>
      <c r="M68" s="139">
        <v>3.8680893929129686E-3</v>
      </c>
      <c r="N68" s="139">
        <v>3.9582957732961326E-3</v>
      </c>
      <c r="O68" s="139">
        <v>3.8629643990621405E-3</v>
      </c>
      <c r="P68" s="139">
        <v>3.9536714190776569E-3</v>
      </c>
      <c r="Q68" s="139">
        <v>3.9544158408029708E-3</v>
      </c>
      <c r="R68" s="139">
        <v>3.9552038255428216E-3</v>
      </c>
      <c r="S68" s="139">
        <v>3.8679326027120089E-3</v>
      </c>
      <c r="T68" s="139">
        <v>3.844040829318213E-3</v>
      </c>
    </row>
    <row r="69" spans="1:20" x14ac:dyDescent="0.25">
      <c r="A69" s="122" t="s">
        <v>84</v>
      </c>
      <c r="B69" s="136" t="s">
        <v>179</v>
      </c>
      <c r="C69" s="139">
        <v>0</v>
      </c>
      <c r="D69" s="139">
        <v>2.4551480011963385E-3</v>
      </c>
      <c r="E69" s="139">
        <v>2.4760358830876934E-3</v>
      </c>
      <c r="F69" s="139">
        <v>2.4002442825966134E-3</v>
      </c>
      <c r="G69" s="139">
        <v>2.4802644451065886E-3</v>
      </c>
      <c r="H69" s="139">
        <v>2.476950070393555E-3</v>
      </c>
      <c r="I69" s="139">
        <v>2.477267393227203E-3</v>
      </c>
      <c r="J69" s="139">
        <v>2.4724455867967065E-3</v>
      </c>
      <c r="K69" s="139">
        <v>2.456756785176087E-3</v>
      </c>
      <c r="L69" s="139">
        <v>2.3983302513231057E-3</v>
      </c>
      <c r="M69" s="139">
        <v>2.4253813201200684E-3</v>
      </c>
      <c r="N69" s="139">
        <v>2.4820433141415263E-3</v>
      </c>
      <c r="O69" s="139">
        <v>2.4223513350764454E-3</v>
      </c>
      <c r="P69" s="139">
        <v>2.4791403049008991E-3</v>
      </c>
      <c r="Q69" s="139">
        <v>2.4796117411434791E-3</v>
      </c>
      <c r="R69" s="139">
        <v>2.4798476862530534E-3</v>
      </c>
      <c r="S69" s="139">
        <v>2.425281129112698E-3</v>
      </c>
      <c r="T69" s="139">
        <v>2.4098911543088877E-3</v>
      </c>
    </row>
    <row r="70" spans="1:20" x14ac:dyDescent="0.25">
      <c r="A70" s="122" t="s">
        <v>86</v>
      </c>
      <c r="B70" s="136" t="s">
        <v>182</v>
      </c>
      <c r="C70" s="139">
        <v>0</v>
      </c>
      <c r="D70" s="139">
        <v>3.9418939659237643E-4</v>
      </c>
      <c r="E70" s="139">
        <v>3.9774912608376846E-4</v>
      </c>
      <c r="F70" s="139">
        <v>3.8538313934815345E-4</v>
      </c>
      <c r="G70" s="139">
        <v>3.9832426771919678E-4</v>
      </c>
      <c r="H70" s="139">
        <v>3.9786711215313925E-4</v>
      </c>
      <c r="I70" s="139">
        <v>3.9782585658125366E-4</v>
      </c>
      <c r="J70" s="139">
        <v>3.9680862840343434E-4</v>
      </c>
      <c r="K70" s="139">
        <v>3.9431901002277663E-4</v>
      </c>
      <c r="L70" s="139">
        <v>3.8474425814656371E-4</v>
      </c>
      <c r="M70" s="139">
        <v>3.8961492352477357E-4</v>
      </c>
      <c r="N70" s="139">
        <v>3.9845601405744948E-4</v>
      </c>
      <c r="O70" s="139">
        <v>3.887460317966553E-4</v>
      </c>
      <c r="P70" s="139">
        <v>3.9804203531959142E-4</v>
      </c>
      <c r="Q70" s="139">
        <v>3.9806667762685776E-4</v>
      </c>
      <c r="R70" s="139">
        <v>3.9869775151141635E-4</v>
      </c>
      <c r="S70" s="139">
        <v>3.8958627301544329E-4</v>
      </c>
      <c r="T70" s="139">
        <v>3.8805806379433103E-4</v>
      </c>
    </row>
    <row r="71" spans="1:20" ht="15.75" thickBot="1" x14ac:dyDescent="0.3">
      <c r="A71" s="122" t="s">
        <v>34</v>
      </c>
      <c r="B71" s="136" t="s">
        <v>199</v>
      </c>
      <c r="C71" s="139">
        <v>0</v>
      </c>
      <c r="D71" s="139">
        <v>0</v>
      </c>
      <c r="E71" s="139">
        <v>0</v>
      </c>
      <c r="F71" s="139">
        <v>0</v>
      </c>
      <c r="G71" s="139">
        <v>-3.4713270189474268E-6</v>
      </c>
      <c r="H71" s="139">
        <v>0</v>
      </c>
      <c r="I71" s="139">
        <v>-7.638340289915701E-7</v>
      </c>
      <c r="J71" s="139">
        <v>-1.0172303252077673E-7</v>
      </c>
      <c r="K71" s="139">
        <v>0</v>
      </c>
      <c r="L71" s="139">
        <v>0</v>
      </c>
      <c r="M71" s="139">
        <v>0</v>
      </c>
      <c r="N71" s="139">
        <v>-1.4155200359999585E-5</v>
      </c>
      <c r="O71" s="139">
        <v>0</v>
      </c>
      <c r="P71" s="139">
        <v>-3.1592982197748111E-6</v>
      </c>
      <c r="Q71" s="139">
        <v>-1.0382211763171954E-5</v>
      </c>
      <c r="R71" s="139">
        <v>0</v>
      </c>
      <c r="S71" s="139">
        <v>0</v>
      </c>
      <c r="T71" s="139">
        <v>0</v>
      </c>
    </row>
    <row r="72" spans="1:20" x14ac:dyDescent="0.25">
      <c r="A72" s="122" t="s">
        <v>36</v>
      </c>
      <c r="B72" s="135" t="s">
        <v>198</v>
      </c>
      <c r="C72" s="140">
        <v>0</v>
      </c>
      <c r="D72" s="140">
        <v>7.7354874896751642E-3</v>
      </c>
      <c r="E72" s="140">
        <v>7.8018344677332702E-3</v>
      </c>
      <c r="F72" s="140">
        <v>7.5624919833978945E-3</v>
      </c>
      <c r="G72" s="140">
        <v>7.8114460096990667E-3</v>
      </c>
      <c r="H72" s="140">
        <v>7.8046624078515958E-3</v>
      </c>
      <c r="I72" s="140">
        <v>7.8046522544091192E-3</v>
      </c>
      <c r="J72" s="140">
        <v>7.789470612855294E-3</v>
      </c>
      <c r="K72" s="140">
        <v>7.7402277062525483E-3</v>
      </c>
      <c r="L72" s="140">
        <v>7.5557399490137111E-3</v>
      </c>
      <c r="M72" s="140">
        <v>7.6422315864549568E-3</v>
      </c>
      <c r="N72" s="140">
        <v>7.8060349502715991E-3</v>
      </c>
      <c r="O72" s="140">
        <v>7.631753908122668E-3</v>
      </c>
      <c r="P72" s="140">
        <v>7.8079624751058244E-3</v>
      </c>
      <c r="Q72" s="140">
        <v>7.802145161818424E-3</v>
      </c>
      <c r="R72" s="140">
        <v>7.8146551264825122E-3</v>
      </c>
      <c r="S72" s="140">
        <v>7.6419030446498561E-3</v>
      </c>
      <c r="T72" s="140">
        <v>7.5956098256624374E-3</v>
      </c>
    </row>
    <row r="73" spans="1:20" x14ac:dyDescent="0.25">
      <c r="A73" s="122" t="s">
        <v>38</v>
      </c>
    </row>
    <row r="74" spans="1:20" ht="15.75" x14ac:dyDescent="0.25">
      <c r="A74" s="122" t="s">
        <v>40</v>
      </c>
      <c r="B74" s="134" t="s">
        <v>165</v>
      </c>
      <c r="C74" s="125"/>
      <c r="D74" s="125"/>
      <c r="E74" s="125"/>
      <c r="F74" s="125"/>
      <c r="G74" s="125"/>
      <c r="H74" s="125"/>
      <c r="I74" s="125"/>
      <c r="J74" s="125"/>
      <c r="K74" s="125"/>
      <c r="L74" s="125"/>
      <c r="M74" s="125"/>
      <c r="N74" s="125"/>
      <c r="O74" s="125"/>
      <c r="P74" s="125"/>
      <c r="Q74" s="125"/>
      <c r="R74" s="125"/>
      <c r="S74" s="125"/>
      <c r="T74" s="125"/>
    </row>
    <row r="75" spans="1:20" x14ac:dyDescent="0.25">
      <c r="A75" s="122" t="s">
        <v>42</v>
      </c>
      <c r="B75" s="135" t="s">
        <v>176</v>
      </c>
      <c r="C75" s="125"/>
      <c r="D75" s="125"/>
      <c r="E75" s="125"/>
      <c r="F75" s="125"/>
      <c r="G75" s="125"/>
      <c r="H75" s="125"/>
      <c r="I75" s="125"/>
      <c r="J75" s="125"/>
      <c r="K75" s="125"/>
      <c r="L75" s="125"/>
      <c r="M75" s="125"/>
      <c r="N75" s="125"/>
      <c r="O75" s="125"/>
      <c r="P75" s="125"/>
      <c r="Q75" s="125"/>
      <c r="R75" s="125"/>
      <c r="S75" s="125"/>
      <c r="T75" s="125"/>
    </row>
    <row r="76" spans="1:20" x14ac:dyDescent="0.25">
      <c r="A76" s="122" t="s">
        <v>44</v>
      </c>
      <c r="B76" s="136" t="s">
        <v>201</v>
      </c>
      <c r="C76" s="125">
        <v>1205.0466975048867</v>
      </c>
      <c r="D76" s="125">
        <v>0</v>
      </c>
      <c r="E76" s="125">
        <v>0</v>
      </c>
      <c r="F76" s="125">
        <v>537.80275605299789</v>
      </c>
      <c r="G76" s="125">
        <v>0</v>
      </c>
      <c r="H76" s="125">
        <v>0</v>
      </c>
      <c r="I76" s="125">
        <v>0</v>
      </c>
      <c r="J76" s="125">
        <v>0</v>
      </c>
      <c r="K76" s="125">
        <v>0</v>
      </c>
      <c r="L76" s="125">
        <v>221.04784918128905</v>
      </c>
      <c r="M76" s="125">
        <v>0</v>
      </c>
      <c r="N76" s="125">
        <v>0</v>
      </c>
      <c r="O76" s="125">
        <v>0</v>
      </c>
      <c r="P76" s="125">
        <v>0</v>
      </c>
      <c r="Q76" s="125">
        <v>0</v>
      </c>
      <c r="R76" s="125">
        <v>0</v>
      </c>
      <c r="S76" s="125">
        <v>0</v>
      </c>
      <c r="T76" s="125">
        <v>446.19609227059971</v>
      </c>
    </row>
    <row r="77" spans="1:20" x14ac:dyDescent="0.25">
      <c r="A77" s="122" t="s">
        <v>46</v>
      </c>
      <c r="B77" s="136" t="s">
        <v>202</v>
      </c>
      <c r="C77" s="125">
        <v>153366.07615368182</v>
      </c>
      <c r="D77" s="125">
        <v>737.20904594146396</v>
      </c>
      <c r="E77" s="125">
        <v>77.308398502926323</v>
      </c>
      <c r="F77" s="125">
        <v>109.71161031386708</v>
      </c>
      <c r="G77" s="125">
        <v>15869.181833041494</v>
      </c>
      <c r="H77" s="125">
        <v>191.21880428995107</v>
      </c>
      <c r="I77" s="125">
        <v>13806.261873573418</v>
      </c>
      <c r="J77" s="125">
        <v>1662.0107217697657</v>
      </c>
      <c r="K77" s="125">
        <v>451.14956989243257</v>
      </c>
      <c r="L77" s="125">
        <v>36.078841762365293</v>
      </c>
      <c r="M77" s="125">
        <v>177.48333363104561</v>
      </c>
      <c r="N77" s="125">
        <v>0</v>
      </c>
      <c r="O77" s="125">
        <v>151.76948589934892</v>
      </c>
      <c r="P77" s="125">
        <v>120021.89227197843</v>
      </c>
      <c r="Q77" s="125">
        <v>0</v>
      </c>
      <c r="R77" s="125">
        <v>0</v>
      </c>
      <c r="S77" s="125">
        <v>19.530596396211006</v>
      </c>
      <c r="T77" s="125">
        <v>55.2697666890843</v>
      </c>
    </row>
    <row r="78" spans="1:20" x14ac:dyDescent="0.25">
      <c r="A78" s="122" t="s">
        <v>48</v>
      </c>
      <c r="B78" s="136" t="s">
        <v>203</v>
      </c>
      <c r="C78" s="125">
        <v>191558.2912355669</v>
      </c>
      <c r="D78" s="125">
        <v>10.720006764059244</v>
      </c>
      <c r="E78" s="125">
        <v>2.3937942022478822</v>
      </c>
      <c r="F78" s="125">
        <v>0</v>
      </c>
      <c r="G78" s="125">
        <v>16638.945669354525</v>
      </c>
      <c r="H78" s="125">
        <v>420.08075979674595</v>
      </c>
      <c r="I78" s="125">
        <v>4123.1280875698267</v>
      </c>
      <c r="J78" s="125">
        <v>119.22824187376679</v>
      </c>
      <c r="K78" s="125">
        <v>6.0701161246661268</v>
      </c>
      <c r="L78" s="125">
        <v>0</v>
      </c>
      <c r="M78" s="125">
        <v>1.0426653621278952</v>
      </c>
      <c r="N78" s="125">
        <v>2218.5391283639956</v>
      </c>
      <c r="O78" s="125">
        <v>7.0092266878818155</v>
      </c>
      <c r="P78" s="125">
        <v>168010.90185349845</v>
      </c>
      <c r="Q78" s="125">
        <v>0</v>
      </c>
      <c r="R78" s="125">
        <v>0</v>
      </c>
      <c r="S78" s="125">
        <v>0.23168596859123142</v>
      </c>
      <c r="T78" s="125">
        <v>0</v>
      </c>
    </row>
    <row r="79" spans="1:20" x14ac:dyDescent="0.25">
      <c r="A79" s="122" t="s">
        <v>50</v>
      </c>
      <c r="B79" s="136" t="s">
        <v>204</v>
      </c>
      <c r="C79" s="125">
        <v>253747.04758585009</v>
      </c>
      <c r="D79" s="125">
        <v>11.279129109524913</v>
      </c>
      <c r="E79" s="125">
        <v>3.1715812963527843</v>
      </c>
      <c r="F79" s="125">
        <v>0</v>
      </c>
      <c r="G79" s="125">
        <v>22299.525055474478</v>
      </c>
      <c r="H79" s="125">
        <v>562.96748853149188</v>
      </c>
      <c r="I79" s="125">
        <v>5519.7467713279138</v>
      </c>
      <c r="J79" s="125">
        <v>155.92440229888521</v>
      </c>
      <c r="K79" s="125">
        <v>6.0711982830362592</v>
      </c>
      <c r="L79" s="125">
        <v>0</v>
      </c>
      <c r="M79" s="125">
        <v>0</v>
      </c>
      <c r="N79" s="125">
        <v>0</v>
      </c>
      <c r="O79" s="125">
        <v>6.5170968015626514</v>
      </c>
      <c r="P79" s="125">
        <v>225181.84486272684</v>
      </c>
      <c r="Q79" s="125">
        <v>0</v>
      </c>
      <c r="R79" s="125">
        <v>0</v>
      </c>
      <c r="S79" s="125">
        <v>0</v>
      </c>
      <c r="T79" s="125">
        <v>0</v>
      </c>
    </row>
    <row r="80" spans="1:20" x14ac:dyDescent="0.25">
      <c r="A80" s="122" t="s">
        <v>52</v>
      </c>
      <c r="B80" s="136" t="s">
        <v>205</v>
      </c>
      <c r="C80" s="125">
        <v>21915.906405603419</v>
      </c>
      <c r="D80" s="125">
        <v>68.325944513217578</v>
      </c>
      <c r="E80" s="125">
        <v>10.805114481679871</v>
      </c>
      <c r="F80" s="125">
        <v>4.3639635725369841</v>
      </c>
      <c r="G80" s="125">
        <v>4358.4165078139395</v>
      </c>
      <c r="H80" s="125">
        <v>22.019647628827165</v>
      </c>
      <c r="I80" s="125">
        <v>3155.0808633299866</v>
      </c>
      <c r="J80" s="125">
        <v>379.23647073572897</v>
      </c>
      <c r="K80" s="125">
        <v>61.498598726714867</v>
      </c>
      <c r="L80" s="125">
        <v>1.5998509233402725</v>
      </c>
      <c r="M80" s="125">
        <v>7.8590455747554557</v>
      </c>
      <c r="N80" s="125">
        <v>0</v>
      </c>
      <c r="O80" s="125">
        <v>20.327914973465052</v>
      </c>
      <c r="P80" s="125">
        <v>13823.022207068225</v>
      </c>
      <c r="Q80" s="125">
        <v>0</v>
      </c>
      <c r="R80" s="125">
        <v>0</v>
      </c>
      <c r="S80" s="125">
        <v>0.87321410365563945</v>
      </c>
      <c r="T80" s="125">
        <v>2.4770621573520235</v>
      </c>
    </row>
    <row r="81" spans="1:20" x14ac:dyDescent="0.25">
      <c r="A81" s="122" t="s">
        <v>54</v>
      </c>
      <c r="B81" s="136" t="s">
        <v>206</v>
      </c>
      <c r="C81" s="125">
        <v>194296.85976251459</v>
      </c>
      <c r="D81" s="125">
        <v>10.966600623993926</v>
      </c>
      <c r="E81" s="125">
        <v>2.4465249353632417</v>
      </c>
      <c r="F81" s="125">
        <v>0.67058765339145021</v>
      </c>
      <c r="G81" s="125">
        <v>17013.696295291178</v>
      </c>
      <c r="H81" s="125">
        <v>429.3925137224083</v>
      </c>
      <c r="I81" s="125">
        <v>4216.3195746649499</v>
      </c>
      <c r="J81" s="125">
        <v>122.06017585551588</v>
      </c>
      <c r="K81" s="125">
        <v>6.2134796197802133</v>
      </c>
      <c r="L81" s="125">
        <v>0.27609841541801478</v>
      </c>
      <c r="M81" s="125">
        <v>1.0656184911365676</v>
      </c>
      <c r="N81" s="125">
        <v>213.9511981559387</v>
      </c>
      <c r="O81" s="125">
        <v>7.1765289592272872</v>
      </c>
      <c r="P81" s="125">
        <v>171875.8594558542</v>
      </c>
      <c r="Q81" s="125">
        <v>359.85518126730113</v>
      </c>
      <c r="R81" s="125">
        <v>36.119972139908164</v>
      </c>
      <c r="S81" s="125">
        <v>0.23680074176436888</v>
      </c>
      <c r="T81" s="125">
        <v>0.55315612313630402</v>
      </c>
    </row>
    <row r="82" spans="1:20" x14ac:dyDescent="0.25">
      <c r="A82" s="122" t="s">
        <v>56</v>
      </c>
      <c r="B82" s="136" t="s">
        <v>207</v>
      </c>
      <c r="C82" s="125">
        <v>-61644.212343623352</v>
      </c>
      <c r="D82" s="125">
        <v>-71.727259187467695</v>
      </c>
      <c r="E82" s="125">
        <v>-4.6896710258647065</v>
      </c>
      <c r="F82" s="125">
        <v>0</v>
      </c>
      <c r="G82" s="125">
        <v>-4442.8009761069998</v>
      </c>
      <c r="H82" s="125">
        <v>-52.958576790618451</v>
      </c>
      <c r="I82" s="125">
        <v>-3809.0114298347635</v>
      </c>
      <c r="J82" s="125">
        <v>-534.10360609832333</v>
      </c>
      <c r="K82" s="125">
        <v>-130.63233827909025</v>
      </c>
      <c r="L82" s="125">
        <v>-2.2358443838639475</v>
      </c>
      <c r="M82" s="125">
        <v>0</v>
      </c>
      <c r="N82" s="125">
        <v>-577.25355636852601</v>
      </c>
      <c r="O82" s="125">
        <v>-5.2430830721066968E-2</v>
      </c>
      <c r="P82" s="125">
        <v>-51950.950553905917</v>
      </c>
      <c r="Q82" s="125">
        <v>-57.308470380943525</v>
      </c>
      <c r="R82" s="125">
        <v>-1.5363131857124137</v>
      </c>
      <c r="S82" s="125">
        <v>-1.6874338832802691</v>
      </c>
      <c r="T82" s="125">
        <v>-7.2638833612552034</v>
      </c>
    </row>
    <row r="83" spans="1:20" x14ac:dyDescent="0.25">
      <c r="A83" s="122" t="s">
        <v>58</v>
      </c>
      <c r="B83" s="136" t="s">
        <v>208</v>
      </c>
      <c r="C83" s="125">
        <v>-1687.3105855395568</v>
      </c>
      <c r="D83" s="125">
        <v>-6.7918715654275735E-2</v>
      </c>
      <c r="E83" s="125">
        <v>0</v>
      </c>
      <c r="F83" s="125">
        <v>0</v>
      </c>
      <c r="G83" s="125">
        <v>-452.42138160926214</v>
      </c>
      <c r="H83" s="125">
        <v>0</v>
      </c>
      <c r="I83" s="125">
        <v>-50.859149099846228</v>
      </c>
      <c r="J83" s="125">
        <v>-1.0189616989079318</v>
      </c>
      <c r="K83" s="125">
        <v>-3.3963657059150762E-2</v>
      </c>
      <c r="L83" s="125">
        <v>0</v>
      </c>
      <c r="M83" s="125">
        <v>0</v>
      </c>
      <c r="N83" s="125">
        <v>0</v>
      </c>
      <c r="O83" s="125">
        <v>0</v>
      </c>
      <c r="P83" s="125">
        <v>-1182.9092107588272</v>
      </c>
      <c r="Q83" s="125">
        <v>0</v>
      </c>
      <c r="R83" s="125">
        <v>0</v>
      </c>
      <c r="S83" s="125">
        <v>0</v>
      </c>
      <c r="T83" s="125">
        <v>0</v>
      </c>
    </row>
    <row r="84" spans="1:20" x14ac:dyDescent="0.25">
      <c r="A84" s="122" t="s">
        <v>59</v>
      </c>
      <c r="B84" s="136" t="s">
        <v>209</v>
      </c>
      <c r="C84" s="125">
        <v>-14185.767899450007</v>
      </c>
      <c r="D84" s="125">
        <v>-4.7709785283875136E-2</v>
      </c>
      <c r="E84" s="125">
        <v>-2.3856723184483449E-2</v>
      </c>
      <c r="F84" s="125">
        <v>0</v>
      </c>
      <c r="G84" s="125">
        <v>-720.14455947536601</v>
      </c>
      <c r="H84" s="125">
        <v>0</v>
      </c>
      <c r="I84" s="125">
        <v>-82.922676959404896</v>
      </c>
      <c r="J84" s="125">
        <v>-1.1693221456783442</v>
      </c>
      <c r="K84" s="125">
        <v>-1.193059106705649E-2</v>
      </c>
      <c r="L84" s="125">
        <v>0</v>
      </c>
      <c r="M84" s="125">
        <v>0</v>
      </c>
      <c r="N84" s="125">
        <v>0</v>
      </c>
      <c r="O84" s="125">
        <v>0</v>
      </c>
      <c r="P84" s="125">
        <v>-13381.447843770024</v>
      </c>
      <c r="Q84" s="125">
        <v>0</v>
      </c>
      <c r="R84" s="125">
        <v>0</v>
      </c>
      <c r="S84" s="125">
        <v>0</v>
      </c>
      <c r="T84" s="125">
        <v>0</v>
      </c>
    </row>
    <row r="85" spans="1:20" x14ac:dyDescent="0.25">
      <c r="A85" s="122" t="s">
        <v>60</v>
      </c>
      <c r="B85" s="136" t="s">
        <v>210</v>
      </c>
      <c r="C85" s="125">
        <v>-10849.443034525852</v>
      </c>
      <c r="D85" s="125">
        <v>0</v>
      </c>
      <c r="E85" s="125">
        <v>0</v>
      </c>
      <c r="F85" s="125">
        <v>0</v>
      </c>
      <c r="G85" s="125">
        <v>-559.44806285369543</v>
      </c>
      <c r="H85" s="125">
        <v>0</v>
      </c>
      <c r="I85" s="125">
        <v>-22.993618609942882</v>
      </c>
      <c r="J85" s="125">
        <v>0</v>
      </c>
      <c r="K85" s="125">
        <v>0</v>
      </c>
      <c r="L85" s="125">
        <v>0</v>
      </c>
      <c r="M85" s="125">
        <v>0</v>
      </c>
      <c r="N85" s="125">
        <v>0</v>
      </c>
      <c r="O85" s="125">
        <v>0</v>
      </c>
      <c r="P85" s="125">
        <v>-10267.001353062213</v>
      </c>
      <c r="Q85" s="125">
        <v>0</v>
      </c>
      <c r="R85" s="125">
        <v>0</v>
      </c>
      <c r="S85" s="125">
        <v>0</v>
      </c>
      <c r="T85" s="125">
        <v>0</v>
      </c>
    </row>
    <row r="86" spans="1:20" x14ac:dyDescent="0.25">
      <c r="A86" s="122" t="s">
        <v>61</v>
      </c>
      <c r="B86" s="136" t="s">
        <v>211</v>
      </c>
      <c r="C86" s="125">
        <v>-6059.730557462477</v>
      </c>
      <c r="D86" s="125">
        <v>-3.606086345069206</v>
      </c>
      <c r="E86" s="125">
        <v>0</v>
      </c>
      <c r="F86" s="125">
        <v>0</v>
      </c>
      <c r="G86" s="125">
        <v>-267.03492754994892</v>
      </c>
      <c r="H86" s="125">
        <v>0</v>
      </c>
      <c r="I86" s="125">
        <v>-155.38016685902755</v>
      </c>
      <c r="J86" s="125">
        <v>-10.150730189999818</v>
      </c>
      <c r="K86" s="125">
        <v>0</v>
      </c>
      <c r="L86" s="125">
        <v>0</v>
      </c>
      <c r="M86" s="125">
        <v>0</v>
      </c>
      <c r="N86" s="125">
        <v>-9.2788369998616638</v>
      </c>
      <c r="O86" s="125">
        <v>0</v>
      </c>
      <c r="P86" s="125">
        <v>-5613.972143754756</v>
      </c>
      <c r="Q86" s="125">
        <v>-0.30766576381445382</v>
      </c>
      <c r="R86" s="125">
        <v>0</v>
      </c>
      <c r="S86" s="125">
        <v>0</v>
      </c>
      <c r="T86" s="125">
        <v>0</v>
      </c>
    </row>
    <row r="87" spans="1:20" x14ac:dyDescent="0.25">
      <c r="A87" s="122" t="s">
        <v>63</v>
      </c>
      <c r="B87" s="136" t="s">
        <v>212</v>
      </c>
      <c r="C87" s="125">
        <v>-2185.4512319273076</v>
      </c>
      <c r="D87" s="125">
        <v>0</v>
      </c>
      <c r="E87" s="125">
        <v>0</v>
      </c>
      <c r="F87" s="125">
        <v>0</v>
      </c>
      <c r="G87" s="125">
        <v>-48.427204347594667</v>
      </c>
      <c r="H87" s="125">
        <v>0</v>
      </c>
      <c r="I87" s="125">
        <v>-18.094741693887883</v>
      </c>
      <c r="J87" s="125">
        <v>-2.4659441981431156</v>
      </c>
      <c r="K87" s="125">
        <v>0</v>
      </c>
      <c r="L87" s="125">
        <v>0</v>
      </c>
      <c r="M87" s="125">
        <v>0</v>
      </c>
      <c r="N87" s="125">
        <v>0</v>
      </c>
      <c r="O87" s="125">
        <v>0</v>
      </c>
      <c r="P87" s="125">
        <v>-2116.4633416876823</v>
      </c>
      <c r="Q87" s="125">
        <v>0</v>
      </c>
      <c r="R87" s="125">
        <v>0</v>
      </c>
      <c r="S87" s="125">
        <v>0</v>
      </c>
      <c r="T87" s="125">
        <v>0</v>
      </c>
    </row>
    <row r="88" spans="1:20" x14ac:dyDescent="0.25">
      <c r="A88" s="122" t="s">
        <v>64</v>
      </c>
      <c r="B88" s="136" t="s">
        <v>213</v>
      </c>
      <c r="C88" s="125">
        <v>-2125.9792362960661</v>
      </c>
      <c r="D88" s="125">
        <v>-0.12002676612136781</v>
      </c>
      <c r="E88" s="125">
        <v>-2.6769973661638587E-2</v>
      </c>
      <c r="F88" s="125">
        <v>-7.339406954254407E-3</v>
      </c>
      <c r="G88" s="125">
        <v>-186.13902185386854</v>
      </c>
      <c r="H88" s="125">
        <v>-4.6984607563039331</v>
      </c>
      <c r="I88" s="125">
        <v>-46.137119132397906</v>
      </c>
      <c r="J88" s="125">
        <v>-1.3361057282236777</v>
      </c>
      <c r="K88" s="125">
        <v>-6.8013120156088597E-2</v>
      </c>
      <c r="L88" s="125">
        <v>-3.0228822246062582E-3</v>
      </c>
      <c r="M88" s="125">
        <v>-1.165969153129196E-2</v>
      </c>
      <c r="N88" s="125">
        <v>-2.3407416808505159</v>
      </c>
      <c r="O88" s="125">
        <v>-7.8558995623457903E-2</v>
      </c>
      <c r="P88" s="125">
        <v>-1880.6711261823741</v>
      </c>
      <c r="Q88" s="125">
        <v>-3.9375712593171728</v>
      </c>
      <c r="R88" s="125">
        <v>-0.39506205639243441</v>
      </c>
      <c r="S88" s="125">
        <v>-2.5910430793581705E-3</v>
      </c>
      <c r="T88" s="125">
        <v>-6.0457669860041648E-3</v>
      </c>
    </row>
    <row r="89" spans="1:20" ht="15.75" thickBot="1" x14ac:dyDescent="0.3">
      <c r="A89" s="122" t="s">
        <v>65</v>
      </c>
      <c r="B89" s="136" t="s">
        <v>214</v>
      </c>
      <c r="C89" s="125">
        <v>1429.2007013888085</v>
      </c>
      <c r="D89" s="125">
        <v>0.14925278232422762</v>
      </c>
      <c r="E89" s="125">
        <v>4.975400664532794E-2</v>
      </c>
      <c r="F89" s="125">
        <v>0</v>
      </c>
      <c r="G89" s="125">
        <v>208.41257198962424</v>
      </c>
      <c r="H89" s="125">
        <v>2.5627953223468625</v>
      </c>
      <c r="I89" s="125">
        <v>49.899097280561662</v>
      </c>
      <c r="J89" s="125">
        <v>1.1819370746020166</v>
      </c>
      <c r="K89" s="125">
        <v>7.4642260743237154E-2</v>
      </c>
      <c r="L89" s="125">
        <v>0</v>
      </c>
      <c r="M89" s="125">
        <v>0</v>
      </c>
      <c r="N89" s="125">
        <v>2.9442127103176481</v>
      </c>
      <c r="O89" s="125">
        <v>9.9526045536839053E-2</v>
      </c>
      <c r="P89" s="125">
        <v>1159.0916767787241</v>
      </c>
      <c r="Q89" s="125">
        <v>4.2998087974825303</v>
      </c>
      <c r="R89" s="125">
        <v>0.43542633989949575</v>
      </c>
      <c r="S89" s="125">
        <v>0</v>
      </c>
      <c r="T89" s="125">
        <v>0</v>
      </c>
    </row>
    <row r="90" spans="1:20" x14ac:dyDescent="0.25">
      <c r="A90" s="122" t="s">
        <v>67</v>
      </c>
      <c r="B90" s="135" t="s">
        <v>192</v>
      </c>
      <c r="C90" s="128">
        <v>718780.53365328582</v>
      </c>
      <c r="D90" s="128">
        <v>763.08097893498712</v>
      </c>
      <c r="E90" s="128">
        <v>91.434869702504614</v>
      </c>
      <c r="F90" s="128">
        <v>652.54157818583906</v>
      </c>
      <c r="G90" s="128">
        <v>69711.761799168511</v>
      </c>
      <c r="H90" s="128">
        <v>1570.5849717448489</v>
      </c>
      <c r="I90" s="128">
        <v>26685.037365557382</v>
      </c>
      <c r="J90" s="128">
        <v>1889.3972795489883</v>
      </c>
      <c r="K90" s="128">
        <v>400.33135926000074</v>
      </c>
      <c r="L90" s="128">
        <v>256.76377301632408</v>
      </c>
      <c r="M90" s="128">
        <v>187.43900336753424</v>
      </c>
      <c r="N90" s="128">
        <v>1846.5614041810138</v>
      </c>
      <c r="O90" s="128">
        <v>192.768789540678</v>
      </c>
      <c r="P90" s="128">
        <v>613679.19675478304</v>
      </c>
      <c r="Q90" s="128">
        <v>302.60128266070853</v>
      </c>
      <c r="R90" s="128">
        <v>34.624023237702808</v>
      </c>
      <c r="S90" s="128">
        <v>19.182272283862616</v>
      </c>
      <c r="T90" s="128">
        <v>497.22614811193108</v>
      </c>
    </row>
    <row r="91" spans="1:20" x14ac:dyDescent="0.25">
      <c r="A91" s="122" t="s">
        <v>69</v>
      </c>
    </row>
    <row r="92" spans="1:20" x14ac:dyDescent="0.25">
      <c r="A92" s="122" t="s">
        <v>71</v>
      </c>
      <c r="B92" s="135" t="s">
        <v>193</v>
      </c>
      <c r="C92" s="116"/>
      <c r="D92" s="116"/>
      <c r="E92" s="116"/>
      <c r="F92" s="116"/>
      <c r="G92" s="116"/>
      <c r="H92" s="116"/>
      <c r="I92" s="116"/>
      <c r="J92" s="116"/>
      <c r="K92" s="116"/>
      <c r="L92" s="116"/>
      <c r="M92" s="116"/>
      <c r="N92" s="116"/>
      <c r="O92" s="116"/>
      <c r="P92" s="116"/>
      <c r="Q92" s="116"/>
      <c r="R92" s="116"/>
      <c r="S92" s="116"/>
      <c r="T92" s="116"/>
    </row>
    <row r="93" spans="1:20" x14ac:dyDescent="0.25">
      <c r="A93" s="122" t="s">
        <v>73</v>
      </c>
      <c r="B93" s="136" t="s">
        <v>215</v>
      </c>
      <c r="C93" s="116">
        <v>58819235</v>
      </c>
      <c r="D93" s="116">
        <v>3336</v>
      </c>
      <c r="E93" s="116">
        <v>744</v>
      </c>
      <c r="F93" s="116">
        <v>204</v>
      </c>
      <c r="G93" s="116">
        <v>5165476</v>
      </c>
      <c r="H93" s="116">
        <v>130561</v>
      </c>
      <c r="I93" s="116">
        <v>1281531</v>
      </c>
      <c r="J93" s="116">
        <v>37126</v>
      </c>
      <c r="K93" s="116">
        <v>1890</v>
      </c>
      <c r="L93" s="116">
        <v>84</v>
      </c>
      <c r="M93" s="116">
        <v>324</v>
      </c>
      <c r="N93" s="116">
        <v>0</v>
      </c>
      <c r="O93" s="116">
        <v>2183</v>
      </c>
      <c r="P93" s="116">
        <v>52195536</v>
      </c>
      <c r="Q93" s="116">
        <v>0</v>
      </c>
      <c r="R93" s="116">
        <v>0</v>
      </c>
      <c r="S93" s="116">
        <v>72</v>
      </c>
      <c r="T93" s="116">
        <v>168</v>
      </c>
    </row>
    <row r="94" spans="1:20" ht="15.75" thickBot="1" x14ac:dyDescent="0.3">
      <c r="A94" s="122" t="s">
        <v>75</v>
      </c>
      <c r="B94" s="136" t="s">
        <v>216</v>
      </c>
      <c r="C94" s="116">
        <v>691469568</v>
      </c>
      <c r="D94" s="116">
        <v>0</v>
      </c>
      <c r="E94" s="116">
        <v>0</v>
      </c>
      <c r="F94" s="116">
        <v>0</v>
      </c>
      <c r="G94" s="116">
        <v>0</v>
      </c>
      <c r="H94" s="116">
        <v>0</v>
      </c>
      <c r="I94" s="116">
        <v>0</v>
      </c>
      <c r="J94" s="116">
        <v>0</v>
      </c>
      <c r="K94" s="116">
        <v>0</v>
      </c>
      <c r="L94" s="116">
        <v>0</v>
      </c>
      <c r="M94" s="116">
        <v>0</v>
      </c>
      <c r="N94" s="116">
        <v>97899984</v>
      </c>
      <c r="O94" s="116">
        <v>0</v>
      </c>
      <c r="P94" s="116">
        <v>0</v>
      </c>
      <c r="Q94" s="116">
        <v>560806958</v>
      </c>
      <c r="R94" s="116">
        <v>32762626</v>
      </c>
      <c r="S94" s="116">
        <v>0</v>
      </c>
      <c r="T94" s="116">
        <v>0</v>
      </c>
    </row>
    <row r="95" spans="1:20" x14ac:dyDescent="0.25">
      <c r="A95" s="122" t="s">
        <v>77</v>
      </c>
      <c r="B95" s="135" t="s">
        <v>196</v>
      </c>
      <c r="C95" s="137">
        <v>750288803</v>
      </c>
      <c r="D95" s="137">
        <v>3336</v>
      </c>
      <c r="E95" s="137">
        <v>744</v>
      </c>
      <c r="F95" s="137">
        <v>204</v>
      </c>
      <c r="G95" s="137">
        <v>5165476</v>
      </c>
      <c r="H95" s="137">
        <v>130561</v>
      </c>
      <c r="I95" s="137">
        <v>1281531</v>
      </c>
      <c r="J95" s="137">
        <v>37126</v>
      </c>
      <c r="K95" s="137">
        <v>1890</v>
      </c>
      <c r="L95" s="137">
        <v>84</v>
      </c>
      <c r="M95" s="137">
        <v>324</v>
      </c>
      <c r="N95" s="137">
        <v>97899984</v>
      </c>
      <c r="O95" s="137">
        <v>2183</v>
      </c>
      <c r="P95" s="137">
        <v>52195536</v>
      </c>
      <c r="Q95" s="137">
        <v>560806958</v>
      </c>
      <c r="R95" s="137">
        <v>32762626</v>
      </c>
      <c r="S95" s="137">
        <v>72</v>
      </c>
      <c r="T95" s="137">
        <v>168</v>
      </c>
    </row>
    <row r="96" spans="1:20" x14ac:dyDescent="0.25">
      <c r="A96" s="122" t="s">
        <v>79</v>
      </c>
    </row>
    <row r="97" spans="1:20" x14ac:dyDescent="0.25">
      <c r="A97" s="122" t="s">
        <v>80</v>
      </c>
      <c r="B97" s="135" t="s">
        <v>197</v>
      </c>
      <c r="C97" s="138"/>
      <c r="D97" s="138"/>
      <c r="E97" s="138"/>
      <c r="F97" s="138"/>
      <c r="G97" s="138"/>
      <c r="H97" s="138"/>
      <c r="I97" s="138"/>
      <c r="J97" s="138"/>
      <c r="K97" s="138"/>
      <c r="L97" s="138"/>
      <c r="M97" s="138"/>
      <c r="N97" s="138"/>
      <c r="O97" s="138"/>
      <c r="P97" s="138"/>
      <c r="Q97" s="138"/>
      <c r="R97" s="138"/>
      <c r="S97" s="138"/>
      <c r="T97" s="138"/>
    </row>
    <row r="98" spans="1:20" x14ac:dyDescent="0.25">
      <c r="A98" s="122" t="s">
        <v>82</v>
      </c>
      <c r="B98" s="136" t="s">
        <v>201</v>
      </c>
      <c r="C98" s="139">
        <v>0</v>
      </c>
      <c r="D98" s="139">
        <v>0</v>
      </c>
      <c r="E98" s="139">
        <v>0</v>
      </c>
      <c r="F98" s="139">
        <v>2636.2880198676366</v>
      </c>
      <c r="G98" s="139">
        <v>0</v>
      </c>
      <c r="H98" s="139">
        <v>0</v>
      </c>
      <c r="I98" s="139">
        <v>0</v>
      </c>
      <c r="J98" s="139">
        <v>0</v>
      </c>
      <c r="K98" s="139">
        <v>0</v>
      </c>
      <c r="L98" s="139">
        <v>2631.5220140629649</v>
      </c>
      <c r="M98" s="139">
        <v>0</v>
      </c>
      <c r="N98" s="139">
        <v>0</v>
      </c>
      <c r="O98" s="139">
        <v>0</v>
      </c>
      <c r="P98" s="139">
        <v>0</v>
      </c>
      <c r="Q98" s="139">
        <v>0</v>
      </c>
      <c r="R98" s="139">
        <v>0</v>
      </c>
      <c r="S98" s="139">
        <v>0</v>
      </c>
      <c r="T98" s="139">
        <v>2655.9291206583316</v>
      </c>
    </row>
    <row r="99" spans="1:20" x14ac:dyDescent="0.25">
      <c r="A99" s="122" t="s">
        <v>84</v>
      </c>
      <c r="B99" s="136" t="s">
        <v>202</v>
      </c>
      <c r="C99" s="139">
        <v>0</v>
      </c>
      <c r="D99" s="139">
        <v>220.98592504240526</v>
      </c>
      <c r="E99" s="139">
        <v>103.90913777275044</v>
      </c>
      <c r="F99" s="139">
        <v>537.80201134248568</v>
      </c>
      <c r="G99" s="139">
        <v>3.072162533141475</v>
      </c>
      <c r="H99" s="139">
        <v>1.4645935944880253</v>
      </c>
      <c r="I99" s="139">
        <v>10.77325626424442</v>
      </c>
      <c r="J99" s="139">
        <v>44.766759730910032</v>
      </c>
      <c r="K99" s="139">
        <v>238.70347613356219</v>
      </c>
      <c r="L99" s="139">
        <v>429.5100209805392</v>
      </c>
      <c r="M99" s="139">
        <v>547.78806676248644</v>
      </c>
      <c r="N99" s="139">
        <v>0</v>
      </c>
      <c r="O99" s="139">
        <v>69.523355886096624</v>
      </c>
      <c r="P99" s="139">
        <v>2.2994666109373498</v>
      </c>
      <c r="Q99" s="139">
        <v>0</v>
      </c>
      <c r="R99" s="139">
        <v>0</v>
      </c>
      <c r="S99" s="139">
        <v>271.25828328070844</v>
      </c>
      <c r="T99" s="139">
        <v>328.98670648264465</v>
      </c>
    </row>
    <row r="100" spans="1:20" x14ac:dyDescent="0.25">
      <c r="A100" s="122" t="s">
        <v>86</v>
      </c>
      <c r="B100" s="136" t="s">
        <v>203</v>
      </c>
      <c r="C100" s="139">
        <v>0</v>
      </c>
      <c r="D100" s="139">
        <v>3.2134312841904209</v>
      </c>
      <c r="E100" s="139">
        <v>3.2174653256019923</v>
      </c>
      <c r="F100" s="139">
        <v>0</v>
      </c>
      <c r="G100" s="139">
        <v>3.2211834242099906</v>
      </c>
      <c r="H100" s="139">
        <v>3.2175056854401083</v>
      </c>
      <c r="I100" s="139">
        <v>3.2173455714842842</v>
      </c>
      <c r="J100" s="139">
        <v>3.2114486309800894</v>
      </c>
      <c r="K100" s="139">
        <v>3.2117016532625011</v>
      </c>
      <c r="L100" s="139">
        <v>0</v>
      </c>
      <c r="M100" s="139">
        <v>3.2181029695305408</v>
      </c>
      <c r="N100" s="139">
        <v>2.266128182782947E-2</v>
      </c>
      <c r="O100" s="139">
        <v>3.2108230361345926</v>
      </c>
      <c r="P100" s="139">
        <v>3.2188749216695172</v>
      </c>
      <c r="Q100" s="139">
        <v>0</v>
      </c>
      <c r="R100" s="139">
        <v>0</v>
      </c>
      <c r="S100" s="139">
        <v>3.2178606748782141</v>
      </c>
      <c r="T100" s="139">
        <v>0</v>
      </c>
    </row>
    <row r="101" spans="1:20" x14ac:dyDescent="0.25">
      <c r="A101" s="122" t="s">
        <v>34</v>
      </c>
      <c r="B101" s="136" t="s">
        <v>204</v>
      </c>
      <c r="C101" s="139">
        <v>0</v>
      </c>
      <c r="D101" s="139">
        <v>3.3810339057328873</v>
      </c>
      <c r="E101" s="139">
        <v>4.2628780864956779</v>
      </c>
      <c r="F101" s="139">
        <v>0</v>
      </c>
      <c r="G101" s="139">
        <v>4.3170319744926662</v>
      </c>
      <c r="H101" s="139">
        <v>4.3119115856304093</v>
      </c>
      <c r="I101" s="139">
        <v>4.3071504094149216</v>
      </c>
      <c r="J101" s="139">
        <v>4.1998707724744175</v>
      </c>
      <c r="K101" s="139">
        <v>3.2122742238287088</v>
      </c>
      <c r="L101" s="139">
        <v>0</v>
      </c>
      <c r="M101" s="139">
        <v>0</v>
      </c>
      <c r="N101" s="139">
        <v>0</v>
      </c>
      <c r="O101" s="139">
        <v>2.9853856168404267</v>
      </c>
      <c r="P101" s="139">
        <v>4.3141973839051451</v>
      </c>
      <c r="Q101" s="139">
        <v>0</v>
      </c>
      <c r="R101" s="139">
        <v>0</v>
      </c>
      <c r="S101" s="139">
        <v>0</v>
      </c>
      <c r="T101" s="139">
        <v>0</v>
      </c>
    </row>
    <row r="102" spans="1:20" x14ac:dyDescent="0.25">
      <c r="A102" s="122" t="s">
        <v>36</v>
      </c>
      <c r="B102" s="136" t="s">
        <v>205</v>
      </c>
      <c r="C102" s="139">
        <v>0</v>
      </c>
      <c r="D102" s="139">
        <v>20.481398235376972</v>
      </c>
      <c r="E102" s="139">
        <v>14.523003335591225</v>
      </c>
      <c r="F102" s="139">
        <v>21.391978296749922</v>
      </c>
      <c r="G102" s="139">
        <v>0.8437589309898913</v>
      </c>
      <c r="H102" s="139">
        <v>0.16865409753928942</v>
      </c>
      <c r="I102" s="139">
        <v>2.461962186892074</v>
      </c>
      <c r="J102" s="139">
        <v>10.21484864342318</v>
      </c>
      <c r="K102" s="139">
        <v>32.538941125245962</v>
      </c>
      <c r="L102" s="139">
        <v>19.045844325479433</v>
      </c>
      <c r="M102" s="139">
        <v>24.256313502331654</v>
      </c>
      <c r="N102" s="139">
        <v>0</v>
      </c>
      <c r="O102" s="139">
        <v>9.311917074422837</v>
      </c>
      <c r="P102" s="139">
        <v>0.26483150220103546</v>
      </c>
      <c r="Q102" s="139">
        <v>0</v>
      </c>
      <c r="R102" s="139">
        <v>0</v>
      </c>
      <c r="S102" s="139">
        <v>12.12797366188388</v>
      </c>
      <c r="T102" s="139">
        <v>14.744417603285854</v>
      </c>
    </row>
    <row r="103" spans="1:20" x14ac:dyDescent="0.25">
      <c r="A103" s="122" t="s">
        <v>38</v>
      </c>
      <c r="B103" s="136" t="s">
        <v>206</v>
      </c>
      <c r="C103" s="139">
        <v>0</v>
      </c>
      <c r="D103" s="139">
        <v>3.2873503069526162</v>
      </c>
      <c r="E103" s="139">
        <v>3.2883399668860775</v>
      </c>
      <c r="F103" s="139">
        <v>3.2871943793698541</v>
      </c>
      <c r="G103" s="139">
        <v>3.2937325224802474</v>
      </c>
      <c r="H103" s="139">
        <v>3.2888267838206531</v>
      </c>
      <c r="I103" s="139">
        <v>3.2900644421905905</v>
      </c>
      <c r="J103" s="139">
        <v>3.2877276263404589</v>
      </c>
      <c r="K103" s="139">
        <v>3.2875553543810652</v>
      </c>
      <c r="L103" s="139">
        <v>3.2868858978335092</v>
      </c>
      <c r="M103" s="139">
        <v>3.2889459602980482</v>
      </c>
      <c r="N103" s="139">
        <v>2.1854058541617197E-3</v>
      </c>
      <c r="O103" s="139">
        <v>3.2874617312081025</v>
      </c>
      <c r="P103" s="139">
        <v>3.2929225874000836</v>
      </c>
      <c r="Q103" s="139">
        <v>6.4167388819612531E-4</v>
      </c>
      <c r="R103" s="139">
        <v>1.1024748791476043E-3</v>
      </c>
      <c r="S103" s="139">
        <v>3.2888991911717902</v>
      </c>
      <c r="T103" s="139">
        <v>3.2925959710494288</v>
      </c>
    </row>
    <row r="104" spans="1:20" x14ac:dyDescent="0.25">
      <c r="A104" s="122" t="s">
        <v>40</v>
      </c>
      <c r="B104" s="136" t="s">
        <v>207</v>
      </c>
      <c r="C104" s="139">
        <v>0</v>
      </c>
      <c r="D104" s="139">
        <v>-21.500976974660581</v>
      </c>
      <c r="E104" s="139">
        <v>-6.3033212713235303</v>
      </c>
      <c r="F104" s="139">
        <v>0</v>
      </c>
      <c r="G104" s="139">
        <v>-0.86009517343745268</v>
      </c>
      <c r="H104" s="139">
        <v>-0.40562324729910498</v>
      </c>
      <c r="I104" s="139">
        <v>-2.9722351077225313</v>
      </c>
      <c r="J104" s="139">
        <v>-14.386241612301982</v>
      </c>
      <c r="K104" s="139">
        <v>-69.117639301105953</v>
      </c>
      <c r="L104" s="139">
        <v>-26.617195045999374</v>
      </c>
      <c r="M104" s="139">
        <v>0</v>
      </c>
      <c r="N104" s="139">
        <v>-5.8963600685422576E-3</v>
      </c>
      <c r="O104" s="139">
        <v>-2.4017787778775522E-2</v>
      </c>
      <c r="P104" s="139">
        <v>-0.99531405432652165</v>
      </c>
      <c r="Q104" s="139">
        <v>-1.0218929983558357E-4</v>
      </c>
      <c r="R104" s="139">
        <v>-4.6892248066818996E-5</v>
      </c>
      <c r="S104" s="139">
        <v>-23.436581712225959</v>
      </c>
      <c r="T104" s="139">
        <v>-43.237400959852401</v>
      </c>
    </row>
    <row r="105" spans="1:20" x14ac:dyDescent="0.25">
      <c r="A105" s="122" t="s">
        <v>42</v>
      </c>
      <c r="B105" s="136" t="s">
        <v>208</v>
      </c>
      <c r="C105" s="139">
        <v>0</v>
      </c>
      <c r="D105" s="139">
        <v>-2.0359327234495121E-2</v>
      </c>
      <c r="E105" s="139">
        <v>0</v>
      </c>
      <c r="F105" s="139">
        <v>0</v>
      </c>
      <c r="G105" s="139">
        <v>-8.7585612944337005E-2</v>
      </c>
      <c r="H105" s="139">
        <v>0</v>
      </c>
      <c r="I105" s="139">
        <v>-3.9686241768514555E-2</v>
      </c>
      <c r="J105" s="139">
        <v>-2.7446040481278126E-2</v>
      </c>
      <c r="K105" s="139">
        <v>-1.7970188920185589E-2</v>
      </c>
      <c r="L105" s="139">
        <v>0</v>
      </c>
      <c r="M105" s="139">
        <v>0</v>
      </c>
      <c r="N105" s="139">
        <v>0</v>
      </c>
      <c r="O105" s="139">
        <v>0</v>
      </c>
      <c r="P105" s="139">
        <v>-2.266303407170351E-2</v>
      </c>
      <c r="Q105" s="139">
        <v>0</v>
      </c>
      <c r="R105" s="139">
        <v>0</v>
      </c>
      <c r="S105" s="139">
        <v>0</v>
      </c>
      <c r="T105" s="139">
        <v>0</v>
      </c>
    </row>
    <row r="106" spans="1:20" x14ac:dyDescent="0.25">
      <c r="A106" s="122" t="s">
        <v>44</v>
      </c>
      <c r="B106" s="136" t="s">
        <v>209</v>
      </c>
      <c r="C106" s="139">
        <v>0</v>
      </c>
      <c r="D106" s="139">
        <v>-1.430149438965082E-2</v>
      </c>
      <c r="E106" s="139">
        <v>-3.2065488151187434E-2</v>
      </c>
      <c r="F106" s="139">
        <v>0</v>
      </c>
      <c r="G106" s="139">
        <v>-0.13941494636222607</v>
      </c>
      <c r="H106" s="139">
        <v>0</v>
      </c>
      <c r="I106" s="139">
        <v>-6.4705946995745639E-2</v>
      </c>
      <c r="J106" s="139">
        <v>-3.1496044434583426E-2</v>
      </c>
      <c r="K106" s="139">
        <v>-6.3124820460616349E-3</v>
      </c>
      <c r="L106" s="139">
        <v>0</v>
      </c>
      <c r="M106" s="139">
        <v>0</v>
      </c>
      <c r="N106" s="139">
        <v>0</v>
      </c>
      <c r="O106" s="139">
        <v>0</v>
      </c>
      <c r="P106" s="139">
        <v>-0.25637149973457546</v>
      </c>
      <c r="Q106" s="139">
        <v>0</v>
      </c>
      <c r="R106" s="139">
        <v>0</v>
      </c>
      <c r="S106" s="139">
        <v>0</v>
      </c>
      <c r="T106" s="139">
        <v>0</v>
      </c>
    </row>
    <row r="107" spans="1:20" x14ac:dyDescent="0.25">
      <c r="A107" s="122" t="s">
        <v>46</v>
      </c>
      <c r="B107" s="136" t="s">
        <v>210</v>
      </c>
      <c r="C107" s="139">
        <v>0</v>
      </c>
      <c r="D107" s="139">
        <v>0</v>
      </c>
      <c r="E107" s="139">
        <v>0</v>
      </c>
      <c r="F107" s="139">
        <v>0</v>
      </c>
      <c r="G107" s="139">
        <v>-0.10830522934453582</v>
      </c>
      <c r="H107" s="139">
        <v>0</v>
      </c>
      <c r="I107" s="139">
        <v>-1.7942303861508524E-2</v>
      </c>
      <c r="J107" s="139">
        <v>0</v>
      </c>
      <c r="K107" s="139">
        <v>0</v>
      </c>
      <c r="L107" s="139">
        <v>0</v>
      </c>
      <c r="M107" s="139">
        <v>0</v>
      </c>
      <c r="N107" s="139">
        <v>0</v>
      </c>
      <c r="O107" s="139">
        <v>0</v>
      </c>
      <c r="P107" s="139">
        <v>-0.19670267114532961</v>
      </c>
      <c r="Q107" s="139">
        <v>0</v>
      </c>
      <c r="R107" s="139">
        <v>0</v>
      </c>
      <c r="S107" s="139">
        <v>0</v>
      </c>
      <c r="T107" s="139">
        <v>0</v>
      </c>
    </row>
    <row r="108" spans="1:20" x14ac:dyDescent="0.25">
      <c r="A108" s="122" t="s">
        <v>48</v>
      </c>
      <c r="B108" s="136" t="s">
        <v>211</v>
      </c>
      <c r="C108" s="139">
        <v>0</v>
      </c>
      <c r="D108" s="139">
        <v>-1.0809611346130714</v>
      </c>
      <c r="E108" s="139">
        <v>0</v>
      </c>
      <c r="F108" s="139">
        <v>0</v>
      </c>
      <c r="G108" s="139">
        <v>-5.1696092973803169E-2</v>
      </c>
      <c r="H108" s="139">
        <v>0</v>
      </c>
      <c r="I108" s="139">
        <v>-0.12124573409385146</v>
      </c>
      <c r="J108" s="139">
        <v>-0.27341297715885954</v>
      </c>
      <c r="K108" s="139">
        <v>0</v>
      </c>
      <c r="L108" s="139">
        <v>0</v>
      </c>
      <c r="M108" s="139">
        <v>0</v>
      </c>
      <c r="N108" s="139">
        <v>-9.4778738675398185E-5</v>
      </c>
      <c r="O108" s="139">
        <v>0</v>
      </c>
      <c r="P108" s="139">
        <v>-0.10755655701580986</v>
      </c>
      <c r="Q108" s="139">
        <v>-5.4861260087014445E-7</v>
      </c>
      <c r="R108" s="139">
        <v>0</v>
      </c>
      <c r="S108" s="139">
        <v>0</v>
      </c>
      <c r="T108" s="139">
        <v>0</v>
      </c>
    </row>
    <row r="109" spans="1:20" x14ac:dyDescent="0.25">
      <c r="A109" s="122" t="s">
        <v>50</v>
      </c>
      <c r="B109" s="136" t="s">
        <v>212</v>
      </c>
      <c r="C109" s="139">
        <v>0</v>
      </c>
      <c r="D109" s="139">
        <v>0</v>
      </c>
      <c r="E109" s="139">
        <v>0</v>
      </c>
      <c r="F109" s="139">
        <v>0</v>
      </c>
      <c r="G109" s="139">
        <v>-9.3751678156271893E-3</v>
      </c>
      <c r="H109" s="139">
        <v>0</v>
      </c>
      <c r="I109" s="139">
        <v>-1.4119628548890258E-2</v>
      </c>
      <c r="J109" s="139">
        <v>-6.6420950227417855E-2</v>
      </c>
      <c r="K109" s="139">
        <v>0</v>
      </c>
      <c r="L109" s="139">
        <v>0</v>
      </c>
      <c r="M109" s="139">
        <v>0</v>
      </c>
      <c r="N109" s="139">
        <v>0</v>
      </c>
      <c r="O109" s="139">
        <v>0</v>
      </c>
      <c r="P109" s="139">
        <v>-4.0548742361562917E-2</v>
      </c>
      <c r="Q109" s="139">
        <v>0</v>
      </c>
      <c r="R109" s="139">
        <v>0</v>
      </c>
      <c r="S109" s="139">
        <v>0</v>
      </c>
      <c r="T109" s="139">
        <v>0</v>
      </c>
    </row>
    <row r="110" spans="1:20" x14ac:dyDescent="0.25">
      <c r="A110" s="122" t="s">
        <v>52</v>
      </c>
      <c r="B110" s="136" t="s">
        <v>213</v>
      </c>
      <c r="C110" s="139">
        <v>0</v>
      </c>
      <c r="D110" s="139">
        <v>-3.5979246439258934E-2</v>
      </c>
      <c r="E110" s="139">
        <v>-3.5981147394675519E-2</v>
      </c>
      <c r="F110" s="139">
        <v>-3.5977485069874547E-2</v>
      </c>
      <c r="G110" s="139">
        <v>-3.6035211828274592E-2</v>
      </c>
      <c r="H110" s="139">
        <v>-3.5986709325939087E-2</v>
      </c>
      <c r="I110" s="139">
        <v>-3.6001563077598518E-2</v>
      </c>
      <c r="J110" s="139">
        <v>-3.5988410500018254E-2</v>
      </c>
      <c r="K110" s="139">
        <v>-3.5985777860364332E-2</v>
      </c>
      <c r="L110" s="139">
        <v>-3.5986693150074502E-2</v>
      </c>
      <c r="M110" s="139">
        <v>-3.5986702257073955E-2</v>
      </c>
      <c r="N110" s="139">
        <v>-2.3909520565912616E-5</v>
      </c>
      <c r="O110" s="139">
        <v>-3.598671352425923E-2</v>
      </c>
      <c r="P110" s="139">
        <v>-3.6031263788197786E-2</v>
      </c>
      <c r="Q110" s="139">
        <v>-7.0212596387172018E-6</v>
      </c>
      <c r="R110" s="139">
        <v>-1.2058314751462058E-5</v>
      </c>
      <c r="S110" s="139">
        <v>-3.5986709435530145E-2</v>
      </c>
      <c r="T110" s="139">
        <v>-3.5986708250024792E-2</v>
      </c>
    </row>
    <row r="111" spans="1:20" ht="15.75" thickBot="1" x14ac:dyDescent="0.3">
      <c r="A111" s="122" t="s">
        <v>54</v>
      </c>
      <c r="B111" s="136" t="s">
        <v>214</v>
      </c>
      <c r="C111" s="139">
        <v>0</v>
      </c>
      <c r="D111" s="139">
        <v>4.4740042663137775E-2</v>
      </c>
      <c r="E111" s="139">
        <v>6.6873664845870887E-2</v>
      </c>
      <c r="F111" s="139">
        <v>0</v>
      </c>
      <c r="G111" s="139">
        <v>4.0347215240110347E-2</v>
      </c>
      <c r="H111" s="139">
        <v>1.9629103042615042E-2</v>
      </c>
      <c r="I111" s="139">
        <v>3.8937097331677238E-2</v>
      </c>
      <c r="J111" s="139">
        <v>3.1835831347358096E-2</v>
      </c>
      <c r="K111" s="139">
        <v>3.9493259652506434E-2</v>
      </c>
      <c r="L111" s="139">
        <v>0</v>
      </c>
      <c r="M111" s="139">
        <v>0</v>
      </c>
      <c r="N111" s="139">
        <v>3.0073679177696781E-5</v>
      </c>
      <c r="O111" s="139">
        <v>4.559140885791986E-2</v>
      </c>
      <c r="P111" s="139">
        <v>2.2206720451701543E-2</v>
      </c>
      <c r="Q111" s="139">
        <v>7.667181614181274E-6</v>
      </c>
      <c r="R111" s="139">
        <v>1.3290336980298703E-5</v>
      </c>
      <c r="S111" s="139">
        <v>0</v>
      </c>
      <c r="T111" s="139">
        <v>0</v>
      </c>
    </row>
    <row r="112" spans="1:20" x14ac:dyDescent="0.25">
      <c r="A112" s="122" t="s">
        <v>56</v>
      </c>
      <c r="B112" s="135" t="s">
        <v>198</v>
      </c>
      <c r="C112" s="140">
        <v>0</v>
      </c>
      <c r="D112" s="140">
        <v>228.74130063998422</v>
      </c>
      <c r="E112" s="140">
        <v>122.89633024530188</v>
      </c>
      <c r="F112" s="140">
        <v>3198.733226401172</v>
      </c>
      <c r="G112" s="140">
        <v>13.495709165848126</v>
      </c>
      <c r="H112" s="140">
        <v>12.029510893336056</v>
      </c>
      <c r="I112" s="140">
        <v>20.822779445489328</v>
      </c>
      <c r="J112" s="140">
        <v>50.891485200371392</v>
      </c>
      <c r="K112" s="140">
        <v>211.81553400000038</v>
      </c>
      <c r="L112" s="140">
        <v>3056.7115835276677</v>
      </c>
      <c r="M112" s="140">
        <v>578.51544249238952</v>
      </c>
      <c r="N112" s="140">
        <v>1.8861713033385314E-2</v>
      </c>
      <c r="O112" s="140">
        <v>88.304530252257479</v>
      </c>
      <c r="P112" s="140">
        <v>11.757311904121128</v>
      </c>
      <c r="Q112" s="140">
        <v>5.3958189773513571E-4</v>
      </c>
      <c r="R112" s="140">
        <v>1.056814653309622E-3</v>
      </c>
      <c r="S112" s="140">
        <v>266.42044838698081</v>
      </c>
      <c r="T112" s="140">
        <v>2959.6794530472089</v>
      </c>
    </row>
    <row r="113" spans="1:20" x14ac:dyDescent="0.25">
      <c r="A113" s="122" t="s">
        <v>58</v>
      </c>
    </row>
    <row r="114" spans="1:20" ht="15.75" x14ac:dyDescent="0.25">
      <c r="A114" s="122" t="s">
        <v>59</v>
      </c>
      <c r="B114" s="134" t="s">
        <v>166</v>
      </c>
      <c r="C114" s="125"/>
      <c r="D114" s="125"/>
      <c r="E114" s="125"/>
      <c r="F114" s="125"/>
      <c r="G114" s="125"/>
      <c r="H114" s="125"/>
      <c r="I114" s="125"/>
      <c r="J114" s="125"/>
      <c r="K114" s="125"/>
      <c r="L114" s="125"/>
      <c r="M114" s="125"/>
      <c r="N114" s="125"/>
      <c r="O114" s="125"/>
      <c r="P114" s="125"/>
      <c r="Q114" s="125"/>
      <c r="R114" s="125"/>
      <c r="S114" s="125"/>
      <c r="T114" s="125"/>
    </row>
    <row r="115" spans="1:20" x14ac:dyDescent="0.25">
      <c r="A115" s="122" t="s">
        <v>60</v>
      </c>
      <c r="B115" s="135" t="s">
        <v>176</v>
      </c>
      <c r="C115" s="125"/>
      <c r="D115" s="125"/>
      <c r="E115" s="125"/>
      <c r="F115" s="125"/>
      <c r="G115" s="125"/>
      <c r="H115" s="125"/>
      <c r="I115" s="125"/>
      <c r="J115" s="125"/>
      <c r="K115" s="125"/>
      <c r="L115" s="125"/>
      <c r="M115" s="125"/>
      <c r="N115" s="125"/>
      <c r="O115" s="125"/>
      <c r="P115" s="125"/>
      <c r="Q115" s="125"/>
      <c r="R115" s="125"/>
      <c r="S115" s="125"/>
      <c r="T115" s="125"/>
    </row>
    <row r="116" spans="1:20" x14ac:dyDescent="0.25">
      <c r="A116" s="122" t="s">
        <v>61</v>
      </c>
      <c r="B116" s="136" t="s">
        <v>217</v>
      </c>
      <c r="C116" s="125">
        <v>78224.604955511561</v>
      </c>
      <c r="D116" s="125">
        <v>0</v>
      </c>
      <c r="E116" s="125">
        <v>0</v>
      </c>
      <c r="F116" s="125">
        <v>0</v>
      </c>
      <c r="G116" s="125">
        <v>0</v>
      </c>
      <c r="H116" s="125">
        <v>0</v>
      </c>
      <c r="I116" s="125">
        <v>0</v>
      </c>
      <c r="J116" s="125">
        <v>0</v>
      </c>
      <c r="K116" s="125">
        <v>0</v>
      </c>
      <c r="L116" s="125">
        <v>0</v>
      </c>
      <c r="M116" s="125">
        <v>0</v>
      </c>
      <c r="N116" s="125">
        <v>0</v>
      </c>
      <c r="O116" s="125">
        <v>0</v>
      </c>
      <c r="P116" s="125">
        <v>0</v>
      </c>
      <c r="Q116" s="125">
        <v>78188.884515022713</v>
      </c>
      <c r="R116" s="125">
        <v>35.720440488846478</v>
      </c>
      <c r="S116" s="125">
        <v>0</v>
      </c>
      <c r="T116" s="125">
        <v>0</v>
      </c>
    </row>
    <row r="117" spans="1:20" ht="15.75" thickBot="1" x14ac:dyDescent="0.3">
      <c r="A117" s="122" t="s">
        <v>63</v>
      </c>
      <c r="B117" s="136" t="s">
        <v>218</v>
      </c>
      <c r="C117" s="125">
        <v>9863.0972423986168</v>
      </c>
      <c r="D117" s="125">
        <v>0</v>
      </c>
      <c r="E117" s="125">
        <v>0</v>
      </c>
      <c r="F117" s="125">
        <v>0</v>
      </c>
      <c r="G117" s="125">
        <v>0</v>
      </c>
      <c r="H117" s="125">
        <v>0</v>
      </c>
      <c r="I117" s="125">
        <v>0</v>
      </c>
      <c r="J117" s="125">
        <v>0</v>
      </c>
      <c r="K117" s="125">
        <v>0</v>
      </c>
      <c r="L117" s="125">
        <v>0</v>
      </c>
      <c r="M117" s="125">
        <v>0</v>
      </c>
      <c r="N117" s="125">
        <v>9863.0972423986168</v>
      </c>
      <c r="O117" s="125">
        <v>0</v>
      </c>
      <c r="P117" s="125">
        <v>0</v>
      </c>
      <c r="Q117" s="125">
        <v>0</v>
      </c>
      <c r="R117" s="125">
        <v>0</v>
      </c>
      <c r="S117" s="125">
        <v>0</v>
      </c>
      <c r="T117" s="125">
        <v>0</v>
      </c>
    </row>
    <row r="118" spans="1:20" x14ac:dyDescent="0.25">
      <c r="A118" s="122" t="s">
        <v>64</v>
      </c>
      <c r="B118" s="135" t="s">
        <v>192</v>
      </c>
      <c r="C118" s="128">
        <v>88087.70219791017</v>
      </c>
      <c r="D118" s="128">
        <v>0</v>
      </c>
      <c r="E118" s="128">
        <v>0</v>
      </c>
      <c r="F118" s="128">
        <v>0</v>
      </c>
      <c r="G118" s="128">
        <v>0</v>
      </c>
      <c r="H118" s="128">
        <v>0</v>
      </c>
      <c r="I118" s="128">
        <v>0</v>
      </c>
      <c r="J118" s="128">
        <v>0</v>
      </c>
      <c r="K118" s="128">
        <v>0</v>
      </c>
      <c r="L118" s="128">
        <v>0</v>
      </c>
      <c r="M118" s="128">
        <v>0</v>
      </c>
      <c r="N118" s="128">
        <v>9863.0972423986168</v>
      </c>
      <c r="O118" s="128">
        <v>0</v>
      </c>
      <c r="P118" s="128">
        <v>0</v>
      </c>
      <c r="Q118" s="128">
        <v>78188.884515022713</v>
      </c>
      <c r="R118" s="128">
        <v>35.720440488846478</v>
      </c>
      <c r="S118" s="128">
        <v>0</v>
      </c>
      <c r="T118" s="128">
        <v>0</v>
      </c>
    </row>
    <row r="119" spans="1:20" x14ac:dyDescent="0.25">
      <c r="A119" s="122" t="s">
        <v>65</v>
      </c>
    </row>
    <row r="120" spans="1:20" x14ac:dyDescent="0.25">
      <c r="A120" s="122" t="s">
        <v>67</v>
      </c>
      <c r="B120" s="135" t="s">
        <v>193</v>
      </c>
      <c r="C120" s="116"/>
      <c r="D120" s="116"/>
      <c r="E120" s="116"/>
      <c r="F120" s="116"/>
      <c r="G120" s="116"/>
      <c r="H120" s="116"/>
      <c r="I120" s="116"/>
      <c r="J120" s="116"/>
      <c r="K120" s="116"/>
      <c r="L120" s="116"/>
      <c r="M120" s="116"/>
      <c r="N120" s="116"/>
      <c r="O120" s="116"/>
      <c r="P120" s="116"/>
      <c r="Q120" s="116"/>
      <c r="R120" s="116"/>
      <c r="S120" s="116"/>
      <c r="T120" s="116"/>
    </row>
    <row r="121" spans="1:20" ht="15.75" thickBot="1" x14ac:dyDescent="0.3">
      <c r="A121" s="122" t="s">
        <v>69</v>
      </c>
      <c r="B121" s="136" t="s">
        <v>219</v>
      </c>
      <c r="C121" s="116">
        <v>9535124</v>
      </c>
      <c r="D121" s="116">
        <v>0</v>
      </c>
      <c r="E121" s="116">
        <v>0</v>
      </c>
      <c r="F121" s="116">
        <v>0</v>
      </c>
      <c r="G121" s="116">
        <v>0</v>
      </c>
      <c r="H121" s="116">
        <v>0</v>
      </c>
      <c r="I121" s="116">
        <v>0</v>
      </c>
      <c r="J121" s="116">
        <v>0</v>
      </c>
      <c r="K121" s="116">
        <v>0</v>
      </c>
      <c r="L121" s="116">
        <v>0</v>
      </c>
      <c r="M121" s="116">
        <v>0</v>
      </c>
      <c r="N121" s="116">
        <v>2395776</v>
      </c>
      <c r="O121" s="116">
        <v>0</v>
      </c>
      <c r="P121" s="116">
        <v>0</v>
      </c>
      <c r="Q121" s="116">
        <v>7136090</v>
      </c>
      <c r="R121" s="116">
        <v>3258</v>
      </c>
      <c r="S121" s="116">
        <v>0</v>
      </c>
      <c r="T121" s="116">
        <v>0</v>
      </c>
    </row>
    <row r="122" spans="1:20" x14ac:dyDescent="0.25">
      <c r="A122" s="122" t="s">
        <v>71</v>
      </c>
      <c r="B122" s="135" t="s">
        <v>196</v>
      </c>
      <c r="C122" s="137">
        <v>9535124</v>
      </c>
      <c r="D122" s="137">
        <v>0</v>
      </c>
      <c r="E122" s="137">
        <v>0</v>
      </c>
      <c r="F122" s="137">
        <v>0</v>
      </c>
      <c r="G122" s="137">
        <v>0</v>
      </c>
      <c r="H122" s="137">
        <v>0</v>
      </c>
      <c r="I122" s="137">
        <v>0</v>
      </c>
      <c r="J122" s="137">
        <v>0</v>
      </c>
      <c r="K122" s="137">
        <v>0</v>
      </c>
      <c r="L122" s="137">
        <v>0</v>
      </c>
      <c r="M122" s="137">
        <v>0</v>
      </c>
      <c r="N122" s="137">
        <v>2395776</v>
      </c>
      <c r="O122" s="137">
        <v>0</v>
      </c>
      <c r="P122" s="137">
        <v>0</v>
      </c>
      <c r="Q122" s="137">
        <v>7136090</v>
      </c>
      <c r="R122" s="137">
        <v>3258</v>
      </c>
      <c r="S122" s="137">
        <v>0</v>
      </c>
      <c r="T122" s="137">
        <v>0</v>
      </c>
    </row>
    <row r="123" spans="1:20" x14ac:dyDescent="0.25">
      <c r="A123" s="122" t="s">
        <v>73</v>
      </c>
    </row>
    <row r="124" spans="1:20" x14ac:dyDescent="0.25">
      <c r="A124" s="122" t="s">
        <v>75</v>
      </c>
      <c r="B124" s="135" t="s">
        <v>197</v>
      </c>
      <c r="C124" s="138"/>
      <c r="D124" s="138"/>
      <c r="E124" s="138"/>
      <c r="F124" s="138"/>
      <c r="G124" s="138"/>
      <c r="H124" s="138"/>
      <c r="I124" s="138"/>
      <c r="J124" s="138"/>
      <c r="K124" s="138"/>
      <c r="L124" s="138"/>
      <c r="M124" s="138"/>
      <c r="N124" s="138"/>
      <c r="O124" s="138"/>
      <c r="P124" s="138"/>
      <c r="Q124" s="138"/>
      <c r="R124" s="138"/>
      <c r="S124" s="138"/>
      <c r="T124" s="138"/>
    </row>
    <row r="125" spans="1:20" x14ac:dyDescent="0.25">
      <c r="A125" s="122" t="s">
        <v>77</v>
      </c>
      <c r="B125" s="136" t="s">
        <v>217</v>
      </c>
      <c r="C125" s="139">
        <v>0</v>
      </c>
      <c r="D125" s="139">
        <v>0</v>
      </c>
      <c r="E125" s="139">
        <v>0</v>
      </c>
      <c r="F125" s="139">
        <v>0</v>
      </c>
      <c r="G125" s="139">
        <v>0</v>
      </c>
      <c r="H125" s="139">
        <v>0</v>
      </c>
      <c r="I125" s="139">
        <v>0</v>
      </c>
      <c r="J125" s="139">
        <v>0</v>
      </c>
      <c r="K125" s="139">
        <v>0</v>
      </c>
      <c r="L125" s="139">
        <v>0</v>
      </c>
      <c r="M125" s="139">
        <v>0</v>
      </c>
      <c r="N125" s="139">
        <v>0</v>
      </c>
      <c r="O125" s="139">
        <v>0</v>
      </c>
      <c r="P125" s="139">
        <v>0</v>
      </c>
      <c r="Q125" s="139">
        <v>10.956824327471026</v>
      </c>
      <c r="R125" s="139">
        <v>10.963916663243241</v>
      </c>
      <c r="S125" s="139">
        <v>0</v>
      </c>
      <c r="T125" s="139">
        <v>0</v>
      </c>
    </row>
    <row r="126" spans="1:20" ht="15.75" thickBot="1" x14ac:dyDescent="0.3">
      <c r="A126" s="122" t="s">
        <v>79</v>
      </c>
      <c r="B126" s="136" t="s">
        <v>218</v>
      </c>
      <c r="C126" s="139">
        <v>0</v>
      </c>
      <c r="D126" s="139">
        <v>0</v>
      </c>
      <c r="E126" s="139">
        <v>0</v>
      </c>
      <c r="F126" s="139">
        <v>0</v>
      </c>
      <c r="G126" s="139">
        <v>0</v>
      </c>
      <c r="H126" s="139">
        <v>0</v>
      </c>
      <c r="I126" s="139">
        <v>0</v>
      </c>
      <c r="J126" s="139">
        <v>0</v>
      </c>
      <c r="K126" s="139">
        <v>0</v>
      </c>
      <c r="L126" s="139">
        <v>0</v>
      </c>
      <c r="M126" s="139">
        <v>0</v>
      </c>
      <c r="N126" s="139">
        <v>4.1168695413922736</v>
      </c>
      <c r="O126" s="139">
        <v>0</v>
      </c>
      <c r="P126" s="139">
        <v>0</v>
      </c>
      <c r="Q126" s="139">
        <v>0</v>
      </c>
      <c r="R126" s="139">
        <v>0</v>
      </c>
      <c r="S126" s="139">
        <v>0</v>
      </c>
      <c r="T126" s="139">
        <v>0</v>
      </c>
    </row>
    <row r="127" spans="1:20" x14ac:dyDescent="0.25">
      <c r="A127" s="122" t="s">
        <v>80</v>
      </c>
      <c r="B127" s="135" t="s">
        <v>198</v>
      </c>
      <c r="C127" s="140">
        <v>0</v>
      </c>
      <c r="D127" s="140">
        <v>0</v>
      </c>
      <c r="E127" s="140">
        <v>0</v>
      </c>
      <c r="F127" s="140">
        <v>0</v>
      </c>
      <c r="G127" s="140">
        <v>0</v>
      </c>
      <c r="H127" s="140">
        <v>0</v>
      </c>
      <c r="I127" s="140">
        <v>0</v>
      </c>
      <c r="J127" s="140">
        <v>0</v>
      </c>
      <c r="K127" s="140">
        <v>0</v>
      </c>
      <c r="L127" s="140">
        <v>0</v>
      </c>
      <c r="M127" s="140">
        <v>0</v>
      </c>
      <c r="N127" s="140">
        <v>4.1168695413922736</v>
      </c>
      <c r="O127" s="140">
        <v>0</v>
      </c>
      <c r="P127" s="140">
        <v>0</v>
      </c>
      <c r="Q127" s="140">
        <v>10.956824327471026</v>
      </c>
      <c r="R127" s="140">
        <v>10.963916663243241</v>
      </c>
      <c r="S127" s="140">
        <v>0</v>
      </c>
      <c r="T127" s="140">
        <v>0</v>
      </c>
    </row>
    <row r="128" spans="1:20" x14ac:dyDescent="0.25">
      <c r="A128" s="122" t="s">
        <v>82</v>
      </c>
    </row>
    <row r="129" spans="1:26" x14ac:dyDescent="0.25">
      <c r="A129" s="122" t="s">
        <v>84</v>
      </c>
      <c r="B129" s="121" t="s">
        <v>97</v>
      </c>
    </row>
    <row r="130" spans="1:26" x14ac:dyDescent="0.25">
      <c r="A130" s="122" t="s">
        <v>86</v>
      </c>
      <c r="B130" s="121" t="s">
        <v>98</v>
      </c>
    </row>
    <row r="131" spans="1:26" ht="15.75" thickBot="1" x14ac:dyDescent="0.3">
      <c r="A131" s="67"/>
      <c r="B131" s="67"/>
      <c r="C131" s="67"/>
      <c r="D131" s="67"/>
      <c r="E131" s="67"/>
      <c r="F131" s="67"/>
      <c r="G131" s="67"/>
      <c r="H131" s="67"/>
      <c r="I131" s="67"/>
      <c r="J131" s="67"/>
      <c r="K131" s="67"/>
      <c r="L131" s="67"/>
      <c r="M131" s="67"/>
      <c r="N131" s="67"/>
      <c r="O131" s="67"/>
      <c r="P131" s="67"/>
      <c r="Q131" s="67"/>
      <c r="R131" s="67"/>
      <c r="S131" s="67"/>
      <c r="T131" s="67"/>
      <c r="U131" s="67"/>
      <c r="V131" s="67"/>
      <c r="W131" s="67"/>
      <c r="X131" s="67"/>
      <c r="Y131" s="67"/>
      <c r="Z131" s="67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Z144"/>
  <sheetViews>
    <sheetView zoomScale="80" zoomScaleNormal="80" workbookViewId="0">
      <pane xSplit="2" ySplit="10" topLeftCell="C11" activePane="bottomRight" state="frozen"/>
      <selection sqref="A1:A2"/>
      <selection pane="topRight" sqref="A1:A2"/>
      <selection pane="bottomLeft" sqref="A1:A2"/>
      <selection pane="bottomRight" activeCell="B1" sqref="B1"/>
    </sheetView>
  </sheetViews>
  <sheetFormatPr defaultRowHeight="15" x14ac:dyDescent="0.25"/>
  <cols>
    <col min="1" max="1" width="5.42578125" customWidth="1"/>
    <col min="2" max="2" width="45.28515625" customWidth="1"/>
    <col min="3" max="26" width="14.85546875" customWidth="1"/>
  </cols>
  <sheetData>
    <row r="1" spans="1:26" x14ac:dyDescent="0.25">
      <c r="A1" s="40" t="s">
        <v>508</v>
      </c>
    </row>
    <row r="2" spans="1:26" x14ac:dyDescent="0.25">
      <c r="A2" s="40" t="s">
        <v>504</v>
      </c>
    </row>
    <row r="3" spans="1:26" ht="15.75" thickBot="1" x14ac:dyDescent="0.3">
      <c r="A3" s="67"/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</row>
    <row r="4" spans="1:26" x14ac:dyDescent="0.25">
      <c r="A4" s="68" t="s">
        <v>174</v>
      </c>
    </row>
    <row r="5" spans="1:26" x14ac:dyDescent="0.25">
      <c r="A5" s="68" t="s">
        <v>220</v>
      </c>
    </row>
    <row r="6" spans="1:26" x14ac:dyDescent="0.25">
      <c r="A6" s="68" t="s">
        <v>1</v>
      </c>
    </row>
    <row r="7" spans="1:26" ht="15.75" thickBot="1" x14ac:dyDescent="0.3">
      <c r="A7" s="67"/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</row>
    <row r="8" spans="1:26" x14ac:dyDescent="0.25">
      <c r="B8" s="69" t="s">
        <v>2</v>
      </c>
      <c r="C8" s="69" t="s">
        <v>3</v>
      </c>
      <c r="D8" s="69" t="s">
        <v>4</v>
      </c>
      <c r="E8" s="69" t="s">
        <v>5</v>
      </c>
      <c r="F8" s="69" t="s">
        <v>6</v>
      </c>
      <c r="G8" s="69" t="s">
        <v>7</v>
      </c>
      <c r="H8" s="69" t="s">
        <v>8</v>
      </c>
      <c r="I8" s="69" t="s">
        <v>9</v>
      </c>
      <c r="J8" s="69" t="s">
        <v>10</v>
      </c>
      <c r="K8" s="69" t="s">
        <v>3</v>
      </c>
      <c r="L8" s="69" t="s">
        <v>4</v>
      </c>
      <c r="M8" s="69" t="s">
        <v>5</v>
      </c>
      <c r="N8" s="69" t="s">
        <v>6</v>
      </c>
      <c r="O8" s="69" t="s">
        <v>7</v>
      </c>
      <c r="P8" s="69" t="s">
        <v>8</v>
      </c>
      <c r="Q8" s="69" t="s">
        <v>9</v>
      </c>
      <c r="R8" s="69" t="s">
        <v>10</v>
      </c>
      <c r="S8" s="69" t="s">
        <v>3</v>
      </c>
      <c r="T8" s="69" t="s">
        <v>4</v>
      </c>
    </row>
    <row r="9" spans="1:26" ht="15.75" thickBot="1" x14ac:dyDescent="0.3">
      <c r="A9" s="67"/>
      <c r="B9" s="67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67"/>
      <c r="Y9" s="67"/>
      <c r="Z9" s="67"/>
    </row>
    <row r="10" spans="1:26" ht="26.25" thickBot="1" x14ac:dyDescent="0.3">
      <c r="A10" s="70" t="s">
        <v>14</v>
      </c>
      <c r="B10" s="70" t="s">
        <v>15</v>
      </c>
      <c r="C10" s="70" t="s">
        <v>16</v>
      </c>
      <c r="D10" s="70" t="s">
        <v>17</v>
      </c>
      <c r="E10" s="70" t="s">
        <v>18</v>
      </c>
      <c r="F10" s="70" t="s">
        <v>19</v>
      </c>
      <c r="G10" s="70" t="s">
        <v>20</v>
      </c>
      <c r="H10" s="70" t="s">
        <v>21</v>
      </c>
      <c r="I10" s="70" t="s">
        <v>22</v>
      </c>
      <c r="J10" s="70" t="s">
        <v>23</v>
      </c>
      <c r="K10" s="70" t="s">
        <v>24</v>
      </c>
      <c r="L10" s="70" t="s">
        <v>25</v>
      </c>
      <c r="M10" s="70" t="s">
        <v>26</v>
      </c>
      <c r="N10" s="70" t="s">
        <v>27</v>
      </c>
      <c r="O10" s="70" t="s">
        <v>28</v>
      </c>
      <c r="P10" s="70" t="s">
        <v>29</v>
      </c>
      <c r="Q10" s="70" t="s">
        <v>30</v>
      </c>
      <c r="R10" s="70" t="s">
        <v>31</v>
      </c>
      <c r="S10" s="70" t="s">
        <v>32</v>
      </c>
      <c r="T10" s="70" t="s">
        <v>33</v>
      </c>
    </row>
    <row r="11" spans="1:26" ht="15.75" x14ac:dyDescent="0.25">
      <c r="A11" s="69" t="s">
        <v>34</v>
      </c>
      <c r="B11" s="71" t="s">
        <v>163</v>
      </c>
      <c r="C11" s="72"/>
      <c r="D11" s="72"/>
      <c r="E11" s="72"/>
      <c r="F11" s="72"/>
      <c r="G11" s="72"/>
      <c r="H11" s="72"/>
      <c r="I11" s="72"/>
      <c r="J11" s="72"/>
      <c r="K11" s="72"/>
      <c r="L11" s="72"/>
      <c r="M11" s="72"/>
      <c r="N11" s="72"/>
      <c r="O11" s="72"/>
      <c r="P11" s="72"/>
      <c r="Q11" s="72"/>
      <c r="R11" s="72"/>
      <c r="S11" s="72"/>
      <c r="T11" s="72"/>
    </row>
    <row r="12" spans="1:26" x14ac:dyDescent="0.25">
      <c r="A12" s="69" t="s">
        <v>36</v>
      </c>
      <c r="B12" s="73" t="s">
        <v>176</v>
      </c>
      <c r="C12" s="74"/>
      <c r="D12" s="74"/>
      <c r="E12" s="74"/>
      <c r="F12" s="74"/>
      <c r="G12" s="74"/>
      <c r="H12" s="74"/>
      <c r="I12" s="74"/>
      <c r="J12" s="74"/>
      <c r="K12" s="74"/>
      <c r="L12" s="74"/>
      <c r="M12" s="74"/>
      <c r="N12" s="74"/>
      <c r="O12" s="74"/>
      <c r="P12" s="74"/>
      <c r="Q12" s="74"/>
      <c r="R12" s="74"/>
      <c r="S12" s="74"/>
      <c r="T12" s="74"/>
    </row>
    <row r="13" spans="1:26" x14ac:dyDescent="0.25">
      <c r="A13" s="69" t="s">
        <v>38</v>
      </c>
      <c r="B13" s="75" t="s">
        <v>177</v>
      </c>
      <c r="C13" s="72">
        <v>201380.53867747955</v>
      </c>
      <c r="D13" s="72">
        <v>3747.3793938547151</v>
      </c>
      <c r="E13" s="72">
        <v>146.61531139640329</v>
      </c>
      <c r="F13" s="72">
        <v>1955.2214851924609</v>
      </c>
      <c r="G13" s="72">
        <v>11338.461989889267</v>
      </c>
      <c r="H13" s="72">
        <v>91.140526676440288</v>
      </c>
      <c r="I13" s="72">
        <v>43766.309288126366</v>
      </c>
      <c r="J13" s="72">
        <v>17331.492023765055</v>
      </c>
      <c r="K13" s="72">
        <v>3396.5859670453069</v>
      </c>
      <c r="L13" s="72">
        <v>178.23979712574067</v>
      </c>
      <c r="M13" s="72">
        <v>152.5503582480697</v>
      </c>
      <c r="N13" s="72">
        <v>20.170885283595567</v>
      </c>
      <c r="O13" s="72">
        <v>14.001224873939218</v>
      </c>
      <c r="P13" s="72">
        <v>118964.20709067149</v>
      </c>
      <c r="Q13" s="72">
        <v>118.34690476366323</v>
      </c>
      <c r="R13" s="72">
        <v>42.482626375580161</v>
      </c>
      <c r="S13" s="72">
        <v>18.149584104556855</v>
      </c>
      <c r="T13" s="72">
        <v>99.184220086864599</v>
      </c>
    </row>
    <row r="14" spans="1:26" x14ac:dyDescent="0.25">
      <c r="A14" s="69" t="s">
        <v>40</v>
      </c>
      <c r="B14" s="75" t="s">
        <v>178</v>
      </c>
      <c r="C14" s="72">
        <v>955529.05737427738</v>
      </c>
      <c r="D14" s="72">
        <v>17738.101727493024</v>
      </c>
      <c r="E14" s="72">
        <v>694.05275158173288</v>
      </c>
      <c r="F14" s="72">
        <v>9255.1805443005705</v>
      </c>
      <c r="G14" s="72">
        <v>53675.015006639573</v>
      </c>
      <c r="H14" s="72">
        <v>431.4910120780321</v>
      </c>
      <c r="I14" s="72">
        <v>207174.14764517578</v>
      </c>
      <c r="J14" s="72">
        <v>83519.788776380126</v>
      </c>
      <c r="K14" s="72">
        <v>16576.656445031156</v>
      </c>
      <c r="L14" s="72">
        <v>1123.6872604126772</v>
      </c>
      <c r="M14" s="72">
        <v>722.14170303247886</v>
      </c>
      <c r="N14" s="72">
        <v>95.488946362484441</v>
      </c>
      <c r="O14" s="72">
        <v>66.26636669556575</v>
      </c>
      <c r="P14" s="72">
        <v>563140.121958073</v>
      </c>
      <c r="Q14" s="72">
        <v>560.18296866974754</v>
      </c>
      <c r="R14" s="72">
        <v>201.1293017514059</v>
      </c>
      <c r="S14" s="72">
        <v>85.912102664283438</v>
      </c>
      <c r="T14" s="72">
        <v>469.69285793560823</v>
      </c>
    </row>
    <row r="15" spans="1:26" x14ac:dyDescent="0.25">
      <c r="A15" s="69" t="s">
        <v>42</v>
      </c>
      <c r="B15" s="75" t="s">
        <v>179</v>
      </c>
      <c r="C15" s="72">
        <v>1345420.4765353443</v>
      </c>
      <c r="D15" s="72">
        <v>24973.156125074504</v>
      </c>
      <c r="E15" s="72">
        <v>977.37479128032544</v>
      </c>
      <c r="F15" s="72">
        <v>13031.053297167953</v>
      </c>
      <c r="G15" s="72">
        <v>75588.500431334876</v>
      </c>
      <c r="H15" s="72">
        <v>607.83090778598807</v>
      </c>
      <c r="I15" s="72">
        <v>291709.92228342872</v>
      </c>
      <c r="J15" s="72">
        <v>117566.73441362938</v>
      </c>
      <c r="K15" s="72">
        <v>23334.397986392625</v>
      </c>
      <c r="L15" s="72">
        <v>1581.468379859791</v>
      </c>
      <c r="M15" s="72">
        <v>1016.9020153833566</v>
      </c>
      <c r="N15" s="72">
        <v>134.48303250876884</v>
      </c>
      <c r="O15" s="72">
        <v>93.261136994735423</v>
      </c>
      <c r="P15" s="72">
        <v>792950.30381209671</v>
      </c>
      <c r="Q15" s="72">
        <v>788.63793596894322</v>
      </c>
      <c r="R15" s="72">
        <v>283.33334495083204</v>
      </c>
      <c r="S15" s="72">
        <v>120.96119817015489</v>
      </c>
      <c r="T15" s="72">
        <v>662.15544331679587</v>
      </c>
    </row>
    <row r="16" spans="1:26" x14ac:dyDescent="0.25">
      <c r="A16" s="69" t="s">
        <v>44</v>
      </c>
      <c r="B16" s="75" t="s">
        <v>180</v>
      </c>
      <c r="C16" s="72">
        <v>10340.384979626719</v>
      </c>
      <c r="D16" s="72">
        <v>192.01007334941502</v>
      </c>
      <c r="E16" s="72">
        <v>7.5083334011130445</v>
      </c>
      <c r="F16" s="72">
        <v>100.16776465103869</v>
      </c>
      <c r="G16" s="72">
        <v>580.61009157505907</v>
      </c>
      <c r="H16" s="72">
        <v>4.6639339646992566</v>
      </c>
      <c r="I16" s="72">
        <v>2241.9423572700939</v>
      </c>
      <c r="J16" s="72">
        <v>904.46359894405907</v>
      </c>
      <c r="K16" s="72">
        <v>179.50921452786568</v>
      </c>
      <c r="L16" s="72">
        <v>12.174621723049286</v>
      </c>
      <c r="M16" s="72">
        <v>7.812762549963864</v>
      </c>
      <c r="N16" s="72">
        <v>1.0327267625001233</v>
      </c>
      <c r="O16" s="72">
        <v>0.71799602676181651</v>
      </c>
      <c r="P16" s="72">
        <v>6093.536680795416</v>
      </c>
      <c r="Q16" s="72">
        <v>6.064507131423464</v>
      </c>
      <c r="R16" s="72">
        <v>2.1738345039603031</v>
      </c>
      <c r="S16" s="72">
        <v>0.92983411362868451</v>
      </c>
      <c r="T16" s="72">
        <v>5.0666483366710313</v>
      </c>
    </row>
    <row r="17" spans="1:20" x14ac:dyDescent="0.25">
      <c r="A17" s="69" t="s">
        <v>46</v>
      </c>
      <c r="B17" s="75" t="s">
        <v>181</v>
      </c>
      <c r="C17" s="72">
        <v>517.32534167688698</v>
      </c>
      <c r="D17" s="72">
        <v>9.1952461564958998</v>
      </c>
      <c r="E17" s="72">
        <v>0.38100839490714633</v>
      </c>
      <c r="F17" s="72">
        <v>4.7480513496040855</v>
      </c>
      <c r="G17" s="72">
        <v>29.871715870059084</v>
      </c>
      <c r="H17" s="72">
        <v>0.24605886892280077</v>
      </c>
      <c r="I17" s="72">
        <v>112.03913381805954</v>
      </c>
      <c r="J17" s="72">
        <v>41.624254494399452</v>
      </c>
      <c r="K17" s="72">
        <v>8.3114734542398558</v>
      </c>
      <c r="L17" s="72">
        <v>0.58888850130864479</v>
      </c>
      <c r="M17" s="72">
        <v>0.39533931845798576</v>
      </c>
      <c r="N17" s="72">
        <v>5.4330998117494984E-2</v>
      </c>
      <c r="O17" s="72">
        <v>3.2175038972072321E-2</v>
      </c>
      <c r="P17" s="72">
        <v>309.09183624696232</v>
      </c>
      <c r="Q17" s="72">
        <v>0.30920552977007915</v>
      </c>
      <c r="R17" s="72">
        <v>0.11450689116969577</v>
      </c>
      <c r="S17" s="72">
        <v>4.6713459649168412E-2</v>
      </c>
      <c r="T17" s="72">
        <v>0.27540328579161588</v>
      </c>
    </row>
    <row r="18" spans="1:20" x14ac:dyDescent="0.25">
      <c r="A18" s="69" t="s">
        <v>48</v>
      </c>
      <c r="B18" s="75" t="s">
        <v>182</v>
      </c>
      <c r="C18" s="72">
        <v>554216.97189912281</v>
      </c>
      <c r="D18" s="72">
        <v>10286.820532606322</v>
      </c>
      <c r="E18" s="72">
        <v>402.62251159595871</v>
      </c>
      <c r="F18" s="72">
        <v>5367.7796259441666</v>
      </c>
      <c r="G18" s="72">
        <v>31138.453983902469</v>
      </c>
      <c r="H18" s="72">
        <v>250.41438849593229</v>
      </c>
      <c r="I18" s="72">
        <v>120163.72123222079</v>
      </c>
      <c r="J18" s="72">
        <v>48425.256550374375</v>
      </c>
      <c r="K18" s="72">
        <v>9611.3737360637806</v>
      </c>
      <c r="L18" s="72">
        <v>651.36963580703855</v>
      </c>
      <c r="M18" s="72">
        <v>418.90226934567045</v>
      </c>
      <c r="N18" s="72">
        <v>55.401019232391583</v>
      </c>
      <c r="O18" s="72">
        <v>38.411727647658509</v>
      </c>
      <c r="P18" s="72">
        <v>326642.18763195543</v>
      </c>
      <c r="Q18" s="72">
        <v>324.84932076981352</v>
      </c>
      <c r="R18" s="72">
        <v>116.72858185771794</v>
      </c>
      <c r="S18" s="72">
        <v>49.826674952278701</v>
      </c>
      <c r="T18" s="72">
        <v>272.8524763511324</v>
      </c>
    </row>
    <row r="19" spans="1:20" x14ac:dyDescent="0.25">
      <c r="A19" s="69" t="s">
        <v>50</v>
      </c>
      <c r="B19" s="75" t="s">
        <v>183</v>
      </c>
      <c r="C19" s="72">
        <v>10359.583527132358</v>
      </c>
      <c r="D19" s="72">
        <v>173.83024156709001</v>
      </c>
      <c r="E19" s="72">
        <v>6.8094259322454835</v>
      </c>
      <c r="F19" s="72">
        <v>0</v>
      </c>
      <c r="G19" s="72">
        <v>612.48784426319946</v>
      </c>
      <c r="H19" s="72">
        <v>4.1835026957156947</v>
      </c>
      <c r="I19" s="72">
        <v>2196.3908986104452</v>
      </c>
      <c r="J19" s="72">
        <v>899.48293109230201</v>
      </c>
      <c r="K19" s="72">
        <v>170.86679757394805</v>
      </c>
      <c r="L19" s="72">
        <v>0</v>
      </c>
      <c r="M19" s="72">
        <v>7.8177937847122703</v>
      </c>
      <c r="N19" s="72">
        <v>12.436505531818376</v>
      </c>
      <c r="O19" s="72">
        <v>5.4473748055010303</v>
      </c>
      <c r="P19" s="72">
        <v>6191.9152596746808</v>
      </c>
      <c r="Q19" s="72">
        <v>72.257171327846152</v>
      </c>
      <c r="R19" s="72">
        <v>1.9231098166657017</v>
      </c>
      <c r="S19" s="72">
        <v>3.7346704561892623</v>
      </c>
      <c r="T19" s="72">
        <v>0</v>
      </c>
    </row>
    <row r="20" spans="1:20" x14ac:dyDescent="0.25">
      <c r="A20" s="69" t="s">
        <v>52</v>
      </c>
      <c r="B20" s="75" t="s">
        <v>184</v>
      </c>
      <c r="C20" s="72">
        <v>22560.719630449039</v>
      </c>
      <c r="D20" s="72">
        <v>378.81269034464685</v>
      </c>
      <c r="E20" s="72">
        <v>14.818633968594433</v>
      </c>
      <c r="F20" s="72">
        <v>0</v>
      </c>
      <c r="G20" s="72">
        <v>1332.6182692887542</v>
      </c>
      <c r="H20" s="72">
        <v>9.0869069904455078</v>
      </c>
      <c r="I20" s="72">
        <v>4783.1495998260889</v>
      </c>
      <c r="J20" s="72">
        <v>1962.0523060798566</v>
      </c>
      <c r="K20" s="72">
        <v>372.68957771567443</v>
      </c>
      <c r="L20" s="72">
        <v>0</v>
      </c>
      <c r="M20" s="72">
        <v>17.015742109630143</v>
      </c>
      <c r="N20" s="72">
        <v>27.047289553358919</v>
      </c>
      <c r="O20" s="72">
        <v>11.896321450043025</v>
      </c>
      <c r="P20" s="72">
        <v>13481.725738136531</v>
      </c>
      <c r="Q20" s="72">
        <v>157.49439068413423</v>
      </c>
      <c r="R20" s="72">
        <v>4.1765386774045092</v>
      </c>
      <c r="S20" s="72">
        <v>8.1356256238739011</v>
      </c>
      <c r="T20" s="72">
        <v>0</v>
      </c>
    </row>
    <row r="21" spans="1:20" x14ac:dyDescent="0.25">
      <c r="A21" s="69" t="s">
        <v>54</v>
      </c>
      <c r="B21" s="75" t="s">
        <v>185</v>
      </c>
      <c r="C21" s="72">
        <v>242701.83646434447</v>
      </c>
      <c r="D21" s="72">
        <v>4075.5330769808807</v>
      </c>
      <c r="E21" s="72">
        <v>159.39824383835918</v>
      </c>
      <c r="F21" s="72">
        <v>0</v>
      </c>
      <c r="G21" s="72">
        <v>14334.046341095269</v>
      </c>
      <c r="H21" s="72">
        <v>97.717876650899044</v>
      </c>
      <c r="I21" s="72">
        <v>51455.649725343239</v>
      </c>
      <c r="J21" s="72">
        <v>21111.997290576488</v>
      </c>
      <c r="K21" s="72">
        <v>4010.164446513294</v>
      </c>
      <c r="L21" s="72">
        <v>0</v>
      </c>
      <c r="M21" s="72">
        <v>183.03583760436211</v>
      </c>
      <c r="N21" s="72">
        <v>290.91178526210803</v>
      </c>
      <c r="O21" s="72">
        <v>128.02762763779972</v>
      </c>
      <c r="P21" s="72">
        <v>145028.4231351307</v>
      </c>
      <c r="Q21" s="72">
        <v>1694.4942715055627</v>
      </c>
      <c r="R21" s="72">
        <v>44.912282652218508</v>
      </c>
      <c r="S21" s="72">
        <v>87.524523553278996</v>
      </c>
      <c r="T21" s="72">
        <v>0</v>
      </c>
    </row>
    <row r="22" spans="1:20" x14ac:dyDescent="0.25">
      <c r="A22" s="69" t="s">
        <v>56</v>
      </c>
      <c r="B22" s="75" t="s">
        <v>186</v>
      </c>
      <c r="C22" s="72">
        <v>225260.16765127241</v>
      </c>
      <c r="D22" s="72">
        <v>3712.4788952878589</v>
      </c>
      <c r="E22" s="72">
        <v>147.97583160125583</v>
      </c>
      <c r="F22" s="72">
        <v>0</v>
      </c>
      <c r="G22" s="72">
        <v>13316.398019517019</v>
      </c>
      <c r="H22" s="72">
        <v>90.795029410785759</v>
      </c>
      <c r="I22" s="72">
        <v>47791.722765121267</v>
      </c>
      <c r="J22" s="72">
        <v>19570.81245672454</v>
      </c>
      <c r="K22" s="72">
        <v>3665.0174267860293</v>
      </c>
      <c r="L22" s="72">
        <v>0</v>
      </c>
      <c r="M22" s="72">
        <v>161.51086024010434</v>
      </c>
      <c r="N22" s="72">
        <v>270.26901324456264</v>
      </c>
      <c r="O22" s="72">
        <v>117.42990184792671</v>
      </c>
      <c r="P22" s="72">
        <v>134722.87841529935</v>
      </c>
      <c r="Q22" s="72">
        <v>1573.9226727258331</v>
      </c>
      <c r="R22" s="72">
        <v>41.731058175516459</v>
      </c>
      <c r="S22" s="72">
        <v>77.225305290370983</v>
      </c>
      <c r="T22" s="72">
        <v>0</v>
      </c>
    </row>
    <row r="23" spans="1:20" x14ac:dyDescent="0.25">
      <c r="A23" s="69" t="s">
        <v>58</v>
      </c>
      <c r="B23" s="75" t="s">
        <v>187</v>
      </c>
      <c r="C23" s="72">
        <v>466418.50575354585</v>
      </c>
      <c r="D23" s="72">
        <v>7248.0966935712013</v>
      </c>
      <c r="E23" s="72">
        <v>306.44764244313353</v>
      </c>
      <c r="F23" s="72">
        <v>0</v>
      </c>
      <c r="G23" s="72">
        <v>27633.52206095912</v>
      </c>
      <c r="H23" s="72">
        <v>188.28348178396649</v>
      </c>
      <c r="I23" s="72">
        <v>99169.171711425181</v>
      </c>
      <c r="J23" s="72">
        <v>40416.600515147176</v>
      </c>
      <c r="K23" s="72">
        <v>7237.6743243776837</v>
      </c>
      <c r="L23" s="72">
        <v>0</v>
      </c>
      <c r="M23" s="72">
        <v>281.53332386567752</v>
      </c>
      <c r="N23" s="72">
        <v>560.75510565910736</v>
      </c>
      <c r="O23" s="72">
        <v>234.80404218705743</v>
      </c>
      <c r="P23" s="72">
        <v>279651.89726537012</v>
      </c>
      <c r="Q23" s="72">
        <v>3268.5234730461884</v>
      </c>
      <c r="R23" s="72">
        <v>86.533244737513158</v>
      </c>
      <c r="S23" s="72">
        <v>134.66286897272144</v>
      </c>
      <c r="T23" s="72">
        <v>0</v>
      </c>
    </row>
    <row r="24" spans="1:20" x14ac:dyDescent="0.25">
      <c r="A24" s="69" t="s">
        <v>59</v>
      </c>
      <c r="B24" s="75" t="s">
        <v>188</v>
      </c>
      <c r="C24" s="72">
        <v>210669.2549758126</v>
      </c>
      <c r="D24" s="72">
        <v>3445.9097545810887</v>
      </c>
      <c r="E24" s="72">
        <v>138.40897817384985</v>
      </c>
      <c r="F24" s="72">
        <v>0</v>
      </c>
      <c r="G24" s="72">
        <v>12459.146201550931</v>
      </c>
      <c r="H24" s="72">
        <v>84.964107415885067</v>
      </c>
      <c r="I24" s="72">
        <v>44708.669562681564</v>
      </c>
      <c r="J24" s="72">
        <v>18292.519261717749</v>
      </c>
      <c r="K24" s="72">
        <v>3406.2331759882741</v>
      </c>
      <c r="L24" s="72">
        <v>0</v>
      </c>
      <c r="M24" s="72">
        <v>147.95595951921615</v>
      </c>
      <c r="N24" s="72">
        <v>252.88041254882086</v>
      </c>
      <c r="O24" s="72">
        <v>109.28860415183431</v>
      </c>
      <c r="P24" s="72">
        <v>126041.1486613084</v>
      </c>
      <c r="Q24" s="72">
        <v>1472.3405118503331</v>
      </c>
      <c r="R24" s="72">
        <v>39.051633069179275</v>
      </c>
      <c r="S24" s="72">
        <v>70.738151255447249</v>
      </c>
      <c r="T24" s="72">
        <v>0</v>
      </c>
    </row>
    <row r="25" spans="1:20" x14ac:dyDescent="0.25">
      <c r="A25" s="69" t="s">
        <v>60</v>
      </c>
      <c r="B25" s="75" t="s">
        <v>189</v>
      </c>
      <c r="C25" s="72">
        <v>307637.08989350236</v>
      </c>
      <c r="D25" s="72">
        <v>4905.1414037044506</v>
      </c>
      <c r="E25" s="72">
        <v>202.14056377722858</v>
      </c>
      <c r="F25" s="72">
        <v>0</v>
      </c>
      <c r="G25" s="72">
        <v>18212.511838874419</v>
      </c>
      <c r="H25" s="72">
        <v>124.17425995253734</v>
      </c>
      <c r="I25" s="72">
        <v>65348.836741909727</v>
      </c>
      <c r="J25" s="72">
        <v>26678.986181553362</v>
      </c>
      <c r="K25" s="72">
        <v>4872.3073764800538</v>
      </c>
      <c r="L25" s="72">
        <v>0</v>
      </c>
      <c r="M25" s="72">
        <v>200.79698204668369</v>
      </c>
      <c r="N25" s="72">
        <v>369.63753085946718</v>
      </c>
      <c r="O25" s="72">
        <v>157.15833127997638</v>
      </c>
      <c r="P25" s="72">
        <v>184259.62755472565</v>
      </c>
      <c r="Q25" s="72">
        <v>2152.6872988802993</v>
      </c>
      <c r="R25" s="72">
        <v>57.07260519279707</v>
      </c>
      <c r="S25" s="72">
        <v>96.011224265765108</v>
      </c>
      <c r="T25" s="72">
        <v>0</v>
      </c>
    </row>
    <row r="26" spans="1:20" x14ac:dyDescent="0.25">
      <c r="A26" s="69" t="s">
        <v>61</v>
      </c>
      <c r="B26" s="75" t="s">
        <v>190</v>
      </c>
      <c r="C26" s="72">
        <v>25128.346273325074</v>
      </c>
      <c r="D26" s="72">
        <v>421.96164334046375</v>
      </c>
      <c r="E26" s="72">
        <v>16.503529225362165</v>
      </c>
      <c r="F26" s="72">
        <v>0</v>
      </c>
      <c r="G26" s="72">
        <v>1484.0987877743207</v>
      </c>
      <c r="H26" s="72">
        <v>10.117512769537436</v>
      </c>
      <c r="I26" s="72">
        <v>5327.5061356068873</v>
      </c>
      <c r="J26" s="72">
        <v>2185.8209454950988</v>
      </c>
      <c r="K26" s="72">
        <v>415.19074917080331</v>
      </c>
      <c r="L26" s="72">
        <v>0</v>
      </c>
      <c r="M26" s="72">
        <v>18.950858340675644</v>
      </c>
      <c r="N26" s="72">
        <v>30.120125168636797</v>
      </c>
      <c r="O26" s="72">
        <v>13.255160681609075</v>
      </c>
      <c r="P26" s="72">
        <v>15015.669006757456</v>
      </c>
      <c r="Q26" s="72">
        <v>175.43977893206028</v>
      </c>
      <c r="R26" s="72">
        <v>4.6501328690863737</v>
      </c>
      <c r="S26" s="72">
        <v>9.0619071930791613</v>
      </c>
      <c r="T26" s="72">
        <v>0</v>
      </c>
    </row>
    <row r="27" spans="1:20" ht="15.75" thickBot="1" x14ac:dyDescent="0.3">
      <c r="A27" s="69" t="s">
        <v>63</v>
      </c>
      <c r="B27" s="75" t="s">
        <v>191</v>
      </c>
      <c r="C27" s="72">
        <v>206306.94042591771</v>
      </c>
      <c r="D27" s="72">
        <v>1253.9013543603705</v>
      </c>
      <c r="E27" s="72">
        <v>80.79199227093099</v>
      </c>
      <c r="F27" s="72">
        <v>0</v>
      </c>
      <c r="G27" s="72">
        <v>9937.1994473373215</v>
      </c>
      <c r="H27" s="72">
        <v>42.959423852922498</v>
      </c>
      <c r="I27" s="72">
        <v>28779.292627413935</v>
      </c>
      <c r="J27" s="72">
        <v>10058.191267200998</v>
      </c>
      <c r="K27" s="72">
        <v>1434.5331600664874</v>
      </c>
      <c r="L27" s="72">
        <v>0</v>
      </c>
      <c r="M27" s="72">
        <v>0</v>
      </c>
      <c r="N27" s="72">
        <v>122.40500389890298</v>
      </c>
      <c r="O27" s="72">
        <v>51.133942761935437</v>
      </c>
      <c r="P27" s="72">
        <v>153814.66584721016</v>
      </c>
      <c r="Q27" s="72">
        <v>712.96871125099096</v>
      </c>
      <c r="R27" s="72">
        <v>18.897648292764242</v>
      </c>
      <c r="S27" s="72">
        <v>0</v>
      </c>
      <c r="T27" s="72">
        <v>0</v>
      </c>
    </row>
    <row r="28" spans="1:20" x14ac:dyDescent="0.25">
      <c r="A28" s="69" t="s">
        <v>64</v>
      </c>
      <c r="B28" s="76" t="s">
        <v>192</v>
      </c>
      <c r="C28" s="77">
        <v>4784447.1994028278</v>
      </c>
      <c r="D28" s="77">
        <v>82562.328852272534</v>
      </c>
      <c r="E28" s="77">
        <v>3301.8495488814006</v>
      </c>
      <c r="F28" s="77">
        <v>29714.150768605792</v>
      </c>
      <c r="G28" s="77">
        <v>271672.94202987163</v>
      </c>
      <c r="H28" s="77">
        <v>2038.0689293927094</v>
      </c>
      <c r="I28" s="77">
        <v>1014728.4717079782</v>
      </c>
      <c r="J28" s="77">
        <v>408965.82277317496</v>
      </c>
      <c r="K28" s="77">
        <v>78691.51185718723</v>
      </c>
      <c r="L28" s="77">
        <v>3547.5285834296055</v>
      </c>
      <c r="M28" s="77">
        <v>3337.3218053890596</v>
      </c>
      <c r="N28" s="77">
        <v>2243.0937128746414</v>
      </c>
      <c r="O28" s="77">
        <v>1041.1319340813161</v>
      </c>
      <c r="P28" s="77">
        <v>2866307.3998934515</v>
      </c>
      <c r="Q28" s="77">
        <v>13078.519123036607</v>
      </c>
      <c r="R28" s="77">
        <v>944.91044981381106</v>
      </c>
      <c r="S28" s="77">
        <v>762.92038407527775</v>
      </c>
      <c r="T28" s="77">
        <v>1509.2270493128638</v>
      </c>
    </row>
    <row r="29" spans="1:20" x14ac:dyDescent="0.25">
      <c r="A29" s="69" t="s">
        <v>65</v>
      </c>
    </row>
    <row r="30" spans="1:20" x14ac:dyDescent="0.25">
      <c r="A30" s="69" t="s">
        <v>67</v>
      </c>
      <c r="B30" s="73" t="s">
        <v>193</v>
      </c>
      <c r="C30" s="72"/>
      <c r="D30" s="72"/>
      <c r="E30" s="72"/>
      <c r="F30" s="72"/>
      <c r="G30" s="72"/>
      <c r="H30" s="72"/>
      <c r="I30" s="72"/>
      <c r="J30" s="72"/>
      <c r="K30" s="72"/>
      <c r="L30" s="72"/>
      <c r="M30" s="72"/>
      <c r="N30" s="72"/>
      <c r="O30" s="72"/>
      <c r="P30" s="72"/>
      <c r="Q30" s="72"/>
      <c r="R30" s="72"/>
      <c r="S30" s="72"/>
      <c r="T30" s="72"/>
    </row>
    <row r="31" spans="1:20" x14ac:dyDescent="0.25">
      <c r="A31" s="69" t="s">
        <v>69</v>
      </c>
      <c r="B31" s="75" t="s">
        <v>194</v>
      </c>
      <c r="C31" s="72">
        <v>111079183.34867729</v>
      </c>
      <c r="D31" s="72">
        <v>5184882.5375425965</v>
      </c>
      <c r="E31" s="72">
        <v>204233.16410358986</v>
      </c>
      <c r="F31" s="72">
        <v>2778867.2848542193</v>
      </c>
      <c r="G31" s="72">
        <v>0</v>
      </c>
      <c r="H31" s="72">
        <v>0</v>
      </c>
      <c r="I31" s="72">
        <v>70516172.199925631</v>
      </c>
      <c r="J31" s="72">
        <v>25368291.94802681</v>
      </c>
      <c r="K31" s="72">
        <v>5230119.669165127</v>
      </c>
      <c r="L31" s="72">
        <v>426632.16247463226</v>
      </c>
      <c r="M31" s="72">
        <v>230383.6527669463</v>
      </c>
      <c r="N31" s="72">
        <v>0</v>
      </c>
      <c r="O31" s="72">
        <v>0</v>
      </c>
      <c r="P31" s="72">
        <v>0</v>
      </c>
      <c r="Q31" s="72">
        <v>0</v>
      </c>
      <c r="R31" s="72">
        <v>0</v>
      </c>
      <c r="S31" s="72">
        <v>54705.957453760304</v>
      </c>
      <c r="T31" s="72">
        <v>1084894.7723639712</v>
      </c>
    </row>
    <row r="32" spans="1:20" ht="15.75" thickBot="1" x14ac:dyDescent="0.3">
      <c r="A32" s="69" t="s">
        <v>71</v>
      </c>
      <c r="B32" s="75" t="s">
        <v>195</v>
      </c>
      <c r="C32" s="72">
        <v>63734975328</v>
      </c>
      <c r="D32" s="72">
        <v>0</v>
      </c>
      <c r="E32" s="72">
        <v>0</v>
      </c>
      <c r="F32" s="72">
        <v>0</v>
      </c>
      <c r="G32" s="72">
        <v>5968792122</v>
      </c>
      <c r="H32" s="72">
        <v>70241818</v>
      </c>
      <c r="I32" s="72">
        <v>0</v>
      </c>
      <c r="J32" s="72">
        <v>0</v>
      </c>
      <c r="K32" s="72">
        <v>0</v>
      </c>
      <c r="L32" s="72">
        <v>0</v>
      </c>
      <c r="M32" s="72">
        <v>0</v>
      </c>
      <c r="N32" s="72">
        <v>97899984</v>
      </c>
      <c r="O32" s="72">
        <v>10793313</v>
      </c>
      <c r="P32" s="72">
        <v>56993678507</v>
      </c>
      <c r="Q32" s="72">
        <v>560806958</v>
      </c>
      <c r="R32" s="72">
        <v>32762626</v>
      </c>
      <c r="S32" s="72">
        <v>0</v>
      </c>
      <c r="T32" s="72">
        <v>0</v>
      </c>
    </row>
    <row r="33" spans="1:20" x14ac:dyDescent="0.25">
      <c r="A33" s="69" t="s">
        <v>73</v>
      </c>
      <c r="B33" s="76" t="s">
        <v>196</v>
      </c>
      <c r="C33" s="77">
        <v>63846054511.348679</v>
      </c>
      <c r="D33" s="77">
        <v>5184882.5375425965</v>
      </c>
      <c r="E33" s="77">
        <v>204233.16410358986</v>
      </c>
      <c r="F33" s="77">
        <v>2778867.2848542193</v>
      </c>
      <c r="G33" s="77">
        <v>5968792122</v>
      </c>
      <c r="H33" s="77">
        <v>70241818</v>
      </c>
      <c r="I33" s="77">
        <v>70516172.199925631</v>
      </c>
      <c r="J33" s="77">
        <v>25368291.94802681</v>
      </c>
      <c r="K33" s="77">
        <v>5230119.669165127</v>
      </c>
      <c r="L33" s="77">
        <v>426632.16247463226</v>
      </c>
      <c r="M33" s="77">
        <v>230383.6527669463</v>
      </c>
      <c r="N33" s="77">
        <v>97899984</v>
      </c>
      <c r="O33" s="77">
        <v>10793313</v>
      </c>
      <c r="P33" s="77">
        <v>56993678507</v>
      </c>
      <c r="Q33" s="77">
        <v>560806958</v>
      </c>
      <c r="R33" s="77">
        <v>32762626</v>
      </c>
      <c r="S33" s="77">
        <v>54705.957453760304</v>
      </c>
      <c r="T33" s="77">
        <v>1084894.7723639712</v>
      </c>
    </row>
    <row r="34" spans="1:20" x14ac:dyDescent="0.25">
      <c r="A34" s="69" t="s">
        <v>75</v>
      </c>
    </row>
    <row r="35" spans="1:20" x14ac:dyDescent="0.25">
      <c r="A35" s="69" t="s">
        <v>77</v>
      </c>
      <c r="B35" s="73" t="s">
        <v>197</v>
      </c>
      <c r="C35" s="74"/>
      <c r="D35" s="74"/>
      <c r="E35" s="74"/>
      <c r="F35" s="74"/>
      <c r="G35" s="74"/>
      <c r="H35" s="74"/>
      <c r="I35" s="74"/>
      <c r="J35" s="74"/>
      <c r="K35" s="74"/>
      <c r="L35" s="74"/>
      <c r="M35" s="74"/>
      <c r="N35" s="74"/>
      <c r="O35" s="74"/>
      <c r="P35" s="74"/>
      <c r="Q35" s="74"/>
      <c r="R35" s="74"/>
      <c r="S35" s="74"/>
      <c r="T35" s="74"/>
    </row>
    <row r="36" spans="1:20" x14ac:dyDescent="0.25">
      <c r="A36" s="69" t="s">
        <v>79</v>
      </c>
      <c r="B36" s="75" t="s">
        <v>177</v>
      </c>
      <c r="C36" s="78">
        <v>0</v>
      </c>
      <c r="D36" s="78">
        <v>0.72275106846119719</v>
      </c>
      <c r="E36" s="78">
        <v>0.71788199551194343</v>
      </c>
      <c r="F36" s="78">
        <v>0.70360376540797365</v>
      </c>
      <c r="G36" s="78">
        <v>1.8996242050544087E-3</v>
      </c>
      <c r="H36" s="78">
        <v>1.2975251676492811E-3</v>
      </c>
      <c r="I36" s="78">
        <v>0.62065633914502982</v>
      </c>
      <c r="J36" s="78">
        <v>0.68319507120435541</v>
      </c>
      <c r="K36" s="78">
        <v>0.64942796377496592</v>
      </c>
      <c r="L36" s="78">
        <v>0.41778331031556698</v>
      </c>
      <c r="M36" s="78">
        <v>0.66215791101458077</v>
      </c>
      <c r="N36" s="78">
        <v>2.0603563411813802E-4</v>
      </c>
      <c r="O36" s="78">
        <v>1.29721290153813E-3</v>
      </c>
      <c r="P36" s="78">
        <v>2.0873228436388822E-3</v>
      </c>
      <c r="Q36" s="78">
        <v>2.1102966551221576E-4</v>
      </c>
      <c r="R36" s="78">
        <v>1.2966795267137672E-3</v>
      </c>
      <c r="S36" s="78">
        <v>0.3317661357064744</v>
      </c>
      <c r="T36" s="78">
        <v>9.1422894287474091E-2</v>
      </c>
    </row>
    <row r="37" spans="1:20" x14ac:dyDescent="0.25">
      <c r="A37" s="69" t="s">
        <v>80</v>
      </c>
      <c r="B37" s="75" t="s">
        <v>178</v>
      </c>
      <c r="C37" s="78">
        <v>0</v>
      </c>
      <c r="D37" s="78">
        <v>3.4211193019427775</v>
      </c>
      <c r="E37" s="78">
        <v>3.3983352049018825</v>
      </c>
      <c r="F37" s="78">
        <v>3.3305586757397454</v>
      </c>
      <c r="G37" s="78">
        <v>8.9926092096258743E-3</v>
      </c>
      <c r="H37" s="78">
        <v>6.1429362787567953E-3</v>
      </c>
      <c r="I37" s="78">
        <v>2.9379664434677619</v>
      </c>
      <c r="J37" s="78">
        <v>3.2922905865121295</v>
      </c>
      <c r="K37" s="78">
        <v>3.1694602597261894</v>
      </c>
      <c r="L37" s="78">
        <v>2.6338550143403503</v>
      </c>
      <c r="M37" s="78">
        <v>3.1345179849326801</v>
      </c>
      <c r="N37" s="78">
        <v>9.7537244094426446E-4</v>
      </c>
      <c r="O37" s="78">
        <v>6.1395761149116825E-3</v>
      </c>
      <c r="P37" s="78">
        <v>9.8807470707283403E-3</v>
      </c>
      <c r="Q37" s="78">
        <v>9.9888733668270142E-4</v>
      </c>
      <c r="R37" s="78">
        <v>6.1389859821189517E-3</v>
      </c>
      <c r="S37" s="78">
        <v>1.5704341293523623</v>
      </c>
      <c r="T37" s="78">
        <v>0.43293863137726601</v>
      </c>
    </row>
    <row r="38" spans="1:20" x14ac:dyDescent="0.25">
      <c r="A38" s="69" t="s">
        <v>82</v>
      </c>
      <c r="B38" s="75" t="s">
        <v>179</v>
      </c>
      <c r="C38" s="78">
        <v>0</v>
      </c>
      <c r="D38" s="78">
        <v>4.8165326686283363</v>
      </c>
      <c r="E38" s="78">
        <v>4.7855831621185061</v>
      </c>
      <c r="F38" s="78">
        <v>4.6893399221300234</v>
      </c>
      <c r="G38" s="78">
        <v>1.2663952586441724E-2</v>
      </c>
      <c r="H38" s="78">
        <v>8.6534051237965974E-3</v>
      </c>
      <c r="I38" s="78">
        <v>4.136780446000107</v>
      </c>
      <c r="J38" s="78">
        <v>4.6343969335615416</v>
      </c>
      <c r="K38" s="78">
        <v>4.4615418886041374</v>
      </c>
      <c r="L38" s="78">
        <v>3.7068662866077888</v>
      </c>
      <c r="M38" s="78">
        <v>4.4139503960901427</v>
      </c>
      <c r="N38" s="78">
        <v>1.3736777782187262E-3</v>
      </c>
      <c r="O38" s="78">
        <v>8.6406404590263827E-3</v>
      </c>
      <c r="P38" s="78">
        <v>1.391295183227568E-2</v>
      </c>
      <c r="Q38" s="78">
        <v>1.4062556191910571E-3</v>
      </c>
      <c r="R38" s="78">
        <v>8.6480657854114632E-3</v>
      </c>
      <c r="S38" s="78">
        <v>2.2111156407854886</v>
      </c>
      <c r="T38" s="78">
        <v>0.61034070785866912</v>
      </c>
    </row>
    <row r="39" spans="1:20" x14ac:dyDescent="0.25">
      <c r="A39" s="69" t="s">
        <v>84</v>
      </c>
      <c r="B39" s="75" t="s">
        <v>180</v>
      </c>
      <c r="C39" s="78">
        <v>0</v>
      </c>
      <c r="D39" s="78">
        <v>3.7032675660270457E-2</v>
      </c>
      <c r="E39" s="78">
        <v>3.6763536588527386E-2</v>
      </c>
      <c r="F39" s="78">
        <v>3.6046257119577971E-2</v>
      </c>
      <c r="G39" s="78">
        <v>9.7274302690995794E-5</v>
      </c>
      <c r="H39" s="78">
        <v>6.6398252458375382E-5</v>
      </c>
      <c r="I39" s="78">
        <v>3.1793307653084135E-2</v>
      </c>
      <c r="J39" s="78">
        <v>3.5653310865275262E-2</v>
      </c>
      <c r="K39" s="78">
        <v>3.4322200233043686E-2</v>
      </c>
      <c r="L39" s="78">
        <v>2.8536577393583621E-2</v>
      </c>
      <c r="M39" s="78">
        <v>3.3911965784600061E-2</v>
      </c>
      <c r="N39" s="78">
        <v>1.0548793986525302E-5</v>
      </c>
      <c r="O39" s="78">
        <v>6.6522301981033683E-5</v>
      </c>
      <c r="P39" s="78">
        <v>1.0691600964213959E-4</v>
      </c>
      <c r="Q39" s="78">
        <v>1.0813894237423965E-5</v>
      </c>
      <c r="R39" s="78">
        <v>6.6351045974162847E-5</v>
      </c>
      <c r="S39" s="78">
        <v>1.6996944334894751E-2</v>
      </c>
      <c r="T39" s="78">
        <v>4.6701749015076116E-3</v>
      </c>
    </row>
    <row r="40" spans="1:20" x14ac:dyDescent="0.25">
      <c r="A40" s="69" t="s">
        <v>86</v>
      </c>
      <c r="B40" s="75" t="s">
        <v>181</v>
      </c>
      <c r="C40" s="78">
        <v>0</v>
      </c>
      <c r="D40" s="78">
        <v>1.773472415221587E-3</v>
      </c>
      <c r="E40" s="78">
        <v>1.8655559520876523E-3</v>
      </c>
      <c r="F40" s="78">
        <v>1.7086283233037416E-3</v>
      </c>
      <c r="G40" s="78">
        <v>5.0046500631102197E-6</v>
      </c>
      <c r="H40" s="78">
        <v>3.5030253477038529E-6</v>
      </c>
      <c r="I40" s="78">
        <v>1.5888431025497113E-3</v>
      </c>
      <c r="J40" s="78">
        <v>1.6407984652524884E-3</v>
      </c>
      <c r="K40" s="78">
        <v>1.5891555031219008E-3</v>
      </c>
      <c r="L40" s="78">
        <v>1.3803190502395851E-3</v>
      </c>
      <c r="M40" s="78">
        <v>1.7160042117133497E-3</v>
      </c>
      <c r="N40" s="78">
        <v>5.5496432070402566E-7</v>
      </c>
      <c r="O40" s="78">
        <v>2.98101602094485E-6</v>
      </c>
      <c r="P40" s="78">
        <v>5.4232652522858211E-6</v>
      </c>
      <c r="Q40" s="78">
        <v>5.5135822649703841E-7</v>
      </c>
      <c r="R40" s="78">
        <v>3.4950461898168902E-6</v>
      </c>
      <c r="S40" s="78">
        <v>8.5390077833209527E-4</v>
      </c>
      <c r="T40" s="78">
        <v>2.5385253280510862E-4</v>
      </c>
    </row>
    <row r="41" spans="1:20" x14ac:dyDescent="0.25">
      <c r="A41" s="69"/>
      <c r="B41" s="75"/>
      <c r="C41" s="78"/>
      <c r="D41" s="78"/>
      <c r="E41" s="78"/>
      <c r="F41" s="78"/>
      <c r="G41" s="78"/>
      <c r="H41" s="78"/>
      <c r="I41" s="78"/>
      <c r="J41" s="78"/>
      <c r="K41" s="78"/>
      <c r="L41" s="78"/>
      <c r="M41" s="78"/>
      <c r="N41" s="78"/>
      <c r="O41" s="78"/>
      <c r="P41" s="78"/>
      <c r="Q41" s="78"/>
      <c r="R41" s="78"/>
      <c r="S41" s="78"/>
      <c r="T41" s="78"/>
    </row>
    <row r="42" spans="1:20" x14ac:dyDescent="0.25">
      <c r="A42" s="69" t="s">
        <v>87</v>
      </c>
      <c r="B42" s="75" t="s">
        <v>182</v>
      </c>
      <c r="C42" s="78">
        <v>0</v>
      </c>
      <c r="D42" s="78">
        <v>1.9840026187906308</v>
      </c>
      <c r="E42" s="78">
        <v>1.971386544213471</v>
      </c>
      <c r="F42" s="78">
        <v>1.9316430313892312</v>
      </c>
      <c r="G42" s="78">
        <v>5.2168769405004367E-3</v>
      </c>
      <c r="H42" s="78">
        <v>3.5650328483230924E-3</v>
      </c>
      <c r="I42" s="78">
        <v>1.7040590474981501</v>
      </c>
      <c r="J42" s="78">
        <v>1.9088891222785291</v>
      </c>
      <c r="K42" s="78">
        <v>1.8376967151877852</v>
      </c>
      <c r="L42" s="78">
        <v>1.5267710526764828</v>
      </c>
      <c r="M42" s="78">
        <v>1.8182812205405374</v>
      </c>
      <c r="N42" s="78">
        <v>5.6589405808678771E-4</v>
      </c>
      <c r="O42" s="78">
        <v>3.5588449670326907E-3</v>
      </c>
      <c r="P42" s="78">
        <v>5.731200304816911E-3</v>
      </c>
      <c r="Q42" s="78">
        <v>5.7925337076472844E-4</v>
      </c>
      <c r="R42" s="78">
        <v>3.562857930182945E-3</v>
      </c>
      <c r="S42" s="78">
        <v>0.91080893693148923</v>
      </c>
      <c r="T42" s="78">
        <v>0.25150132833306083</v>
      </c>
    </row>
    <row r="43" spans="1:20" x14ac:dyDescent="0.25">
      <c r="A43" s="69" t="s">
        <v>89</v>
      </c>
      <c r="B43" s="75" t="s">
        <v>183</v>
      </c>
      <c r="C43" s="78">
        <v>0</v>
      </c>
      <c r="D43" s="78">
        <v>3.3526360589352482E-2</v>
      </c>
      <c r="E43" s="78">
        <v>3.3341430918592874E-2</v>
      </c>
      <c r="F43" s="78">
        <v>0</v>
      </c>
      <c r="G43" s="78">
        <v>1.0261504032041401E-4</v>
      </c>
      <c r="H43" s="78">
        <v>5.9558576569241049E-5</v>
      </c>
      <c r="I43" s="78">
        <v>3.1147335853445E-2</v>
      </c>
      <c r="J43" s="78">
        <v>3.5456976486044629E-2</v>
      </c>
      <c r="K43" s="78">
        <v>3.2669768261960851E-2</v>
      </c>
      <c r="L43" s="78">
        <v>0</v>
      </c>
      <c r="M43" s="78">
        <v>3.3933804290448809E-2</v>
      </c>
      <c r="N43" s="78">
        <v>1.270327636807211E-4</v>
      </c>
      <c r="O43" s="78">
        <v>5.0469904889268293E-4</v>
      </c>
      <c r="P43" s="78">
        <v>1.0864214105629602E-4</v>
      </c>
      <c r="Q43" s="78">
        <v>1.2884499790362115E-4</v>
      </c>
      <c r="R43" s="78">
        <v>5.8698280677064821E-5</v>
      </c>
      <c r="S43" s="78">
        <v>6.8268075910122905E-2</v>
      </c>
      <c r="T43" s="78">
        <v>0</v>
      </c>
    </row>
    <row r="44" spans="1:20" x14ac:dyDescent="0.25">
      <c r="A44" s="69" t="s">
        <v>91</v>
      </c>
      <c r="B44" s="75" t="s">
        <v>184</v>
      </c>
      <c r="C44" s="78">
        <v>0</v>
      </c>
      <c r="D44" s="78">
        <v>7.3060997544640086E-2</v>
      </c>
      <c r="E44" s="78">
        <v>7.2557432254627449E-2</v>
      </c>
      <c r="F44" s="78">
        <v>0</v>
      </c>
      <c r="G44" s="78">
        <v>2.2326431245225299E-4</v>
      </c>
      <c r="H44" s="78">
        <v>1.2936605642020126E-4</v>
      </c>
      <c r="I44" s="78">
        <v>6.7830533771246496E-2</v>
      </c>
      <c r="J44" s="78">
        <v>7.7342704431957954E-2</v>
      </c>
      <c r="K44" s="78">
        <v>7.1258327015520484E-2</v>
      </c>
      <c r="L44" s="78">
        <v>0</v>
      </c>
      <c r="M44" s="78">
        <v>7.3858287709515094E-2</v>
      </c>
      <c r="N44" s="78">
        <v>2.7627470861853171E-4</v>
      </c>
      <c r="O44" s="78">
        <v>1.1021936869655337E-3</v>
      </c>
      <c r="P44" s="78">
        <v>2.3654773812293404E-4</v>
      </c>
      <c r="Q44" s="78">
        <v>2.8083530069920111E-4</v>
      </c>
      <c r="R44" s="78">
        <v>1.2747875208185417E-4</v>
      </c>
      <c r="S44" s="78">
        <v>0.14871553305232729</v>
      </c>
      <c r="T44" s="78">
        <v>0</v>
      </c>
    </row>
    <row r="45" spans="1:20" x14ac:dyDescent="0.25">
      <c r="A45" s="69" t="s">
        <v>34</v>
      </c>
      <c r="B45" s="75" t="s">
        <v>185</v>
      </c>
      <c r="C45" s="78">
        <v>0</v>
      </c>
      <c r="D45" s="78">
        <v>0.78604154433024087</v>
      </c>
      <c r="E45" s="78">
        <v>0.78047189122286809</v>
      </c>
      <c r="F45" s="78">
        <v>0</v>
      </c>
      <c r="G45" s="78">
        <v>2.401498669766417E-3</v>
      </c>
      <c r="H45" s="78">
        <v>1.3911638313646585E-3</v>
      </c>
      <c r="I45" s="78">
        <v>0.72969998399030389</v>
      </c>
      <c r="J45" s="78">
        <v>0.83221989615341907</v>
      </c>
      <c r="K45" s="78">
        <v>0.7667443003562151</v>
      </c>
      <c r="L45" s="78">
        <v>0</v>
      </c>
      <c r="M45" s="78">
        <v>0.79448274825957055</v>
      </c>
      <c r="N45" s="78">
        <v>2.9715202533854143E-3</v>
      </c>
      <c r="O45" s="78">
        <v>1.1861754369376643E-2</v>
      </c>
      <c r="P45" s="78">
        <v>2.5446405098649358E-3</v>
      </c>
      <c r="Q45" s="78">
        <v>3.0215286157443907E-3</v>
      </c>
      <c r="R45" s="78">
        <v>1.3708389142011543E-3</v>
      </c>
      <c r="S45" s="78">
        <v>1.5999084492261795</v>
      </c>
      <c r="T45" s="78">
        <v>0</v>
      </c>
    </row>
    <row r="46" spans="1:20" x14ac:dyDescent="0.25">
      <c r="A46" s="69" t="s">
        <v>36</v>
      </c>
      <c r="B46" s="75" t="s">
        <v>186</v>
      </c>
      <c r="C46" s="78">
        <v>0</v>
      </c>
      <c r="D46" s="78">
        <v>0.71601986513804583</v>
      </c>
      <c r="E46" s="78">
        <v>0.72454359824832593</v>
      </c>
      <c r="F46" s="78">
        <v>0</v>
      </c>
      <c r="G46" s="78">
        <v>2.231003819086769E-3</v>
      </c>
      <c r="H46" s="78">
        <v>1.2926064842283234E-3</v>
      </c>
      <c r="I46" s="78">
        <v>0.67774130776162111</v>
      </c>
      <c r="J46" s="78">
        <v>0.77146748771340878</v>
      </c>
      <c r="K46" s="78">
        <v>0.70075211632223866</v>
      </c>
      <c r="L46" s="78">
        <v>0</v>
      </c>
      <c r="M46" s="78">
        <v>0.70105173826498468</v>
      </c>
      <c r="N46" s="78">
        <v>2.7606645292665489E-3</v>
      </c>
      <c r="O46" s="78">
        <v>1.0879875516250359E-2</v>
      </c>
      <c r="P46" s="78">
        <v>2.3638214262438353E-3</v>
      </c>
      <c r="Q46" s="78">
        <v>2.8065319987093189E-3</v>
      </c>
      <c r="R46" s="78">
        <v>1.2737397232906928E-3</v>
      </c>
      <c r="S46" s="78">
        <v>1.4116434276037475</v>
      </c>
      <c r="T46" s="78">
        <v>0</v>
      </c>
    </row>
    <row r="47" spans="1:20" x14ac:dyDescent="0.25">
      <c r="A47" s="69" t="s">
        <v>38</v>
      </c>
      <c r="B47" s="75" t="s">
        <v>187</v>
      </c>
      <c r="C47" s="78">
        <v>0</v>
      </c>
      <c r="D47" s="78">
        <v>1.3979288134474261</v>
      </c>
      <c r="E47" s="78">
        <v>1.5004793359010933</v>
      </c>
      <c r="F47" s="78">
        <v>0</v>
      </c>
      <c r="G47" s="78">
        <v>4.6296673591808358E-3</v>
      </c>
      <c r="H47" s="78">
        <v>2.6805041091613902E-3</v>
      </c>
      <c r="I47" s="78">
        <v>1.4063323152349125</v>
      </c>
      <c r="J47" s="78">
        <v>1.593193605543114</v>
      </c>
      <c r="K47" s="78">
        <v>1.3838448796971827</v>
      </c>
      <c r="L47" s="78">
        <v>0</v>
      </c>
      <c r="M47" s="78">
        <v>1.2220195334365747</v>
      </c>
      <c r="N47" s="78">
        <v>5.7278365403931764E-3</v>
      </c>
      <c r="O47" s="78">
        <v>2.1754584731032763E-2</v>
      </c>
      <c r="P47" s="78">
        <v>4.9067178078534288E-3</v>
      </c>
      <c r="Q47" s="78">
        <v>5.8282505707537751E-3</v>
      </c>
      <c r="R47" s="78">
        <v>2.6412182203439114E-3</v>
      </c>
      <c r="S47" s="78">
        <v>2.4615759460300821</v>
      </c>
      <c r="T47" s="78">
        <v>0</v>
      </c>
    </row>
    <row r="48" spans="1:20" x14ac:dyDescent="0.25">
      <c r="A48" s="69" t="s">
        <v>40</v>
      </c>
      <c r="B48" s="75" t="s">
        <v>188</v>
      </c>
      <c r="C48" s="78">
        <v>0</v>
      </c>
      <c r="D48" s="78">
        <v>0.66460710143962032</v>
      </c>
      <c r="E48" s="78">
        <v>0.67770079742605815</v>
      </c>
      <c r="F48" s="78">
        <v>0</v>
      </c>
      <c r="G48" s="78">
        <v>2.0873814914123979E-3</v>
      </c>
      <c r="H48" s="78">
        <v>1.2095943675017788E-3</v>
      </c>
      <c r="I48" s="78">
        <v>0.63402008600133164</v>
      </c>
      <c r="J48" s="78">
        <v>0.72107808043184285</v>
      </c>
      <c r="K48" s="78">
        <v>0.65127251218938242</v>
      </c>
      <c r="L48" s="78">
        <v>0</v>
      </c>
      <c r="M48" s="78">
        <v>0.64221552936695059</v>
      </c>
      <c r="N48" s="78">
        <v>2.5830485585045739E-3</v>
      </c>
      <c r="O48" s="78">
        <v>1.0125584623723439E-2</v>
      </c>
      <c r="P48" s="78">
        <v>2.2114934842436592E-3</v>
      </c>
      <c r="Q48" s="78">
        <v>2.6253962987569301E-3</v>
      </c>
      <c r="R48" s="78">
        <v>1.1919567457498454E-3</v>
      </c>
      <c r="S48" s="78">
        <v>1.2930612048100611</v>
      </c>
      <c r="T48" s="78">
        <v>0</v>
      </c>
    </row>
    <row r="49" spans="1:20" x14ac:dyDescent="0.25">
      <c r="A49" s="69" t="s">
        <v>42</v>
      </c>
      <c r="B49" s="75" t="s">
        <v>189</v>
      </c>
      <c r="C49" s="78">
        <v>0</v>
      </c>
      <c r="D49" s="78">
        <v>0.94604677505949231</v>
      </c>
      <c r="E49" s="78">
        <v>0.98975386619726513</v>
      </c>
      <c r="F49" s="78">
        <v>0</v>
      </c>
      <c r="G49" s="78">
        <v>3.0512893507793734E-3</v>
      </c>
      <c r="H49" s="78">
        <v>1.7678110203886998E-3</v>
      </c>
      <c r="I49" s="78">
        <v>0.92672127120902692</v>
      </c>
      <c r="J49" s="78">
        <v>1.051666633142343</v>
      </c>
      <c r="K49" s="78">
        <v>0.93158621306609801</v>
      </c>
      <c r="L49" s="78">
        <v>0</v>
      </c>
      <c r="M49" s="78">
        <v>0.87157651871162856</v>
      </c>
      <c r="N49" s="78">
        <v>3.7756648750776828E-3</v>
      </c>
      <c r="O49" s="78">
        <v>1.4560712848777422E-2</v>
      </c>
      <c r="P49" s="78">
        <v>3.2329835936470526E-3</v>
      </c>
      <c r="Q49" s="78">
        <v>3.8385531209480803E-3</v>
      </c>
      <c r="R49" s="78">
        <v>1.7420033788743633E-3</v>
      </c>
      <c r="S49" s="78">
        <v>1.7550414750882972</v>
      </c>
      <c r="T49" s="78">
        <v>0</v>
      </c>
    </row>
    <row r="50" spans="1:20" x14ac:dyDescent="0.25">
      <c r="A50" s="69" t="s">
        <v>44</v>
      </c>
      <c r="B50" s="75" t="s">
        <v>190</v>
      </c>
      <c r="C50" s="78">
        <v>0</v>
      </c>
      <c r="D50" s="78">
        <v>8.1383067077244686E-2</v>
      </c>
      <c r="E50" s="78">
        <v>8.080729345695957E-2</v>
      </c>
      <c r="F50" s="78">
        <v>0</v>
      </c>
      <c r="G50" s="78">
        <v>2.4864306838634454E-4</v>
      </c>
      <c r="H50" s="78">
        <v>1.4403831019204878E-4</v>
      </c>
      <c r="I50" s="78">
        <v>7.5550132251967383E-2</v>
      </c>
      <c r="J50" s="78">
        <v>8.6163504818270426E-2</v>
      </c>
      <c r="K50" s="78">
        <v>7.9384560093073223E-2</v>
      </c>
      <c r="L50" s="78">
        <v>0</v>
      </c>
      <c r="M50" s="78">
        <v>8.2257825644626512E-2</v>
      </c>
      <c r="N50" s="78">
        <v>3.0766220726488369E-4</v>
      </c>
      <c r="O50" s="78">
        <v>1.228090085185992E-3</v>
      </c>
      <c r="P50" s="78">
        <v>2.6346200842104311E-4</v>
      </c>
      <c r="Q50" s="78">
        <v>3.1283452608671142E-4</v>
      </c>
      <c r="R50" s="78">
        <v>1.4193407051945022E-4</v>
      </c>
      <c r="S50" s="78">
        <v>0.16564753849228675</v>
      </c>
      <c r="T50" s="78">
        <v>0</v>
      </c>
    </row>
    <row r="51" spans="1:20" ht="15.75" thickBot="1" x14ac:dyDescent="0.3">
      <c r="A51" s="69" t="s">
        <v>46</v>
      </c>
      <c r="B51" s="75" t="s">
        <v>191</v>
      </c>
      <c r="C51" s="78">
        <v>0</v>
      </c>
      <c r="D51" s="78">
        <v>0.24183794816587376</v>
      </c>
      <c r="E51" s="78">
        <v>0.39558703712758514</v>
      </c>
      <c r="F51" s="78">
        <v>0</v>
      </c>
      <c r="G51" s="78">
        <v>1.6648593625350791E-3</v>
      </c>
      <c r="H51" s="78">
        <v>6.1159327984538353E-4</v>
      </c>
      <c r="I51" s="78">
        <v>0.40812329611170084</v>
      </c>
      <c r="J51" s="78">
        <v>0.39648673579631138</v>
      </c>
      <c r="K51" s="78">
        <v>0.27428304719755658</v>
      </c>
      <c r="L51" s="78">
        <v>0</v>
      </c>
      <c r="M51" s="78">
        <v>0</v>
      </c>
      <c r="N51" s="78">
        <v>1.2503066793034712E-3</v>
      </c>
      <c r="O51" s="78">
        <v>4.7375576675980245E-3</v>
      </c>
      <c r="P51" s="78">
        <v>2.6988022159039719E-3</v>
      </c>
      <c r="Q51" s="78">
        <v>1.2713264360942379E-3</v>
      </c>
      <c r="R51" s="78">
        <v>5.7680505502715937E-4</v>
      </c>
      <c r="S51" s="78">
        <v>0</v>
      </c>
      <c r="T51" s="78">
        <v>0</v>
      </c>
    </row>
    <row r="52" spans="1:20" x14ac:dyDescent="0.25">
      <c r="A52" s="69" t="s">
        <v>48</v>
      </c>
      <c r="B52" s="75" t="s">
        <v>198</v>
      </c>
      <c r="C52" s="79">
        <v>0</v>
      </c>
      <c r="D52" s="79">
        <v>15.923664278690369</v>
      </c>
      <c r="E52" s="79">
        <v>16.167058682039794</v>
      </c>
      <c r="F52" s="79">
        <v>10.692900280109855</v>
      </c>
      <c r="G52" s="79">
        <v>4.5515564368296423E-2</v>
      </c>
      <c r="H52" s="79">
        <v>2.9015036732003573E-2</v>
      </c>
      <c r="I52" s="79">
        <v>14.390010689052239</v>
      </c>
      <c r="J52" s="79">
        <v>16.121141447403794</v>
      </c>
      <c r="K52" s="79">
        <v>15.045833907228474</v>
      </c>
      <c r="L52" s="79">
        <v>8.3151925603840127</v>
      </c>
      <c r="M52" s="79">
        <v>14.485931468258554</v>
      </c>
      <c r="N52" s="79">
        <v>2.2912094785170149E-2</v>
      </c>
      <c r="O52" s="79">
        <v>9.6460830338313736E-2</v>
      </c>
      <c r="P52" s="79">
        <v>5.0291672251711397E-2</v>
      </c>
      <c r="Q52" s="79">
        <v>2.3320893110310888E-2</v>
      </c>
      <c r="R52" s="79">
        <v>2.8841108457356605E-2</v>
      </c>
      <c r="S52" s="79">
        <v>13.945837338102148</v>
      </c>
      <c r="T52" s="79">
        <v>1.3911275892907828</v>
      </c>
    </row>
    <row r="53" spans="1:20" x14ac:dyDescent="0.25">
      <c r="A53" s="69" t="s">
        <v>50</v>
      </c>
    </row>
    <row r="54" spans="1:20" ht="15.75" x14ac:dyDescent="0.25">
      <c r="A54" s="69" t="s">
        <v>52</v>
      </c>
      <c r="B54" s="71" t="s">
        <v>164</v>
      </c>
      <c r="C54" s="72"/>
      <c r="D54" s="72"/>
      <c r="E54" s="72"/>
      <c r="F54" s="72"/>
      <c r="G54" s="72"/>
      <c r="H54" s="72"/>
      <c r="I54" s="72"/>
      <c r="J54" s="72"/>
      <c r="K54" s="72"/>
      <c r="L54" s="72"/>
      <c r="M54" s="72"/>
      <c r="N54" s="72"/>
      <c r="O54" s="72"/>
      <c r="P54" s="72"/>
      <c r="Q54" s="72"/>
      <c r="R54" s="72"/>
      <c r="S54" s="72"/>
      <c r="T54" s="72"/>
    </row>
    <row r="55" spans="1:20" x14ac:dyDescent="0.25">
      <c r="A55" s="69" t="s">
        <v>54</v>
      </c>
      <c r="B55" s="73" t="s">
        <v>176</v>
      </c>
      <c r="C55" s="74"/>
      <c r="D55" s="74"/>
      <c r="E55" s="74"/>
      <c r="F55" s="74"/>
      <c r="G55" s="74"/>
      <c r="H55" s="74"/>
      <c r="I55" s="74"/>
      <c r="J55" s="74"/>
      <c r="K55" s="74"/>
      <c r="L55" s="74"/>
      <c r="M55" s="74"/>
      <c r="N55" s="74"/>
      <c r="O55" s="74"/>
      <c r="P55" s="74"/>
      <c r="Q55" s="74"/>
      <c r="R55" s="74"/>
      <c r="S55" s="74"/>
      <c r="T55" s="74"/>
    </row>
    <row r="56" spans="1:20" x14ac:dyDescent="0.25">
      <c r="A56" s="69" t="s">
        <v>56</v>
      </c>
      <c r="B56" s="75" t="s">
        <v>177</v>
      </c>
      <c r="C56" s="72">
        <v>142265.35492552054</v>
      </c>
      <c r="D56" s="72">
        <v>3534.2588151010036</v>
      </c>
      <c r="E56" s="72">
        <v>134.80639309654509</v>
      </c>
      <c r="F56" s="72">
        <v>1939.6371475367919</v>
      </c>
      <c r="G56" s="72">
        <v>7934.911897567501</v>
      </c>
      <c r="H56" s="72">
        <v>93.327104373348263</v>
      </c>
      <c r="I56" s="72">
        <v>34273.930158846189</v>
      </c>
      <c r="J56" s="72">
        <v>13914.913100817692</v>
      </c>
      <c r="K56" s="72">
        <v>3309.8868527036047</v>
      </c>
      <c r="L56" s="72">
        <v>222.21283424148203</v>
      </c>
      <c r="M56" s="72">
        <v>118.50266494474906</v>
      </c>
      <c r="N56" s="72">
        <v>130.33870278438874</v>
      </c>
      <c r="O56" s="72">
        <v>13.995108100848515</v>
      </c>
      <c r="P56" s="72">
        <v>75724.945074379473</v>
      </c>
      <c r="Q56" s="72">
        <v>744.905074130294</v>
      </c>
      <c r="R56" s="72">
        <v>43.534064929398461</v>
      </c>
      <c r="S56" s="72">
        <v>15.397223057958904</v>
      </c>
      <c r="T56" s="72">
        <v>115.85270890928362</v>
      </c>
    </row>
    <row r="57" spans="1:20" x14ac:dyDescent="0.25">
      <c r="A57" s="69" t="s">
        <v>58</v>
      </c>
      <c r="B57" s="75" t="s">
        <v>178</v>
      </c>
      <c r="C57" s="72">
        <v>578876.10830967431</v>
      </c>
      <c r="D57" s="72">
        <v>14381.05057001362</v>
      </c>
      <c r="E57" s="72">
        <v>548.51922252276131</v>
      </c>
      <c r="F57" s="72">
        <v>7892.4429750062582</v>
      </c>
      <c r="G57" s="72">
        <v>32286.539469070711</v>
      </c>
      <c r="H57" s="72">
        <v>379.73149380108885</v>
      </c>
      <c r="I57" s="72">
        <v>139460.09815891177</v>
      </c>
      <c r="J57" s="72">
        <v>56621.346033939692</v>
      </c>
      <c r="K57" s="72">
        <v>13468.280273970171</v>
      </c>
      <c r="L57" s="72">
        <v>904.21395895912963</v>
      </c>
      <c r="M57" s="72">
        <v>482.18145037935017</v>
      </c>
      <c r="N57" s="72">
        <v>530.33354584041376</v>
      </c>
      <c r="O57" s="72">
        <v>56.948674195401516</v>
      </c>
      <c r="P57" s="72">
        <v>308122.25172114256</v>
      </c>
      <c r="Q57" s="72">
        <v>3031.0306339831091</v>
      </c>
      <c r="R57" s="72">
        <v>177.13214238638449</v>
      </c>
      <c r="S57" s="72">
        <v>62.65125262701423</v>
      </c>
      <c r="T57" s="72">
        <v>471.35673292477998</v>
      </c>
    </row>
    <row r="58" spans="1:20" x14ac:dyDescent="0.25">
      <c r="A58" s="69" t="s">
        <v>59</v>
      </c>
      <c r="B58" s="75" t="s">
        <v>179</v>
      </c>
      <c r="C58" s="72">
        <v>549110.36735469254</v>
      </c>
      <c r="D58" s="72">
        <v>13640.985522972502</v>
      </c>
      <c r="E58" s="72">
        <v>520.34769892621625</v>
      </c>
      <c r="F58" s="72">
        <v>7486.5528370595312</v>
      </c>
      <c r="G58" s="72">
        <v>30628.768755023902</v>
      </c>
      <c r="H58" s="72">
        <v>360.28566630302311</v>
      </c>
      <c r="I58" s="72">
        <v>132289.77089066381</v>
      </c>
      <c r="J58" s="72">
        <v>53703.507653503388</v>
      </c>
      <c r="K58" s="72">
        <v>12774.27960288796</v>
      </c>
      <c r="L58" s="72">
        <v>857.52865087431144</v>
      </c>
      <c r="M58" s="72">
        <v>457.4108599049141</v>
      </c>
      <c r="N58" s="72">
        <v>503.11890397307081</v>
      </c>
      <c r="O58" s="72">
        <v>54.008722723197394</v>
      </c>
      <c r="P58" s="72">
        <v>292283.96881943214</v>
      </c>
      <c r="Q58" s="72">
        <v>2874.9496917798829</v>
      </c>
      <c r="R58" s="72">
        <v>168.06359474791319</v>
      </c>
      <c r="S58" s="72">
        <v>59.428314905149954</v>
      </c>
      <c r="T58" s="72">
        <v>447.39116901166057</v>
      </c>
    </row>
    <row r="59" spans="1:20" ht="15.75" thickBot="1" x14ac:dyDescent="0.3">
      <c r="A59" s="69" t="s">
        <v>60</v>
      </c>
      <c r="B59" s="75" t="s">
        <v>199</v>
      </c>
      <c r="C59" s="72">
        <v>-229.0264496529509</v>
      </c>
      <c r="D59" s="72">
        <v>0</v>
      </c>
      <c r="E59" s="72">
        <v>0</v>
      </c>
      <c r="F59" s="72">
        <v>0</v>
      </c>
      <c r="G59" s="72">
        <v>-20.753064801541367</v>
      </c>
      <c r="H59" s="72">
        <v>0</v>
      </c>
      <c r="I59" s="72">
        <v>-19.676380440586517</v>
      </c>
      <c r="J59" s="72">
        <v>-1.0662374165048263</v>
      </c>
      <c r="K59" s="72">
        <v>0</v>
      </c>
      <c r="L59" s="72">
        <v>0</v>
      </c>
      <c r="M59" s="72">
        <v>0</v>
      </c>
      <c r="N59" s="72">
        <v>-1.3985216969617857</v>
      </c>
      <c r="O59" s="72">
        <v>0</v>
      </c>
      <c r="P59" s="72">
        <v>-180.32389680863363</v>
      </c>
      <c r="Q59" s="72">
        <v>-5.8083484887227588</v>
      </c>
      <c r="R59" s="72">
        <v>0</v>
      </c>
      <c r="S59" s="72">
        <v>0</v>
      </c>
      <c r="T59" s="72">
        <v>0</v>
      </c>
    </row>
    <row r="60" spans="1:20" x14ac:dyDescent="0.25">
      <c r="A60" s="69" t="s">
        <v>61</v>
      </c>
      <c r="B60" s="76" t="s">
        <v>192</v>
      </c>
      <c r="C60" s="77">
        <v>1270022.8041402344</v>
      </c>
      <c r="D60" s="77">
        <v>31556.294908087126</v>
      </c>
      <c r="E60" s="77">
        <v>1203.6733145455228</v>
      </c>
      <c r="F60" s="77">
        <v>17318.632959602579</v>
      </c>
      <c r="G60" s="77">
        <v>70829.467056860565</v>
      </c>
      <c r="H60" s="77">
        <v>833.34426447746023</v>
      </c>
      <c r="I60" s="77">
        <v>306004.12282798119</v>
      </c>
      <c r="J60" s="77">
        <v>124238.70055084427</v>
      </c>
      <c r="K60" s="77">
        <v>29552.44672956174</v>
      </c>
      <c r="L60" s="77">
        <v>1983.9554440749232</v>
      </c>
      <c r="M60" s="77">
        <v>1058.0949752290132</v>
      </c>
      <c r="N60" s="77">
        <v>1162.3926309009119</v>
      </c>
      <c r="O60" s="77">
        <v>124.95250501944743</v>
      </c>
      <c r="P60" s="77">
        <v>675950.84171814553</v>
      </c>
      <c r="Q60" s="77">
        <v>6645.0770514045626</v>
      </c>
      <c r="R60" s="77">
        <v>388.72980206369613</v>
      </c>
      <c r="S60" s="77">
        <v>137.4767905901231</v>
      </c>
      <c r="T60" s="77">
        <v>1034.6006108457241</v>
      </c>
    </row>
    <row r="61" spans="1:20" x14ac:dyDescent="0.25">
      <c r="A61" s="69" t="s">
        <v>63</v>
      </c>
    </row>
    <row r="62" spans="1:20" x14ac:dyDescent="0.25">
      <c r="A62" s="69" t="s">
        <v>64</v>
      </c>
      <c r="B62" s="73" t="s">
        <v>193</v>
      </c>
      <c r="C62" s="72"/>
      <c r="D62" s="72"/>
      <c r="E62" s="72"/>
      <c r="F62" s="72"/>
      <c r="G62" s="72"/>
      <c r="H62" s="72"/>
      <c r="I62" s="72"/>
      <c r="J62" s="72"/>
      <c r="K62" s="72"/>
      <c r="L62" s="72"/>
      <c r="M62" s="72"/>
      <c r="N62" s="72"/>
      <c r="O62" s="72"/>
      <c r="P62" s="72"/>
      <c r="Q62" s="72"/>
      <c r="R62" s="72"/>
      <c r="S62" s="72"/>
      <c r="T62" s="72"/>
    </row>
    <row r="63" spans="1:20" ht="15.75" thickBot="1" x14ac:dyDescent="0.3">
      <c r="A63" s="69" t="s">
        <v>65</v>
      </c>
      <c r="B63" s="75" t="s">
        <v>200</v>
      </c>
      <c r="C63" s="72">
        <v>107246477186</v>
      </c>
      <c r="D63" s="72">
        <v>2687420391</v>
      </c>
      <c r="E63" s="72">
        <v>101623502</v>
      </c>
      <c r="F63" s="72">
        <v>1508335314</v>
      </c>
      <c r="G63" s="72">
        <v>5968792122</v>
      </c>
      <c r="H63" s="72">
        <v>70241818</v>
      </c>
      <c r="I63" s="72">
        <v>25825428784</v>
      </c>
      <c r="J63" s="72">
        <v>10507497706</v>
      </c>
      <c r="K63" s="72">
        <v>2515470925</v>
      </c>
      <c r="L63" s="72">
        <v>172992260</v>
      </c>
      <c r="M63" s="72">
        <v>91208296</v>
      </c>
      <c r="N63" s="72">
        <v>97899984</v>
      </c>
      <c r="O63" s="72">
        <v>10793313</v>
      </c>
      <c r="P63" s="72">
        <v>56993678507</v>
      </c>
      <c r="Q63" s="72">
        <v>560806958</v>
      </c>
      <c r="R63" s="72">
        <v>32762626</v>
      </c>
      <c r="S63" s="72">
        <v>11856926</v>
      </c>
      <c r="T63" s="72">
        <v>89667754</v>
      </c>
    </row>
    <row r="64" spans="1:20" x14ac:dyDescent="0.25">
      <c r="A64" s="69" t="s">
        <v>67</v>
      </c>
      <c r="B64" s="76" t="s">
        <v>196</v>
      </c>
      <c r="C64" s="77">
        <v>107246477186</v>
      </c>
      <c r="D64" s="77">
        <v>2687420391</v>
      </c>
      <c r="E64" s="77">
        <v>101623502</v>
      </c>
      <c r="F64" s="77">
        <v>1508335314</v>
      </c>
      <c r="G64" s="77">
        <v>5968792122</v>
      </c>
      <c r="H64" s="77">
        <v>70241818</v>
      </c>
      <c r="I64" s="77">
        <v>25825428784</v>
      </c>
      <c r="J64" s="77">
        <v>10507497706</v>
      </c>
      <c r="K64" s="77">
        <v>2515470925</v>
      </c>
      <c r="L64" s="77">
        <v>172992260</v>
      </c>
      <c r="M64" s="77">
        <v>91208296</v>
      </c>
      <c r="N64" s="77">
        <v>97899984</v>
      </c>
      <c r="O64" s="77">
        <v>10793313</v>
      </c>
      <c r="P64" s="77">
        <v>56993678507</v>
      </c>
      <c r="Q64" s="77">
        <v>560806958</v>
      </c>
      <c r="R64" s="77">
        <v>32762626</v>
      </c>
      <c r="S64" s="77">
        <v>11856926</v>
      </c>
      <c r="T64" s="77">
        <v>89667754</v>
      </c>
    </row>
    <row r="65" spans="1:20" x14ac:dyDescent="0.25">
      <c r="A65" s="69" t="s">
        <v>69</v>
      </c>
    </row>
    <row r="66" spans="1:20" x14ac:dyDescent="0.25">
      <c r="A66" s="69" t="s">
        <v>71</v>
      </c>
      <c r="B66" s="73" t="s">
        <v>197</v>
      </c>
      <c r="C66" s="74"/>
      <c r="D66" s="74"/>
      <c r="E66" s="74"/>
      <c r="F66" s="74"/>
      <c r="G66" s="74"/>
      <c r="H66" s="74"/>
      <c r="I66" s="74"/>
      <c r="J66" s="74"/>
      <c r="K66" s="74"/>
      <c r="L66" s="74"/>
      <c r="M66" s="74"/>
      <c r="N66" s="74"/>
      <c r="O66" s="74"/>
      <c r="P66" s="74"/>
      <c r="Q66" s="74"/>
      <c r="R66" s="74"/>
      <c r="S66" s="74"/>
      <c r="T66" s="74"/>
    </row>
    <row r="67" spans="1:20" x14ac:dyDescent="0.25">
      <c r="A67" s="69" t="s">
        <v>73</v>
      </c>
      <c r="B67" s="75" t="s">
        <v>177</v>
      </c>
      <c r="C67" s="78">
        <v>0</v>
      </c>
      <c r="D67" s="78">
        <v>1.3151120036660479E-3</v>
      </c>
      <c r="E67" s="78">
        <v>1.3265277267904534E-3</v>
      </c>
      <c r="F67" s="78">
        <v>1.2859455914965019E-3</v>
      </c>
      <c r="G67" s="78">
        <v>1.32939994145896E-3</v>
      </c>
      <c r="H67" s="78">
        <v>1.3286544544355082E-3</v>
      </c>
      <c r="I67" s="78">
        <v>1.3271388616819563E-3</v>
      </c>
      <c r="J67" s="78">
        <v>1.324284191170652E-3</v>
      </c>
      <c r="K67" s="78">
        <v>1.3158120095161127E-3</v>
      </c>
      <c r="L67" s="78">
        <v>1.2845247194382108E-3</v>
      </c>
      <c r="M67" s="78">
        <v>1.2992531397006809E-3</v>
      </c>
      <c r="N67" s="78">
        <v>1.3313454962810692E-3</v>
      </c>
      <c r="O67" s="78">
        <v>1.2966461827659881E-3</v>
      </c>
      <c r="P67" s="78">
        <v>1.328655160678546E-3</v>
      </c>
      <c r="Q67" s="78">
        <v>1.3282735948691529E-3</v>
      </c>
      <c r="R67" s="78">
        <v>1.3287721481604821E-3</v>
      </c>
      <c r="S67" s="78">
        <v>1.2985847308112494E-3</v>
      </c>
      <c r="T67" s="78">
        <v>1.2920219782608096E-3</v>
      </c>
    </row>
    <row r="68" spans="1:20" x14ac:dyDescent="0.25">
      <c r="A68" s="69" t="s">
        <v>75</v>
      </c>
      <c r="B68" s="75" t="s">
        <v>178</v>
      </c>
      <c r="C68" s="78">
        <v>0</v>
      </c>
      <c r="D68" s="78">
        <v>5.351247098583773E-3</v>
      </c>
      <c r="E68" s="78">
        <v>5.3975626870520687E-3</v>
      </c>
      <c r="F68" s="78">
        <v>5.2325520073358556E-3</v>
      </c>
      <c r="G68" s="78">
        <v>5.4092249837396347E-3</v>
      </c>
      <c r="H68" s="78">
        <v>5.4060601592215169E-3</v>
      </c>
      <c r="I68" s="78">
        <v>5.4001077513692042E-3</v>
      </c>
      <c r="J68" s="78">
        <v>5.3886612796125305E-3</v>
      </c>
      <c r="K68" s="78">
        <v>5.3541784721563308E-3</v>
      </c>
      <c r="L68" s="78">
        <v>5.2269041340874418E-3</v>
      </c>
      <c r="M68" s="78">
        <v>5.2865964120122379E-3</v>
      </c>
      <c r="N68" s="78">
        <v>5.4170953270065271E-3</v>
      </c>
      <c r="O68" s="78">
        <v>5.2762922927743795E-3</v>
      </c>
      <c r="P68" s="78">
        <v>5.4062531107427775E-3</v>
      </c>
      <c r="Q68" s="78">
        <v>5.4047664543832377E-3</v>
      </c>
      <c r="R68" s="78">
        <v>5.406530672675154E-3</v>
      </c>
      <c r="S68" s="78">
        <v>5.2839372217566537E-3</v>
      </c>
      <c r="T68" s="78">
        <v>5.2567027933450861E-3</v>
      </c>
    </row>
    <row r="69" spans="1:20" x14ac:dyDescent="0.25">
      <c r="A69" s="69" t="s">
        <v>77</v>
      </c>
      <c r="B69" s="75" t="s">
        <v>179</v>
      </c>
      <c r="C69" s="78">
        <v>0</v>
      </c>
      <c r="D69" s="78">
        <v>5.0758659004952467E-3</v>
      </c>
      <c r="E69" s="78">
        <v>5.120348036482902E-3</v>
      </c>
      <c r="F69" s="78">
        <v>4.9634539267039476E-3</v>
      </c>
      <c r="G69" s="78">
        <v>5.1314852534621253E-3</v>
      </c>
      <c r="H69" s="78">
        <v>5.1292189832419077E-3</v>
      </c>
      <c r="I69" s="78">
        <v>5.1224617409885249E-3</v>
      </c>
      <c r="J69" s="78">
        <v>5.1109702001493245E-3</v>
      </c>
      <c r="K69" s="78">
        <v>5.0782855313217185E-3</v>
      </c>
      <c r="L69" s="78">
        <v>4.9570347879975179E-3</v>
      </c>
      <c r="M69" s="78">
        <v>5.01501376481054E-3</v>
      </c>
      <c r="N69" s="78">
        <v>5.1391111971281914E-3</v>
      </c>
      <c r="O69" s="78">
        <v>5.0039059112987269E-3</v>
      </c>
      <c r="P69" s="78">
        <v>5.1283576788877317E-3</v>
      </c>
      <c r="Q69" s="78">
        <v>5.1264515369652073E-3</v>
      </c>
      <c r="R69" s="78">
        <v>5.1297351667693907E-3</v>
      </c>
      <c r="S69" s="78">
        <v>5.0121182256809187E-3</v>
      </c>
      <c r="T69" s="78">
        <v>4.9894320873885229E-3</v>
      </c>
    </row>
    <row r="70" spans="1:20" ht="15.75" thickBot="1" x14ac:dyDescent="0.3">
      <c r="A70" s="69" t="s">
        <v>79</v>
      </c>
      <c r="B70" s="75" t="s">
        <v>199</v>
      </c>
      <c r="C70" s="78">
        <v>0</v>
      </c>
      <c r="D70" s="78">
        <v>0</v>
      </c>
      <c r="E70" s="78">
        <v>0</v>
      </c>
      <c r="F70" s="78">
        <v>0</v>
      </c>
      <c r="G70" s="78">
        <v>-3.4769287281842061E-6</v>
      </c>
      <c r="H70" s="78">
        <v>0</v>
      </c>
      <c r="I70" s="78">
        <v>-7.618994675812278E-7</v>
      </c>
      <c r="J70" s="78">
        <v>-1.0147396138816025E-7</v>
      </c>
      <c r="K70" s="78">
        <v>0</v>
      </c>
      <c r="L70" s="78">
        <v>0</v>
      </c>
      <c r="M70" s="78">
        <v>0</v>
      </c>
      <c r="N70" s="78">
        <v>-1.4285208636620265E-5</v>
      </c>
      <c r="O70" s="78">
        <v>0</v>
      </c>
      <c r="P70" s="78">
        <v>-3.163928027324752E-6</v>
      </c>
      <c r="Q70" s="78">
        <v>-1.0357126290724016E-5</v>
      </c>
      <c r="R70" s="78">
        <v>0</v>
      </c>
      <c r="S70" s="78">
        <v>0</v>
      </c>
      <c r="T70" s="78">
        <v>0</v>
      </c>
    </row>
    <row r="71" spans="1:20" x14ac:dyDescent="0.25">
      <c r="A71" s="69" t="s">
        <v>80</v>
      </c>
      <c r="B71" s="75" t="s">
        <v>198</v>
      </c>
      <c r="C71" s="79">
        <v>0</v>
      </c>
      <c r="D71" s="79">
        <v>1.1742225002745067E-2</v>
      </c>
      <c r="E71" s="79">
        <v>1.1844438450325425E-2</v>
      </c>
      <c r="F71" s="79">
        <v>1.1481951525536306E-2</v>
      </c>
      <c r="G71" s="79">
        <v>1.1866633249932538E-2</v>
      </c>
      <c r="H71" s="79">
        <v>1.1863933596898933E-2</v>
      </c>
      <c r="I71" s="79">
        <v>1.1848946454572105E-2</v>
      </c>
      <c r="J71" s="79">
        <v>1.182381419697112E-2</v>
      </c>
      <c r="K71" s="79">
        <v>1.1748276012994163E-2</v>
      </c>
      <c r="L71" s="79">
        <v>1.146846364152317E-2</v>
      </c>
      <c r="M71" s="79">
        <v>1.160086331652346E-2</v>
      </c>
      <c r="N71" s="79">
        <v>1.1873266811779169E-2</v>
      </c>
      <c r="O71" s="79">
        <v>1.1576844386839095E-2</v>
      </c>
      <c r="P71" s="79">
        <v>1.1860102022281729E-2</v>
      </c>
      <c r="Q71" s="79">
        <v>1.1849134459926875E-2</v>
      </c>
      <c r="R71" s="79">
        <v>1.1865037987605027E-2</v>
      </c>
      <c r="S71" s="79">
        <v>1.1594640178248822E-2</v>
      </c>
      <c r="T71" s="79">
        <v>1.1538156858994418E-2</v>
      </c>
    </row>
    <row r="72" spans="1:20" x14ac:dyDescent="0.25">
      <c r="A72" s="69"/>
      <c r="B72" s="75"/>
      <c r="C72" s="80"/>
      <c r="D72" s="80"/>
      <c r="E72" s="80"/>
      <c r="F72" s="80"/>
      <c r="G72" s="80"/>
      <c r="H72" s="80"/>
      <c r="I72" s="80"/>
      <c r="J72" s="80"/>
      <c r="K72" s="80"/>
      <c r="L72" s="80"/>
      <c r="M72" s="80"/>
      <c r="N72" s="80"/>
      <c r="O72" s="80"/>
      <c r="P72" s="80"/>
      <c r="Q72" s="80"/>
      <c r="R72" s="80"/>
      <c r="S72" s="80"/>
      <c r="T72" s="80"/>
    </row>
    <row r="73" spans="1:20" x14ac:dyDescent="0.25">
      <c r="A73" s="69" t="s">
        <v>82</v>
      </c>
    </row>
    <row r="74" spans="1:20" ht="15.75" x14ac:dyDescent="0.25">
      <c r="A74" s="69" t="s">
        <v>84</v>
      </c>
      <c r="B74" s="71" t="s">
        <v>165</v>
      </c>
      <c r="C74" s="72"/>
      <c r="D74" s="72"/>
      <c r="E74" s="72"/>
      <c r="F74" s="72"/>
      <c r="G74" s="72"/>
      <c r="H74" s="72"/>
      <c r="I74" s="72"/>
      <c r="J74" s="72"/>
      <c r="K74" s="72"/>
      <c r="L74" s="72"/>
      <c r="M74" s="72"/>
      <c r="N74" s="72"/>
      <c r="O74" s="72"/>
      <c r="P74" s="72"/>
      <c r="Q74" s="72"/>
      <c r="R74" s="72"/>
      <c r="S74" s="72"/>
      <c r="T74" s="72"/>
    </row>
    <row r="75" spans="1:20" x14ac:dyDescent="0.25">
      <c r="A75" s="69" t="s">
        <v>86</v>
      </c>
      <c r="B75" s="73" t="s">
        <v>176</v>
      </c>
      <c r="C75" s="74"/>
      <c r="D75" s="74"/>
      <c r="E75" s="74"/>
      <c r="F75" s="74"/>
      <c r="G75" s="74"/>
      <c r="H75" s="74"/>
      <c r="I75" s="74"/>
      <c r="J75" s="74"/>
      <c r="K75" s="74"/>
      <c r="L75" s="74"/>
      <c r="M75" s="74"/>
      <c r="N75" s="74"/>
      <c r="O75" s="74"/>
      <c r="P75" s="74"/>
      <c r="Q75" s="74"/>
      <c r="R75" s="74"/>
      <c r="S75" s="74"/>
      <c r="T75" s="74"/>
    </row>
    <row r="76" spans="1:20" x14ac:dyDescent="0.25">
      <c r="A76" s="69" t="s">
        <v>87</v>
      </c>
      <c r="B76" s="75" t="s">
        <v>201</v>
      </c>
      <c r="C76" s="72">
        <v>1204.5579505205656</v>
      </c>
      <c r="D76" s="72">
        <v>0</v>
      </c>
      <c r="E76" s="72">
        <v>0</v>
      </c>
      <c r="F76" s="72">
        <v>537.6788806747104</v>
      </c>
      <c r="G76" s="72">
        <v>0</v>
      </c>
      <c r="H76" s="72">
        <v>0</v>
      </c>
      <c r="I76" s="72">
        <v>0</v>
      </c>
      <c r="J76" s="72">
        <v>0</v>
      </c>
      <c r="K76" s="72">
        <v>0</v>
      </c>
      <c r="L76" s="72">
        <v>220.98548613369746</v>
      </c>
      <c r="M76" s="72">
        <v>0</v>
      </c>
      <c r="N76" s="72">
        <v>0</v>
      </c>
      <c r="O76" s="72">
        <v>0</v>
      </c>
      <c r="P76" s="72">
        <v>0</v>
      </c>
      <c r="Q76" s="72">
        <v>0</v>
      </c>
      <c r="R76" s="72">
        <v>0</v>
      </c>
      <c r="S76" s="72">
        <v>0</v>
      </c>
      <c r="T76" s="72">
        <v>445.89358371215769</v>
      </c>
    </row>
    <row r="77" spans="1:20" x14ac:dyDescent="0.25">
      <c r="A77" s="69" t="s">
        <v>89</v>
      </c>
      <c r="B77" s="75" t="s">
        <v>202</v>
      </c>
      <c r="C77" s="72">
        <v>153384.31089933251</v>
      </c>
      <c r="D77" s="72">
        <v>736.95656942813457</v>
      </c>
      <c r="E77" s="72">
        <v>77.280493250267952</v>
      </c>
      <c r="F77" s="72">
        <v>109.69477442836092</v>
      </c>
      <c r="G77" s="72">
        <v>15872.165596236826</v>
      </c>
      <c r="H77" s="72">
        <v>191.39284869862811</v>
      </c>
      <c r="I77" s="72">
        <v>13802.238405787954</v>
      </c>
      <c r="J77" s="72">
        <v>1661.5646183295441</v>
      </c>
      <c r="K77" s="72">
        <v>450.99263209643482</v>
      </c>
      <c r="L77" s="72">
        <v>36.072052995165592</v>
      </c>
      <c r="M77" s="72">
        <v>177.39993205719816</v>
      </c>
      <c r="N77" s="72">
        <v>0</v>
      </c>
      <c r="O77" s="72">
        <v>151.63669009811909</v>
      </c>
      <c r="P77" s="72">
        <v>120042.15940386339</v>
      </c>
      <c r="Q77" s="72">
        <v>0</v>
      </c>
      <c r="R77" s="72">
        <v>0</v>
      </c>
      <c r="S77" s="72">
        <v>19.51223301435072</v>
      </c>
      <c r="T77" s="72">
        <v>55.24464904813518</v>
      </c>
    </row>
    <row r="78" spans="1:20" x14ac:dyDescent="0.25">
      <c r="A78" s="69" t="s">
        <v>91</v>
      </c>
      <c r="B78" s="75" t="s">
        <v>203</v>
      </c>
      <c r="C78" s="72">
        <v>2265.0927728093693</v>
      </c>
      <c r="D78" s="72">
        <v>0.12677759696809496</v>
      </c>
      <c r="E78" s="72">
        <v>2.8272466515503015E-2</v>
      </c>
      <c r="F78" s="72">
        <v>0</v>
      </c>
      <c r="G78" s="72">
        <v>196.63324023337199</v>
      </c>
      <c r="H78" s="72">
        <v>4.9614809560057953</v>
      </c>
      <c r="I78" s="72">
        <v>48.734335334481457</v>
      </c>
      <c r="J78" s="72">
        <v>1.411434136922787</v>
      </c>
      <c r="K78" s="72">
        <v>7.184632372042242E-2</v>
      </c>
      <c r="L78" s="72">
        <v>0</v>
      </c>
      <c r="M78" s="72">
        <v>1.2314599401338328E-2</v>
      </c>
      <c r="N78" s="72">
        <v>26.240374309528143</v>
      </c>
      <c r="O78" s="72">
        <v>8.299575947869535E-2</v>
      </c>
      <c r="P78" s="72">
        <v>1986.7869643126971</v>
      </c>
      <c r="Q78" s="72">
        <v>0</v>
      </c>
      <c r="R78" s="72">
        <v>0</v>
      </c>
      <c r="S78" s="72">
        <v>2.7367802786100689E-3</v>
      </c>
      <c r="T78" s="72">
        <v>0</v>
      </c>
    </row>
    <row r="79" spans="1:20" x14ac:dyDescent="0.25">
      <c r="A79" s="69" t="s">
        <v>34</v>
      </c>
      <c r="B79" s="75" t="s">
        <v>204</v>
      </c>
      <c r="C79" s="72">
        <v>180251.55390252382</v>
      </c>
      <c r="D79" s="72">
        <v>107.53142579396271</v>
      </c>
      <c r="E79" s="72">
        <v>3.416281305402125</v>
      </c>
      <c r="F79" s="72">
        <v>0</v>
      </c>
      <c r="G79" s="72">
        <v>15784.915540874663</v>
      </c>
      <c r="H79" s="72">
        <v>398.85113299594047</v>
      </c>
      <c r="I79" s="72">
        <v>4102.4037937860485</v>
      </c>
      <c r="J79" s="72">
        <v>235.69583437211674</v>
      </c>
      <c r="K79" s="72">
        <v>70.851704265772995</v>
      </c>
      <c r="L79" s="72">
        <v>0</v>
      </c>
      <c r="M79" s="72">
        <v>45.032076328938373</v>
      </c>
      <c r="N79" s="72">
        <v>0</v>
      </c>
      <c r="O79" s="72">
        <v>97.304233352138553</v>
      </c>
      <c r="P79" s="72">
        <v>159395.55183908207</v>
      </c>
      <c r="Q79" s="72">
        <v>0</v>
      </c>
      <c r="R79" s="72">
        <v>0</v>
      </c>
      <c r="S79" s="72">
        <v>10.000040366758592</v>
      </c>
      <c r="T79" s="72">
        <v>0</v>
      </c>
    </row>
    <row r="80" spans="1:20" x14ac:dyDescent="0.25">
      <c r="A80" s="69" t="s">
        <v>36</v>
      </c>
      <c r="B80" s="75" t="s">
        <v>205</v>
      </c>
      <c r="C80" s="72">
        <v>21916.527557112528</v>
      </c>
      <c r="D80" s="72">
        <v>68.318885782395796</v>
      </c>
      <c r="E80" s="72">
        <v>10.803946010794549</v>
      </c>
      <c r="F80" s="72">
        <v>4.36376010026662</v>
      </c>
      <c r="G80" s="72">
        <v>4358.6614031161889</v>
      </c>
      <c r="H80" s="72">
        <v>22.025631290729677</v>
      </c>
      <c r="I80" s="72">
        <v>3154.8052538815191</v>
      </c>
      <c r="J80" s="72">
        <v>379.20565255482222</v>
      </c>
      <c r="K80" s="72">
        <v>61.492123809737912</v>
      </c>
      <c r="L80" s="72">
        <v>1.5997604363928304</v>
      </c>
      <c r="M80" s="72">
        <v>7.8579397719883755</v>
      </c>
      <c r="N80" s="72">
        <v>0</v>
      </c>
      <c r="O80" s="72">
        <v>20.322528069256801</v>
      </c>
      <c r="P80" s="72">
        <v>13823.720978062678</v>
      </c>
      <c r="Q80" s="72">
        <v>0</v>
      </c>
      <c r="R80" s="72">
        <v>0</v>
      </c>
      <c r="S80" s="72">
        <v>0.87296825704524361</v>
      </c>
      <c r="T80" s="72">
        <v>2.4767259687115986</v>
      </c>
    </row>
    <row r="81" spans="1:20" x14ac:dyDescent="0.25">
      <c r="A81" s="69" t="s">
        <v>38</v>
      </c>
      <c r="B81" s="75" t="s">
        <v>206</v>
      </c>
      <c r="C81" s="72">
        <v>194305.7133747059</v>
      </c>
      <c r="D81" s="72">
        <v>10.965535275869259</v>
      </c>
      <c r="E81" s="72">
        <v>2.4462760573641549</v>
      </c>
      <c r="F81" s="72">
        <v>0.67055826320099532</v>
      </c>
      <c r="G81" s="72">
        <v>17014.595676708719</v>
      </c>
      <c r="H81" s="72">
        <v>429.50229615219592</v>
      </c>
      <c r="I81" s="72">
        <v>4215.9731232460326</v>
      </c>
      <c r="J81" s="72">
        <v>122.05085072161562</v>
      </c>
      <c r="K81" s="72">
        <v>6.2128645882280376</v>
      </c>
      <c r="L81" s="72">
        <v>0.27608372970829803</v>
      </c>
      <c r="M81" s="72">
        <v>1.0654774420502418</v>
      </c>
      <c r="N81" s="72">
        <v>214.01554156963874</v>
      </c>
      <c r="O81" s="72">
        <v>7.1747410919933676</v>
      </c>
      <c r="P81" s="72">
        <v>171884.03265747847</v>
      </c>
      <c r="Q81" s="72">
        <v>359.82698074714017</v>
      </c>
      <c r="R81" s="72">
        <v>36.114888134375015</v>
      </c>
      <c r="S81" s="72">
        <v>0.23673802477229594</v>
      </c>
      <c r="T81" s="72">
        <v>0.55308547456554202</v>
      </c>
    </row>
    <row r="82" spans="1:20" x14ac:dyDescent="0.25">
      <c r="A82" s="69" t="s">
        <v>40</v>
      </c>
      <c r="B82" s="75" t="s">
        <v>207</v>
      </c>
      <c r="C82" s="72">
        <v>-61644.212343623352</v>
      </c>
      <c r="D82" s="72">
        <v>-71.727259187467681</v>
      </c>
      <c r="E82" s="72">
        <v>-4.6896710258647065</v>
      </c>
      <c r="F82" s="72">
        <v>0</v>
      </c>
      <c r="G82" s="72">
        <v>-4442.8009761070016</v>
      </c>
      <c r="H82" s="72">
        <v>-52.958576790618444</v>
      </c>
      <c r="I82" s="72">
        <v>-3809.0114298347639</v>
      </c>
      <c r="J82" s="72">
        <v>-534.10360609832344</v>
      </c>
      <c r="K82" s="72">
        <v>-130.63233827909028</v>
      </c>
      <c r="L82" s="72">
        <v>-2.2358443838639475</v>
      </c>
      <c r="M82" s="72">
        <v>0</v>
      </c>
      <c r="N82" s="72">
        <v>-577.25355636852601</v>
      </c>
      <c r="O82" s="72">
        <v>-5.2430830721066968E-2</v>
      </c>
      <c r="P82" s="72">
        <v>-51950.950553905917</v>
      </c>
      <c r="Q82" s="72">
        <v>-57.308470380943525</v>
      </c>
      <c r="R82" s="72">
        <v>-1.5363131857124142</v>
      </c>
      <c r="S82" s="72">
        <v>-1.6874338832802689</v>
      </c>
      <c r="T82" s="72">
        <v>-7.2638833612552052</v>
      </c>
    </row>
    <row r="83" spans="1:20" x14ac:dyDescent="0.25">
      <c r="A83" s="69" t="s">
        <v>42</v>
      </c>
      <c r="B83" s="75" t="s">
        <v>208</v>
      </c>
      <c r="C83" s="72">
        <v>-1687.310585539557</v>
      </c>
      <c r="D83" s="72">
        <v>-6.7918715654275735E-2</v>
      </c>
      <c r="E83" s="72">
        <v>0</v>
      </c>
      <c r="F83" s="72">
        <v>0</v>
      </c>
      <c r="G83" s="72">
        <v>-452.42138160926226</v>
      </c>
      <c r="H83" s="72">
        <v>0</v>
      </c>
      <c r="I83" s="72">
        <v>-50.859149099846228</v>
      </c>
      <c r="J83" s="72">
        <v>-1.0189616989079318</v>
      </c>
      <c r="K83" s="72">
        <v>-3.3963657059150755E-2</v>
      </c>
      <c r="L83" s="72">
        <v>0</v>
      </c>
      <c r="M83" s="72">
        <v>0</v>
      </c>
      <c r="N83" s="72">
        <v>0</v>
      </c>
      <c r="O83" s="72">
        <v>0</v>
      </c>
      <c r="P83" s="72">
        <v>-1182.9092107588272</v>
      </c>
      <c r="Q83" s="72">
        <v>0</v>
      </c>
      <c r="R83" s="72">
        <v>0</v>
      </c>
      <c r="S83" s="72">
        <v>0</v>
      </c>
      <c r="T83" s="72">
        <v>0</v>
      </c>
    </row>
    <row r="84" spans="1:20" x14ac:dyDescent="0.25">
      <c r="A84" s="69" t="s">
        <v>44</v>
      </c>
      <c r="B84" s="75" t="s">
        <v>209</v>
      </c>
      <c r="C84" s="72">
        <v>-14185.767899450004</v>
      </c>
      <c r="D84" s="72">
        <v>-4.7709785283875136E-2</v>
      </c>
      <c r="E84" s="72">
        <v>-2.3856723184483456E-2</v>
      </c>
      <c r="F84" s="72">
        <v>0</v>
      </c>
      <c r="G84" s="72">
        <v>-720.14455947536612</v>
      </c>
      <c r="H84" s="72">
        <v>0</v>
      </c>
      <c r="I84" s="72">
        <v>-82.922676959404896</v>
      </c>
      <c r="J84" s="72">
        <v>-1.1693221456783445</v>
      </c>
      <c r="K84" s="72">
        <v>-1.1930591067056493E-2</v>
      </c>
      <c r="L84" s="72">
        <v>0</v>
      </c>
      <c r="M84" s="72">
        <v>0</v>
      </c>
      <c r="N84" s="72">
        <v>0</v>
      </c>
      <c r="O84" s="72">
        <v>0</v>
      </c>
      <c r="P84" s="72">
        <v>-13381.44784377002</v>
      </c>
      <c r="Q84" s="72">
        <v>0</v>
      </c>
      <c r="R84" s="72">
        <v>0</v>
      </c>
      <c r="S84" s="72">
        <v>0</v>
      </c>
      <c r="T84" s="72">
        <v>0</v>
      </c>
    </row>
    <row r="85" spans="1:20" x14ac:dyDescent="0.25">
      <c r="A85" s="69" t="s">
        <v>46</v>
      </c>
      <c r="B85" s="75" t="s">
        <v>210</v>
      </c>
      <c r="C85" s="72">
        <v>-10849.443034525848</v>
      </c>
      <c r="D85" s="72">
        <v>0</v>
      </c>
      <c r="E85" s="72">
        <v>0</v>
      </c>
      <c r="F85" s="72">
        <v>0</v>
      </c>
      <c r="G85" s="72">
        <v>-559.44806285369566</v>
      </c>
      <c r="H85" s="72">
        <v>0</v>
      </c>
      <c r="I85" s="72">
        <v>-22.993618609942882</v>
      </c>
      <c r="J85" s="72">
        <v>0</v>
      </c>
      <c r="K85" s="72">
        <v>0</v>
      </c>
      <c r="L85" s="72">
        <v>0</v>
      </c>
      <c r="M85" s="72">
        <v>0</v>
      </c>
      <c r="N85" s="72">
        <v>0</v>
      </c>
      <c r="O85" s="72">
        <v>0</v>
      </c>
      <c r="P85" s="72">
        <v>-10267.001353062209</v>
      </c>
      <c r="Q85" s="72">
        <v>0</v>
      </c>
      <c r="R85" s="72">
        <v>0</v>
      </c>
      <c r="S85" s="72">
        <v>0</v>
      </c>
      <c r="T85" s="72">
        <v>0</v>
      </c>
    </row>
    <row r="86" spans="1:20" x14ac:dyDescent="0.25">
      <c r="A86" s="69" t="s">
        <v>48</v>
      </c>
      <c r="B86" s="75" t="s">
        <v>211</v>
      </c>
      <c r="C86" s="72">
        <v>-6059.7305574624761</v>
      </c>
      <c r="D86" s="72">
        <v>-3.6060863450692056</v>
      </c>
      <c r="E86" s="72">
        <v>0</v>
      </c>
      <c r="F86" s="72">
        <v>0</v>
      </c>
      <c r="G86" s="72">
        <v>-267.03492754994903</v>
      </c>
      <c r="H86" s="72">
        <v>0</v>
      </c>
      <c r="I86" s="72">
        <v>-155.38016685902755</v>
      </c>
      <c r="J86" s="72">
        <v>-10.150730189999821</v>
      </c>
      <c r="K86" s="72">
        <v>0</v>
      </c>
      <c r="L86" s="72">
        <v>0</v>
      </c>
      <c r="M86" s="72">
        <v>0</v>
      </c>
      <c r="N86" s="72">
        <v>-9.2788369998616638</v>
      </c>
      <c r="O86" s="72">
        <v>0</v>
      </c>
      <c r="P86" s="72">
        <v>-5613.9721437547551</v>
      </c>
      <c r="Q86" s="72">
        <v>-0.30766576381445382</v>
      </c>
      <c r="R86" s="72">
        <v>0</v>
      </c>
      <c r="S86" s="72">
        <v>0</v>
      </c>
      <c r="T86" s="72">
        <v>0</v>
      </c>
    </row>
    <row r="87" spans="1:20" x14ac:dyDescent="0.25">
      <c r="A87" s="69" t="s">
        <v>50</v>
      </c>
      <c r="B87" s="75" t="s">
        <v>212</v>
      </c>
      <c r="C87" s="72">
        <v>-2185.4512319273076</v>
      </c>
      <c r="D87" s="72">
        <v>0</v>
      </c>
      <c r="E87" s="72">
        <v>0</v>
      </c>
      <c r="F87" s="72">
        <v>0</v>
      </c>
      <c r="G87" s="72">
        <v>-48.427204347594667</v>
      </c>
      <c r="H87" s="72">
        <v>0</v>
      </c>
      <c r="I87" s="72">
        <v>-18.094741693887883</v>
      </c>
      <c r="J87" s="72">
        <v>-2.4659441981431156</v>
      </c>
      <c r="K87" s="72">
        <v>0</v>
      </c>
      <c r="L87" s="72">
        <v>0</v>
      </c>
      <c r="M87" s="72">
        <v>0</v>
      </c>
      <c r="N87" s="72">
        <v>0</v>
      </c>
      <c r="O87" s="72">
        <v>0</v>
      </c>
      <c r="P87" s="72">
        <v>-2116.4633416876823</v>
      </c>
      <c r="Q87" s="72">
        <v>0</v>
      </c>
      <c r="R87" s="72">
        <v>0</v>
      </c>
      <c r="S87" s="72">
        <v>0</v>
      </c>
      <c r="T87" s="72">
        <v>0</v>
      </c>
    </row>
    <row r="88" spans="1:20" x14ac:dyDescent="0.25">
      <c r="A88" s="69" t="s">
        <v>52</v>
      </c>
      <c r="B88" s="75" t="s">
        <v>213</v>
      </c>
      <c r="C88" s="72">
        <v>-2125.9792362960661</v>
      </c>
      <c r="D88" s="72">
        <v>-0.12002676612136781</v>
      </c>
      <c r="E88" s="72">
        <v>-2.6769973661638587E-2</v>
      </c>
      <c r="F88" s="72">
        <v>-7.3394069542544061E-3</v>
      </c>
      <c r="G88" s="72">
        <v>-186.13902185386857</v>
      </c>
      <c r="H88" s="72">
        <v>-4.6984607563039322</v>
      </c>
      <c r="I88" s="72">
        <v>-46.137119132397906</v>
      </c>
      <c r="J88" s="72">
        <v>-1.3361057282236779</v>
      </c>
      <c r="K88" s="72">
        <v>-6.8013120156088611E-2</v>
      </c>
      <c r="L88" s="72">
        <v>-3.0228822246062582E-3</v>
      </c>
      <c r="M88" s="72">
        <v>-1.165969153129196E-2</v>
      </c>
      <c r="N88" s="72">
        <v>-2.3407416808505155</v>
      </c>
      <c r="O88" s="72">
        <v>-7.8558995623457917E-2</v>
      </c>
      <c r="P88" s="72">
        <v>-1880.6711261823741</v>
      </c>
      <c r="Q88" s="72">
        <v>-3.9375712593171728</v>
      </c>
      <c r="R88" s="72">
        <v>-0.39506205639243447</v>
      </c>
      <c r="S88" s="72">
        <v>-2.5910430793581701E-3</v>
      </c>
      <c r="T88" s="72">
        <v>-6.0457669860041656E-3</v>
      </c>
    </row>
    <row r="89" spans="1:20" ht="15.75" thickBot="1" x14ac:dyDescent="0.3">
      <c r="A89" s="69" t="s">
        <v>54</v>
      </c>
      <c r="B89" s="75" t="s">
        <v>214</v>
      </c>
      <c r="C89" s="72">
        <v>1429.2007013888083</v>
      </c>
      <c r="D89" s="72">
        <v>0.14925278232422762</v>
      </c>
      <c r="E89" s="72">
        <v>4.975400664532794E-2</v>
      </c>
      <c r="F89" s="72">
        <v>0</v>
      </c>
      <c r="G89" s="72">
        <v>208.41257198962433</v>
      </c>
      <c r="H89" s="72">
        <v>2.5627953223468625</v>
      </c>
      <c r="I89" s="72">
        <v>49.899097280561669</v>
      </c>
      <c r="J89" s="72">
        <v>1.1819370746020166</v>
      </c>
      <c r="K89" s="72">
        <v>7.4642260743237168E-2</v>
      </c>
      <c r="L89" s="72">
        <v>0</v>
      </c>
      <c r="M89" s="72">
        <v>0</v>
      </c>
      <c r="N89" s="72">
        <v>2.9442127103176481</v>
      </c>
      <c r="O89" s="72">
        <v>9.9526045536839067E-2</v>
      </c>
      <c r="P89" s="72">
        <v>1159.0916767787239</v>
      </c>
      <c r="Q89" s="72">
        <v>4.2998087974825303</v>
      </c>
      <c r="R89" s="72">
        <v>0.43542633989949586</v>
      </c>
      <c r="S89" s="72">
        <v>0</v>
      </c>
      <c r="T89" s="72">
        <v>0</v>
      </c>
    </row>
    <row r="90" spans="1:20" x14ac:dyDescent="0.25">
      <c r="A90" s="69" t="s">
        <v>56</v>
      </c>
      <c r="B90" s="76" t="s">
        <v>192</v>
      </c>
      <c r="C90" s="77">
        <v>456019.06226956897</v>
      </c>
      <c r="D90" s="77">
        <v>848.47944586005826</v>
      </c>
      <c r="E90" s="77">
        <v>89.284725374278793</v>
      </c>
      <c r="F90" s="77">
        <v>652.40063405958483</v>
      </c>
      <c r="G90" s="77">
        <v>46758.96789536265</v>
      </c>
      <c r="H90" s="77">
        <v>991.6391478689244</v>
      </c>
      <c r="I90" s="77">
        <v>21188.655107127324</v>
      </c>
      <c r="J90" s="77">
        <v>1850.8656571303472</v>
      </c>
      <c r="K90" s="77">
        <v>458.94956769726497</v>
      </c>
      <c r="L90" s="77">
        <v>256.69451602887568</v>
      </c>
      <c r="M90" s="77">
        <v>231.35608050804518</v>
      </c>
      <c r="N90" s="77">
        <v>-345.67300645975354</v>
      </c>
      <c r="O90" s="77">
        <v>276.48972459017887</v>
      </c>
      <c r="P90" s="77">
        <v>381897.92794645624</v>
      </c>
      <c r="Q90" s="77">
        <v>302.57308214054757</v>
      </c>
      <c r="R90" s="77">
        <v>34.618939232169666</v>
      </c>
      <c r="S90" s="77">
        <v>28.934691516845838</v>
      </c>
      <c r="T90" s="77">
        <v>496.8981150753288</v>
      </c>
    </row>
    <row r="91" spans="1:20" x14ac:dyDescent="0.25">
      <c r="A91" s="69" t="s">
        <v>58</v>
      </c>
    </row>
    <row r="92" spans="1:20" x14ac:dyDescent="0.25">
      <c r="A92" s="69" t="s">
        <v>59</v>
      </c>
      <c r="B92" s="73" t="s">
        <v>193</v>
      </c>
      <c r="C92" s="72"/>
      <c r="D92" s="72"/>
      <c r="E92" s="72"/>
      <c r="F92" s="72"/>
      <c r="G92" s="72"/>
      <c r="H92" s="72"/>
      <c r="I92" s="72"/>
      <c r="J92" s="72"/>
      <c r="K92" s="72"/>
      <c r="L92" s="72"/>
      <c r="M92" s="72"/>
      <c r="N92" s="72"/>
      <c r="O92" s="72"/>
      <c r="P92" s="72"/>
      <c r="Q92" s="72"/>
      <c r="R92" s="72"/>
      <c r="S92" s="72"/>
      <c r="T92" s="72"/>
    </row>
    <row r="93" spans="1:20" x14ac:dyDescent="0.25">
      <c r="A93" s="69" t="s">
        <v>60</v>
      </c>
      <c r="B93" s="75" t="s">
        <v>215</v>
      </c>
      <c r="C93" s="72">
        <v>58819235</v>
      </c>
      <c r="D93" s="72">
        <v>3336</v>
      </c>
      <c r="E93" s="72">
        <v>744</v>
      </c>
      <c r="F93" s="72">
        <v>204</v>
      </c>
      <c r="G93" s="72">
        <v>5165476</v>
      </c>
      <c r="H93" s="72">
        <v>130561</v>
      </c>
      <c r="I93" s="72">
        <v>1281531</v>
      </c>
      <c r="J93" s="72">
        <v>37126</v>
      </c>
      <c r="K93" s="72">
        <v>1890</v>
      </c>
      <c r="L93" s="72">
        <v>84</v>
      </c>
      <c r="M93" s="72">
        <v>324</v>
      </c>
      <c r="N93" s="72">
        <v>0</v>
      </c>
      <c r="O93" s="72">
        <v>2183</v>
      </c>
      <c r="P93" s="72">
        <v>52195536</v>
      </c>
      <c r="Q93" s="72">
        <v>0</v>
      </c>
      <c r="R93" s="72">
        <v>0</v>
      </c>
      <c r="S93" s="72">
        <v>72</v>
      </c>
      <c r="T93" s="72">
        <v>168</v>
      </c>
    </row>
    <row r="94" spans="1:20" ht="15.75" thickBot="1" x14ac:dyDescent="0.3">
      <c r="A94" s="69" t="s">
        <v>61</v>
      </c>
      <c r="B94" s="75" t="s">
        <v>216</v>
      </c>
      <c r="C94" s="72">
        <v>691469568</v>
      </c>
      <c r="D94" s="72">
        <v>0</v>
      </c>
      <c r="E94" s="72">
        <v>0</v>
      </c>
      <c r="F94" s="72">
        <v>0</v>
      </c>
      <c r="G94" s="72">
        <v>0</v>
      </c>
      <c r="H94" s="72">
        <v>0</v>
      </c>
      <c r="I94" s="72">
        <v>0</v>
      </c>
      <c r="J94" s="72">
        <v>0</v>
      </c>
      <c r="K94" s="72">
        <v>0</v>
      </c>
      <c r="L94" s="72">
        <v>0</v>
      </c>
      <c r="M94" s="72">
        <v>0</v>
      </c>
      <c r="N94" s="72">
        <v>97899984</v>
      </c>
      <c r="O94" s="72">
        <v>0</v>
      </c>
      <c r="P94" s="72">
        <v>0</v>
      </c>
      <c r="Q94" s="72">
        <v>560806958</v>
      </c>
      <c r="R94" s="72">
        <v>32762626</v>
      </c>
      <c r="S94" s="72">
        <v>0</v>
      </c>
      <c r="T94" s="72">
        <v>0</v>
      </c>
    </row>
    <row r="95" spans="1:20" x14ac:dyDescent="0.25">
      <c r="A95" s="69" t="s">
        <v>63</v>
      </c>
      <c r="B95" s="76" t="s">
        <v>196</v>
      </c>
      <c r="C95" s="77">
        <v>750288803</v>
      </c>
      <c r="D95" s="77">
        <v>3336</v>
      </c>
      <c r="E95" s="77">
        <v>744</v>
      </c>
      <c r="F95" s="77">
        <v>204</v>
      </c>
      <c r="G95" s="77">
        <v>5165476</v>
      </c>
      <c r="H95" s="77">
        <v>130561</v>
      </c>
      <c r="I95" s="77">
        <v>1281531</v>
      </c>
      <c r="J95" s="77">
        <v>37126</v>
      </c>
      <c r="K95" s="77">
        <v>1890</v>
      </c>
      <c r="L95" s="77">
        <v>84</v>
      </c>
      <c r="M95" s="77">
        <v>324</v>
      </c>
      <c r="N95" s="77">
        <v>97899984</v>
      </c>
      <c r="O95" s="77">
        <v>2183</v>
      </c>
      <c r="P95" s="77">
        <v>52195536</v>
      </c>
      <c r="Q95" s="77">
        <v>560806958</v>
      </c>
      <c r="R95" s="77">
        <v>32762626</v>
      </c>
      <c r="S95" s="77">
        <v>72</v>
      </c>
      <c r="T95" s="77">
        <v>168</v>
      </c>
    </row>
    <row r="96" spans="1:20" x14ac:dyDescent="0.25">
      <c r="A96" s="69" t="s">
        <v>64</v>
      </c>
    </row>
    <row r="97" spans="1:20" x14ac:dyDescent="0.25">
      <c r="A97" s="69" t="s">
        <v>65</v>
      </c>
      <c r="B97" s="73" t="s">
        <v>197</v>
      </c>
      <c r="C97" s="74"/>
      <c r="D97" s="74"/>
      <c r="E97" s="74"/>
      <c r="F97" s="74"/>
      <c r="G97" s="74"/>
      <c r="H97" s="74"/>
      <c r="I97" s="74"/>
      <c r="J97" s="74"/>
      <c r="K97" s="74"/>
      <c r="L97" s="74"/>
      <c r="M97" s="74"/>
      <c r="N97" s="74"/>
      <c r="O97" s="74"/>
      <c r="P97" s="74"/>
      <c r="Q97" s="74"/>
      <c r="R97" s="74"/>
      <c r="S97" s="74"/>
      <c r="T97" s="74"/>
    </row>
    <row r="98" spans="1:20" x14ac:dyDescent="0.25">
      <c r="A98" s="69" t="s">
        <v>67</v>
      </c>
      <c r="B98" s="75" t="s">
        <v>201</v>
      </c>
      <c r="C98" s="78">
        <v>0</v>
      </c>
      <c r="D98" s="78">
        <v>0</v>
      </c>
      <c r="E98" s="78">
        <v>0</v>
      </c>
      <c r="F98" s="78">
        <v>2635.6807876211292</v>
      </c>
      <c r="G98" s="78">
        <v>0</v>
      </c>
      <c r="H98" s="78">
        <v>0</v>
      </c>
      <c r="I98" s="78">
        <v>0</v>
      </c>
      <c r="J98" s="78">
        <v>0</v>
      </c>
      <c r="K98" s="78">
        <v>0</v>
      </c>
      <c r="L98" s="78">
        <v>2630.7795968297319</v>
      </c>
      <c r="M98" s="78">
        <v>0</v>
      </c>
      <c r="N98" s="78">
        <v>0</v>
      </c>
      <c r="O98" s="78">
        <v>0</v>
      </c>
      <c r="P98" s="78">
        <v>0</v>
      </c>
      <c r="Q98" s="78">
        <v>0</v>
      </c>
      <c r="R98" s="78">
        <v>0</v>
      </c>
      <c r="S98" s="78">
        <v>0</v>
      </c>
      <c r="T98" s="78">
        <v>2654.1284744771292</v>
      </c>
    </row>
    <row r="99" spans="1:20" x14ac:dyDescent="0.25">
      <c r="A99" s="69" t="s">
        <v>69</v>
      </c>
      <c r="B99" s="75" t="s">
        <v>202</v>
      </c>
      <c r="C99" s="78">
        <v>0</v>
      </c>
      <c r="D99" s="78">
        <v>220.91024263433292</v>
      </c>
      <c r="E99" s="78">
        <v>103.87163071272575</v>
      </c>
      <c r="F99" s="78">
        <v>537.71948249196532</v>
      </c>
      <c r="G99" s="78">
        <v>3.0727401688124822</v>
      </c>
      <c r="H99" s="78">
        <v>1.465926645005998</v>
      </c>
      <c r="I99" s="78">
        <v>10.770116685267819</v>
      </c>
      <c r="J99" s="78">
        <v>44.754743800289397</v>
      </c>
      <c r="K99" s="78">
        <v>238.62044026266392</v>
      </c>
      <c r="L99" s="78">
        <v>429.42920232339992</v>
      </c>
      <c r="M99" s="78">
        <v>547.53065449752523</v>
      </c>
      <c r="N99" s="78">
        <v>0</v>
      </c>
      <c r="O99" s="78">
        <v>69.462524094420104</v>
      </c>
      <c r="P99" s="78">
        <v>2.2998549033745603</v>
      </c>
      <c r="Q99" s="78">
        <v>0</v>
      </c>
      <c r="R99" s="78">
        <v>0</v>
      </c>
      <c r="S99" s="78">
        <v>271.0032363104267</v>
      </c>
      <c r="T99" s="78">
        <v>328.83719671509033</v>
      </c>
    </row>
    <row r="100" spans="1:20" x14ac:dyDescent="0.25">
      <c r="A100" s="69" t="s">
        <v>71</v>
      </c>
      <c r="B100" s="75" t="s">
        <v>203</v>
      </c>
      <c r="C100" s="78">
        <v>0</v>
      </c>
      <c r="D100" s="78">
        <v>3.8002876788997296E-2</v>
      </c>
      <c r="E100" s="78">
        <v>3.8000627036966418E-2</v>
      </c>
      <c r="F100" s="78">
        <v>0</v>
      </c>
      <c r="G100" s="78">
        <v>3.8066819056631375E-2</v>
      </c>
      <c r="H100" s="78">
        <v>3.800124812161209E-2</v>
      </c>
      <c r="I100" s="78">
        <v>3.8028214170770319E-2</v>
      </c>
      <c r="J100" s="78">
        <v>3.8017403892764833E-2</v>
      </c>
      <c r="K100" s="78">
        <v>3.8013927894403395E-2</v>
      </c>
      <c r="L100" s="78">
        <v>0</v>
      </c>
      <c r="M100" s="78">
        <v>3.8008022843636816E-2</v>
      </c>
      <c r="N100" s="78">
        <v>2.6803246780436802E-4</v>
      </c>
      <c r="O100" s="78">
        <v>3.8019129399310743E-2</v>
      </c>
      <c r="P100" s="78">
        <v>3.8064308110806584E-2</v>
      </c>
      <c r="Q100" s="78">
        <v>0</v>
      </c>
      <c r="R100" s="78">
        <v>0</v>
      </c>
      <c r="S100" s="78">
        <v>3.8010837202917619E-2</v>
      </c>
      <c r="T100" s="78">
        <v>0</v>
      </c>
    </row>
    <row r="101" spans="1:20" x14ac:dyDescent="0.25">
      <c r="A101" s="69" t="s">
        <v>73</v>
      </c>
      <c r="B101" s="75" t="s">
        <v>204</v>
      </c>
      <c r="C101" s="78">
        <v>0</v>
      </c>
      <c r="D101" s="78">
        <v>32.23364082552839</v>
      </c>
      <c r="E101" s="78">
        <v>4.5917759481211355</v>
      </c>
      <c r="F101" s="78">
        <v>0</v>
      </c>
      <c r="G101" s="78">
        <v>3.0558491687648273</v>
      </c>
      <c r="H101" s="78">
        <v>3.0549025589260226</v>
      </c>
      <c r="I101" s="78">
        <v>3.2011740596099889</v>
      </c>
      <c r="J101" s="78">
        <v>6.3485383389569776</v>
      </c>
      <c r="K101" s="78">
        <v>37.487674214694707</v>
      </c>
      <c r="L101" s="78">
        <v>0</v>
      </c>
      <c r="M101" s="78">
        <v>138.98788990413078</v>
      </c>
      <c r="N101" s="78">
        <v>0</v>
      </c>
      <c r="O101" s="78">
        <v>44.573629570379552</v>
      </c>
      <c r="P101" s="78">
        <v>3.0538157868343774</v>
      </c>
      <c r="Q101" s="78">
        <v>0</v>
      </c>
      <c r="R101" s="78">
        <v>0</v>
      </c>
      <c r="S101" s="78">
        <v>138.88944953831378</v>
      </c>
      <c r="T101" s="78">
        <v>0</v>
      </c>
    </row>
    <row r="102" spans="1:20" x14ac:dyDescent="0.25">
      <c r="A102" s="69" t="s">
        <v>75</v>
      </c>
      <c r="B102" s="75" t="s">
        <v>205</v>
      </c>
      <c r="C102" s="78">
        <v>0</v>
      </c>
      <c r="D102" s="78">
        <v>20.479282308871642</v>
      </c>
      <c r="E102" s="78">
        <v>14.521432810207727</v>
      </c>
      <c r="F102" s="78">
        <v>21.3909808836599</v>
      </c>
      <c r="G102" s="78">
        <v>0.84380634100636398</v>
      </c>
      <c r="H102" s="78">
        <v>0.16869992793199867</v>
      </c>
      <c r="I102" s="78">
        <v>2.4617471242455462</v>
      </c>
      <c r="J102" s="78">
        <v>10.214018546431671</v>
      </c>
      <c r="K102" s="78">
        <v>32.535515243247573</v>
      </c>
      <c r="L102" s="78">
        <v>19.044767099914647</v>
      </c>
      <c r="M102" s="78">
        <v>24.25290053082832</v>
      </c>
      <c r="N102" s="78">
        <v>0</v>
      </c>
      <c r="O102" s="78">
        <v>9.3094494133104906</v>
      </c>
      <c r="P102" s="78">
        <v>0.26484488976342113</v>
      </c>
      <c r="Q102" s="78">
        <v>0</v>
      </c>
      <c r="R102" s="78">
        <v>0</v>
      </c>
      <c r="S102" s="78">
        <v>12.124559125628384</v>
      </c>
      <c r="T102" s="78">
        <v>14.742416480426181</v>
      </c>
    </row>
    <row r="103" spans="1:20" x14ac:dyDescent="0.25">
      <c r="A103" s="69" t="s">
        <v>77</v>
      </c>
      <c r="B103" s="75" t="s">
        <v>206</v>
      </c>
      <c r="C103" s="78">
        <v>0</v>
      </c>
      <c r="D103" s="78">
        <v>3.2870309579943822</v>
      </c>
      <c r="E103" s="78">
        <v>3.2880054534464449</v>
      </c>
      <c r="F103" s="78">
        <v>3.2870503098088002</v>
      </c>
      <c r="G103" s="78">
        <v>3.2939066364278378</v>
      </c>
      <c r="H103" s="78">
        <v>3.2896676354515968</v>
      </c>
      <c r="I103" s="78">
        <v>3.2897941003737192</v>
      </c>
      <c r="J103" s="78">
        <v>3.287476451048204</v>
      </c>
      <c r="K103" s="78">
        <v>3.2872299408613959</v>
      </c>
      <c r="L103" s="78">
        <v>3.2867110679559293</v>
      </c>
      <c r="M103" s="78">
        <v>3.2885106236118573</v>
      </c>
      <c r="N103" s="78">
        <v>2.1860630903641283E-3</v>
      </c>
      <c r="O103" s="78">
        <v>3.2866427356817991</v>
      </c>
      <c r="P103" s="78">
        <v>3.293079175534829</v>
      </c>
      <c r="Q103" s="78">
        <v>6.4162360258579422E-4</v>
      </c>
      <c r="R103" s="78">
        <v>1.1023197021623058E-3</v>
      </c>
      <c r="S103" s="78">
        <v>3.2880281218374439</v>
      </c>
      <c r="T103" s="78">
        <v>3.2921754438425119</v>
      </c>
    </row>
    <row r="104" spans="1:20" x14ac:dyDescent="0.25">
      <c r="A104" s="69" t="s">
        <v>79</v>
      </c>
      <c r="B104" s="75" t="s">
        <v>207</v>
      </c>
      <c r="C104" s="78">
        <v>0</v>
      </c>
      <c r="D104" s="78">
        <v>-21.500976974660578</v>
      </c>
      <c r="E104" s="78">
        <v>-6.3033212713235303</v>
      </c>
      <c r="F104" s="78">
        <v>0</v>
      </c>
      <c r="G104" s="78">
        <v>-0.86009517343745301</v>
      </c>
      <c r="H104" s="78">
        <v>-0.40562324729910493</v>
      </c>
      <c r="I104" s="78">
        <v>-2.9722351077225317</v>
      </c>
      <c r="J104" s="78">
        <v>-14.386241612301985</v>
      </c>
      <c r="K104" s="78">
        <v>-69.117639301105967</v>
      </c>
      <c r="L104" s="78">
        <v>-26.617195045999374</v>
      </c>
      <c r="M104" s="78">
        <v>0</v>
      </c>
      <c r="N104" s="78">
        <v>-5.8963600685422576E-3</v>
      </c>
      <c r="O104" s="78">
        <v>-2.4017787778775522E-2</v>
      </c>
      <c r="P104" s="78">
        <v>-0.99531405432652165</v>
      </c>
      <c r="Q104" s="78">
        <v>-1.0218929983558357E-4</v>
      </c>
      <c r="R104" s="78">
        <v>-4.689224806681901E-5</v>
      </c>
      <c r="S104" s="78">
        <v>-23.436581712225959</v>
      </c>
      <c r="T104" s="78">
        <v>-43.237400959852415</v>
      </c>
    </row>
    <row r="105" spans="1:20" x14ac:dyDescent="0.25">
      <c r="A105" s="69" t="s">
        <v>80</v>
      </c>
      <c r="B105" s="75" t="s">
        <v>208</v>
      </c>
      <c r="C105" s="78">
        <v>0</v>
      </c>
      <c r="D105" s="78">
        <v>-2.0359327234495121E-2</v>
      </c>
      <c r="E105" s="72">
        <v>0</v>
      </c>
      <c r="F105" s="78">
        <v>0</v>
      </c>
      <c r="G105" s="78">
        <v>-8.7585612944337032E-2</v>
      </c>
      <c r="H105" s="78">
        <v>0</v>
      </c>
      <c r="I105" s="78">
        <v>-3.9686241768514555E-2</v>
      </c>
      <c r="J105" s="78">
        <v>-2.744604048127813E-2</v>
      </c>
      <c r="K105" s="78">
        <v>-1.7970188920185586E-2</v>
      </c>
      <c r="L105" s="78">
        <v>0</v>
      </c>
      <c r="M105" s="78">
        <v>0</v>
      </c>
      <c r="N105" s="78">
        <v>0</v>
      </c>
      <c r="O105" s="78">
        <v>0</v>
      </c>
      <c r="P105" s="78">
        <v>-2.266303407170351E-2</v>
      </c>
      <c r="Q105" s="78">
        <v>0</v>
      </c>
      <c r="R105" s="78">
        <v>0</v>
      </c>
      <c r="S105" s="78">
        <v>0</v>
      </c>
      <c r="T105" s="78">
        <v>0</v>
      </c>
    </row>
    <row r="106" spans="1:20" x14ac:dyDescent="0.25">
      <c r="A106" s="69" t="s">
        <v>82</v>
      </c>
      <c r="B106" s="75" t="s">
        <v>209</v>
      </c>
      <c r="C106" s="78">
        <v>0</v>
      </c>
      <c r="D106" s="78">
        <v>-1.430149438965082E-2</v>
      </c>
      <c r="E106" s="78">
        <v>-3.2065488151187441E-2</v>
      </c>
      <c r="F106" s="78">
        <v>0</v>
      </c>
      <c r="G106" s="78">
        <v>-0.13941494636222609</v>
      </c>
      <c r="H106" s="78">
        <v>0</v>
      </c>
      <c r="I106" s="78">
        <v>-6.4705946995745639E-2</v>
      </c>
      <c r="J106" s="78">
        <v>-3.1496044434583433E-2</v>
      </c>
      <c r="K106" s="78">
        <v>-6.3124820460616366E-3</v>
      </c>
      <c r="L106" s="78">
        <v>0</v>
      </c>
      <c r="M106" s="78">
        <v>0</v>
      </c>
      <c r="N106" s="78">
        <v>0</v>
      </c>
      <c r="O106" s="78">
        <v>0</v>
      </c>
      <c r="P106" s="78">
        <v>-0.2563714997345754</v>
      </c>
      <c r="Q106" s="78">
        <v>0</v>
      </c>
      <c r="R106" s="78">
        <v>0</v>
      </c>
      <c r="S106" s="78">
        <v>0</v>
      </c>
      <c r="T106" s="78">
        <v>0</v>
      </c>
    </row>
    <row r="107" spans="1:20" x14ac:dyDescent="0.25">
      <c r="A107" s="69" t="s">
        <v>84</v>
      </c>
      <c r="B107" s="75" t="s">
        <v>210</v>
      </c>
      <c r="C107" s="78">
        <v>0</v>
      </c>
      <c r="D107" s="78">
        <v>0</v>
      </c>
      <c r="E107" s="78">
        <v>0</v>
      </c>
      <c r="F107" s="78">
        <v>0</v>
      </c>
      <c r="G107" s="78">
        <v>-0.10830522934453586</v>
      </c>
      <c r="H107" s="78">
        <v>0</v>
      </c>
      <c r="I107" s="78">
        <v>-1.7942303861508524E-2</v>
      </c>
      <c r="J107" s="78">
        <v>0</v>
      </c>
      <c r="K107" s="78">
        <v>0</v>
      </c>
      <c r="L107" s="78">
        <v>0</v>
      </c>
      <c r="M107" s="78">
        <v>0</v>
      </c>
      <c r="N107" s="78">
        <v>0</v>
      </c>
      <c r="O107" s="78">
        <v>0</v>
      </c>
      <c r="P107" s="78">
        <v>-0.19670267114532952</v>
      </c>
      <c r="Q107" s="78">
        <v>0</v>
      </c>
      <c r="R107" s="78">
        <v>0</v>
      </c>
      <c r="S107" s="78">
        <v>0</v>
      </c>
      <c r="T107" s="78">
        <v>0</v>
      </c>
    </row>
    <row r="108" spans="1:20" x14ac:dyDescent="0.25">
      <c r="A108" s="69" t="s">
        <v>86</v>
      </c>
      <c r="B108" s="75" t="s">
        <v>211</v>
      </c>
      <c r="C108" s="78">
        <v>0</v>
      </c>
      <c r="D108" s="78">
        <v>-1.0809611346130712</v>
      </c>
      <c r="E108" s="78">
        <v>0</v>
      </c>
      <c r="F108" s="78">
        <v>0</v>
      </c>
      <c r="G108" s="78">
        <v>-5.1696092973803197E-2</v>
      </c>
      <c r="H108" s="78">
        <v>0</v>
      </c>
      <c r="I108" s="78">
        <v>-0.12124573409385146</v>
      </c>
      <c r="J108" s="78">
        <v>-0.27341297715885959</v>
      </c>
      <c r="K108" s="78">
        <v>0</v>
      </c>
      <c r="L108" s="78">
        <v>0</v>
      </c>
      <c r="M108" s="78">
        <v>0</v>
      </c>
      <c r="N108" s="78">
        <v>-9.4778738675398185E-5</v>
      </c>
      <c r="O108" s="78">
        <v>0</v>
      </c>
      <c r="P108" s="78">
        <v>-0.10755655701580984</v>
      </c>
      <c r="Q108" s="78">
        <v>-5.4861260087014445E-7</v>
      </c>
      <c r="R108" s="78">
        <v>0</v>
      </c>
      <c r="S108" s="78">
        <v>0</v>
      </c>
      <c r="T108" s="78">
        <v>0</v>
      </c>
    </row>
    <row r="109" spans="1:20" x14ac:dyDescent="0.25">
      <c r="A109" s="69" t="s">
        <v>87</v>
      </c>
      <c r="B109" s="75" t="s">
        <v>212</v>
      </c>
      <c r="C109" s="78">
        <v>0</v>
      </c>
      <c r="D109" s="78">
        <v>0</v>
      </c>
      <c r="E109" s="78">
        <v>0</v>
      </c>
      <c r="F109" s="78">
        <v>0</v>
      </c>
      <c r="G109" s="78">
        <v>-9.3751678156271893E-3</v>
      </c>
      <c r="H109" s="78">
        <v>0</v>
      </c>
      <c r="I109" s="78">
        <v>-1.4119628548890258E-2</v>
      </c>
      <c r="J109" s="78">
        <v>-6.6420950227417855E-2</v>
      </c>
      <c r="K109" s="78">
        <v>0</v>
      </c>
      <c r="L109" s="78">
        <v>0</v>
      </c>
      <c r="M109" s="78">
        <v>0</v>
      </c>
      <c r="N109" s="78">
        <v>0</v>
      </c>
      <c r="O109" s="78">
        <v>0</v>
      </c>
      <c r="P109" s="78">
        <v>-4.0548742361562917E-2</v>
      </c>
      <c r="Q109" s="78">
        <v>0</v>
      </c>
      <c r="R109" s="78">
        <v>0</v>
      </c>
      <c r="S109" s="78">
        <v>0</v>
      </c>
      <c r="T109" s="78">
        <v>0</v>
      </c>
    </row>
    <row r="110" spans="1:20" x14ac:dyDescent="0.25">
      <c r="A110" s="69" t="s">
        <v>89</v>
      </c>
      <c r="B110" s="75" t="s">
        <v>213</v>
      </c>
      <c r="C110" s="78">
        <v>0</v>
      </c>
      <c r="D110" s="78">
        <v>-3.5979246439258934E-2</v>
      </c>
      <c r="E110" s="78">
        <v>-3.5981147394675519E-2</v>
      </c>
      <c r="F110" s="78">
        <v>-3.597748506987454E-2</v>
      </c>
      <c r="G110" s="78">
        <v>-3.6035211828274599E-2</v>
      </c>
      <c r="H110" s="78">
        <v>-3.598670932593908E-2</v>
      </c>
      <c r="I110" s="78">
        <v>-3.6001563077598518E-2</v>
      </c>
      <c r="J110" s="78">
        <v>-3.5988410500018261E-2</v>
      </c>
      <c r="K110" s="78">
        <v>-3.5985777860364339E-2</v>
      </c>
      <c r="L110" s="78">
        <v>-3.5986693150074502E-2</v>
      </c>
      <c r="M110" s="78">
        <v>-3.5986702257073955E-2</v>
      </c>
      <c r="N110" s="78">
        <v>-2.3909520565912609E-5</v>
      </c>
      <c r="O110" s="78">
        <v>-3.5986713524259237E-2</v>
      </c>
      <c r="P110" s="78">
        <v>-3.6031263788197786E-2</v>
      </c>
      <c r="Q110" s="78">
        <v>-7.0212596387172018E-6</v>
      </c>
      <c r="R110" s="78">
        <v>-1.205831475146206E-5</v>
      </c>
      <c r="S110" s="78">
        <v>-3.5986709435530145E-2</v>
      </c>
      <c r="T110" s="78">
        <v>-3.5986708250024799E-2</v>
      </c>
    </row>
    <row r="111" spans="1:20" ht="15.75" thickBot="1" x14ac:dyDescent="0.3">
      <c r="A111" s="69" t="s">
        <v>34</v>
      </c>
      <c r="B111" s="75" t="s">
        <v>214</v>
      </c>
      <c r="C111" s="78">
        <v>0</v>
      </c>
      <c r="D111" s="78">
        <v>4.4740042663137775E-2</v>
      </c>
      <c r="E111" s="78">
        <v>6.6873664845870887E-2</v>
      </c>
      <c r="F111" s="78">
        <v>0</v>
      </c>
      <c r="G111" s="78">
        <v>4.0347215240110361E-2</v>
      </c>
      <c r="H111" s="78">
        <v>1.9629103042615042E-2</v>
      </c>
      <c r="I111" s="78">
        <v>3.8937097331677245E-2</v>
      </c>
      <c r="J111" s="78">
        <v>3.1835831347358096E-2</v>
      </c>
      <c r="K111" s="78">
        <v>3.9493259652506441E-2</v>
      </c>
      <c r="L111" s="78">
        <v>0</v>
      </c>
      <c r="M111" s="78">
        <v>0</v>
      </c>
      <c r="N111" s="78">
        <v>3.0073679177696781E-5</v>
      </c>
      <c r="O111" s="78">
        <v>4.5591408857919867E-2</v>
      </c>
      <c r="P111" s="78">
        <v>2.220672045170154E-2</v>
      </c>
      <c r="Q111" s="78">
        <v>7.667181614181274E-6</v>
      </c>
      <c r="R111" s="78">
        <v>1.3290336980298707E-5</v>
      </c>
      <c r="S111" s="78">
        <v>0</v>
      </c>
      <c r="T111" s="78">
        <v>0</v>
      </c>
    </row>
    <row r="112" spans="1:20" x14ac:dyDescent="0.25">
      <c r="A112" s="69" t="s">
        <v>36</v>
      </c>
      <c r="B112" s="75" t="s">
        <v>198</v>
      </c>
      <c r="C112" s="79">
        <v>0</v>
      </c>
      <c r="D112" s="79">
        <v>254.34036146884242</v>
      </c>
      <c r="E112" s="79">
        <v>120.0063513095145</v>
      </c>
      <c r="F112" s="79">
        <v>3198.042323821493</v>
      </c>
      <c r="G112" s="79">
        <v>9.0522089146019979</v>
      </c>
      <c r="H112" s="79">
        <v>7.5952171618547988</v>
      </c>
      <c r="I112" s="79">
        <v>16.533860754930881</v>
      </c>
      <c r="J112" s="79">
        <v>49.853624336862232</v>
      </c>
      <c r="K112" s="79">
        <v>242.83045909908193</v>
      </c>
      <c r="L112" s="79">
        <v>3055.8870955818529</v>
      </c>
      <c r="M112" s="79">
        <v>714.06197687668271</v>
      </c>
      <c r="N112" s="79">
        <v>-3.5308790904373748E-3</v>
      </c>
      <c r="O112" s="79">
        <v>126.65585185074615</v>
      </c>
      <c r="P112" s="79">
        <v>7.316677961625996</v>
      </c>
      <c r="Q112" s="79">
        <v>5.3953161212480462E-4</v>
      </c>
      <c r="R112" s="79">
        <v>1.0566594763243235E-3</v>
      </c>
      <c r="S112" s="79">
        <v>401.87071551174773</v>
      </c>
      <c r="T112" s="79">
        <v>2957.7268754483853</v>
      </c>
    </row>
    <row r="113" spans="1:20" x14ac:dyDescent="0.25">
      <c r="A113" s="69" t="s">
        <v>38</v>
      </c>
    </row>
    <row r="114" spans="1:20" ht="15.75" x14ac:dyDescent="0.25">
      <c r="A114" s="69" t="s">
        <v>40</v>
      </c>
      <c r="B114" s="71" t="s">
        <v>166</v>
      </c>
      <c r="C114" s="72"/>
      <c r="D114" s="72"/>
      <c r="E114" s="72"/>
      <c r="F114" s="72"/>
      <c r="G114" s="72"/>
      <c r="H114" s="72"/>
      <c r="I114" s="72"/>
      <c r="J114" s="72"/>
      <c r="K114" s="72"/>
      <c r="L114" s="72"/>
      <c r="M114" s="72"/>
      <c r="N114" s="72"/>
      <c r="O114" s="72"/>
      <c r="P114" s="72"/>
      <c r="Q114" s="72"/>
      <c r="R114" s="72"/>
      <c r="S114" s="72"/>
      <c r="T114" s="72"/>
    </row>
    <row r="115" spans="1:20" x14ac:dyDescent="0.25">
      <c r="A115" s="69" t="s">
        <v>42</v>
      </c>
      <c r="B115" s="73" t="s">
        <v>176</v>
      </c>
      <c r="C115" s="74"/>
      <c r="D115" s="74"/>
      <c r="E115" s="74"/>
      <c r="F115" s="74"/>
      <c r="G115" s="74"/>
      <c r="H115" s="74"/>
      <c r="I115" s="74"/>
      <c r="J115" s="74"/>
      <c r="K115" s="74"/>
      <c r="L115" s="74"/>
      <c r="M115" s="74"/>
      <c r="N115" s="74"/>
      <c r="O115" s="74"/>
      <c r="P115" s="74"/>
      <c r="Q115" s="74"/>
      <c r="R115" s="74"/>
      <c r="S115" s="74"/>
      <c r="T115" s="74"/>
    </row>
    <row r="116" spans="1:20" x14ac:dyDescent="0.25">
      <c r="A116" s="69" t="s">
        <v>44</v>
      </c>
      <c r="B116" s="75" t="s">
        <v>217</v>
      </c>
      <c r="C116" s="72">
        <v>78202.714329702663</v>
      </c>
      <c r="D116" s="72">
        <v>0</v>
      </c>
      <c r="E116" s="72">
        <v>0</v>
      </c>
      <c r="F116" s="72">
        <v>0</v>
      </c>
      <c r="G116" s="72">
        <v>0</v>
      </c>
      <c r="H116" s="72">
        <v>0</v>
      </c>
      <c r="I116" s="72">
        <v>0</v>
      </c>
      <c r="J116" s="72">
        <v>0</v>
      </c>
      <c r="K116" s="72">
        <v>0</v>
      </c>
      <c r="L116" s="72">
        <v>0</v>
      </c>
      <c r="M116" s="72">
        <v>0</v>
      </c>
      <c r="N116" s="72">
        <v>0</v>
      </c>
      <c r="O116" s="72">
        <v>0</v>
      </c>
      <c r="P116" s="72">
        <v>0</v>
      </c>
      <c r="Q116" s="72">
        <v>78167.011858246682</v>
      </c>
      <c r="R116" s="72">
        <v>35.702471455970304</v>
      </c>
      <c r="S116" s="72">
        <v>0</v>
      </c>
      <c r="T116" s="72">
        <v>0</v>
      </c>
    </row>
    <row r="117" spans="1:20" ht="15.75" thickBot="1" x14ac:dyDescent="0.3">
      <c r="A117" s="69" t="s">
        <v>46</v>
      </c>
      <c r="B117" s="75" t="s">
        <v>218</v>
      </c>
      <c r="C117" s="72">
        <v>9875.6427101460267</v>
      </c>
      <c r="D117" s="72">
        <v>0</v>
      </c>
      <c r="E117" s="72">
        <v>0</v>
      </c>
      <c r="F117" s="72">
        <v>0</v>
      </c>
      <c r="G117" s="72">
        <v>0</v>
      </c>
      <c r="H117" s="72">
        <v>0</v>
      </c>
      <c r="I117" s="72">
        <v>0</v>
      </c>
      <c r="J117" s="72">
        <v>0</v>
      </c>
      <c r="K117" s="72">
        <v>0</v>
      </c>
      <c r="L117" s="72">
        <v>0</v>
      </c>
      <c r="M117" s="72">
        <v>0</v>
      </c>
      <c r="N117" s="72">
        <v>9875.6427101460267</v>
      </c>
      <c r="O117" s="72">
        <v>0</v>
      </c>
      <c r="P117" s="72">
        <v>0</v>
      </c>
      <c r="Q117" s="72">
        <v>0</v>
      </c>
      <c r="R117" s="72">
        <v>0</v>
      </c>
      <c r="S117" s="72">
        <v>0</v>
      </c>
      <c r="T117" s="72">
        <v>0</v>
      </c>
    </row>
    <row r="118" spans="1:20" x14ac:dyDescent="0.25">
      <c r="A118" s="69" t="s">
        <v>48</v>
      </c>
      <c r="B118" s="76" t="s">
        <v>192</v>
      </c>
      <c r="C118" s="77">
        <v>88078.357039848692</v>
      </c>
      <c r="D118" s="77">
        <v>0</v>
      </c>
      <c r="E118" s="77">
        <v>0</v>
      </c>
      <c r="F118" s="77">
        <v>0</v>
      </c>
      <c r="G118" s="77">
        <v>0</v>
      </c>
      <c r="H118" s="77">
        <v>0</v>
      </c>
      <c r="I118" s="77">
        <v>0</v>
      </c>
      <c r="J118" s="77">
        <v>0</v>
      </c>
      <c r="K118" s="77">
        <v>0</v>
      </c>
      <c r="L118" s="77">
        <v>0</v>
      </c>
      <c r="M118" s="77">
        <v>0</v>
      </c>
      <c r="N118" s="77">
        <v>9875.6427101460267</v>
      </c>
      <c r="O118" s="77">
        <v>0</v>
      </c>
      <c r="P118" s="77">
        <v>0</v>
      </c>
      <c r="Q118" s="77">
        <v>78167.011858246682</v>
      </c>
      <c r="R118" s="77">
        <v>35.702471455970304</v>
      </c>
      <c r="S118" s="77">
        <v>0</v>
      </c>
      <c r="T118" s="77">
        <v>0</v>
      </c>
    </row>
    <row r="119" spans="1:20" x14ac:dyDescent="0.25">
      <c r="A119" s="69" t="s">
        <v>50</v>
      </c>
    </row>
    <row r="120" spans="1:20" x14ac:dyDescent="0.25">
      <c r="A120" s="69" t="s">
        <v>52</v>
      </c>
      <c r="B120" s="73" t="s">
        <v>193</v>
      </c>
      <c r="C120" s="72"/>
      <c r="D120" s="72"/>
      <c r="E120" s="72"/>
      <c r="F120" s="72"/>
      <c r="G120" s="72"/>
      <c r="H120" s="72"/>
      <c r="I120" s="72"/>
      <c r="J120" s="72"/>
      <c r="K120" s="72"/>
      <c r="L120" s="72"/>
      <c r="M120" s="72"/>
      <c r="N120" s="72"/>
      <c r="O120" s="72"/>
      <c r="P120" s="72"/>
      <c r="Q120" s="72"/>
      <c r="R120" s="72"/>
      <c r="S120" s="72"/>
      <c r="T120" s="72"/>
    </row>
    <row r="121" spans="1:20" ht="15.75" thickBot="1" x14ac:dyDescent="0.3">
      <c r="A121" s="69" t="s">
        <v>54</v>
      </c>
      <c r="B121" s="75" t="s">
        <v>219</v>
      </c>
      <c r="C121" s="72">
        <v>9535124</v>
      </c>
      <c r="D121" s="72">
        <v>0</v>
      </c>
      <c r="E121" s="72">
        <v>0</v>
      </c>
      <c r="F121" s="72">
        <v>0</v>
      </c>
      <c r="G121" s="72">
        <v>0</v>
      </c>
      <c r="H121" s="72">
        <v>0</v>
      </c>
      <c r="I121" s="72">
        <v>0</v>
      </c>
      <c r="J121" s="72">
        <v>0</v>
      </c>
      <c r="K121" s="72">
        <v>0</v>
      </c>
      <c r="L121" s="72">
        <v>0</v>
      </c>
      <c r="M121" s="72">
        <v>0</v>
      </c>
      <c r="N121" s="72">
        <v>2395776</v>
      </c>
      <c r="O121" s="72">
        <v>0</v>
      </c>
      <c r="P121" s="72">
        <v>0</v>
      </c>
      <c r="Q121" s="72">
        <v>7136090</v>
      </c>
      <c r="R121" s="72">
        <v>3258</v>
      </c>
      <c r="S121" s="72">
        <v>0</v>
      </c>
      <c r="T121" s="72">
        <v>0</v>
      </c>
    </row>
    <row r="122" spans="1:20" x14ac:dyDescent="0.25">
      <c r="A122" s="69" t="s">
        <v>56</v>
      </c>
      <c r="B122" s="76" t="s">
        <v>196</v>
      </c>
      <c r="C122" s="77">
        <v>9535124</v>
      </c>
      <c r="D122" s="77">
        <v>0</v>
      </c>
      <c r="E122" s="77">
        <v>0</v>
      </c>
      <c r="F122" s="77">
        <v>0</v>
      </c>
      <c r="G122" s="77">
        <v>0</v>
      </c>
      <c r="H122" s="77">
        <v>0</v>
      </c>
      <c r="I122" s="77">
        <v>0</v>
      </c>
      <c r="J122" s="77">
        <v>0</v>
      </c>
      <c r="K122" s="77">
        <v>0</v>
      </c>
      <c r="L122" s="77">
        <v>0</v>
      </c>
      <c r="M122" s="77">
        <v>0</v>
      </c>
      <c r="N122" s="77">
        <v>2395776</v>
      </c>
      <c r="O122" s="77">
        <v>0</v>
      </c>
      <c r="P122" s="77">
        <v>0</v>
      </c>
      <c r="Q122" s="77">
        <v>7136090</v>
      </c>
      <c r="R122" s="77">
        <v>3258</v>
      </c>
      <c r="S122" s="77">
        <v>0</v>
      </c>
      <c r="T122" s="77">
        <v>0</v>
      </c>
    </row>
    <row r="123" spans="1:20" x14ac:dyDescent="0.25">
      <c r="A123" s="69" t="s">
        <v>58</v>
      </c>
    </row>
    <row r="124" spans="1:20" x14ac:dyDescent="0.25">
      <c r="A124" s="69" t="s">
        <v>59</v>
      </c>
      <c r="B124" s="73" t="s">
        <v>197</v>
      </c>
      <c r="C124" s="74"/>
      <c r="D124" s="74"/>
      <c r="E124" s="74"/>
      <c r="F124" s="74"/>
      <c r="G124" s="74"/>
      <c r="H124" s="74"/>
      <c r="I124" s="74"/>
      <c r="J124" s="74"/>
      <c r="K124" s="74"/>
      <c r="L124" s="74"/>
      <c r="M124" s="74"/>
      <c r="N124" s="74"/>
      <c r="O124" s="74"/>
      <c r="P124" s="74"/>
      <c r="Q124" s="74"/>
      <c r="R124" s="74"/>
      <c r="S124" s="74"/>
      <c r="T124" s="74"/>
    </row>
    <row r="125" spans="1:20" x14ac:dyDescent="0.25">
      <c r="A125" s="69" t="s">
        <v>60</v>
      </c>
      <c r="B125" s="75" t="s">
        <v>217</v>
      </c>
      <c r="C125" s="78">
        <v>0</v>
      </c>
      <c r="D125" s="78">
        <v>0</v>
      </c>
      <c r="E125" s="78">
        <v>0</v>
      </c>
      <c r="F125" s="78">
        <v>0</v>
      </c>
      <c r="G125" s="78">
        <v>0</v>
      </c>
      <c r="H125" s="78">
        <v>0</v>
      </c>
      <c r="I125" s="78">
        <v>0</v>
      </c>
      <c r="J125" s="78">
        <v>0</v>
      </c>
      <c r="K125" s="78">
        <v>0</v>
      </c>
      <c r="L125" s="78">
        <v>0</v>
      </c>
      <c r="M125" s="78">
        <v>0</v>
      </c>
      <c r="N125" s="78">
        <v>0</v>
      </c>
      <c r="O125" s="78">
        <v>0</v>
      </c>
      <c r="P125" s="78">
        <v>0</v>
      </c>
      <c r="Q125" s="78">
        <v>10.953759251669567</v>
      </c>
      <c r="R125" s="78">
        <v>10.958401306313784</v>
      </c>
      <c r="S125" s="78">
        <v>0</v>
      </c>
      <c r="T125" s="78">
        <v>0</v>
      </c>
    </row>
    <row r="126" spans="1:20" ht="15.75" thickBot="1" x14ac:dyDescent="0.3">
      <c r="A126" s="69" t="s">
        <v>61</v>
      </c>
      <c r="B126" s="75" t="s">
        <v>218</v>
      </c>
      <c r="C126" s="78">
        <v>0</v>
      </c>
      <c r="D126" s="78">
        <v>0</v>
      </c>
      <c r="E126" s="78">
        <v>0</v>
      </c>
      <c r="F126" s="78">
        <v>0</v>
      </c>
      <c r="G126" s="78">
        <v>0</v>
      </c>
      <c r="H126" s="78">
        <v>0</v>
      </c>
      <c r="I126" s="78">
        <v>0</v>
      </c>
      <c r="J126" s="72">
        <v>0</v>
      </c>
      <c r="K126" s="78">
        <v>0</v>
      </c>
      <c r="L126" s="78">
        <v>0</v>
      </c>
      <c r="M126" s="78">
        <v>0</v>
      </c>
      <c r="N126" s="78">
        <v>4.1221060358506083</v>
      </c>
      <c r="O126" s="78">
        <v>0</v>
      </c>
      <c r="P126" s="78">
        <v>0</v>
      </c>
      <c r="Q126" s="78">
        <v>0</v>
      </c>
      <c r="R126" s="78">
        <v>0</v>
      </c>
      <c r="S126" s="78">
        <v>0</v>
      </c>
      <c r="T126" s="78">
        <v>0</v>
      </c>
    </row>
    <row r="127" spans="1:20" x14ac:dyDescent="0.25">
      <c r="A127" s="69" t="s">
        <v>63</v>
      </c>
      <c r="B127" s="75" t="s">
        <v>198</v>
      </c>
      <c r="C127" s="79">
        <v>0</v>
      </c>
      <c r="D127" s="79">
        <v>0</v>
      </c>
      <c r="E127" s="79">
        <v>0</v>
      </c>
      <c r="F127" s="79">
        <v>0</v>
      </c>
      <c r="G127" s="79">
        <v>0</v>
      </c>
      <c r="H127" s="79">
        <v>0</v>
      </c>
      <c r="I127" s="79">
        <v>0</v>
      </c>
      <c r="J127" s="79">
        <v>0</v>
      </c>
      <c r="K127" s="79">
        <v>0</v>
      </c>
      <c r="L127" s="79">
        <v>0</v>
      </c>
      <c r="M127" s="79">
        <v>0</v>
      </c>
      <c r="N127" s="79">
        <v>4.1221060358506083</v>
      </c>
      <c r="O127" s="79">
        <v>0</v>
      </c>
      <c r="P127" s="79">
        <v>0</v>
      </c>
      <c r="Q127" s="79">
        <v>10.953759251669567</v>
      </c>
      <c r="R127" s="79">
        <v>10.958401306313784</v>
      </c>
      <c r="S127" s="79">
        <v>0</v>
      </c>
      <c r="T127" s="79">
        <v>0</v>
      </c>
    </row>
    <row r="128" spans="1:20" x14ac:dyDescent="0.25">
      <c r="A128" s="69" t="s">
        <v>64</v>
      </c>
    </row>
    <row r="129" spans="1:26" x14ac:dyDescent="0.25">
      <c r="A129" s="69" t="s">
        <v>65</v>
      </c>
      <c r="B129" s="68" t="s">
        <v>97</v>
      </c>
    </row>
    <row r="130" spans="1:26" x14ac:dyDescent="0.25">
      <c r="A130" s="69" t="s">
        <v>67</v>
      </c>
      <c r="B130" s="68" t="s">
        <v>98</v>
      </c>
    </row>
    <row r="131" spans="1:26" x14ac:dyDescent="0.25">
      <c r="A131" s="69" t="s">
        <v>69</v>
      </c>
    </row>
    <row r="132" spans="1:26" x14ac:dyDescent="0.25">
      <c r="A132" s="69" t="s">
        <v>71</v>
      </c>
    </row>
    <row r="133" spans="1:26" x14ac:dyDescent="0.25">
      <c r="A133" s="69" t="s">
        <v>73</v>
      </c>
    </row>
    <row r="134" spans="1:26" x14ac:dyDescent="0.25">
      <c r="A134" s="69" t="s">
        <v>75</v>
      </c>
    </row>
    <row r="135" spans="1:26" x14ac:dyDescent="0.25">
      <c r="A135" s="69" t="s">
        <v>77</v>
      </c>
    </row>
    <row r="136" spans="1:26" x14ac:dyDescent="0.25">
      <c r="A136" s="69" t="s">
        <v>79</v>
      </c>
    </row>
    <row r="137" spans="1:26" x14ac:dyDescent="0.25">
      <c r="A137" s="69" t="s">
        <v>80</v>
      </c>
    </row>
    <row r="138" spans="1:26" x14ac:dyDescent="0.25">
      <c r="A138" s="69" t="s">
        <v>82</v>
      </c>
    </row>
    <row r="139" spans="1:26" x14ac:dyDescent="0.25">
      <c r="A139" s="69" t="s">
        <v>84</v>
      </c>
    </row>
    <row r="140" spans="1:26" x14ac:dyDescent="0.25">
      <c r="A140" s="69" t="s">
        <v>86</v>
      </c>
    </row>
    <row r="141" spans="1:26" x14ac:dyDescent="0.25">
      <c r="A141" s="69" t="s">
        <v>87</v>
      </c>
    </row>
    <row r="142" spans="1:26" x14ac:dyDescent="0.25">
      <c r="A142" s="69" t="s">
        <v>89</v>
      </c>
    </row>
    <row r="143" spans="1:26" x14ac:dyDescent="0.25">
      <c r="A143" s="69" t="s">
        <v>91</v>
      </c>
    </row>
    <row r="144" spans="1:26" ht="15.75" thickBot="1" x14ac:dyDescent="0.3">
      <c r="A144" s="67"/>
      <c r="B144" s="67"/>
      <c r="C144" s="67"/>
      <c r="D144" s="67"/>
      <c r="E144" s="67"/>
      <c r="F144" s="67"/>
      <c r="G144" s="67"/>
      <c r="H144" s="67"/>
      <c r="I144" s="67"/>
      <c r="J144" s="67"/>
      <c r="K144" s="67"/>
      <c r="L144" s="67"/>
      <c r="M144" s="67"/>
      <c r="N144" s="67"/>
      <c r="O144" s="67"/>
      <c r="P144" s="67"/>
      <c r="Q144" s="67"/>
      <c r="R144" s="67"/>
      <c r="S144" s="67"/>
      <c r="T144" s="67"/>
      <c r="U144" s="67"/>
      <c r="V144" s="67"/>
      <c r="W144" s="67"/>
      <c r="X144" s="67"/>
      <c r="Y144" s="67"/>
      <c r="Z144" s="67"/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Z134"/>
  <sheetViews>
    <sheetView zoomScale="80" zoomScaleNormal="80" workbookViewId="0">
      <pane xSplit="2" ySplit="10" topLeftCell="C11" activePane="bottomRight" state="frozen"/>
      <selection sqref="A1:A2"/>
      <selection pane="topRight" sqref="A1:A2"/>
      <selection pane="bottomLeft" sqref="A1:A2"/>
      <selection pane="bottomRight" activeCell="A2" sqref="A1:A2"/>
    </sheetView>
  </sheetViews>
  <sheetFormatPr defaultRowHeight="15" x14ac:dyDescent="0.25"/>
  <cols>
    <col min="1" max="1" width="5.42578125" customWidth="1"/>
    <col min="2" max="2" width="45.28515625" customWidth="1"/>
    <col min="3" max="3" width="18.5703125" bestFit="1" customWidth="1"/>
    <col min="4" max="26" width="14.85546875" customWidth="1"/>
  </cols>
  <sheetData>
    <row r="1" spans="1:26" x14ac:dyDescent="0.25">
      <c r="A1" s="40" t="s">
        <v>509</v>
      </c>
    </row>
    <row r="2" spans="1:26" x14ac:dyDescent="0.25">
      <c r="A2" s="40" t="s">
        <v>504</v>
      </c>
    </row>
    <row r="3" spans="1:26" ht="15.75" thickBot="1" x14ac:dyDescent="0.3">
      <c r="A3" s="67"/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</row>
    <row r="4" spans="1:26" ht="15" customHeight="1" x14ac:dyDescent="0.25">
      <c r="A4" s="121" t="s">
        <v>174</v>
      </c>
    </row>
    <row r="5" spans="1:26" ht="15" customHeight="1" x14ac:dyDescent="0.25">
      <c r="A5" s="121" t="s">
        <v>175</v>
      </c>
    </row>
    <row r="6" spans="1:26" ht="15" customHeight="1" x14ac:dyDescent="0.25">
      <c r="A6" s="121" t="s">
        <v>1</v>
      </c>
    </row>
    <row r="7" spans="1:26" ht="15.75" thickBot="1" x14ac:dyDescent="0.3">
      <c r="A7" s="67"/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</row>
    <row r="8" spans="1:26" x14ac:dyDescent="0.25">
      <c r="B8" s="122" t="s">
        <v>2</v>
      </c>
      <c r="C8" s="122" t="s">
        <v>3</v>
      </c>
      <c r="D8" s="122" t="s">
        <v>4</v>
      </c>
      <c r="E8" s="122" t="s">
        <v>5</v>
      </c>
      <c r="F8" s="122" t="s">
        <v>6</v>
      </c>
      <c r="G8" s="122" t="s">
        <v>7</v>
      </c>
      <c r="H8" s="122" t="s">
        <v>8</v>
      </c>
      <c r="I8" s="122" t="s">
        <v>9</v>
      </c>
      <c r="J8" s="122" t="s">
        <v>10</v>
      </c>
      <c r="K8" s="122" t="s">
        <v>3</v>
      </c>
      <c r="L8" s="122" t="s">
        <v>4</v>
      </c>
      <c r="M8" s="122" t="s">
        <v>5</v>
      </c>
      <c r="N8" s="122" t="s">
        <v>6</v>
      </c>
      <c r="O8" s="122" t="s">
        <v>7</v>
      </c>
      <c r="P8" s="122" t="s">
        <v>8</v>
      </c>
      <c r="Q8" s="122" t="s">
        <v>9</v>
      </c>
      <c r="R8" s="122" t="s">
        <v>10</v>
      </c>
      <c r="S8" s="122" t="s">
        <v>3</v>
      </c>
      <c r="T8" s="122" t="s">
        <v>4</v>
      </c>
    </row>
    <row r="9" spans="1:26" ht="15.75" thickBot="1" x14ac:dyDescent="0.3">
      <c r="A9" s="67"/>
      <c r="B9" s="67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67"/>
      <c r="Y9" s="67"/>
      <c r="Z9" s="67"/>
    </row>
    <row r="10" spans="1:26" ht="26.25" thickBot="1" x14ac:dyDescent="0.3">
      <c r="A10" s="123" t="s">
        <v>14</v>
      </c>
      <c r="B10" s="123" t="s">
        <v>97</v>
      </c>
      <c r="C10" s="123" t="s">
        <v>16</v>
      </c>
      <c r="D10" s="123" t="s">
        <v>17</v>
      </c>
      <c r="E10" s="123" t="s">
        <v>18</v>
      </c>
      <c r="F10" s="123" t="s">
        <v>19</v>
      </c>
      <c r="G10" s="123" t="s">
        <v>20</v>
      </c>
      <c r="H10" s="123" t="s">
        <v>21</v>
      </c>
      <c r="I10" s="123" t="s">
        <v>22</v>
      </c>
      <c r="J10" s="123" t="s">
        <v>23</v>
      </c>
      <c r="K10" s="123" t="s">
        <v>24</v>
      </c>
      <c r="L10" s="123" t="s">
        <v>25</v>
      </c>
      <c r="M10" s="123" t="s">
        <v>26</v>
      </c>
      <c r="N10" s="123" t="s">
        <v>27</v>
      </c>
      <c r="O10" s="123" t="s">
        <v>28</v>
      </c>
      <c r="P10" s="123" t="s">
        <v>29</v>
      </c>
      <c r="Q10" s="123" t="s">
        <v>30</v>
      </c>
      <c r="R10" s="123" t="s">
        <v>31</v>
      </c>
      <c r="S10" s="123" t="s">
        <v>32</v>
      </c>
      <c r="T10" s="123" t="s">
        <v>33</v>
      </c>
    </row>
    <row r="11" spans="1:26" ht="15.75" x14ac:dyDescent="0.25">
      <c r="A11" s="122" t="s">
        <v>34</v>
      </c>
      <c r="B11" s="134" t="s">
        <v>163</v>
      </c>
      <c r="C11" s="125"/>
      <c r="D11" s="125"/>
      <c r="E11" s="125"/>
      <c r="F11" s="125"/>
      <c r="G11" s="125"/>
      <c r="H11" s="125"/>
      <c r="I11" s="125"/>
      <c r="J11" s="125"/>
      <c r="K11" s="125"/>
      <c r="L11" s="125"/>
      <c r="M11" s="125"/>
      <c r="N11" s="125"/>
      <c r="O11" s="125"/>
      <c r="P11" s="125"/>
      <c r="Q11" s="125"/>
      <c r="R11" s="125"/>
      <c r="S11" s="125"/>
      <c r="T11" s="125"/>
    </row>
    <row r="12" spans="1:26" x14ac:dyDescent="0.25">
      <c r="A12" s="122" t="s">
        <v>36</v>
      </c>
      <c r="B12" s="135" t="s">
        <v>176</v>
      </c>
      <c r="C12" s="125"/>
      <c r="D12" s="125"/>
      <c r="E12" s="125"/>
      <c r="F12" s="125"/>
      <c r="G12" s="125"/>
      <c r="H12" s="125"/>
      <c r="I12" s="125"/>
      <c r="J12" s="125"/>
      <c r="K12" s="125"/>
      <c r="L12" s="125"/>
      <c r="M12" s="125"/>
      <c r="N12" s="125"/>
      <c r="O12" s="125"/>
      <c r="P12" s="125"/>
      <c r="Q12" s="125"/>
      <c r="R12" s="125"/>
      <c r="S12" s="125"/>
      <c r="T12" s="125"/>
    </row>
    <row r="13" spans="1:26" x14ac:dyDescent="0.25">
      <c r="A13" s="122" t="s">
        <v>38</v>
      </c>
      <c r="B13" s="136" t="s">
        <v>177</v>
      </c>
      <c r="C13" s="125">
        <f>+'E_6B Att 2_MDS and 1-13th'!C13-'E_6B Att 2_AS FILED'!C13</f>
        <v>37274.296298069065</v>
      </c>
      <c r="D13" s="125">
        <f>+'E_6B Att 2_MDS and 1-13th'!D13-'E_6B Att 2_AS FILED'!D13</f>
        <v>693.66754482302622</v>
      </c>
      <c r="E13" s="125">
        <f>+'E_6B Att 2_MDS and 1-13th'!E13-'E_6B Att 2_AS FILED'!E13</f>
        <v>27.146616302737641</v>
      </c>
      <c r="F13" s="125">
        <f>+'E_6B Att 2_MDS and 1-13th'!F13-'E_6B Att 2_AS FILED'!F13</f>
        <v>361.52028580781734</v>
      </c>
      <c r="G13" s="125">
        <f>+'E_6B Att 2_MDS and 1-13th'!G13-'E_6B Att 2_AS FILED'!G13</f>
        <v>2092.3464107925975</v>
      </c>
      <c r="H13" s="125">
        <f>+'E_6B Att 2_MDS and 1-13th'!H13-'E_6B Att 2_AS FILED'!H13</f>
        <v>16.747027266663551</v>
      </c>
      <c r="I13" s="125">
        <f>+'E_6B Att 2_MDS and 1-13th'!I13-'E_6B Att 2_AS FILED'!I13</f>
        <v>8099.4897365664656</v>
      </c>
      <c r="J13" s="125">
        <f>+'E_6B Att 2_MDS and 1-13th'!J13-'E_6B Att 2_AS FILED'!J13</f>
        <v>3255.6489232938402</v>
      </c>
      <c r="K13" s="125">
        <f>+'E_6B Att 2_MDS and 1-13th'!K13-'E_6B Att 2_AS FILED'!K13</f>
        <v>644.48909930214722</v>
      </c>
      <c r="L13" s="125">
        <f>+'E_6B Att 2_MDS and 1-13th'!L13-'E_6B Att 2_AS FILED'!L13</f>
        <v>43.175721958556892</v>
      </c>
      <c r="M13" s="125">
        <f>+'E_6B Att 2_MDS and 1-13th'!M13-'E_6B Att 2_AS FILED'!M13</f>
        <v>28.263938850644792</v>
      </c>
      <c r="N13" s="125">
        <f>+'E_6B Att 2_MDS and 1-13th'!N13-'E_6B Att 2_AS FILED'!N13</f>
        <v>3.7021770416908701</v>
      </c>
      <c r="O13" s="125">
        <f>+'E_6B Att 2_MDS and 1-13th'!O13-'E_6B Att 2_AS FILED'!O13</f>
        <v>2.5996348903938333</v>
      </c>
      <c r="P13" s="125">
        <f>+'E_6B Att 2_MDS and 1-13th'!P13-'E_6B Att 2_AS FILED'!P13</f>
        <v>21953.967429798009</v>
      </c>
      <c r="Q13" s="125">
        <f>+'E_6B Att 2_MDS and 1-13th'!Q13-'E_6B Att 2_AS FILED'!Q13</f>
        <v>21.897647494743794</v>
      </c>
      <c r="R13" s="125">
        <f>+'E_6B Att 2_MDS and 1-13th'!R13-'E_6B Att 2_AS FILED'!R13</f>
        <v>7.8743755941677094</v>
      </c>
      <c r="S13" s="125">
        <f>+'E_6B Att 2_MDS and 1-13th'!S13-'E_6B Att 2_AS FILED'!S13</f>
        <v>3.3720863039124396</v>
      </c>
      <c r="T13" s="125">
        <f>+'E_6B Att 2_MDS and 1-13th'!T13-'E_6B Att 2_AS FILED'!T13</f>
        <v>18.387641981687281</v>
      </c>
    </row>
    <row r="14" spans="1:26" x14ac:dyDescent="0.25">
      <c r="A14" s="122" t="s">
        <v>40</v>
      </c>
      <c r="B14" s="136" t="s">
        <v>178</v>
      </c>
      <c r="C14" s="125">
        <f>+'E_6B Att 2_MDS and 1-13th'!C14-'E_6B Att 2_AS FILED'!C14</f>
        <v>155473.17880838993</v>
      </c>
      <c r="D14" s="125">
        <f>+'E_6B Att 2_MDS and 1-13th'!D14-'E_6B Att 2_AS FILED'!D14</f>
        <v>2893.5465110145924</v>
      </c>
      <c r="E14" s="125">
        <f>+'E_6B Att 2_MDS and 1-13th'!E14-'E_6B Att 2_AS FILED'!E14</f>
        <v>113.26332624147039</v>
      </c>
      <c r="F14" s="125">
        <f>+'E_6B Att 2_MDS and 1-13th'!F14-'E_6B Att 2_AS FILED'!F14</f>
        <v>1507.6924791802248</v>
      </c>
      <c r="G14" s="125">
        <f>+'E_6B Att 2_MDS and 1-13th'!G14-'E_6B Att 2_AS FILED'!G14</f>
        <v>8722.9662787510533</v>
      </c>
      <c r="H14" s="125">
        <f>+'E_6B Att 2_MDS and 1-13th'!H14-'E_6B Att 2_AS FILED'!H14</f>
        <v>69.759130338808404</v>
      </c>
      <c r="I14" s="125">
        <f>+'E_6B Att 2_MDS and 1-13th'!I14-'E_6B Att 2_AS FILED'!I14</f>
        <v>33786.54442725447</v>
      </c>
      <c r="J14" s="125">
        <f>+'E_6B Att 2_MDS and 1-13th'!J14-'E_6B Att 2_AS FILED'!J14</f>
        <v>13614.103092962701</v>
      </c>
      <c r="K14" s="125">
        <f>+'E_6B Att 2_MDS and 1-13th'!K14-'E_6B Att 2_AS FILED'!K14</f>
        <v>2703.7404992548109</v>
      </c>
      <c r="L14" s="125">
        <f>+'E_6B Att 2_MDS and 1-13th'!L14-'E_6B Att 2_AS FILED'!L14</f>
        <v>183.01669315359686</v>
      </c>
      <c r="M14" s="125">
        <f>+'E_6B Att 2_MDS and 1-13th'!M14-'E_6B Att 2_AS FILED'!M14</f>
        <v>117.94156600360736</v>
      </c>
      <c r="N14" s="125">
        <f>+'E_6B Att 2_MDS and 1-13th'!N14-'E_6B Att 2_AS FILED'!N14</f>
        <v>15.414726149572161</v>
      </c>
      <c r="O14" s="125">
        <f>+'E_6B Att 2_MDS and 1-13th'!O14-'E_6B Att 2_AS FILED'!O14</f>
        <v>10.849382402854857</v>
      </c>
      <c r="P14" s="125">
        <f>+'E_6B Att 2_MDS and 1-13th'!P14-'E_6B Att 2_AS FILED'!P14</f>
        <v>91519.262603251729</v>
      </c>
      <c r="Q14" s="125">
        <f>+'E_6B Att 2_MDS and 1-13th'!Q14-'E_6B Att 2_AS FILED'!Q14</f>
        <v>91.33143987165181</v>
      </c>
      <c r="R14" s="125">
        <f>+'E_6B Att 2_MDS and 1-13th'!R14-'E_6B Att 2_AS FILED'!R14</f>
        <v>32.870292383719999</v>
      </c>
      <c r="S14" s="125">
        <f>+'E_6B Att 2_MDS and 1-13th'!S14-'E_6B Att 2_AS FILED'!S14</f>
        <v>14.079353101824751</v>
      </c>
      <c r="T14" s="125">
        <f>+'E_6B Att 2_MDS and 1-13th'!T14-'E_6B Att 2_AS FILED'!T14</f>
        <v>76.797007073306986</v>
      </c>
    </row>
    <row r="15" spans="1:26" x14ac:dyDescent="0.25">
      <c r="A15" s="122" t="s">
        <v>42</v>
      </c>
      <c r="B15" s="136" t="s">
        <v>179</v>
      </c>
      <c r="C15" s="125">
        <f>+'E_6B Att 2_MDS and 1-13th'!C15-'E_6B Att 2_AS FILED'!C15</f>
        <v>283622.60373806185</v>
      </c>
      <c r="D15" s="125">
        <f>+'E_6B Att 2_MDS and 1-13th'!D15-'E_6B Att 2_AS FILED'!D15</f>
        <v>5278.3895028126717</v>
      </c>
      <c r="E15" s="125">
        <f>+'E_6B Att 2_MDS and 1-13th'!E15-'E_6B Att 2_AS FILED'!E15</f>
        <v>206.62554667769484</v>
      </c>
      <c r="F15" s="125">
        <f>+'E_6B Att 2_MDS and 1-13th'!F15-'E_6B Att 2_AS FILED'!F15</f>
        <v>2750.3749521082082</v>
      </c>
      <c r="G15" s="125">
        <f>+'E_6B Att 2_MDS and 1-13th'!G15-'E_6B Att 2_AS FILED'!G15</f>
        <v>15913.55400266932</v>
      </c>
      <c r="H15" s="125">
        <f>+'E_6B Att 2_MDS and 1-13th'!H15-'E_6B Att 2_AS FILED'!H15</f>
        <v>127.27401508377693</v>
      </c>
      <c r="I15" s="125">
        <f>+'E_6B Att 2_MDS and 1-13th'!I15-'E_6B Att 2_AS FILED'!I15</f>
        <v>61634.925586127501</v>
      </c>
      <c r="J15" s="125">
        <f>+'E_6B Att 2_MDS and 1-13th'!J15-'E_6B Att 2_AS FILED'!J15</f>
        <v>24833.856053033887</v>
      </c>
      <c r="K15" s="125">
        <f>+'E_6B Att 2_MDS and 1-13th'!K15-'E_6B Att 2_AS FILED'!K15</f>
        <v>4931.9698918388713</v>
      </c>
      <c r="L15" s="125">
        <f>+'E_6B Att 2_MDS and 1-13th'!L15-'E_6B Att 2_AS FILED'!L15</f>
        <v>333.83241633051057</v>
      </c>
      <c r="M15" s="125">
        <f>+'E_6B Att 2_MDS and 1-13th'!M15-'E_6B Att 2_AS FILED'!M15</f>
        <v>215.15820646819736</v>
      </c>
      <c r="N15" s="125">
        <f>+'E_6B Att 2_MDS and 1-13th'!N15-'E_6B Att 2_AS FILED'!N15</f>
        <v>28.122471415004298</v>
      </c>
      <c r="O15" s="125">
        <f>+'E_6B Att 2_MDS and 1-13th'!O15-'E_6B Att 2_AS FILED'!O15</f>
        <v>19.789462224190501</v>
      </c>
      <c r="P15" s="125">
        <f>+'E_6B Att 2_MDS and 1-13th'!P15-'E_6B Att 2_AS FILED'!P15</f>
        <v>166956.33789276215</v>
      </c>
      <c r="Q15" s="125">
        <f>+'E_6B Att 2_MDS and 1-13th'!Q15-'E_6B Att 2_AS FILED'!Q15</f>
        <v>166.60500184114971</v>
      </c>
      <c r="R15" s="125">
        <f>+'E_6B Att 2_MDS and 1-13th'!R15-'E_6B Att 2_AS FILED'!R15</f>
        <v>59.969790060454841</v>
      </c>
      <c r="S15" s="125">
        <f>+'E_6B Att 2_MDS and 1-13th'!S15-'E_6B Att 2_AS FILED'!S15</f>
        <v>25.683533568261652</v>
      </c>
      <c r="T15" s="125">
        <f>+'E_6B Att 2_MDS and 1-13th'!T15-'E_6B Att 2_AS FILED'!T15</f>
        <v>140.13541303994157</v>
      </c>
    </row>
    <row r="16" spans="1:26" x14ac:dyDescent="0.25">
      <c r="A16" s="122" t="s">
        <v>44</v>
      </c>
      <c r="B16" s="136" t="s">
        <v>180</v>
      </c>
      <c r="C16" s="125">
        <f>+'E_6B Att 2_MDS and 1-13th'!C16-'E_6B Att 2_AS FILED'!C16</f>
        <v>-2.3742996252622106E-2</v>
      </c>
      <c r="D16" s="125">
        <f>+'E_6B Att 2_MDS and 1-13th'!D16-'E_6B Att 2_AS FILED'!D16</f>
        <v>1.8866497973164087E-2</v>
      </c>
      <c r="E16" s="125">
        <f>+'E_6B Att 2_MDS and 1-13th'!E16-'E_6B Att 2_AS FILED'!E16</f>
        <v>7.7249964628833823E-4</v>
      </c>
      <c r="F16" s="125">
        <f>+'E_6B Att 2_MDS and 1-13th'!F16-'E_6B Att 2_AS FILED'!F16</f>
        <v>4.4404655266276905E-3</v>
      </c>
      <c r="G16" s="125">
        <f>+'E_6B Att 2_MDS and 1-13th'!G16-'E_6B Att 2_AS FILED'!G16</f>
        <v>-3.1036394934744749E-2</v>
      </c>
      <c r="H16" s="125">
        <f>+'E_6B Att 2_MDS and 1-13th'!H16-'E_6B Att 2_AS FILED'!H16</f>
        <v>-1.2055296170130347E-3</v>
      </c>
      <c r="I16" s="125">
        <f>+'E_6B Att 2_MDS and 1-13th'!I16-'E_6B Att 2_AS FILED'!I16</f>
        <v>0.18631459257721872</v>
      </c>
      <c r="J16" s="125">
        <f>+'E_6B Att 2_MDS and 1-13th'!J16-'E_6B Att 2_AS FILED'!J16</f>
        <v>6.9892172765548821E-2</v>
      </c>
      <c r="K16" s="125">
        <f>+'E_6B Att 2_MDS and 1-13th'!K16-'E_6B Att 2_AS FILED'!K16</f>
        <v>1.7972719555672256E-2</v>
      </c>
      <c r="L16" s="125">
        <f>+'E_6B Att 2_MDS and 1-13th'!L16-'E_6B Att 2_AS FILED'!L16</f>
        <v>6.5494704999302655E-4</v>
      </c>
      <c r="M16" s="125">
        <f>+'E_6B Att 2_MDS and 1-13th'!M16-'E_6B Att 2_AS FILED'!M16</f>
        <v>1.0459289240074554E-3</v>
      </c>
      <c r="N16" s="125">
        <f>+'E_6B Att 2_MDS and 1-13th'!N16-'E_6B Att 2_AS FILED'!N16</f>
        <v>-3.1397980192759967E-4</v>
      </c>
      <c r="O16" s="125">
        <f>+'E_6B Att 2_MDS and 1-13th'!O16-'E_6B Att 2_AS FILED'!O16</f>
        <v>1.8095764908987455E-4</v>
      </c>
      <c r="P16" s="125">
        <f>+'E_6B Att 2_MDS and 1-13th'!P16-'E_6B Att 2_AS FILED'!P16</f>
        <v>-0.29302154623019305</v>
      </c>
      <c r="Q16" s="125">
        <f>+'E_6B Att 2_MDS and 1-13th'!Q16-'E_6B Att 2_AS FILED'!Q16</f>
        <v>4.8065303027122752E-4</v>
      </c>
      <c r="R16" s="125">
        <f>+'E_6B Att 2_MDS and 1-13th'!R16-'E_6B Att 2_AS FILED'!R16</f>
        <v>3.0945851750052711E-4</v>
      </c>
      <c r="S16" s="125">
        <f>+'E_6B Att 2_MDS and 1-13th'!S16-'E_6B Att 2_AS FILED'!S16</f>
        <v>2.4911233143054545E-4</v>
      </c>
      <c r="T16" s="125">
        <f>+'E_6B Att 2_MDS and 1-13th'!T16-'E_6B Att 2_AS FILED'!T16</f>
        <v>6.5444878409159912E-4</v>
      </c>
    </row>
    <row r="17" spans="1:20" x14ac:dyDescent="0.25">
      <c r="A17" s="122" t="s">
        <v>46</v>
      </c>
      <c r="B17" s="136" t="s">
        <v>181</v>
      </c>
      <c r="C17" s="125">
        <f>+'E_6B Att 2_MDS and 1-13th'!C17-'E_6B Att 2_AS FILED'!C17</f>
        <v>1.1467701230402554</v>
      </c>
      <c r="D17" s="125">
        <f>+'E_6B Att 2_MDS and 1-13th'!D17-'E_6B Att 2_AS FILED'!D17</f>
        <v>0.24916182876876292</v>
      </c>
      <c r="E17" s="125">
        <f>+'E_6B Att 2_MDS and 1-13th'!E17-'E_6B Att 2_AS FILED'!E17</f>
        <v>5.1805311888132866E-3</v>
      </c>
      <c r="F17" s="125">
        <f>+'E_6B Att 2_MDS and 1-13th'!F17-'E_6B Att 2_AS FILED'!F17</f>
        <v>8.6245105247856557E-2</v>
      </c>
      <c r="G17" s="125">
        <f>+'E_6B Att 2_MDS and 1-13th'!G17-'E_6B Att 2_AS FILED'!G17</f>
        <v>-0.14826815072004251</v>
      </c>
      <c r="H17" s="125">
        <f>+'E_6B Att 2_MDS and 1-13th'!H17-'E_6B Att 2_AS FILED'!H17</f>
        <v>-4.5209961169694335E-3</v>
      </c>
      <c r="I17" s="125">
        <f>+'E_6B Att 2_MDS and 1-13th'!I17-'E_6B Att 2_AS FILED'!I17</f>
        <v>1.3925399826187288</v>
      </c>
      <c r="J17" s="125">
        <f>+'E_6B Att 2_MDS and 1-13th'!J17-'E_6B Att 2_AS FILED'!J17</f>
        <v>1.1716754341344071</v>
      </c>
      <c r="K17" s="125">
        <f>+'E_6B Att 2_MDS and 1-13th'!K17-'E_6B Att 2_AS FILED'!K17</f>
        <v>0.29526014542477519</v>
      </c>
      <c r="L17" s="125">
        <f>+'E_6B Att 2_MDS and 1-13th'!L17-'E_6B Att 2_AS FILED'!L17</f>
        <v>7.1755593704595499E-3</v>
      </c>
      <c r="M17" s="125">
        <f>+'E_6B Att 2_MDS and 1-13th'!M17-'E_6B Att 2_AS FILED'!M17</f>
        <v>6.5047052613086964E-3</v>
      </c>
      <c r="N17" s="125">
        <f>+'E_6B Att 2_MDS and 1-13th'!N17-'E_6B Att 2_AS FILED'!N17</f>
        <v>-1.0635564396926644E-3</v>
      </c>
      <c r="O17" s="125">
        <f>+'E_6B Att 2_MDS and 1-13th'!O17-'E_6B Att 2_AS FILED'!O17</f>
        <v>3.0993557133813035E-3</v>
      </c>
      <c r="P17" s="125">
        <f>+'E_6B Att 2_MDS and 1-13th'!P17-'E_6B Att 2_AS FILED'!P17</f>
        <v>-1.9228018590668512</v>
      </c>
      <c r="Q17" s="125">
        <f>+'E_6B Att 2_MDS and 1-13th'!Q17-'E_6B Att 2_AS FILED'!Q17</f>
        <v>2.9950613944218496E-3</v>
      </c>
      <c r="R17" s="125">
        <f>+'E_6B Att 2_MDS and 1-13th'!R17-'E_6B Att 2_AS FILED'!R17</f>
        <v>1.0428502564243103E-3</v>
      </c>
      <c r="S17" s="125">
        <f>+'E_6B Att 2_MDS and 1-13th'!S17-'E_6B Att 2_AS FILED'!S17</f>
        <v>1.5651587946276455E-3</v>
      </c>
      <c r="T17" s="125">
        <f>+'E_6B Att 2_MDS and 1-13th'!T17-'E_6B Att 2_AS FILED'!T17</f>
        <v>9.7896720980211738E-4</v>
      </c>
    </row>
    <row r="18" spans="1:20" x14ac:dyDescent="0.25">
      <c r="A18" s="122" t="s">
        <v>48</v>
      </c>
      <c r="B18" s="136" t="s">
        <v>182</v>
      </c>
      <c r="C18" s="125">
        <f>+'E_6B Att 2_MDS and 1-13th'!C18-'E_6B Att 2_AS FILED'!C18</f>
        <v>-42638.090350930754</v>
      </c>
      <c r="D18" s="125">
        <f>+'E_6B Att 2_MDS and 1-13th'!D18-'E_6B Att 2_AS FILED'!D18</f>
        <v>-786.76438984146989</v>
      </c>
      <c r="E18" s="125">
        <f>+'E_6B Att 2_MDS and 1-13th'!E18-'E_6B Att 2_AS FILED'!E18</f>
        <v>-30.784415230580578</v>
      </c>
      <c r="F18" s="125">
        <f>+'E_6B Att 2_MDS and 1-13th'!F18-'E_6B Att 2_AS FILED'!F18</f>
        <v>-411.84601156084318</v>
      </c>
      <c r="G18" s="125">
        <f>+'E_6B Att 2_MDS and 1-13th'!G18-'E_6B Att 2_AS FILED'!G18</f>
        <v>-2402.7734473203309</v>
      </c>
      <c r="H18" s="125">
        <f>+'E_6B Att 2_MDS and 1-13th'!H18-'E_6B Att 2_AS FILED'!H18</f>
        <v>-19.554532263196762</v>
      </c>
      <c r="I18" s="125">
        <f>+'E_6B Att 2_MDS and 1-13th'!I18-'E_6B Att 2_AS FILED'!I18</f>
        <v>-9198.4018581578566</v>
      </c>
      <c r="J18" s="125">
        <f>+'E_6B Att 2_MDS and 1-13th'!J18-'E_6B Att 2_AS FILED'!J18</f>
        <v>-3708.2936059676795</v>
      </c>
      <c r="K18" s="125">
        <f>+'E_6B Att 2_MDS and 1-13th'!K18-'E_6B Att 2_AS FILED'!K18</f>
        <v>-735.03402662532426</v>
      </c>
      <c r="L18" s="125">
        <f>+'E_6B Att 2_MDS and 1-13th'!L18-'E_6B Att 2_AS FILED'!L18</f>
        <v>-49.947797628658236</v>
      </c>
      <c r="M18" s="125">
        <f>+'E_6B Att 2_MDS and 1-13th'!M18-'E_6B Att 2_AS FILED'!M18</f>
        <v>-31.97056515852006</v>
      </c>
      <c r="N18" s="125">
        <f>+'E_6B Att 2_MDS and 1-13th'!N18-'E_6B Att 2_AS FILED'!N18</f>
        <v>-4.3376633405428251</v>
      </c>
      <c r="O18" s="125">
        <f>+'E_6B Att 2_MDS and 1-13th'!O18-'E_6B Att 2_AS FILED'!O18</f>
        <v>-2.9114569055826536</v>
      </c>
      <c r="P18" s="125">
        <f>+'E_6B Att 2_MDS and 1-13th'!P18-'E_6B Att 2_AS FILED'!P18</f>
        <v>-25197.091604905145</v>
      </c>
      <c r="Q18" s="125">
        <f>+'E_6B Att 2_MDS and 1-13th'!Q18-'E_6B Att 2_AS FILED'!Q18</f>
        <v>-24.872289421032576</v>
      </c>
      <c r="R18" s="125">
        <f>+'E_6B Att 2_MDS and 1-13th'!R18-'E_6B Att 2_AS FILED'!R18</f>
        <v>-8.9041691040144713</v>
      </c>
      <c r="S18" s="125">
        <f>+'E_6B Att 2_MDS and 1-13th'!S18-'E_6B Att 2_AS FILED'!S18</f>
        <v>-3.7726414519600766</v>
      </c>
      <c r="T18" s="125">
        <f>+'E_6B Att 2_MDS and 1-13th'!T18-'E_6B Att 2_AS FILED'!T18</f>
        <v>-20.82987604809378</v>
      </c>
    </row>
    <row r="19" spans="1:20" x14ac:dyDescent="0.25">
      <c r="A19" s="122" t="s">
        <v>50</v>
      </c>
      <c r="B19" s="136" t="s">
        <v>183</v>
      </c>
      <c r="C19" s="125">
        <f>+'E_6B Att 2_MDS and 1-13th'!C19-'E_6B Att 2_AS FILED'!C19</f>
        <v>-0.42957826190286141</v>
      </c>
      <c r="D19" s="125">
        <f>+'E_6B Att 2_MDS and 1-13th'!D19-'E_6B Att 2_AS FILED'!D19</f>
        <v>0.19154662640826814</v>
      </c>
      <c r="E19" s="125">
        <f>+'E_6B Att 2_MDS and 1-13th'!E19-'E_6B Att 2_AS FILED'!E19</f>
        <v>7.830552957030612E-3</v>
      </c>
      <c r="F19" s="125">
        <f>+'E_6B Att 2_MDS and 1-13th'!F19-'E_6B Att 2_AS FILED'!F19</f>
        <v>0</v>
      </c>
      <c r="G19" s="125">
        <f>+'E_6B Att 2_MDS and 1-13th'!G19-'E_6B Att 2_AS FILED'!G19</f>
        <v>-0.36570983405056268</v>
      </c>
      <c r="H19" s="125">
        <f>+'E_6B Att 2_MDS and 1-13th'!H19-'E_6B Att 2_AS FILED'!H19</f>
        <v>-1.2040982811867273E-2</v>
      </c>
      <c r="I19" s="125">
        <f>+'E_6B Att 2_MDS and 1-13th'!I19-'E_6B Att 2_AS FILED'!I19</f>
        <v>2.0428966430076798</v>
      </c>
      <c r="J19" s="125">
        <f>+'E_6B Att 2_MDS and 1-13th'!J19-'E_6B Att 2_AS FILED'!J19</f>
        <v>0.78120338186363369</v>
      </c>
      <c r="K19" s="125">
        <f>+'E_6B Att 2_MDS and 1-13th'!K19-'E_6B Att 2_AS FILED'!K19</f>
        <v>0.19224249606830313</v>
      </c>
      <c r="L19" s="125">
        <f>+'E_6B Att 2_MDS and 1-13th'!L19-'E_6B Att 2_AS FILED'!L19</f>
        <v>0</v>
      </c>
      <c r="M19" s="125">
        <f>+'E_6B Att 2_MDS and 1-13th'!M19-'E_6B Att 2_AS FILED'!M19</f>
        <v>1.170038707767862E-2</v>
      </c>
      <c r="N19" s="125">
        <f>+'E_6B Att 2_MDS and 1-13th'!N19-'E_6B Att 2_AS FILED'!N19</f>
        <v>-4.2195141328265962E-2</v>
      </c>
      <c r="O19" s="125">
        <f>+'E_6B Att 2_MDS and 1-13th'!O19-'E_6B Att 2_AS FILED'!O19</f>
        <v>1.5462872660774174E-2</v>
      </c>
      <c r="P19" s="125">
        <f>+'E_6B Att 2_MDS and 1-13th'!P19-'E_6B Att 2_AS FILED'!P19</f>
        <v>-3.3309502057654754</v>
      </c>
      <c r="Q19" s="125">
        <f>+'E_6B Att 2_MDS and 1-13th'!Q19-'E_6B Att 2_AS FILED'!Q19</f>
        <v>6.4184798929133535E-2</v>
      </c>
      <c r="R19" s="125">
        <f>+'E_6B Att 2_MDS and 1-13th'!R19-'E_6B Att 2_AS FILED'!R19</f>
        <v>3.0474698394262756E-3</v>
      </c>
      <c r="S19" s="125">
        <f>+'E_6B Att 2_MDS and 1-13th'!S19-'E_6B Att 2_AS FILED'!S19</f>
        <v>1.1202673237588279E-2</v>
      </c>
      <c r="T19" s="125">
        <f>+'E_6B Att 2_MDS and 1-13th'!T19-'E_6B Att 2_AS FILED'!T19</f>
        <v>0</v>
      </c>
    </row>
    <row r="20" spans="1:20" x14ac:dyDescent="0.25">
      <c r="A20" s="122" t="s">
        <v>52</v>
      </c>
      <c r="B20" s="136" t="s">
        <v>184</v>
      </c>
      <c r="C20" s="125">
        <f>+'E_6B Att 2_MDS and 1-13th'!C20-'E_6B Att 2_AS FILED'!C20</f>
        <v>-0.46973855725809699</v>
      </c>
      <c r="D20" s="125">
        <f>+'E_6B Att 2_MDS and 1-13th'!D20-'E_6B Att 2_AS FILED'!D20</f>
        <v>0.19934910368613146</v>
      </c>
      <c r="E20" s="125">
        <f>+'E_6B Att 2_MDS and 1-13th'!E20-'E_6B Att 2_AS FILED'!E20</f>
        <v>8.2181776472403101E-3</v>
      </c>
      <c r="F20" s="125">
        <f>+'E_6B Att 2_MDS and 1-13th'!F20-'E_6B Att 2_AS FILED'!F20</f>
        <v>0</v>
      </c>
      <c r="G20" s="125">
        <f>+'E_6B Att 2_MDS and 1-13th'!G20-'E_6B Att 2_AS FILED'!G20</f>
        <v>-0.38476566542431101</v>
      </c>
      <c r="H20" s="125">
        <f>+'E_6B Att 2_MDS and 1-13th'!H20-'E_6B Att 2_AS FILED'!H20</f>
        <v>-1.2685101819354117E-2</v>
      </c>
      <c r="I20" s="125">
        <f>+'E_6B Att 2_MDS and 1-13th'!I20-'E_6B Att 2_AS FILED'!I20</f>
        <v>2.1419055318538085</v>
      </c>
      <c r="J20" s="125">
        <f>+'E_6B Att 2_MDS and 1-13th'!J20-'E_6B Att 2_AS FILED'!J20</f>
        <v>0.80928202144241368</v>
      </c>
      <c r="K20" s="125">
        <f>+'E_6B Att 2_MDS and 1-13th'!K20-'E_6B Att 2_AS FILED'!K20</f>
        <v>0.19923913556556272</v>
      </c>
      <c r="L20" s="125">
        <f>+'E_6B Att 2_MDS and 1-13th'!L20-'E_6B Att 2_AS FILED'!L20</f>
        <v>0</v>
      </c>
      <c r="M20" s="125">
        <f>+'E_6B Att 2_MDS and 1-13th'!M20-'E_6B Att 2_AS FILED'!M20</f>
        <v>1.2287269644449594E-2</v>
      </c>
      <c r="N20" s="125">
        <f>+'E_6B Att 2_MDS and 1-13th'!N20-'E_6B Att 2_AS FILED'!N20</f>
        <v>-4.4473013087959146E-2</v>
      </c>
      <c r="O20" s="125">
        <f>+'E_6B Att 2_MDS and 1-13th'!O20-'E_6B Att 2_AS FILED'!O20</f>
        <v>1.6011086224217763E-2</v>
      </c>
      <c r="P20" s="125">
        <f>+'E_6B Att 2_MDS and 1-13th'!P20-'E_6B Att 2_AS FILED'!P20</f>
        <v>-3.4964859903193428</v>
      </c>
      <c r="Q20" s="125">
        <f>+'E_6B Att 2_MDS and 1-13th'!Q20-'E_6B Att 2_AS FILED'!Q20</f>
        <v>6.7403205760797391E-2</v>
      </c>
      <c r="R20" s="125">
        <f>+'E_6B Att 2_MDS and 1-13th'!R20-'E_6B Att 2_AS FILED'!R20</f>
        <v>3.2120568598799082E-3</v>
      </c>
      <c r="S20" s="125">
        <f>+'E_6B Att 2_MDS and 1-13th'!S20-'E_6B Att 2_AS FILED'!S20</f>
        <v>1.1763624712115117E-2</v>
      </c>
      <c r="T20" s="125">
        <f>+'E_6B Att 2_MDS and 1-13th'!T20-'E_6B Att 2_AS FILED'!T20</f>
        <v>0</v>
      </c>
    </row>
    <row r="21" spans="1:20" x14ac:dyDescent="0.25">
      <c r="A21" s="122" t="s">
        <v>54</v>
      </c>
      <c r="B21" s="136" t="s">
        <v>185</v>
      </c>
      <c r="C21" s="125">
        <f>+'E_6B Att 2_MDS and 1-13th'!C21-'E_6B Att 2_AS FILED'!C21</f>
        <v>-4.2787090381898452</v>
      </c>
      <c r="D21" s="125">
        <f>+'E_6B Att 2_MDS and 1-13th'!D21-'E_6B Att 2_AS FILED'!D21</f>
        <v>1.8161756127055924</v>
      </c>
      <c r="E21" s="125">
        <f>+'E_6B Att 2_MDS and 1-13th'!E21-'E_6B Att 2_AS FILED'!E21</f>
        <v>7.486934128695566E-2</v>
      </c>
      <c r="F21" s="125">
        <f>+'E_6B Att 2_MDS and 1-13th'!F21-'E_6B Att 2_AS FILED'!F21</f>
        <v>0</v>
      </c>
      <c r="G21" s="125">
        <f>+'E_6B Att 2_MDS and 1-13th'!G21-'E_6B Att 2_AS FILED'!G21</f>
        <v>-3.5052610772308981</v>
      </c>
      <c r="H21" s="125">
        <f>+'E_6B Att 2_MDS and 1-13th'!H21-'E_6B Att 2_AS FILED'!H21</f>
        <v>-0.11556216450574652</v>
      </c>
      <c r="I21" s="125">
        <f>+'E_6B Att 2_MDS and 1-13th'!I21-'E_6B Att 2_AS FILED'!I21</f>
        <v>19.513293096206326</v>
      </c>
      <c r="J21" s="125">
        <f>+'E_6B Att 2_MDS and 1-13th'!J21-'E_6B Att 2_AS FILED'!J21</f>
        <v>7.3731282004337118</v>
      </c>
      <c r="K21" s="125">
        <f>+'E_6B Att 2_MDS and 1-13th'!K21-'E_6B Att 2_AS FILED'!K21</f>
        <v>1.8152053020335188</v>
      </c>
      <c r="L21" s="125">
        <f>+'E_6B Att 2_MDS and 1-13th'!L21-'E_6B Att 2_AS FILED'!L21</f>
        <v>0</v>
      </c>
      <c r="M21" s="125">
        <f>+'E_6B Att 2_MDS and 1-13th'!M21-'E_6B Att 2_AS FILED'!M21</f>
        <v>0.11193934369077851</v>
      </c>
      <c r="N21" s="125">
        <f>+'E_6B Att 2_MDS and 1-13th'!N21-'E_6B Att 2_AS FILED'!N21</f>
        <v>-0.40515148554590041</v>
      </c>
      <c r="O21" s="125">
        <f>+'E_6B Att 2_MDS and 1-13th'!O21-'E_6B Att 2_AS FILED'!O21</f>
        <v>0.14587254000232974</v>
      </c>
      <c r="P21" s="125">
        <f>+'E_6B Att 2_MDS and 1-13th'!P21-'E_6B Att 2_AS FILED'!P21</f>
        <v>-31.853704582550563</v>
      </c>
      <c r="Q21" s="125">
        <f>+'E_6B Att 2_MDS and 1-13th'!Q21-'E_6B Att 2_AS FILED'!Q21</f>
        <v>0.61405595542714764</v>
      </c>
      <c r="R21" s="125">
        <f>+'E_6B Att 2_MDS and 1-13th'!R21-'E_6B Att 2_AS FILED'!R21</f>
        <v>2.9262004053677515E-2</v>
      </c>
      <c r="S21" s="125">
        <f>+'E_6B Att 2_MDS and 1-13th'!S21-'E_6B Att 2_AS FILED'!S21</f>
        <v>0.10716887582516677</v>
      </c>
      <c r="T21" s="125">
        <f>+'E_6B Att 2_MDS and 1-13th'!T21-'E_6B Att 2_AS FILED'!T21</f>
        <v>0</v>
      </c>
    </row>
    <row r="22" spans="1:20" x14ac:dyDescent="0.25">
      <c r="A22" s="122" t="s">
        <v>56</v>
      </c>
      <c r="B22" s="136" t="s">
        <v>186</v>
      </c>
      <c r="C22" s="125">
        <f>+'E_6B Att 2_MDS and 1-13th'!C22-'E_6B Att 2_AS FILED'!C22</f>
        <v>-149969.05505080384</v>
      </c>
      <c r="D22" s="125">
        <f>+'E_6B Att 2_MDS and 1-13th'!D22-'E_6B Att 2_AS FILED'!D22</f>
        <v>-2511.2138217612492</v>
      </c>
      <c r="E22" s="125">
        <f>+'E_6B Att 2_MDS and 1-13th'!E22-'E_6B Att 2_AS FILED'!E22</f>
        <v>-98.47626539553022</v>
      </c>
      <c r="F22" s="125">
        <f>+'E_6B Att 2_MDS and 1-13th'!F22-'E_6B Att 2_AS FILED'!F22</f>
        <v>0</v>
      </c>
      <c r="G22" s="125">
        <f>+'E_6B Att 2_MDS and 1-13th'!G22-'E_6B Att 2_AS FILED'!G22</f>
        <v>-8860.1471651804095</v>
      </c>
      <c r="H22" s="125">
        <f>+'E_6B Att 2_MDS and 1-13th'!H22-'E_6B Att 2_AS FILED'!H22</f>
        <v>-60.442969479971822</v>
      </c>
      <c r="I22" s="125">
        <f>+'E_6B Att 2_MDS and 1-13th'!I22-'E_6B Att 2_AS FILED'!I22</f>
        <v>-31791.192028011101</v>
      </c>
      <c r="J22" s="125">
        <f>+'E_6B Att 2_MDS and 1-13th'!J22-'E_6B Att 2_AS FILED'!J22</f>
        <v>-13038.843925334993</v>
      </c>
      <c r="K22" s="125">
        <f>+'E_6B Att 2_MDS and 1-13th'!K22-'E_6B Att 2_AS FILED'!K22</f>
        <v>-2471.8351870941774</v>
      </c>
      <c r="L22" s="125">
        <f>+'E_6B Att 2_MDS and 1-13th'!L22-'E_6B Att 2_AS FILED'!L22</f>
        <v>0</v>
      </c>
      <c r="M22" s="125">
        <f>+'E_6B Att 2_MDS and 1-13th'!M22-'E_6B Att 2_AS FILED'!M22</f>
        <v>-112.31219809916425</v>
      </c>
      <c r="N22" s="125">
        <f>+'E_6B Att 2_MDS and 1-13th'!N22-'E_6B Att 2_AS FILED'!N22</f>
        <v>-179.94153135529686</v>
      </c>
      <c r="O22" s="125">
        <f>+'E_6B Att 2_MDS and 1-13th'!O22-'E_6B Att 2_AS FILED'!O22</f>
        <v>-78.915671489950682</v>
      </c>
      <c r="P22" s="125">
        <f>+'E_6B Att 2_MDS and 1-13th'!P22-'E_6B Att 2_AS FILED'!P22</f>
        <v>-89637.43634540576</v>
      </c>
      <c r="Q22" s="125">
        <f>+'E_6B Att 2_MDS and 1-13th'!Q22-'E_6B Att 2_AS FILED'!Q22</f>
        <v>-1046.8607926963732</v>
      </c>
      <c r="R22" s="125">
        <f>+'E_6B Att 2_MDS and 1-13th'!R22-'E_6B Att 2_AS FILED'!R22</f>
        <v>-27.751991934259372</v>
      </c>
      <c r="S22" s="125">
        <f>+'E_6B Att 2_MDS and 1-13th'!S22-'E_6B Att 2_AS FILED'!S22</f>
        <v>-53.685157565604214</v>
      </c>
      <c r="T22" s="125">
        <f>+'E_6B Att 2_MDS and 1-13th'!T22-'E_6B Att 2_AS FILED'!T22</f>
        <v>0</v>
      </c>
    </row>
    <row r="23" spans="1:20" x14ac:dyDescent="0.25">
      <c r="A23" s="122" t="s">
        <v>58</v>
      </c>
      <c r="B23" s="136" t="s">
        <v>187</v>
      </c>
      <c r="C23" s="125">
        <f>+'E_6B Att 2_MDS and 1-13th'!C23-'E_6B Att 2_AS FILED'!C23</f>
        <v>-29888.133338808664</v>
      </c>
      <c r="D23" s="125">
        <f>+'E_6B Att 2_MDS and 1-13th'!D23-'E_6B Att 2_AS FILED'!D23</f>
        <v>-395.95875267581323</v>
      </c>
      <c r="E23" s="125">
        <f>+'E_6B Att 2_MDS and 1-13th'!E23-'E_6B Att 2_AS FILED'!E23</f>
        <v>-19.581161461105467</v>
      </c>
      <c r="F23" s="125">
        <f>+'E_6B Att 2_MDS and 1-13th'!F23-'E_6B Att 2_AS FILED'!F23</f>
        <v>0</v>
      </c>
      <c r="G23" s="125">
        <f>+'E_6B Att 2_MDS and 1-13th'!G23-'E_6B Att 2_AS FILED'!G23</f>
        <v>-1785.359095750413</v>
      </c>
      <c r="H23" s="125">
        <f>+'E_6B Att 2_MDS and 1-13th'!H23-'E_6B Att 2_AS FILED'!H23</f>
        <v>-12.266653068288605</v>
      </c>
      <c r="I23" s="125">
        <f>+'E_6B Att 2_MDS and 1-13th'!I23-'E_6B Att 2_AS FILED'!I23</f>
        <v>-6365.5246976847266</v>
      </c>
      <c r="J23" s="125">
        <f>+'E_6B Att 2_MDS and 1-13th'!J23-'E_6B Att 2_AS FILED'!J23</f>
        <v>-2560.6226861073228</v>
      </c>
      <c r="K23" s="125">
        <f>+'E_6B Att 2_MDS and 1-13th'!K23-'E_6B Att 2_AS FILED'!K23</f>
        <v>-408.01309846269396</v>
      </c>
      <c r="L23" s="125">
        <f>+'E_6B Att 2_MDS and 1-13th'!L23-'E_6B Att 2_AS FILED'!L23</f>
        <v>0</v>
      </c>
      <c r="M23" s="125">
        <f>+'E_6B Att 2_MDS and 1-13th'!M23-'E_6B Att 2_AS FILED'!M23</f>
        <v>-9.9701097768204363</v>
      </c>
      <c r="N23" s="125">
        <f>+'E_6B Att 2_MDS and 1-13th'!N23-'E_6B Att 2_AS FILED'!N23</f>
        <v>-36.583871637977836</v>
      </c>
      <c r="O23" s="125">
        <f>+'E_6B Att 2_MDS and 1-13th'!O23-'E_6B Att 2_AS FILED'!O23</f>
        <v>-13.585686716380991</v>
      </c>
      <c r="P23" s="125">
        <f>+'E_6B Att 2_MDS and 1-13th'!P23-'E_6B Att 2_AS FILED'!P23</f>
        <v>-18060.405541045766</v>
      </c>
      <c r="Q23" s="125">
        <f>+'E_6B Att 2_MDS and 1-13th'!Q23-'E_6B Att 2_AS FILED'!Q23</f>
        <v>-209.98783339274451</v>
      </c>
      <c r="R23" s="125">
        <f>+'E_6B Att 2_MDS and 1-13th'!R23-'E_6B Att 2_AS FILED'!R23</f>
        <v>-5.5515217727258346</v>
      </c>
      <c r="S23" s="125">
        <f>+'E_6B Att 2_MDS and 1-13th'!S23-'E_6B Att 2_AS FILED'!S23</f>
        <v>-4.7226292558864031</v>
      </c>
      <c r="T23" s="125">
        <f>+'E_6B Att 2_MDS and 1-13th'!T23-'E_6B Att 2_AS FILED'!T23</f>
        <v>0</v>
      </c>
    </row>
    <row r="24" spans="1:20" x14ac:dyDescent="0.25">
      <c r="A24" s="122" t="s">
        <v>59</v>
      </c>
      <c r="B24" s="136" t="s">
        <v>188</v>
      </c>
      <c r="C24" s="125">
        <f>+'E_6B Att 2_MDS and 1-13th'!C24-'E_6B Att 2_AS FILED'!C24</f>
        <v>-7356.5130431617727</v>
      </c>
      <c r="D24" s="125">
        <f>+'E_6B Att 2_MDS and 1-13th'!D24-'E_6B Att 2_AS FILED'!D24</f>
        <v>-511.2719207794903</v>
      </c>
      <c r="E24" s="125">
        <f>+'E_6B Att 2_MDS and 1-13th'!E24-'E_6B Att 2_AS FILED'!E24</f>
        <v>-4.6259299572250825</v>
      </c>
      <c r="F24" s="125">
        <f>+'E_6B Att 2_MDS and 1-13th'!F24-'E_6B Att 2_AS FILED'!F24</f>
        <v>0</v>
      </c>
      <c r="G24" s="125">
        <f>+'E_6B Att 2_MDS and 1-13th'!G24-'E_6B Att 2_AS FILED'!G24</f>
        <v>-375.039121163034</v>
      </c>
      <c r="H24" s="125">
        <f>+'E_6B Att 2_MDS and 1-13th'!H24-'E_6B Att 2_AS FILED'!H24</f>
        <v>-2.6538672165983428</v>
      </c>
      <c r="I24" s="125">
        <f>+'E_6B Att 2_MDS and 1-13th'!I24-'E_6B Att 2_AS FILED'!I24</f>
        <v>-1349.7642028698392</v>
      </c>
      <c r="J24" s="125">
        <f>+'E_6B Att 2_MDS and 1-13th'!J24-'E_6B Att 2_AS FILED'!J24</f>
        <v>-748.6058602907724</v>
      </c>
      <c r="K24" s="125">
        <f>+'E_6B Att 2_MDS and 1-13th'!K24-'E_6B Att 2_AS FILED'!K24</f>
        <v>-433.89840755628211</v>
      </c>
      <c r="L24" s="125">
        <f>+'E_6B Att 2_MDS and 1-13th'!L24-'E_6B Att 2_AS FILED'!L24</f>
        <v>0</v>
      </c>
      <c r="M24" s="125">
        <f>+'E_6B Att 2_MDS and 1-13th'!M24-'E_6B Att 2_AS FILED'!M24</f>
        <v>-52.145825848926577</v>
      </c>
      <c r="N24" s="125">
        <f>+'E_6B Att 2_MDS and 1-13th'!N24-'E_6B Att 2_AS FILED'!N24</f>
        <v>-7.9615962404556626</v>
      </c>
      <c r="O24" s="125">
        <f>+'E_6B Att 2_MDS and 1-13th'!O24-'E_6B Att 2_AS FILED'!O24</f>
        <v>-11.341748176157779</v>
      </c>
      <c r="P24" s="125">
        <f>+'E_6B Att 2_MDS and 1-13th'!P24-'E_6B Att 2_AS FILED'!P24</f>
        <v>-3789.9392531384656</v>
      </c>
      <c r="Q24" s="125">
        <f>+'E_6B Att 2_MDS and 1-13th'!Q24-'E_6B Att 2_AS FILED'!Q24</f>
        <v>-43.235468392657822</v>
      </c>
      <c r="R24" s="125">
        <f>+'E_6B Att 2_MDS and 1-13th'!R24-'E_6B Att 2_AS FILED'!R24</f>
        <v>-1.1336931865885731</v>
      </c>
      <c r="S24" s="125">
        <f>+'E_6B Att 2_MDS and 1-13th'!S24-'E_6B Att 2_AS FILED'!S24</f>
        <v>-24.896148345225548</v>
      </c>
      <c r="T24" s="125">
        <f>+'E_6B Att 2_MDS and 1-13th'!T24-'E_6B Att 2_AS FILED'!T24</f>
        <v>0</v>
      </c>
    </row>
    <row r="25" spans="1:20" x14ac:dyDescent="0.25">
      <c r="A25" s="122" t="s">
        <v>60</v>
      </c>
      <c r="B25" s="136" t="s">
        <v>189</v>
      </c>
      <c r="C25" s="125">
        <f>+'E_6B Att 2_MDS and 1-13th'!C25-'E_6B Att 2_AS FILED'!C25</f>
        <v>-16785.940492034773</v>
      </c>
      <c r="D25" s="125">
        <f>+'E_6B Att 2_MDS and 1-13th'!D25-'E_6B Att 2_AS FILED'!D25</f>
        <v>-582.07838850853841</v>
      </c>
      <c r="E25" s="125">
        <f>+'E_6B Att 2_MDS and 1-13th'!E25-'E_6B Att 2_AS FILED'!E25</f>
        <v>-10.824495824201847</v>
      </c>
      <c r="F25" s="125">
        <f>+'E_6B Att 2_MDS and 1-13th'!F25-'E_6B Att 2_AS FILED'!F25</f>
        <v>0</v>
      </c>
      <c r="G25" s="125">
        <f>+'E_6B Att 2_MDS and 1-13th'!G25-'E_6B Att 2_AS FILED'!G25</f>
        <v>-946.83842726959847</v>
      </c>
      <c r="H25" s="125">
        <f>+'E_6B Att 2_MDS and 1-13th'!H25-'E_6B Att 2_AS FILED'!H25</f>
        <v>-6.5766853628939543</v>
      </c>
      <c r="I25" s="125">
        <f>+'E_6B Att 2_MDS and 1-13th'!I25-'E_6B Att 2_AS FILED'!I25</f>
        <v>-3385.3020609364248</v>
      </c>
      <c r="J25" s="125">
        <f>+'E_6B Att 2_MDS and 1-13th'!J25-'E_6B Att 2_AS FILED'!J25</f>
        <v>-1540.7202925549645</v>
      </c>
      <c r="K25" s="125">
        <f>+'E_6B Att 2_MDS and 1-13th'!K25-'E_6B Att 2_AS FILED'!K25</f>
        <v>-519.03387711613323</v>
      </c>
      <c r="L25" s="125">
        <f>+'E_6B Att 2_MDS and 1-13th'!L25-'E_6B Att 2_AS FILED'!L25</f>
        <v>0</v>
      </c>
      <c r="M25" s="125">
        <f>+'E_6B Att 2_MDS and 1-13th'!M25-'E_6B Att 2_AS FILED'!M25</f>
        <v>-48.79227521373042</v>
      </c>
      <c r="N25" s="125">
        <f>+'E_6B Att 2_MDS and 1-13th'!N25-'E_6B Att 2_AS FILED'!N25</f>
        <v>-19.658986493195243</v>
      </c>
      <c r="O25" s="125">
        <f>+'E_6B Att 2_MDS and 1-13th'!O25-'E_6B Att 2_AS FILED'!O25</f>
        <v>-14.578707539708461</v>
      </c>
      <c r="P25" s="125">
        <f>+'E_6B Att 2_MDS and 1-13th'!P25-'E_6B Att 2_AS FILED'!P25</f>
        <v>-9574.7826558481029</v>
      </c>
      <c r="Q25" s="125">
        <f>+'E_6B Att 2_MDS and 1-13th'!Q25-'E_6B Att 2_AS FILED'!Q25</f>
        <v>-110.5587853722709</v>
      </c>
      <c r="R25" s="125">
        <f>+'E_6B Att 2_MDS and 1-13th'!R25-'E_6B Att 2_AS FILED'!R25</f>
        <v>-2.913639070415293</v>
      </c>
      <c r="S25" s="125">
        <f>+'E_6B Att 2_MDS and 1-13th'!S25-'E_6B Att 2_AS FILED'!S25</f>
        <v>-23.281214924673947</v>
      </c>
      <c r="T25" s="125">
        <f>+'E_6B Att 2_MDS and 1-13th'!T25-'E_6B Att 2_AS FILED'!T25</f>
        <v>0</v>
      </c>
    </row>
    <row r="26" spans="1:20" x14ac:dyDescent="0.25">
      <c r="A26" s="122" t="s">
        <v>61</v>
      </c>
      <c r="B26" s="136" t="s">
        <v>190</v>
      </c>
      <c r="C26" s="125">
        <f>+'E_6B Att 2_MDS and 1-13th'!C26-'E_6B Att 2_AS FILED'!C26</f>
        <v>7015.3723771771001</v>
      </c>
      <c r="D26" s="125">
        <f>+'E_6B Att 2_MDS and 1-13th'!D26-'E_6B Att 2_AS FILED'!D26</f>
        <v>118.05652403185013</v>
      </c>
      <c r="E26" s="125">
        <f>+'E_6B Att 2_MDS and 1-13th'!E26-'E_6B Att 2_AS FILED'!E26</f>
        <v>4.6178720136999267</v>
      </c>
      <c r="F26" s="125">
        <f>+'E_6B Att 2_MDS and 1-13th'!F26-'E_6B Att 2_AS FILED'!F26</f>
        <v>0</v>
      </c>
      <c r="G26" s="125">
        <f>+'E_6B Att 2_MDS and 1-13th'!G26-'E_6B Att 2_AS FILED'!G26</f>
        <v>413.89803210279592</v>
      </c>
      <c r="H26" s="125">
        <f>+'E_6B Att 2_MDS and 1-13th'!H26-'E_6B Att 2_AS FILED'!H26</f>
        <v>2.8093977577909666</v>
      </c>
      <c r="I26" s="125">
        <f>+'E_6B Att 2_MDS and 1-13th'!I26-'E_6B Att 2_AS FILED'!I26</f>
        <v>1490.0731659212806</v>
      </c>
      <c r="J26" s="125">
        <f>+'E_6B Att 2_MDS and 1-13th'!J26-'E_6B Att 2_AS FILED'!J26</f>
        <v>611.277351682892</v>
      </c>
      <c r="K26" s="125">
        <f>+'E_6B Att 2_MDS and 1-13th'!K26-'E_6B Att 2_AS FILED'!K26</f>
        <v>116.16595971502034</v>
      </c>
      <c r="L26" s="125">
        <f>+'E_6B Att 2_MDS and 1-13th'!L26-'E_6B Att 2_AS FILED'!L26</f>
        <v>0</v>
      </c>
      <c r="M26" s="125">
        <f>+'E_6B Att 2_MDS and 1-13th'!M26-'E_6B Att 2_AS FILED'!M26</f>
        <v>5.3061352317025339</v>
      </c>
      <c r="N26" s="125">
        <f>+'E_6B Att 2_MDS and 1-13th'!N26-'E_6B Att 2_AS FILED'!N26</f>
        <v>8.3554837399527813</v>
      </c>
      <c r="O26" s="125">
        <f>+'E_6B Att 2_MDS and 1-13th'!O26-'E_6B Att 2_AS FILED'!O26</f>
        <v>3.7204181663819451</v>
      </c>
      <c r="P26" s="125">
        <f>+'E_6B Att 2_MDS and 1-13th'!P26-'E_6B Att 2_AS FILED'!P26</f>
        <v>4188.1796392613251</v>
      </c>
      <c r="Q26" s="125">
        <f>+'E_6B Att 2_MDS and 1-13th'!Q26-'E_6B Att 2_AS FILED'!Q26</f>
        <v>49.065687695822504</v>
      </c>
      <c r="R26" s="125">
        <f>+'E_6B Att 2_MDS and 1-13th'!R26-'E_6B Att 2_AS FILED'!R26</f>
        <v>1.3022510414111093</v>
      </c>
      <c r="S26" s="125">
        <f>+'E_6B Att 2_MDS and 1-13th'!S26-'E_6B Att 2_AS FILED'!S26</f>
        <v>2.5444588151749841</v>
      </c>
      <c r="T26" s="125">
        <f>+'E_6B Att 2_MDS and 1-13th'!T26-'E_6B Att 2_AS FILED'!T26</f>
        <v>0</v>
      </c>
    </row>
    <row r="27" spans="1:20" ht="15.75" thickBot="1" x14ac:dyDescent="0.3">
      <c r="A27" s="122" t="s">
        <v>63</v>
      </c>
      <c r="B27" s="136" t="s">
        <v>191</v>
      </c>
      <c r="C27" s="125">
        <f>+'E_6B Att 2_MDS and 1-13th'!C27-'E_6B Att 2_AS FILED'!C27</f>
        <v>-65787.992854253447</v>
      </c>
      <c r="D27" s="125">
        <f>+'E_6B Att 2_MDS and 1-13th'!D27-'E_6B Att 2_AS FILED'!D27</f>
        <v>-399.37920990279622</v>
      </c>
      <c r="E27" s="125">
        <f>+'E_6B Att 2_MDS and 1-13th'!E27-'E_6B Att 2_AS FILED'!E27</f>
        <v>-25.731667023408434</v>
      </c>
      <c r="F27" s="125">
        <f>+'E_6B Att 2_MDS and 1-13th'!F27-'E_6B Att 2_AS FILED'!F27</f>
        <v>0</v>
      </c>
      <c r="G27" s="125">
        <f>+'E_6B Att 2_MDS and 1-13th'!G27-'E_6B Att 2_AS FILED'!G27</f>
        <v>-3169.8090436070815</v>
      </c>
      <c r="H27" s="125">
        <f>+'E_6B Att 2_MDS and 1-13th'!H27-'E_6B Att 2_AS FILED'!H27</f>
        <v>-13.73109503525686</v>
      </c>
      <c r="I27" s="125">
        <f>+'E_6B Att 2_MDS and 1-13th'!I27-'E_6B Att 2_AS FILED'!I27</f>
        <v>-9167.7882382969219</v>
      </c>
      <c r="J27" s="125">
        <f>+'E_6B Att 2_MDS and 1-13th'!J27-'E_6B Att 2_AS FILED'!J27</f>
        <v>-3204.2940060321744</v>
      </c>
      <c r="K27" s="125">
        <f>+'E_6B Att 2_MDS and 1-13th'!K27-'E_6B Att 2_AS FILED'!K27</f>
        <v>-456.90512737366851</v>
      </c>
      <c r="L27" s="125">
        <f>+'E_6B Att 2_MDS and 1-13th'!L27-'E_6B Att 2_AS FILED'!L27</f>
        <v>0</v>
      </c>
      <c r="M27" s="125">
        <f>+'E_6B Att 2_MDS and 1-13th'!M27-'E_6B Att 2_AS FILED'!M27</f>
        <v>0</v>
      </c>
      <c r="N27" s="125">
        <f>+'E_6B Att 2_MDS and 1-13th'!N27-'E_6B Att 2_AS FILED'!N27</f>
        <v>-39.141926953609072</v>
      </c>
      <c r="O27" s="125">
        <f>+'E_6B Att 2_MDS and 1-13th'!O27-'E_6B Att 2_AS FILED'!O27</f>
        <v>-16.262217773721133</v>
      </c>
      <c r="P27" s="125">
        <f>+'E_6B Att 2_MDS and 1-13th'!P27-'E_6B Att 2_AS FILED'!P27</f>
        <v>-49061.805887752242</v>
      </c>
      <c r="Q27" s="125">
        <f>+'E_6B Att 2_MDS and 1-13th'!Q27-'E_6B Att 2_AS FILED'!Q27</f>
        <v>-227.12803263074062</v>
      </c>
      <c r="R27" s="125">
        <f>+'E_6B Att 2_MDS and 1-13th'!R27-'E_6B Att 2_AS FILED'!R27</f>
        <v>-6.0164018718132031</v>
      </c>
      <c r="S27" s="125">
        <f>+'E_6B Att 2_MDS and 1-13th'!S27-'E_6B Att 2_AS FILED'!S27</f>
        <v>0</v>
      </c>
      <c r="T27" s="125">
        <f>+'E_6B Att 2_MDS and 1-13th'!T27-'E_6B Att 2_AS FILED'!T27</f>
        <v>0</v>
      </c>
    </row>
    <row r="28" spans="1:20" x14ac:dyDescent="0.25">
      <c r="A28" s="122" t="s">
        <v>64</v>
      </c>
      <c r="B28" s="135" t="s">
        <v>192</v>
      </c>
      <c r="C28" s="128">
        <f>+'E_6B Att 2_MDS and 1-13th'!C28-'E_6B Att 2_AS FILED'!C28</f>
        <v>170955.67109297495</v>
      </c>
      <c r="D28" s="128">
        <f>+'E_6B Att 2_MDS and 1-13th'!D28-'E_6B Att 2_AS FILED'!D28</f>
        <v>3799.4686988823232</v>
      </c>
      <c r="E28" s="128">
        <f>+'E_6B Att 2_MDS and 1-13th'!E28-'E_6B Att 2_AS FILED'!E28</f>
        <v>161.72629744627739</v>
      </c>
      <c r="F28" s="128">
        <f>+'E_6B Att 2_MDS and 1-13th'!F28-'E_6B Att 2_AS FILED'!F28</f>
        <v>4207.832391106178</v>
      </c>
      <c r="G28" s="128">
        <f>+'E_6B Att 2_MDS and 1-13th'!G28-'E_6B Att 2_AS FILED'!G28</f>
        <v>9598.3633829025785</v>
      </c>
      <c r="H28" s="128">
        <f>+'E_6B Att 2_MDS and 1-13th'!H28-'E_6B Att 2_AS FILED'!H28</f>
        <v>101.21775324596229</v>
      </c>
      <c r="I28" s="128">
        <f>+'E_6B Att 2_MDS and 1-13th'!I28-'E_6B Att 2_AS FILED'!I28</f>
        <v>43778.336779758916</v>
      </c>
      <c r="J28" s="128">
        <f>+'E_6B Att 2_MDS and 1-13th'!J28-'E_6B Att 2_AS FILED'!J28</f>
        <v>17523.710225896095</v>
      </c>
      <c r="K28" s="128">
        <f>+'E_6B Att 2_MDS and 1-13th'!K28-'E_6B Att 2_AS FILED'!K28</f>
        <v>3374.1656456812052</v>
      </c>
      <c r="L28" s="128">
        <f>+'E_6B Att 2_MDS and 1-13th'!L28-'E_6B Att 2_AS FILED'!L28</f>
        <v>510.08486432042628</v>
      </c>
      <c r="M28" s="128">
        <f>+'E_6B Att 2_MDS and 1-13th'!M28-'E_6B Att 2_AS FILED'!M28</f>
        <v>111.62235009158894</v>
      </c>
      <c r="N28" s="128">
        <f>+'E_6B Att 2_MDS and 1-13th'!N28-'E_6B Att 2_AS FILED'!N28</f>
        <v>-232.52391485106114</v>
      </c>
      <c r="O28" s="128">
        <f>+'E_6B Att 2_MDS and 1-13th'!O28-'E_6B Att 2_AS FILED'!O28</f>
        <v>-100.45596410543078</v>
      </c>
      <c r="P28" s="128">
        <f>+'E_6B Att 2_MDS and 1-13th'!P28-'E_6B Att 2_AS FILED'!P28</f>
        <v>89255.389312793966</v>
      </c>
      <c r="Q28" s="128">
        <f>+'E_6B Att 2_MDS and 1-13th'!Q28-'E_6B Att 2_AS FILED'!Q28</f>
        <v>-1332.9943053279057</v>
      </c>
      <c r="R28" s="128">
        <f>+'E_6B Att 2_MDS and 1-13th'!R28-'E_6B Att 2_AS FILED'!R28</f>
        <v>49.782165979464025</v>
      </c>
      <c r="S28" s="128">
        <f>+'E_6B Att 2_MDS and 1-13th'!S28-'E_6B Att 2_AS FILED'!S28</f>
        <v>-64.546410309275416</v>
      </c>
      <c r="T28" s="128">
        <f>+'E_6B Att 2_MDS and 1-13th'!T28-'E_6B Att 2_AS FILED'!T28</f>
        <v>214.49181946283602</v>
      </c>
    </row>
    <row r="29" spans="1:20" x14ac:dyDescent="0.25">
      <c r="A29" s="122" t="s">
        <v>65</v>
      </c>
      <c r="C29">
        <f>+'E_6B Att 2_MDS and 1-13th'!C29-'E_6B Att 2_AS FILED'!C29</f>
        <v>0</v>
      </c>
      <c r="D29">
        <f>+'E_6B Att 2_MDS and 1-13th'!D29-'E_6B Att 2_AS FILED'!D29</f>
        <v>0</v>
      </c>
      <c r="E29">
        <f>+'E_6B Att 2_MDS and 1-13th'!E29-'E_6B Att 2_AS FILED'!E29</f>
        <v>0</v>
      </c>
      <c r="F29">
        <f>+'E_6B Att 2_MDS and 1-13th'!F29-'E_6B Att 2_AS FILED'!F29</f>
        <v>0</v>
      </c>
      <c r="G29">
        <f>+'E_6B Att 2_MDS and 1-13th'!G29-'E_6B Att 2_AS FILED'!G29</f>
        <v>0</v>
      </c>
      <c r="H29">
        <f>+'E_6B Att 2_MDS and 1-13th'!H29-'E_6B Att 2_AS FILED'!H29</f>
        <v>0</v>
      </c>
      <c r="I29">
        <f>+'E_6B Att 2_MDS and 1-13th'!I29-'E_6B Att 2_AS FILED'!I29</f>
        <v>0</v>
      </c>
      <c r="J29">
        <f>+'E_6B Att 2_MDS and 1-13th'!J29-'E_6B Att 2_AS FILED'!J29</f>
        <v>0</v>
      </c>
      <c r="K29">
        <f>+'E_6B Att 2_MDS and 1-13th'!K29-'E_6B Att 2_AS FILED'!K29</f>
        <v>0</v>
      </c>
      <c r="L29">
        <f>+'E_6B Att 2_MDS and 1-13th'!L29-'E_6B Att 2_AS FILED'!L29</f>
        <v>0</v>
      </c>
      <c r="M29">
        <f>+'E_6B Att 2_MDS and 1-13th'!M29-'E_6B Att 2_AS FILED'!M29</f>
        <v>0</v>
      </c>
      <c r="N29">
        <f>+'E_6B Att 2_MDS and 1-13th'!N29-'E_6B Att 2_AS FILED'!N29</f>
        <v>0</v>
      </c>
      <c r="O29">
        <f>+'E_6B Att 2_MDS and 1-13th'!O29-'E_6B Att 2_AS FILED'!O29</f>
        <v>0</v>
      </c>
      <c r="P29">
        <f>+'E_6B Att 2_MDS and 1-13th'!P29-'E_6B Att 2_AS FILED'!P29</f>
        <v>0</v>
      </c>
      <c r="Q29">
        <f>+'E_6B Att 2_MDS and 1-13th'!Q29-'E_6B Att 2_AS FILED'!Q29</f>
        <v>0</v>
      </c>
      <c r="R29">
        <f>+'E_6B Att 2_MDS and 1-13th'!R29-'E_6B Att 2_AS FILED'!R29</f>
        <v>0</v>
      </c>
      <c r="S29">
        <f>+'E_6B Att 2_MDS and 1-13th'!S29-'E_6B Att 2_AS FILED'!S29</f>
        <v>0</v>
      </c>
      <c r="T29">
        <f>+'E_6B Att 2_MDS and 1-13th'!T29-'E_6B Att 2_AS FILED'!T29</f>
        <v>0</v>
      </c>
    </row>
    <row r="30" spans="1:20" x14ac:dyDescent="0.25">
      <c r="A30" s="122" t="s">
        <v>67</v>
      </c>
      <c r="B30" s="135" t="s">
        <v>193</v>
      </c>
      <c r="C30" s="116">
        <f>+'E_6B Att 2_MDS and 1-13th'!C30-'E_6B Att 2_AS FILED'!C30</f>
        <v>0</v>
      </c>
      <c r="D30" s="116">
        <f>+'E_6B Att 2_MDS and 1-13th'!D30-'E_6B Att 2_AS FILED'!D30</f>
        <v>0</v>
      </c>
      <c r="E30" s="116">
        <f>+'E_6B Att 2_MDS and 1-13th'!E30-'E_6B Att 2_AS FILED'!E30</f>
        <v>0</v>
      </c>
      <c r="F30" s="116">
        <f>+'E_6B Att 2_MDS and 1-13th'!F30-'E_6B Att 2_AS FILED'!F30</f>
        <v>0</v>
      </c>
      <c r="G30" s="116">
        <f>+'E_6B Att 2_MDS and 1-13th'!G30-'E_6B Att 2_AS FILED'!G30</f>
        <v>0</v>
      </c>
      <c r="H30" s="116">
        <f>+'E_6B Att 2_MDS and 1-13th'!H30-'E_6B Att 2_AS FILED'!H30</f>
        <v>0</v>
      </c>
      <c r="I30" s="116">
        <f>+'E_6B Att 2_MDS and 1-13th'!I30-'E_6B Att 2_AS FILED'!I30</f>
        <v>0</v>
      </c>
      <c r="J30" s="116">
        <f>+'E_6B Att 2_MDS and 1-13th'!J30-'E_6B Att 2_AS FILED'!J30</f>
        <v>0</v>
      </c>
      <c r="K30" s="116">
        <f>+'E_6B Att 2_MDS and 1-13th'!K30-'E_6B Att 2_AS FILED'!K30</f>
        <v>0</v>
      </c>
      <c r="L30" s="116">
        <f>+'E_6B Att 2_MDS and 1-13th'!L30-'E_6B Att 2_AS FILED'!L30</f>
        <v>0</v>
      </c>
      <c r="M30" s="116">
        <f>+'E_6B Att 2_MDS and 1-13th'!M30-'E_6B Att 2_AS FILED'!M30</f>
        <v>0</v>
      </c>
      <c r="N30" s="116">
        <f>+'E_6B Att 2_MDS and 1-13th'!N30-'E_6B Att 2_AS FILED'!N30</f>
        <v>0</v>
      </c>
      <c r="O30" s="116">
        <f>+'E_6B Att 2_MDS and 1-13th'!O30-'E_6B Att 2_AS FILED'!O30</f>
        <v>0</v>
      </c>
      <c r="P30" s="116">
        <f>+'E_6B Att 2_MDS and 1-13th'!P30-'E_6B Att 2_AS FILED'!P30</f>
        <v>0</v>
      </c>
      <c r="Q30" s="116">
        <f>+'E_6B Att 2_MDS and 1-13th'!Q30-'E_6B Att 2_AS FILED'!Q30</f>
        <v>0</v>
      </c>
      <c r="R30" s="116">
        <f>+'E_6B Att 2_MDS and 1-13th'!R30-'E_6B Att 2_AS FILED'!R30</f>
        <v>0</v>
      </c>
      <c r="S30" s="116">
        <f>+'E_6B Att 2_MDS and 1-13th'!S30-'E_6B Att 2_AS FILED'!S30</f>
        <v>0</v>
      </c>
      <c r="T30" s="116">
        <f>+'E_6B Att 2_MDS and 1-13th'!T30-'E_6B Att 2_AS FILED'!T30</f>
        <v>0</v>
      </c>
    </row>
    <row r="31" spans="1:20" x14ac:dyDescent="0.25">
      <c r="A31" s="122" t="s">
        <v>69</v>
      </c>
      <c r="B31" s="136" t="s">
        <v>194</v>
      </c>
      <c r="C31" s="116">
        <f>+'E_6B Att 2_MDS and 1-13th'!C31-'E_6B Att 2_AS FILED'!C31</f>
        <v>0</v>
      </c>
      <c r="D31" s="116">
        <f>+'E_6B Att 2_MDS and 1-13th'!D31-'E_6B Att 2_AS FILED'!D31</f>
        <v>0</v>
      </c>
      <c r="E31" s="116">
        <f>+'E_6B Att 2_MDS and 1-13th'!E31-'E_6B Att 2_AS FILED'!E31</f>
        <v>0</v>
      </c>
      <c r="F31" s="116">
        <f>+'E_6B Att 2_MDS and 1-13th'!F31-'E_6B Att 2_AS FILED'!F31</f>
        <v>0</v>
      </c>
      <c r="G31" s="116">
        <f>+'E_6B Att 2_MDS and 1-13th'!G31-'E_6B Att 2_AS FILED'!G31</f>
        <v>0</v>
      </c>
      <c r="H31" s="116">
        <f>+'E_6B Att 2_MDS and 1-13th'!H31-'E_6B Att 2_AS FILED'!H31</f>
        <v>0</v>
      </c>
      <c r="I31" s="116">
        <f>+'E_6B Att 2_MDS and 1-13th'!I31-'E_6B Att 2_AS FILED'!I31</f>
        <v>0</v>
      </c>
      <c r="J31" s="116">
        <f>+'E_6B Att 2_MDS and 1-13th'!J31-'E_6B Att 2_AS FILED'!J31</f>
        <v>0</v>
      </c>
      <c r="K31" s="116">
        <f>+'E_6B Att 2_MDS and 1-13th'!K31-'E_6B Att 2_AS FILED'!K31</f>
        <v>0</v>
      </c>
      <c r="L31" s="116">
        <f>+'E_6B Att 2_MDS and 1-13th'!L31-'E_6B Att 2_AS FILED'!L31</f>
        <v>0</v>
      </c>
      <c r="M31" s="116">
        <f>+'E_6B Att 2_MDS and 1-13th'!M31-'E_6B Att 2_AS FILED'!M31</f>
        <v>0</v>
      </c>
      <c r="N31" s="116">
        <f>+'E_6B Att 2_MDS and 1-13th'!N31-'E_6B Att 2_AS FILED'!N31</f>
        <v>0</v>
      </c>
      <c r="O31" s="116">
        <f>+'E_6B Att 2_MDS and 1-13th'!O31-'E_6B Att 2_AS FILED'!O31</f>
        <v>0</v>
      </c>
      <c r="P31" s="116">
        <f>+'E_6B Att 2_MDS and 1-13th'!P31-'E_6B Att 2_AS FILED'!P31</f>
        <v>0</v>
      </c>
      <c r="Q31" s="116">
        <f>+'E_6B Att 2_MDS and 1-13th'!Q31-'E_6B Att 2_AS FILED'!Q31</f>
        <v>0</v>
      </c>
      <c r="R31" s="116">
        <f>+'E_6B Att 2_MDS and 1-13th'!R31-'E_6B Att 2_AS FILED'!R31</f>
        <v>0</v>
      </c>
      <c r="S31" s="116">
        <f>+'E_6B Att 2_MDS and 1-13th'!S31-'E_6B Att 2_AS FILED'!S31</f>
        <v>0</v>
      </c>
      <c r="T31" s="116">
        <f>+'E_6B Att 2_MDS and 1-13th'!T31-'E_6B Att 2_AS FILED'!T31</f>
        <v>0</v>
      </c>
    </row>
    <row r="32" spans="1:20" ht="15.75" thickBot="1" x14ac:dyDescent="0.3">
      <c r="A32" s="122" t="s">
        <v>71</v>
      </c>
      <c r="B32" s="136" t="s">
        <v>195</v>
      </c>
      <c r="C32" s="116">
        <f>+'E_6B Att 2_MDS and 1-13th'!C32-'E_6B Att 2_AS FILED'!C32</f>
        <v>0</v>
      </c>
      <c r="D32" s="116">
        <f>+'E_6B Att 2_MDS and 1-13th'!D32-'E_6B Att 2_AS FILED'!D32</f>
        <v>0</v>
      </c>
      <c r="E32" s="116">
        <f>+'E_6B Att 2_MDS and 1-13th'!E32-'E_6B Att 2_AS FILED'!E32</f>
        <v>0</v>
      </c>
      <c r="F32" s="116">
        <f>+'E_6B Att 2_MDS and 1-13th'!F32-'E_6B Att 2_AS FILED'!F32</f>
        <v>0</v>
      </c>
      <c r="G32" s="116">
        <f>+'E_6B Att 2_MDS and 1-13th'!G32-'E_6B Att 2_AS FILED'!G32</f>
        <v>0</v>
      </c>
      <c r="H32" s="116">
        <f>+'E_6B Att 2_MDS and 1-13th'!H32-'E_6B Att 2_AS FILED'!H32</f>
        <v>0</v>
      </c>
      <c r="I32" s="116">
        <f>+'E_6B Att 2_MDS and 1-13th'!I32-'E_6B Att 2_AS FILED'!I32</f>
        <v>0</v>
      </c>
      <c r="J32" s="116">
        <f>+'E_6B Att 2_MDS and 1-13th'!J32-'E_6B Att 2_AS FILED'!J32</f>
        <v>0</v>
      </c>
      <c r="K32" s="116">
        <f>+'E_6B Att 2_MDS and 1-13th'!K32-'E_6B Att 2_AS FILED'!K32</f>
        <v>0</v>
      </c>
      <c r="L32" s="116">
        <f>+'E_6B Att 2_MDS and 1-13th'!L32-'E_6B Att 2_AS FILED'!L32</f>
        <v>0</v>
      </c>
      <c r="M32" s="116">
        <f>+'E_6B Att 2_MDS and 1-13th'!M32-'E_6B Att 2_AS FILED'!M32</f>
        <v>0</v>
      </c>
      <c r="N32" s="116">
        <f>+'E_6B Att 2_MDS and 1-13th'!N32-'E_6B Att 2_AS FILED'!N32</f>
        <v>0</v>
      </c>
      <c r="O32" s="116">
        <f>+'E_6B Att 2_MDS and 1-13th'!O32-'E_6B Att 2_AS FILED'!O32</f>
        <v>0</v>
      </c>
      <c r="P32" s="116">
        <f>+'E_6B Att 2_MDS and 1-13th'!P32-'E_6B Att 2_AS FILED'!P32</f>
        <v>0</v>
      </c>
      <c r="Q32" s="116">
        <f>+'E_6B Att 2_MDS and 1-13th'!Q32-'E_6B Att 2_AS FILED'!Q32</f>
        <v>0</v>
      </c>
      <c r="R32" s="116">
        <f>+'E_6B Att 2_MDS and 1-13th'!R32-'E_6B Att 2_AS FILED'!R32</f>
        <v>0</v>
      </c>
      <c r="S32" s="116">
        <f>+'E_6B Att 2_MDS and 1-13th'!S32-'E_6B Att 2_AS FILED'!S32</f>
        <v>0</v>
      </c>
      <c r="T32" s="116">
        <f>+'E_6B Att 2_MDS and 1-13th'!T32-'E_6B Att 2_AS FILED'!T32</f>
        <v>0</v>
      </c>
    </row>
    <row r="33" spans="1:26" x14ac:dyDescent="0.25">
      <c r="A33" s="122" t="s">
        <v>73</v>
      </c>
      <c r="B33" s="135" t="s">
        <v>196</v>
      </c>
      <c r="C33" s="137">
        <f>+'E_6B Att 2_MDS and 1-13th'!C33-'E_6B Att 2_AS FILED'!C33</f>
        <v>0</v>
      </c>
      <c r="D33" s="137">
        <f>+'E_6B Att 2_MDS and 1-13th'!D33-'E_6B Att 2_AS FILED'!D33</f>
        <v>0</v>
      </c>
      <c r="E33" s="137">
        <f>+'E_6B Att 2_MDS and 1-13th'!E33-'E_6B Att 2_AS FILED'!E33</f>
        <v>0</v>
      </c>
      <c r="F33" s="137">
        <f>+'E_6B Att 2_MDS and 1-13th'!F33-'E_6B Att 2_AS FILED'!F33</f>
        <v>0</v>
      </c>
      <c r="G33" s="137">
        <f>+'E_6B Att 2_MDS and 1-13th'!G33-'E_6B Att 2_AS FILED'!G33</f>
        <v>0</v>
      </c>
      <c r="H33" s="137">
        <f>+'E_6B Att 2_MDS and 1-13th'!H33-'E_6B Att 2_AS FILED'!H33</f>
        <v>0</v>
      </c>
      <c r="I33" s="137">
        <f>+'E_6B Att 2_MDS and 1-13th'!I33-'E_6B Att 2_AS FILED'!I33</f>
        <v>0</v>
      </c>
      <c r="J33" s="137">
        <f>+'E_6B Att 2_MDS and 1-13th'!J33-'E_6B Att 2_AS FILED'!J33</f>
        <v>0</v>
      </c>
      <c r="K33" s="137">
        <f>+'E_6B Att 2_MDS and 1-13th'!K33-'E_6B Att 2_AS FILED'!K33</f>
        <v>0</v>
      </c>
      <c r="L33" s="137">
        <f>+'E_6B Att 2_MDS and 1-13th'!L33-'E_6B Att 2_AS FILED'!L33</f>
        <v>0</v>
      </c>
      <c r="M33" s="137">
        <f>+'E_6B Att 2_MDS and 1-13th'!M33-'E_6B Att 2_AS FILED'!M33</f>
        <v>0</v>
      </c>
      <c r="N33" s="137">
        <f>+'E_6B Att 2_MDS and 1-13th'!N33-'E_6B Att 2_AS FILED'!N33</f>
        <v>0</v>
      </c>
      <c r="O33" s="137">
        <f>+'E_6B Att 2_MDS and 1-13th'!O33-'E_6B Att 2_AS FILED'!O33</f>
        <v>0</v>
      </c>
      <c r="P33" s="137">
        <f>+'E_6B Att 2_MDS and 1-13th'!P33-'E_6B Att 2_AS FILED'!P33</f>
        <v>0</v>
      </c>
      <c r="Q33" s="137">
        <f>+'E_6B Att 2_MDS and 1-13th'!Q33-'E_6B Att 2_AS FILED'!Q33</f>
        <v>0</v>
      </c>
      <c r="R33" s="137">
        <f>+'E_6B Att 2_MDS and 1-13th'!R33-'E_6B Att 2_AS FILED'!R33</f>
        <v>0</v>
      </c>
      <c r="S33" s="137">
        <f>+'E_6B Att 2_MDS and 1-13th'!S33-'E_6B Att 2_AS FILED'!S33</f>
        <v>0</v>
      </c>
      <c r="T33" s="137">
        <f>+'E_6B Att 2_MDS and 1-13th'!T33-'E_6B Att 2_AS FILED'!T33</f>
        <v>0</v>
      </c>
    </row>
    <row r="34" spans="1:26" x14ac:dyDescent="0.25">
      <c r="A34" s="122" t="s">
        <v>75</v>
      </c>
      <c r="C34">
        <f>+'E_6B Att 2_MDS and 1-13th'!C34-'E_6B Att 2_AS FILED'!C34</f>
        <v>0</v>
      </c>
      <c r="D34">
        <f>+'E_6B Att 2_MDS and 1-13th'!D34-'E_6B Att 2_AS FILED'!D34</f>
        <v>0</v>
      </c>
      <c r="E34">
        <f>+'E_6B Att 2_MDS and 1-13th'!E34-'E_6B Att 2_AS FILED'!E34</f>
        <v>0</v>
      </c>
      <c r="F34">
        <f>+'E_6B Att 2_MDS and 1-13th'!F34-'E_6B Att 2_AS FILED'!F34</f>
        <v>0</v>
      </c>
      <c r="G34">
        <f>+'E_6B Att 2_MDS and 1-13th'!G34-'E_6B Att 2_AS FILED'!G34</f>
        <v>0</v>
      </c>
      <c r="H34">
        <f>+'E_6B Att 2_MDS and 1-13th'!H34-'E_6B Att 2_AS FILED'!H34</f>
        <v>0</v>
      </c>
      <c r="I34">
        <f>+'E_6B Att 2_MDS and 1-13th'!I34-'E_6B Att 2_AS FILED'!I34</f>
        <v>0</v>
      </c>
      <c r="J34">
        <f>+'E_6B Att 2_MDS and 1-13th'!J34-'E_6B Att 2_AS FILED'!J34</f>
        <v>0</v>
      </c>
      <c r="K34">
        <f>+'E_6B Att 2_MDS and 1-13th'!K34-'E_6B Att 2_AS FILED'!K34</f>
        <v>0</v>
      </c>
      <c r="L34">
        <f>+'E_6B Att 2_MDS and 1-13th'!L34-'E_6B Att 2_AS FILED'!L34</f>
        <v>0</v>
      </c>
      <c r="M34">
        <f>+'E_6B Att 2_MDS and 1-13th'!M34-'E_6B Att 2_AS FILED'!M34</f>
        <v>0</v>
      </c>
      <c r="N34">
        <f>+'E_6B Att 2_MDS and 1-13th'!N34-'E_6B Att 2_AS FILED'!N34</f>
        <v>0</v>
      </c>
      <c r="O34">
        <f>+'E_6B Att 2_MDS and 1-13th'!O34-'E_6B Att 2_AS FILED'!O34</f>
        <v>0</v>
      </c>
      <c r="P34">
        <f>+'E_6B Att 2_MDS and 1-13th'!P34-'E_6B Att 2_AS FILED'!P34</f>
        <v>0</v>
      </c>
      <c r="Q34">
        <f>+'E_6B Att 2_MDS and 1-13th'!Q34-'E_6B Att 2_AS FILED'!Q34</f>
        <v>0</v>
      </c>
      <c r="R34">
        <f>+'E_6B Att 2_MDS and 1-13th'!R34-'E_6B Att 2_AS FILED'!R34</f>
        <v>0</v>
      </c>
      <c r="S34">
        <f>+'E_6B Att 2_MDS and 1-13th'!S34-'E_6B Att 2_AS FILED'!S34</f>
        <v>0</v>
      </c>
      <c r="T34">
        <f>+'E_6B Att 2_MDS and 1-13th'!T34-'E_6B Att 2_AS FILED'!T34</f>
        <v>0</v>
      </c>
    </row>
    <row r="35" spans="1:26" x14ac:dyDescent="0.25">
      <c r="A35" s="122" t="s">
        <v>77</v>
      </c>
      <c r="B35" s="135" t="s">
        <v>197</v>
      </c>
      <c r="C35" s="138">
        <f>+'E_6B Att 2_MDS and 1-13th'!C35-'E_6B Att 2_AS FILED'!C35</f>
        <v>0</v>
      </c>
      <c r="D35" s="138">
        <f>+'E_6B Att 2_MDS and 1-13th'!D35-'E_6B Att 2_AS FILED'!D35</f>
        <v>0</v>
      </c>
      <c r="E35" s="138">
        <f>+'E_6B Att 2_MDS and 1-13th'!E35-'E_6B Att 2_AS FILED'!E35</f>
        <v>0</v>
      </c>
      <c r="F35" s="138">
        <f>+'E_6B Att 2_MDS and 1-13th'!F35-'E_6B Att 2_AS FILED'!F35</f>
        <v>0</v>
      </c>
      <c r="G35" s="138">
        <f>+'E_6B Att 2_MDS and 1-13th'!G35-'E_6B Att 2_AS FILED'!G35</f>
        <v>0</v>
      </c>
      <c r="H35" s="138">
        <f>+'E_6B Att 2_MDS and 1-13th'!H35-'E_6B Att 2_AS FILED'!H35</f>
        <v>0</v>
      </c>
      <c r="I35" s="138">
        <f>+'E_6B Att 2_MDS and 1-13th'!I35-'E_6B Att 2_AS FILED'!I35</f>
        <v>0</v>
      </c>
      <c r="J35" s="138">
        <f>+'E_6B Att 2_MDS and 1-13th'!J35-'E_6B Att 2_AS FILED'!J35</f>
        <v>0</v>
      </c>
      <c r="K35" s="138">
        <f>+'E_6B Att 2_MDS and 1-13th'!K35-'E_6B Att 2_AS FILED'!K35</f>
        <v>0</v>
      </c>
      <c r="L35" s="138">
        <f>+'E_6B Att 2_MDS and 1-13th'!L35-'E_6B Att 2_AS FILED'!L35</f>
        <v>0</v>
      </c>
      <c r="M35" s="138">
        <f>+'E_6B Att 2_MDS and 1-13th'!M35-'E_6B Att 2_AS FILED'!M35</f>
        <v>0</v>
      </c>
      <c r="N35" s="138">
        <f>+'E_6B Att 2_MDS and 1-13th'!N35-'E_6B Att 2_AS FILED'!N35</f>
        <v>0</v>
      </c>
      <c r="O35" s="138">
        <f>+'E_6B Att 2_MDS and 1-13th'!O35-'E_6B Att 2_AS FILED'!O35</f>
        <v>0</v>
      </c>
      <c r="P35" s="138">
        <f>+'E_6B Att 2_MDS and 1-13th'!P35-'E_6B Att 2_AS FILED'!P35</f>
        <v>0</v>
      </c>
      <c r="Q35" s="138">
        <f>+'E_6B Att 2_MDS and 1-13th'!Q35-'E_6B Att 2_AS FILED'!Q35</f>
        <v>0</v>
      </c>
      <c r="R35" s="138">
        <f>+'E_6B Att 2_MDS and 1-13th'!R35-'E_6B Att 2_AS FILED'!R35</f>
        <v>0</v>
      </c>
      <c r="S35" s="138">
        <f>+'E_6B Att 2_MDS and 1-13th'!S35-'E_6B Att 2_AS FILED'!S35</f>
        <v>0</v>
      </c>
      <c r="T35" s="138">
        <f>+'E_6B Att 2_MDS and 1-13th'!T35-'E_6B Att 2_AS FILED'!T35</f>
        <v>0</v>
      </c>
    </row>
    <row r="36" spans="1:26" x14ac:dyDescent="0.25">
      <c r="A36" s="122" t="s">
        <v>79</v>
      </c>
      <c r="B36" s="136" t="s">
        <v>177</v>
      </c>
      <c r="C36" s="139">
        <f>+'E_6B Att 2_MDS and 1-13th'!C36-'E_6B Att 2_AS FILED'!C36</f>
        <v>0</v>
      </c>
      <c r="D36" s="139">
        <f>+'E_6B Att 2_MDS and 1-13th'!D36-'E_6B Att 2_AS FILED'!D36</f>
        <v>0.13378654960846881</v>
      </c>
      <c r="E36" s="139">
        <f>+'E_6B Att 2_MDS and 1-13th'!E36-'E_6B Att 2_AS FILED'!E36</f>
        <v>0.13291972644055239</v>
      </c>
      <c r="F36" s="139">
        <f>+'E_6B Att 2_MDS and 1-13th'!F36-'E_6B Att 2_AS FILED'!F36</f>
        <v>0.13009627619794117</v>
      </c>
      <c r="G36" s="139">
        <f>+'E_6B Att 2_MDS and 1-13th'!G36-'E_6B Att 2_AS FILED'!G36</f>
        <v>3.5054771016074541E-4</v>
      </c>
      <c r="H36" s="139">
        <f>+'E_6B Att 2_MDS and 1-13th'!H36-'E_6B Att 2_AS FILED'!H36</f>
        <v>2.3841961588556186E-4</v>
      </c>
      <c r="I36" s="139">
        <f>+'E_6B Att 2_MDS and 1-13th'!I36-'E_6B Att 2_AS FILED'!I36</f>
        <v>0.11486003116565946</v>
      </c>
      <c r="J36" s="139">
        <f>+'E_6B Att 2_MDS and 1-13th'!J36-'E_6B Att 2_AS FILED'!J36</f>
        <v>0.12833536171705373</v>
      </c>
      <c r="K36" s="139">
        <f>+'E_6B Att 2_MDS and 1-13th'!K36-'E_6B Att 2_AS FILED'!K36</f>
        <v>0.12322645370847241</v>
      </c>
      <c r="L36" s="139">
        <f>+'E_6B Att 2_MDS and 1-13th'!L36-'E_6B Att 2_AS FILED'!L36</f>
        <v>0.10120128240712306</v>
      </c>
      <c r="M36" s="139">
        <f>+'E_6B Att 2_MDS and 1-13th'!M36-'E_6B Att 2_AS FILED'!M36</f>
        <v>0.12268205018537615</v>
      </c>
      <c r="N36" s="139">
        <f>+'E_6B Att 2_MDS and 1-13th'!N36-'E_6B Att 2_AS FILED'!N36</f>
        <v>3.7815910589841041E-5</v>
      </c>
      <c r="O36" s="139">
        <f>+'E_6B Att 2_MDS and 1-13th'!O36-'E_6B Att 2_AS FILED'!O36</f>
        <v>2.4085606434223034E-4</v>
      </c>
      <c r="P36" s="139">
        <f>+'E_6B Att 2_MDS and 1-13th'!P36-'E_6B Att 2_AS FILED'!P36</f>
        <v>3.8520004331886806E-4</v>
      </c>
      <c r="Q36" s="139">
        <f>+'E_6B Att 2_MDS and 1-13th'!Q36-'E_6B Att 2_AS FILED'!Q36</f>
        <v>3.9046675834474584E-5</v>
      </c>
      <c r="R36" s="139">
        <f>+'E_6B Att 2_MDS and 1-13th'!R36-'E_6B Att 2_AS FILED'!R36</f>
        <v>2.4034628952415791E-4</v>
      </c>
      <c r="S36" s="139">
        <f>+'E_6B Att 2_MDS and 1-13th'!S36-'E_6B Att 2_AS FILED'!S36</f>
        <v>6.1640202655490695E-2</v>
      </c>
      <c r="T36" s="139">
        <f>+'E_6B Att 2_MDS and 1-13th'!T36-'E_6B Att 2_AS FILED'!T36</f>
        <v>1.6948779227335425E-2</v>
      </c>
    </row>
    <row r="37" spans="1:26" x14ac:dyDescent="0.25">
      <c r="A37" s="122" t="s">
        <v>80</v>
      </c>
      <c r="B37" s="136" t="s">
        <v>178</v>
      </c>
      <c r="C37" s="139">
        <f>+'E_6B Att 2_MDS and 1-13th'!C37-'E_6B Att 2_AS FILED'!C37</f>
        <v>0</v>
      </c>
      <c r="D37" s="139">
        <f>+'E_6B Att 2_MDS and 1-13th'!D37-'E_6B Att 2_AS FILED'!D37</f>
        <v>0.55807368634931587</v>
      </c>
      <c r="E37" s="139">
        <f>+'E_6B Att 2_MDS and 1-13th'!E37-'E_6B Att 2_AS FILED'!E37</f>
        <v>0.55457852175282252</v>
      </c>
      <c r="F37" s="139">
        <f>+'E_6B Att 2_MDS and 1-13th'!F37-'E_6B Att 2_AS FILED'!F37</f>
        <v>0.54255648961635083</v>
      </c>
      <c r="G37" s="139">
        <f>+'E_6B Att 2_MDS and 1-13th'!G37-'E_6B Att 2_AS FILED'!G37</f>
        <v>1.4614290631097069E-3</v>
      </c>
      <c r="H37" s="139">
        <f>+'E_6B Att 2_MDS and 1-13th'!H37-'E_6B Att 2_AS FILED'!H37</f>
        <v>9.9312820090744804E-4</v>
      </c>
      <c r="I37" s="139">
        <f>+'E_6B Att 2_MDS and 1-13th'!I37-'E_6B Att 2_AS FILED'!I37</f>
        <v>0.4791318554765529</v>
      </c>
      <c r="J37" s="139">
        <f>+'E_6B Att 2_MDS and 1-13th'!J37-'E_6B Att 2_AS FILED'!J37</f>
        <v>0.53665824726609745</v>
      </c>
      <c r="K37" s="139">
        <f>+'E_6B Att 2_MDS and 1-13th'!K37-'E_6B Att 2_AS FILED'!K37</f>
        <v>0.51695576206316574</v>
      </c>
      <c r="L37" s="139">
        <f>+'E_6B Att 2_MDS and 1-13th'!L37-'E_6B Att 2_AS FILED'!L37</f>
        <v>0.42898006585351878</v>
      </c>
      <c r="M37" s="139">
        <f>+'E_6B Att 2_MDS and 1-13th'!M37-'E_6B Att 2_AS FILED'!M37</f>
        <v>0.51193548060858296</v>
      </c>
      <c r="N37" s="139">
        <f>+'E_6B Att 2_MDS and 1-13th'!N37-'E_6B Att 2_AS FILED'!N37</f>
        <v>1.574538168420146E-4</v>
      </c>
      <c r="O37" s="139">
        <f>+'E_6B Att 2_MDS and 1-13th'!O37-'E_6B Att 2_AS FILED'!O37</f>
        <v>1.0051948278396866E-3</v>
      </c>
      <c r="P37" s="139">
        <f>+'E_6B Att 2_MDS and 1-13th'!P37-'E_6B Att 2_AS FILED'!P37</f>
        <v>1.6057791846513514E-3</v>
      </c>
      <c r="Q37" s="139">
        <f>+'E_6B Att 2_MDS and 1-13th'!Q37-'E_6B Att 2_AS FILED'!Q37</f>
        <v>1.6285718029848662E-4</v>
      </c>
      <c r="R37" s="139">
        <f>+'E_6B Att 2_MDS and 1-13th'!R37-'E_6B Att 2_AS FILED'!R37</f>
        <v>1.0032862562274463E-3</v>
      </c>
      <c r="S37" s="139">
        <f>+'E_6B Att 2_MDS and 1-13th'!S37-'E_6B Att 2_AS FILED'!S37</f>
        <v>0.25736416575334053</v>
      </c>
      <c r="T37" s="139">
        <f>+'E_6B Att 2_MDS and 1-13th'!T37-'E_6B Att 2_AS FILED'!T37</f>
        <v>7.0787516936750727E-2</v>
      </c>
    </row>
    <row r="38" spans="1:26" x14ac:dyDescent="0.25">
      <c r="A38" s="122" t="s">
        <v>82</v>
      </c>
      <c r="B38" s="136" t="s">
        <v>179</v>
      </c>
      <c r="C38" s="139">
        <f>+'E_6B Att 2_MDS and 1-13th'!C38-'E_6B Att 2_AS FILED'!C38</f>
        <v>0</v>
      </c>
      <c r="D38" s="139">
        <f>+'E_6B Att 2_MDS and 1-13th'!D38-'E_6B Att 2_AS FILED'!D38</f>
        <v>1.0180345387948542</v>
      </c>
      <c r="E38" s="139">
        <f>+'E_6B Att 2_MDS and 1-13th'!E38-'E_6B Att 2_AS FILED'!E38</f>
        <v>1.0117139769371235</v>
      </c>
      <c r="F38" s="139">
        <f>+'E_6B Att 2_MDS and 1-13th'!F38-'E_6B Att 2_AS FILED'!F38</f>
        <v>0.98974678175481579</v>
      </c>
      <c r="G38" s="139">
        <f>+'E_6B Att 2_MDS and 1-13th'!G38-'E_6B Att 2_AS FILED'!G38</f>
        <v>2.6661263581310764E-3</v>
      </c>
      <c r="H38" s="139">
        <f>+'E_6B Att 2_MDS and 1-13th'!H38-'E_6B Att 2_AS FILED'!H38</f>
        <v>1.8119407883744817E-3</v>
      </c>
      <c r="I38" s="139">
        <f>+'E_6B Att 2_MDS and 1-13th'!I38-'E_6B Att 2_AS FILED'!I38</f>
        <v>0.87405376189992001</v>
      </c>
      <c r="J38" s="139">
        <f>+'E_6B Att 2_MDS and 1-13th'!J38-'E_6B Att 2_AS FILED'!J38</f>
        <v>0.97893291767187751</v>
      </c>
      <c r="K38" s="139">
        <f>+'E_6B Att 2_MDS and 1-13th'!K38-'E_6B Att 2_AS FILED'!K38</f>
        <v>0.94299369877059558</v>
      </c>
      <c r="L38" s="139">
        <f>+'E_6B Att 2_MDS and 1-13th'!L38-'E_6B Att 2_AS FILED'!L38</f>
        <v>0.78248300454928899</v>
      </c>
      <c r="M38" s="139">
        <f>+'E_6B Att 2_MDS and 1-13th'!M38-'E_6B Att 2_AS FILED'!M38</f>
        <v>0.93391264477366942</v>
      </c>
      <c r="N38" s="139">
        <f>+'E_6B Att 2_MDS and 1-13th'!N38-'E_6B Att 2_AS FILED'!N38</f>
        <v>2.8725716048129597E-4</v>
      </c>
      <c r="O38" s="139">
        <f>+'E_6B Att 2_MDS and 1-13th'!O38-'E_6B Att 2_AS FILED'!O38</f>
        <v>1.8334928510078882E-3</v>
      </c>
      <c r="P38" s="139">
        <f>+'E_6B Att 2_MDS and 1-13th'!P38-'E_6B Att 2_AS FILED'!P38</f>
        <v>2.9293834380642158E-3</v>
      </c>
      <c r="Q38" s="139">
        <f>+'E_6B Att 2_MDS and 1-13th'!Q38-'E_6B Att 2_AS FILED'!Q38</f>
        <v>2.9708083943057965E-4</v>
      </c>
      <c r="R38" s="139">
        <f>+'E_6B Att 2_MDS and 1-13th'!R38-'E_6B Att 2_AS FILED'!R38</f>
        <v>1.8304329469943856E-3</v>
      </c>
      <c r="S38" s="139">
        <f>+'E_6B Att 2_MDS and 1-13th'!S38-'E_6B Att 2_AS FILED'!S38</f>
        <v>0.46948330243503023</v>
      </c>
      <c r="T38" s="139">
        <f>+'E_6B Att 2_MDS and 1-13th'!T38-'E_6B Att 2_AS FILED'!T38</f>
        <v>0.12916959009267637</v>
      </c>
    </row>
    <row r="39" spans="1:26" x14ac:dyDescent="0.25">
      <c r="A39" s="122" t="s">
        <v>84</v>
      </c>
      <c r="B39" s="136" t="s">
        <v>180</v>
      </c>
      <c r="C39" s="139">
        <f>+'E_6B Att 2_MDS and 1-13th'!C39-'E_6B Att 2_AS FILED'!C39</f>
        <v>0</v>
      </c>
      <c r="D39" s="139">
        <f>+'E_6B Att 2_MDS and 1-13th'!D39-'E_6B Att 2_AS FILED'!D39</f>
        <v>3.6387512805796662E-6</v>
      </c>
      <c r="E39" s="139">
        <f>+'E_6B Att 2_MDS and 1-13th'!E39-'E_6B Att 2_AS FILED'!E39</f>
        <v>3.7824397897331941E-6</v>
      </c>
      <c r="F39" s="139">
        <f>+'E_6B Att 2_MDS and 1-13th'!F39-'E_6B Att 2_AS FILED'!F39</f>
        <v>1.5979408411539997E-6</v>
      </c>
      <c r="G39" s="139">
        <f>+'E_6B Att 2_MDS and 1-13th'!G39-'E_6B Att 2_AS FILED'!G39</f>
        <v>-5.1997781628821153E-9</v>
      </c>
      <c r="H39" s="139">
        <f>+'E_6B Att 2_MDS and 1-13th'!H39-'E_6B Att 2_AS FILED'!H39</f>
        <v>-1.7162562862663199E-8</v>
      </c>
      <c r="I39" s="139">
        <f>+'E_6B Att 2_MDS and 1-13th'!I39-'E_6B Att 2_AS FILED'!I39</f>
        <v>2.6421540869903115E-6</v>
      </c>
      <c r="J39" s="139">
        <f>+'E_6B Att 2_MDS and 1-13th'!J39-'E_6B Att 2_AS FILED'!J39</f>
        <v>2.7550996696476537E-6</v>
      </c>
      <c r="K39" s="139">
        <f>+'E_6B Att 2_MDS and 1-13th'!K39-'E_6B Att 2_AS FILED'!K39</f>
        <v>3.4363878252396951E-6</v>
      </c>
      <c r="L39" s="139">
        <f>+'E_6B Att 2_MDS and 1-13th'!L39-'E_6B Att 2_AS FILED'!L39</f>
        <v>1.5351562952861664E-6</v>
      </c>
      <c r="M39" s="139">
        <f>+'E_6B Att 2_MDS and 1-13th'!M39-'E_6B Att 2_AS FILED'!M39</f>
        <v>4.5399441820012654E-6</v>
      </c>
      <c r="N39" s="139">
        <f>+'E_6B Att 2_MDS and 1-13th'!N39-'E_6B Att 2_AS FILED'!N39</f>
        <v>-3.2071486541562571E-9</v>
      </c>
      <c r="O39" s="139">
        <f>+'E_6B Att 2_MDS and 1-13th'!O39-'E_6B Att 2_AS FILED'!O39</f>
        <v>1.6765718652812464E-8</v>
      </c>
      <c r="P39" s="139">
        <f>+'E_6B Att 2_MDS and 1-13th'!P39-'E_6B Att 2_AS FILED'!P39</f>
        <v>-5.1412990687021596E-9</v>
      </c>
      <c r="Q39" s="139">
        <f>+'E_6B Att 2_MDS and 1-13th'!Q39-'E_6B Att 2_AS FILED'!Q39</f>
        <v>8.5707394213684616E-10</v>
      </c>
      <c r="R39" s="139">
        <f>+'E_6B Att 2_MDS and 1-13th'!R39-'E_6B Att 2_AS FILED'!R39</f>
        <v>9.4454735557683448E-9</v>
      </c>
      <c r="S39" s="139">
        <f>+'E_6B Att 2_MDS and 1-13th'!S39-'E_6B Att 2_AS FILED'!S39</f>
        <v>4.5536600221489365E-6</v>
      </c>
      <c r="T39" s="139">
        <f>+'E_6B Att 2_MDS and 1-13th'!T39-'E_6B Att 2_AS FILED'!T39</f>
        <v>6.0323710719418361E-7</v>
      </c>
    </row>
    <row r="40" spans="1:26" x14ac:dyDescent="0.25">
      <c r="A40" s="122" t="s">
        <v>86</v>
      </c>
      <c r="B40" s="136" t="s">
        <v>181</v>
      </c>
      <c r="C40" s="139">
        <f>+'E_6B Att 2_MDS and 1-13th'!C40-'E_6B Att 2_AS FILED'!C40</f>
        <v>0</v>
      </c>
      <c r="D40" s="139">
        <f>+'E_6B Att 2_MDS and 1-13th'!D40-'E_6B Att 2_AS FILED'!D40</f>
        <v>4.8055443293968129E-5</v>
      </c>
      <c r="E40" s="139">
        <f>+'E_6B Att 2_MDS and 1-13th'!E40-'E_6B Att 2_AS FILED'!E40</f>
        <v>2.5365768637779576E-5</v>
      </c>
      <c r="F40" s="139">
        <f>+'E_6B Att 2_MDS and 1-13th'!F40-'E_6B Att 2_AS FILED'!F40</f>
        <v>3.1036064844809988E-5</v>
      </c>
      <c r="G40" s="139">
        <f>+'E_6B Att 2_MDS and 1-13th'!G40-'E_6B Att 2_AS FILED'!G40</f>
        <v>-2.48405619913532E-8</v>
      </c>
      <c r="H40" s="139">
        <f>+'E_6B Att 2_MDS and 1-13th'!H40-'E_6B Att 2_AS FILED'!H40</f>
        <v>-6.4363312990694896E-8</v>
      </c>
      <c r="I40" s="139">
        <f>+'E_6B Att 2_MDS and 1-13th'!I40-'E_6B Att 2_AS FILED'!I40</f>
        <v>1.9747810171412026E-5</v>
      </c>
      <c r="J40" s="139">
        <f>+'E_6B Att 2_MDS and 1-13th'!J40-'E_6B Att 2_AS FILED'!J40</f>
        <v>4.6186611086582955E-5</v>
      </c>
      <c r="K40" s="139">
        <f>+'E_6B Att 2_MDS and 1-13th'!K40-'E_6B Att 2_AS FILED'!K40</f>
        <v>5.6453802991453424E-5</v>
      </c>
      <c r="L40" s="139">
        <f>+'E_6B Att 2_MDS and 1-13th'!L40-'E_6B Att 2_AS FILED'!L40</f>
        <v>1.6819077419851728E-5</v>
      </c>
      <c r="M40" s="139">
        <f>+'E_6B Att 2_MDS and 1-13th'!M40-'E_6B Att 2_AS FILED'!M40</f>
        <v>2.8234230958603616E-5</v>
      </c>
      <c r="N40" s="139">
        <f>+'E_6B Att 2_MDS and 1-13th'!N40-'E_6B Att 2_AS FILED'!N40</f>
        <v>-1.0863703917384346E-8</v>
      </c>
      <c r="O40" s="139">
        <f>+'E_6B Att 2_MDS and 1-13th'!O40-'E_6B Att 2_AS FILED'!O40</f>
        <v>2.8715517778288281E-7</v>
      </c>
      <c r="P40" s="139">
        <f>+'E_6B Att 2_MDS and 1-13th'!P40-'E_6B Att 2_AS FILED'!P40</f>
        <v>-3.3737107507996387E-8</v>
      </c>
      <c r="Q40" s="139">
        <f>+'E_6B Att 2_MDS and 1-13th'!Q40-'E_6B Att 2_AS FILED'!Q40</f>
        <v>5.3406280926027986E-9</v>
      </c>
      <c r="R40" s="139">
        <f>+'E_6B Att 2_MDS and 1-13th'!R40-'E_6B Att 2_AS FILED'!R40</f>
        <v>3.1830484419176168E-8</v>
      </c>
      <c r="S40" s="139">
        <f>+'E_6B Att 2_MDS and 1-13th'!S40-'E_6B Att 2_AS FILED'!S40</f>
        <v>2.861039030256586E-5</v>
      </c>
      <c r="T40" s="139">
        <f>+'E_6B Att 2_MDS and 1-13th'!T40-'E_6B Att 2_AS FILED'!T40</f>
        <v>9.0236144070359207E-7</v>
      </c>
    </row>
    <row r="41" spans="1:26" ht="15.75" thickBot="1" x14ac:dyDescent="0.3">
      <c r="A41" s="67"/>
      <c r="B41" s="67"/>
      <c r="C41" s="67">
        <f>+'E_6B Att 2_MDS and 1-13th'!C41-'E_6B Att 2_AS FILED'!C41</f>
        <v>0</v>
      </c>
      <c r="D41" s="67">
        <f>+'E_6B Att 2_MDS and 1-13th'!D41-'E_6B Att 2_AS FILED'!D41</f>
        <v>1.8322606296241102</v>
      </c>
      <c r="E41" s="67">
        <f>+'E_6B Att 2_MDS and 1-13th'!E41-'E_6B Att 2_AS FILED'!E41</f>
        <v>1.8206548285016861</v>
      </c>
      <c r="F41" s="67">
        <f>+'E_6B Att 2_MDS and 1-13th'!F41-'E_6B Att 2_AS FILED'!F41</f>
        <v>1.7834365971325306</v>
      </c>
      <c r="G41" s="67">
        <f>+'E_6B Att 2_MDS and 1-13th'!G41-'E_6B Att 2_AS FILED'!G41</f>
        <v>4.8143208792055395E-3</v>
      </c>
      <c r="H41" s="67">
        <f>+'E_6B Att 2_MDS and 1-13th'!H41-'E_6B Att 2_AS FILED'!H41</f>
        <v>3.2866440933054372E-3</v>
      </c>
      <c r="I41" s="67">
        <f>+'E_6B Att 2_MDS and 1-13th'!I41-'E_6B Att 2_AS FILED'!I41</f>
        <v>1.5736151851727989</v>
      </c>
      <c r="J41" s="67">
        <f>+'E_6B Att 2_MDS and 1-13th'!J41-'E_6B Att 2_AS FILED'!J41</f>
        <v>1.762710829567099</v>
      </c>
      <c r="K41" s="67">
        <f>+'E_6B Att 2_MDS and 1-13th'!K41-'E_6B Att 2_AS FILED'!K41</f>
        <v>1.6971580519983336</v>
      </c>
      <c r="L41" s="67">
        <f>+'E_6B Att 2_MDS and 1-13th'!L41-'E_6B Att 2_AS FILED'!L41</f>
        <v>1.4096964342535734</v>
      </c>
      <c r="M41" s="67">
        <f>+'E_6B Att 2_MDS and 1-13th'!M41-'E_6B Att 2_AS FILED'!M41</f>
        <v>1.6795102410263738</v>
      </c>
      <c r="N41" s="67">
        <f>+'E_6B Att 2_MDS and 1-13th'!N41-'E_6B Att 2_AS FILED'!N41</f>
        <v>5.2158696871542655E-4</v>
      </c>
      <c r="O41" s="67">
        <f>+'E_6B Att 2_MDS and 1-13th'!O41-'E_6B Att 2_AS FILED'!O41</f>
        <v>3.2890986059679593E-3</v>
      </c>
      <c r="P41" s="67">
        <f>+'E_6B Att 2_MDS and 1-13th'!P41-'E_6B Att 2_AS FILED'!P41</f>
        <v>5.2890970353848378E-3</v>
      </c>
      <c r="Q41" s="67">
        <f>+'E_6B Att 2_MDS and 1-13th'!Q41-'E_6B Att 2_AS FILED'!Q41</f>
        <v>5.3490247770567241E-4</v>
      </c>
      <c r="R41" s="67">
        <f>+'E_6B Att 2_MDS and 1-13th'!R41-'E_6B Att 2_AS FILED'!R41</f>
        <v>3.2910796818821381E-3</v>
      </c>
      <c r="S41" s="67">
        <f>+'E_6B Att 2_MDS and 1-13th'!S41-'E_6B Att 2_AS FILED'!S41</f>
        <v>0.84184676850314455</v>
      </c>
      <c r="T41" s="67">
        <f>+'E_6B Att 2_MDS and 1-13th'!T41-'E_6B Att 2_AS FILED'!T41</f>
        <v>0.23230142380895127</v>
      </c>
      <c r="U41" s="67"/>
      <c r="V41" s="67"/>
      <c r="W41" s="67"/>
      <c r="X41" s="67"/>
      <c r="Y41" s="67"/>
      <c r="Z41" s="67"/>
    </row>
    <row r="42" spans="1:26" x14ac:dyDescent="0.25">
      <c r="A42" s="122" t="s">
        <v>34</v>
      </c>
      <c r="B42" s="136" t="s">
        <v>182</v>
      </c>
      <c r="C42" s="139">
        <f>+'E_6B Att 2_MDS and 1-13th'!C42-'E_6B Att 2_AS FILED'!C42</f>
        <v>0</v>
      </c>
      <c r="D42" s="139">
        <f>+'E_6B Att 2_MDS and 1-13th'!D42-'E_6B Att 2_AS FILED'!D42</f>
        <v>-1.9504393149098882</v>
      </c>
      <c r="E42" s="139">
        <f>+'E_6B Att 2_MDS and 1-13th'!E42-'E_6B Att 2_AS FILED'!E42</f>
        <v>-1.9380067720539176</v>
      </c>
      <c r="F42" s="139">
        <f>+'E_6B Att 2_MDS and 1-13th'!F42-'E_6B Att 2_AS FILED'!F42</f>
        <v>-1.9316430313892312</v>
      </c>
      <c r="G42" s="139">
        <f>+'E_6B Att 2_MDS and 1-13th'!G42-'E_6B Att 2_AS FILED'!G42</f>
        <v>-5.1143231705051695E-3</v>
      </c>
      <c r="H42" s="139">
        <f>+'E_6B Att 2_MDS and 1-13th'!H42-'E_6B Att 2_AS FILED'!H42</f>
        <v>-3.5056456936098726E-3</v>
      </c>
      <c r="I42" s="139">
        <f>+'E_6B Att 2_MDS and 1-13th'!I42-'E_6B Att 2_AS FILED'!I42</f>
        <v>-1.6728827410330103</v>
      </c>
      <c r="J42" s="139">
        <f>+'E_6B Att 2_MDS and 1-13th'!J42-'E_6B Att 2_AS FILED'!J42</f>
        <v>-1.8734013513115844</v>
      </c>
      <c r="K42" s="139">
        <f>+'E_6B Att 2_MDS and 1-13th'!K42-'E_6B Att 2_AS FILED'!K42</f>
        <v>-1.8049901901194358</v>
      </c>
      <c r="L42" s="139">
        <f>+'E_6B Att 2_MDS and 1-13th'!L42-'E_6B Att 2_AS FILED'!L42</f>
        <v>-1.5267710526764828</v>
      </c>
      <c r="M42" s="139">
        <f>+'E_6B Att 2_MDS and 1-13th'!M42-'E_6B Att 2_AS FILED'!M42</f>
        <v>-1.7842966297166816</v>
      </c>
      <c r="N42" s="139">
        <f>+'E_6B Att 2_MDS and 1-13th'!N42-'E_6B Att 2_AS FILED'!N42</f>
        <v>-4.3929229694155493E-4</v>
      </c>
      <c r="O42" s="139">
        <f>+'E_6B Att 2_MDS and 1-13th'!O42-'E_6B Att 2_AS FILED'!O42</f>
        <v>-3.0527132836318848E-3</v>
      </c>
      <c r="P42" s="139">
        <f>+'E_6B Att 2_MDS and 1-13th'!P42-'E_6B Att 2_AS FILED'!P42</f>
        <v>-5.622616607965183E-3</v>
      </c>
      <c r="Q42" s="139">
        <f>+'E_6B Att 2_MDS and 1-13th'!Q42-'E_6B Att 2_AS FILED'!Q42</f>
        <v>-4.5029392207191236E-4</v>
      </c>
      <c r="R42" s="139">
        <f>+'E_6B Att 2_MDS and 1-13th'!R42-'E_6B Att 2_AS FILED'!R42</f>
        <v>-3.5040666328521046E-3</v>
      </c>
      <c r="S42" s="139">
        <f>+'E_6B Att 2_MDS and 1-13th'!S42-'E_6B Att 2_AS FILED'!S42</f>
        <v>-0.84233608125406112</v>
      </c>
      <c r="T42" s="139">
        <f>+'E_6B Att 2_MDS and 1-13th'!T42-'E_6B Att 2_AS FILED'!T42</f>
        <v>-0.25150132833306083</v>
      </c>
    </row>
    <row r="43" spans="1:26" x14ac:dyDescent="0.25">
      <c r="A43" s="122" t="s">
        <v>36</v>
      </c>
      <c r="B43" s="136" t="s">
        <v>183</v>
      </c>
      <c r="C43" s="139">
        <f>+'E_6B Att 2_MDS and 1-13th'!C43-'E_6B Att 2_AS FILED'!C43</f>
        <v>0</v>
      </c>
      <c r="D43" s="139">
        <f>+'E_6B Att 2_MDS and 1-13th'!D43-'E_6B Att 2_AS FILED'!D43</f>
        <v>3.9573085097987591E-2</v>
      </c>
      <c r="E43" s="139">
        <f>+'E_6B Att 2_MDS and 1-13th'!E43-'E_6B Att 2_AS FILED'!E43</f>
        <v>3.9256240528740188E-2</v>
      </c>
      <c r="F43" s="139">
        <f>+'E_6B Att 2_MDS and 1-13th'!F43-'E_6B Att 2_AS FILED'!F43</f>
        <v>0</v>
      </c>
      <c r="G43" s="139">
        <f>+'E_6B Att 2_MDS and 1-13th'!G43-'E_6B Att 2_AS FILED'!G43</f>
        <v>1.2058480922920143E-4</v>
      </c>
      <c r="H43" s="139">
        <f>+'E_6B Att 2_MDS and 1-13th'!H43-'E_6B Att 2_AS FILED'!H43</f>
        <v>6.9626887973065561E-5</v>
      </c>
      <c r="I43" s="139">
        <f>+'E_6B Att 2_MDS and 1-13th'!I43-'E_6B Att 2_AS FILED'!I43</f>
        <v>3.6713572588817113E-2</v>
      </c>
      <c r="J43" s="139">
        <f>+'E_6B Att 2_MDS and 1-13th'!J43-'E_6B Att 2_AS FILED'!J43</f>
        <v>4.1917629266786667E-2</v>
      </c>
      <c r="K43" s="139">
        <f>+'E_6B Att 2_MDS and 1-13th'!K43-'E_6B Att 2_AS FILED'!K43</f>
        <v>3.8626653318917327E-2</v>
      </c>
      <c r="L43" s="139">
        <f>+'E_6B Att 2_MDS and 1-13th'!L43-'E_6B Att 2_AS FILED'!L43</f>
        <v>0</v>
      </c>
      <c r="M43" s="139">
        <f>+'E_6B Att 2_MDS and 1-13th'!M43-'E_6B Att 2_AS FILED'!M43</f>
        <v>3.9977817366578954E-2</v>
      </c>
      <c r="N43" s="139">
        <f>+'E_6B Att 2_MDS and 1-13th'!N43-'E_6B Att 2_AS FILED'!N43</f>
        <v>1.4878767506696001E-4</v>
      </c>
      <c r="O43" s="139">
        <f>+'E_6B Att 2_MDS and 1-13th'!O43-'E_6B Att 2_AS FILED'!O43</f>
        <v>5.9897806454479866E-4</v>
      </c>
      <c r="P43" s="139">
        <f>+'E_6B Att 2_MDS and 1-13th'!P43-'E_6B Att 2_AS FILED'!P43</f>
        <v>1.2784424840338424E-4</v>
      </c>
      <c r="Q43" s="139">
        <f>+'E_6B Att 2_MDS and 1-13th'!Q43-'E_6B Att 2_AS FILED'!Q43</f>
        <v>1.5211049247011818E-4</v>
      </c>
      <c r="R43" s="139">
        <f>+'E_6B Att 2_MDS and 1-13th'!R43-'E_6B Att 2_AS FILED'!R43</f>
        <v>6.8878511679701376E-5</v>
      </c>
      <c r="S43" s="139">
        <f>+'E_6B Att 2_MDS and 1-13th'!S43-'E_6B Att 2_AS FILED'!S43</f>
        <v>8.066249084711774E-2</v>
      </c>
      <c r="T43" s="139">
        <f>+'E_6B Att 2_MDS and 1-13th'!T43-'E_6B Att 2_AS FILED'!T43</f>
        <v>0</v>
      </c>
    </row>
    <row r="44" spans="1:26" x14ac:dyDescent="0.25">
      <c r="A44" s="122" t="s">
        <v>38</v>
      </c>
      <c r="B44" s="136" t="s">
        <v>184</v>
      </c>
      <c r="C44" s="139">
        <f>+'E_6B Att 2_MDS and 1-13th'!C44-'E_6B Att 2_AS FILED'!C44</f>
        <v>0</v>
      </c>
      <c r="D44" s="139">
        <f>+'E_6B Att 2_MDS and 1-13th'!D44-'E_6B Att 2_AS FILED'!D44</f>
        <v>0.71333082967042116</v>
      </c>
      <c r="E44" s="139">
        <f>+'E_6B Att 2_MDS and 1-13th'!E44-'E_6B Att 2_AS FILED'!E44</f>
        <v>0.70828104654776336</v>
      </c>
      <c r="F44" s="139">
        <f>+'E_6B Att 2_MDS and 1-13th'!F44-'E_6B Att 2_AS FILED'!F44</f>
        <v>0</v>
      </c>
      <c r="G44" s="139">
        <f>+'E_6B Att 2_MDS and 1-13th'!G44-'E_6B Att 2_AS FILED'!G44</f>
        <v>2.1776470925869654E-3</v>
      </c>
      <c r="H44" s="139">
        <f>+'E_6B Att 2_MDS and 1-13th'!H44-'E_6B Att 2_AS FILED'!H44</f>
        <v>1.260152570310008E-3</v>
      </c>
      <c r="I44" s="139">
        <f>+'E_6B Att 2_MDS and 1-13th'!I44-'E_6B Att 2_AS FILED'!I44</f>
        <v>0.66214617104050066</v>
      </c>
      <c r="J44" s="139">
        <f>+'E_6B Att 2_MDS and 1-13th'!J44-'E_6B Att 2_AS FILED'!J44</f>
        <v>0.7551678351836042</v>
      </c>
      <c r="K44" s="139">
        <f>+'E_6B Att 2_MDS and 1-13th'!K44-'E_6B Att 2_AS FILED'!K44</f>
        <v>0.69583304098290066</v>
      </c>
      <c r="L44" s="139">
        <f>+'E_6B Att 2_MDS and 1-13th'!L44-'E_6B Att 2_AS FILED'!L44</f>
        <v>0</v>
      </c>
      <c r="M44" s="139">
        <f>+'E_6B Att 2_MDS and 1-13th'!M44-'E_6B Att 2_AS FILED'!M44</f>
        <v>0.72111034287003073</v>
      </c>
      <c r="N44" s="139">
        <f>+'E_6B Att 2_MDS and 1-13th'!N44-'E_6B Att 2_AS FILED'!N44</f>
        <v>2.6911071223791332E-3</v>
      </c>
      <c r="O44" s="139">
        <f>+'E_6B Att 2_MDS and 1-13th'!O44-'E_6B Att 2_AS FILED'!O44</f>
        <v>1.0773075767167972E-2</v>
      </c>
      <c r="P44" s="139">
        <f>+'E_6B Att 2_MDS and 1-13th'!P44-'E_6B Att 2_AS FILED'!P44</f>
        <v>2.3075338728357191E-3</v>
      </c>
      <c r="Q44" s="139">
        <f>+'E_6B Att 2_MDS and 1-13th'!Q44-'E_6B Att 2_AS FILED'!Q44</f>
        <v>2.7417882657170163E-3</v>
      </c>
      <c r="R44" s="139">
        <f>+'E_6B Att 2_MDS and 1-13th'!R44-'E_6B Att 2_AS FILED'!R44</f>
        <v>1.2442533140923342E-3</v>
      </c>
      <c r="S44" s="139">
        <f>+'E_6B Att 2_MDS and 1-13th'!S44-'E_6B Att 2_AS FILED'!S44</f>
        <v>1.4531519144404623</v>
      </c>
      <c r="T44" s="139">
        <f>+'E_6B Att 2_MDS and 1-13th'!T44-'E_6B Att 2_AS FILED'!T44</f>
        <v>0</v>
      </c>
    </row>
    <row r="45" spans="1:26" x14ac:dyDescent="0.25">
      <c r="A45" s="122" t="s">
        <v>40</v>
      </c>
      <c r="B45" s="136" t="s">
        <v>185</v>
      </c>
      <c r="C45" s="139">
        <f>+'E_6B Att 2_MDS and 1-13th'!C45-'E_6B Att 2_AS FILED'!C45</f>
        <v>0</v>
      </c>
      <c r="D45" s="139">
        <f>+'E_6B Att 2_MDS and 1-13th'!D45-'E_6B Att 2_AS FILED'!D45</f>
        <v>-0.55435547143880826</v>
      </c>
      <c r="E45" s="139">
        <f>+'E_6B Att 2_MDS and 1-13th'!E45-'E_6B Att 2_AS FILED'!E45</f>
        <v>-0.53810397598742299</v>
      </c>
      <c r="F45" s="139">
        <f>+'E_6B Att 2_MDS and 1-13th'!F45-'E_6B Att 2_AS FILED'!F45</f>
        <v>0</v>
      </c>
      <c r="G45" s="139">
        <f>+'E_6B Att 2_MDS and 1-13th'!G45-'E_6B Att 2_AS FILED'!G45</f>
        <v>-1.6549069367570546E-3</v>
      </c>
      <c r="H45" s="139">
        <f>+'E_6B Att 2_MDS and 1-13th'!H45-'E_6B Att 2_AS FILED'!H45</f>
        <v>-9.5905571123009793E-4</v>
      </c>
      <c r="I45" s="139">
        <f>+'E_6B Att 2_MDS and 1-13th'!I45-'E_6B Att 2_AS FILED'!I45</f>
        <v>-0.50279415178282283</v>
      </c>
      <c r="J45" s="139">
        <f>+'E_6B Att 2_MDS and 1-13th'!J45-'E_6B Att 2_AS FILED'!J45</f>
        <v>-0.57473434904713816</v>
      </c>
      <c r="K45" s="139">
        <f>+'E_6B Att 2_MDS and 1-13th'!K45-'E_6B Att 2_AS FILED'!K45</f>
        <v>-0.53860760078384817</v>
      </c>
      <c r="L45" s="139">
        <f>+'E_6B Att 2_MDS and 1-13th'!L45-'E_6B Att 2_AS FILED'!L45</f>
        <v>0</v>
      </c>
      <c r="M45" s="139">
        <f>+'E_6B Att 2_MDS and 1-13th'!M45-'E_6B Att 2_AS FILED'!M45</f>
        <v>-0.58093173650133201</v>
      </c>
      <c r="N45" s="139">
        <f>+'E_6B Att 2_MDS and 1-13th'!N45-'E_6B Att 2_AS FILED'!N45</f>
        <v>-2.0488696236440878E-3</v>
      </c>
      <c r="O45" s="139">
        <f>+'E_6B Att 2_MDS and 1-13th'!O45-'E_6B Att 2_AS FILED'!O45</f>
        <v>-8.2934125305014032E-3</v>
      </c>
      <c r="P45" s="139">
        <f>+'E_6B Att 2_MDS and 1-13th'!P45-'E_6B Att 2_AS FILED'!P45</f>
        <v>-1.7535801106952954E-3</v>
      </c>
      <c r="Q45" s="139">
        <f>+'E_6B Att 2_MDS and 1-13th'!Q45-'E_6B Att 2_AS FILED'!Q45</f>
        <v>-2.0817009753935733E-3</v>
      </c>
      <c r="R45" s="139">
        <f>+'E_6B Att 2_MDS and 1-13th'!R45-'E_6B Att 2_AS FILED'!R45</f>
        <v>-9.4416169237964689E-4</v>
      </c>
      <c r="S45" s="139">
        <f>+'E_6B Att 2_MDS and 1-13th'!S45-'E_6B Att 2_AS FILED'!S45</f>
        <v>-1.1696052643369679</v>
      </c>
      <c r="T45" s="139">
        <f>+'E_6B Att 2_MDS and 1-13th'!T45-'E_6B Att 2_AS FILED'!T45</f>
        <v>0</v>
      </c>
    </row>
    <row r="46" spans="1:26" x14ac:dyDescent="0.25">
      <c r="A46" s="122" t="s">
        <v>42</v>
      </c>
      <c r="B46" s="136" t="s">
        <v>186</v>
      </c>
      <c r="C46" s="139">
        <f>+'E_6B Att 2_MDS and 1-13th'!C46-'E_6B Att 2_AS FILED'!C46</f>
        <v>0</v>
      </c>
      <c r="D46" s="139">
        <f>+'E_6B Att 2_MDS and 1-13th'!D46-'E_6B Att 2_AS FILED'!D46</f>
        <v>0.60554101715399478</v>
      </c>
      <c r="E46" s="139">
        <f>+'E_6B Att 2_MDS and 1-13th'!E46-'E_6B Att 2_AS FILED'!E46</f>
        <v>0.68005923519025036</v>
      </c>
      <c r="F46" s="139">
        <f>+'E_6B Att 2_MDS and 1-13th'!F46-'E_6B Att 2_AS FILED'!F46</f>
        <v>0</v>
      </c>
      <c r="G46" s="139">
        <f>+'E_6B Att 2_MDS and 1-13th'!G46-'E_6B Att 2_AS FILED'!G46</f>
        <v>2.0995478967179358E-3</v>
      </c>
      <c r="H46" s="139">
        <f>+'E_6B Att 2_MDS and 1-13th'!H46-'E_6B Att 2_AS FILED'!H46</f>
        <v>1.2132630067304372E-3</v>
      </c>
      <c r="I46" s="139">
        <f>+'E_6B Att 2_MDS and 1-13th'!I46-'E_6B Att 2_AS FILED'!I46</f>
        <v>0.63832058440441919</v>
      </c>
      <c r="J46" s="139">
        <f>+'E_6B Att 2_MDS and 1-13th'!J46-'E_6B Att 2_AS FILED'!J46</f>
        <v>0.72078819534941407</v>
      </c>
      <c r="K46" s="139">
        <f>+'E_6B Att 2_MDS and 1-13th'!K46-'E_6B Att 2_AS FILED'!K46</f>
        <v>0.60508057163329221</v>
      </c>
      <c r="L46" s="139">
        <f>+'E_6B Att 2_MDS and 1-13th'!L46-'E_6B Att 2_AS FILED'!L46</f>
        <v>0</v>
      </c>
      <c r="M46" s="139">
        <f>+'E_6B Att 2_MDS and 1-13th'!M46-'E_6B Att 2_AS FILED'!M46</f>
        <v>0.4776916787584774</v>
      </c>
      <c r="N46" s="139">
        <f>+'E_6B Att 2_MDS and 1-13th'!N46-'E_6B Att 2_AS FILED'!N46</f>
        <v>2.5934858250494393E-3</v>
      </c>
      <c r="O46" s="139">
        <f>+'E_6B Att 2_MDS and 1-13th'!O46-'E_6B Att 2_AS FILED'!O46</f>
        <v>9.6159959062384025E-3</v>
      </c>
      <c r="P46" s="139">
        <f>+'E_6B Att 2_MDS and 1-13th'!P46-'E_6B Att 2_AS FILED'!P46</f>
        <v>2.2260120180423678E-3</v>
      </c>
      <c r="Q46" s="139">
        <f>+'E_6B Att 2_MDS and 1-13th'!Q46-'E_6B Att 2_AS FILED'!Q46</f>
        <v>2.6472798629713344E-3</v>
      </c>
      <c r="R46" s="139">
        <f>+'E_6B Att 2_MDS and 1-13th'!R46-'E_6B Att 2_AS FILED'!R46</f>
        <v>1.198031708119821E-3</v>
      </c>
      <c r="S46" s="139">
        <f>+'E_6B Att 2_MDS and 1-13th'!S46-'E_6B Att 2_AS FILED'!S46</f>
        <v>0.96360500537845195</v>
      </c>
      <c r="T46" s="139">
        <f>+'E_6B Att 2_MDS and 1-13th'!T46-'E_6B Att 2_AS FILED'!T46</f>
        <v>0</v>
      </c>
    </row>
    <row r="47" spans="1:26" x14ac:dyDescent="0.25">
      <c r="A47" s="122" t="s">
        <v>44</v>
      </c>
      <c r="B47" s="136" t="s">
        <v>187</v>
      </c>
      <c r="C47" s="139">
        <f>+'E_6B Att 2_MDS and 1-13th'!C47-'E_6B Att 2_AS FILED'!C47</f>
        <v>0</v>
      </c>
      <c r="D47" s="139">
        <f>+'E_6B Att 2_MDS and 1-13th'!D47-'E_6B Att 2_AS FILED'!D47</f>
        <v>-0.83192990941198663</v>
      </c>
      <c r="E47" s="139">
        <f>+'E_6B Att 2_MDS and 1-13th'!E47-'E_6B Att 2_AS FILED'!E47</f>
        <v>-0.84542877737002053</v>
      </c>
      <c r="F47" s="139">
        <f>+'E_6B Att 2_MDS and 1-13th'!F47-'E_6B Att 2_AS FILED'!F47</f>
        <v>0</v>
      </c>
      <c r="G47" s="139">
        <f>+'E_6B Att 2_MDS and 1-13th'!G47-'E_6B Att 2_AS FILED'!G47</f>
        <v>-2.6051192038098626E-3</v>
      </c>
      <c r="H47" s="139">
        <f>+'E_6B Att 2_MDS and 1-13th'!H47-'E_6B Att 2_AS FILED'!H47</f>
        <v>-1.5086916113799872E-3</v>
      </c>
      <c r="I47" s="139">
        <f>+'E_6B Att 2_MDS and 1-13th'!I47-'E_6B Att 2_AS FILED'!I47</f>
        <v>-0.79145342990798817</v>
      </c>
      <c r="J47" s="139">
        <f>+'E_6B Att 2_MDS and 1-13th'!J47-'E_6B Att 2_AS FILED'!J47</f>
        <v>-0.9016250349286633</v>
      </c>
      <c r="K47" s="139">
        <f>+'E_6B Att 2_MDS and 1-13th'!K47-'E_6B Att 2_AS FILED'!K47</f>
        <v>-0.81553383588765183</v>
      </c>
      <c r="L47" s="139">
        <f>+'E_6B Att 2_MDS and 1-13th'!L47-'E_6B Att 2_AS FILED'!L47</f>
        <v>0</v>
      </c>
      <c r="M47" s="139">
        <f>+'E_6B Att 2_MDS and 1-13th'!M47-'E_6B Att 2_AS FILED'!M47</f>
        <v>-0.80614743261868327</v>
      </c>
      <c r="N47" s="139">
        <f>+'E_6B Att 2_MDS and 1-13th'!N47-'E_6B Att 2_AS FILED'!N47</f>
        <v>-3.2261117565733424E-3</v>
      </c>
      <c r="O47" s="139">
        <f>+'E_6B Att 2_MDS and 1-13th'!O47-'E_6B Att 2_AS FILED'!O47</f>
        <v>-1.2679812603542664E-2</v>
      </c>
      <c r="P47" s="139">
        <f>+'E_6B Att 2_MDS and 1-13th'!P47-'E_6B Att 2_AS FILED'!P47</f>
        <v>-2.7617218607475587E-3</v>
      </c>
      <c r="Q47" s="139">
        <f>+'E_6B Att 2_MDS and 1-13th'!Q47-'E_6B Att 2_AS FILED'!Q47</f>
        <v>-3.279949371791698E-3</v>
      </c>
      <c r="R47" s="139">
        <f>+'E_6B Att 2_MDS and 1-13th'!R47-'E_6B Att 2_AS FILED'!R47</f>
        <v>-1.4838647199684927E-3</v>
      </c>
      <c r="S47" s="139">
        <f>+'E_6B Att 2_MDS and 1-13th'!S47-'E_6B Att 2_AS FILED'!S47</f>
        <v>-1.6236050001971858</v>
      </c>
      <c r="T47" s="139">
        <f>+'E_6B Att 2_MDS and 1-13th'!T47-'E_6B Att 2_AS FILED'!T47</f>
        <v>0</v>
      </c>
    </row>
    <row r="48" spans="1:26" x14ac:dyDescent="0.25">
      <c r="A48" s="122" t="s">
        <v>46</v>
      </c>
      <c r="B48" s="136" t="s">
        <v>188</v>
      </c>
      <c r="C48" s="139">
        <f>+'E_6B Att 2_MDS and 1-13th'!C48-'E_6B Att 2_AS FILED'!C48</f>
        <v>0</v>
      </c>
      <c r="D48" s="139">
        <f>+'E_6B Att 2_MDS and 1-13th'!D48-'E_6B Att 2_AS FILED'!D48</f>
        <v>0.16917514606426454</v>
      </c>
      <c r="E48" s="139">
        <f>+'E_6B Att 2_MDS and 1-13th'!E48-'E_6B Att 2_AS FILED'!E48</f>
        <v>0.25905239245248968</v>
      </c>
      <c r="F48" s="139">
        <f>+'E_6B Att 2_MDS and 1-13th'!F48-'E_6B Att 2_AS FILED'!F48</f>
        <v>0</v>
      </c>
      <c r="G48" s="139">
        <f>+'E_6B Att 2_MDS and 1-13th'!G48-'E_6B Att 2_AS FILED'!G48</f>
        <v>8.0527636275651336E-4</v>
      </c>
      <c r="H48" s="139">
        <f>+'E_6B Att 2_MDS and 1-13th'!H48-'E_6B Att 2_AS FILED'!H48</f>
        <v>4.6458745093639676E-4</v>
      </c>
      <c r="I48" s="139">
        <f>+'E_6B Att 2_MDS and 1-13th'!I48-'E_6B Att 2_AS FILED'!I48</f>
        <v>0.24469372882820684</v>
      </c>
      <c r="J48" s="139">
        <f>+'E_6B Att 2_MDS and 1-13th'!J48-'E_6B Att 2_AS FILED'!J48</f>
        <v>0.26985445615754688</v>
      </c>
      <c r="K48" s="139">
        <f>+'E_6B Att 2_MDS and 1-13th'!K48-'E_6B Att 2_AS FILED'!K48</f>
        <v>0.18107431249786698</v>
      </c>
      <c r="L48" s="139">
        <f>+'E_6B Att 2_MDS and 1-13th'!L48-'E_6B Att 2_AS FILED'!L48</f>
        <v>0</v>
      </c>
      <c r="M48" s="139">
        <f>+'E_6B Att 2_MDS and 1-13th'!M48-'E_6B Att 2_AS FILED'!M48</f>
        <v>1.757393489126069E-2</v>
      </c>
      <c r="N48" s="139">
        <f>+'E_6B Att 2_MDS and 1-13th'!N48-'E_6B Att 2_AS FILED'!N48</f>
        <v>9.9180947585702454E-4</v>
      </c>
      <c r="O48" s="139">
        <f>+'E_6B Att 2_MDS and 1-13th'!O48-'E_6B Att 2_AS FILED'!O48</f>
        <v>3.0844115785795892E-3</v>
      </c>
      <c r="P48" s="139">
        <f>+'E_6B Att 2_MDS and 1-13th'!P48-'E_6B Att 2_AS FILED'!P48</f>
        <v>8.5349283485175887E-4</v>
      </c>
      <c r="Q48" s="139">
        <f>+'E_6B Att 2_MDS and 1-13th'!Q48-'E_6B Att 2_AS FILED'!Q48</f>
        <v>1.0160145011212491E-3</v>
      </c>
      <c r="R48" s="139">
        <f>+'E_6B Att 2_MDS and 1-13th'!R48-'E_6B Att 2_AS FILED'!R48</f>
        <v>4.6111484022075939E-4</v>
      </c>
      <c r="S48" s="139">
        <f>+'E_6B Att 2_MDS and 1-13th'!S48-'E_6B Att 2_AS FILED'!S48</f>
        <v>3.6410259108023535E-2</v>
      </c>
      <c r="T48" s="139">
        <f>+'E_6B Att 2_MDS and 1-13th'!T48-'E_6B Att 2_AS FILED'!T48</f>
        <v>0</v>
      </c>
    </row>
    <row r="49" spans="1:20" x14ac:dyDescent="0.25">
      <c r="A49" s="122" t="s">
        <v>48</v>
      </c>
      <c r="B49" s="136" t="s">
        <v>189</v>
      </c>
      <c r="C49" s="139">
        <f>+'E_6B Att 2_MDS and 1-13th'!C49-'E_6B Att 2_AS FILED'!C49</f>
        <v>0</v>
      </c>
      <c r="D49" s="139">
        <f>+'E_6B Att 2_MDS and 1-13th'!D49-'E_6B Att 2_AS FILED'!D49</f>
        <v>-0.84189433506453371</v>
      </c>
      <c r="E49" s="139">
        <f>+'E_6B Att 2_MDS and 1-13th'!E49-'E_6B Att 2_AS FILED'!E49</f>
        <v>-0.88633578847337002</v>
      </c>
      <c r="F49" s="139">
        <f>+'E_6B Att 2_MDS and 1-13th'!F49-'E_6B Att 2_AS FILED'!F49</f>
        <v>0</v>
      </c>
      <c r="G49" s="139">
        <f>+'E_6B Att 2_MDS and 1-13th'!G49-'E_6B Att 2_AS FILED'!G49</f>
        <v>-2.7333025988398297E-3</v>
      </c>
      <c r="H49" s="139">
        <f>+'E_6B Att 2_MDS and 1-13th'!H49-'E_6B Att 2_AS FILED'!H49</f>
        <v>-1.5837766247053706E-3</v>
      </c>
      <c r="I49" s="139">
        <f>+'E_6B Att 2_MDS and 1-13th'!I49-'E_6B Att 2_AS FILED'!I49</f>
        <v>-0.83004019665779993</v>
      </c>
      <c r="J49" s="139">
        <f>+'E_6B Att 2_MDS and 1-13th'!J49-'E_6B Att 2_AS FILED'!J49</f>
        <v>-0.94140701050363573</v>
      </c>
      <c r="K49" s="139">
        <f>+'E_6B Att 2_MDS and 1-13th'!K49-'E_6B Att 2_AS FILED'!K49</f>
        <v>-0.82999069661577496</v>
      </c>
      <c r="L49" s="139">
        <f>+'E_6B Att 2_MDS and 1-13th'!L49-'E_6B Att 2_AS FILED'!L49</f>
        <v>0</v>
      </c>
      <c r="M49" s="139">
        <f>+'E_6B Att 2_MDS and 1-13th'!M49-'E_6B Att 2_AS FILED'!M49</f>
        <v>-0.76628695809807101</v>
      </c>
      <c r="N49" s="139">
        <f>+'E_6B Att 2_MDS and 1-13th'!N49-'E_6B Att 2_AS FILED'!N49</f>
        <v>-3.3826555267963839E-3</v>
      </c>
      <c r="O49" s="139">
        <f>+'E_6B Att 2_MDS and 1-13th'!O49-'E_6B Att 2_AS FILED'!O49</f>
        <v>-1.2987926175400025E-2</v>
      </c>
      <c r="P49" s="139">
        <f>+'E_6B Att 2_MDS and 1-13th'!P49-'E_6B Att 2_AS FILED'!P49</f>
        <v>-2.8960365997157842E-3</v>
      </c>
      <c r="Q49" s="139">
        <f>+'E_6B Att 2_MDS and 1-13th'!Q49-'E_6B Att 2_AS FILED'!Q49</f>
        <v>-3.4382273699471756E-3</v>
      </c>
      <c r="R49" s="139">
        <f>+'E_6B Att 2_MDS and 1-13th'!R49-'E_6B Att 2_AS FILED'!R49</f>
        <v>-1.560321241719134E-3</v>
      </c>
      <c r="S49" s="139">
        <f>+'E_6B Att 2_MDS and 1-13th'!S49-'E_6B Att 2_AS FILED'!S49</f>
        <v>-1.5428823876970508</v>
      </c>
      <c r="T49" s="139">
        <f>+'E_6B Att 2_MDS and 1-13th'!T49-'E_6B Att 2_AS FILED'!T49</f>
        <v>0</v>
      </c>
    </row>
    <row r="50" spans="1:20" x14ac:dyDescent="0.25">
      <c r="A50" s="122" t="s">
        <v>50</v>
      </c>
      <c r="B50" s="136" t="s">
        <v>190</v>
      </c>
      <c r="C50" s="139">
        <f>+'E_6B Att 2_MDS and 1-13th'!C50-'E_6B Att 2_AS FILED'!C50</f>
        <v>0</v>
      </c>
      <c r="D50" s="139">
        <f>+'E_6B Att 2_MDS and 1-13th'!D50-'E_6B Att 2_AS FILED'!D50</f>
        <v>8.3427251820081733E-2</v>
      </c>
      <c r="E50" s="139">
        <f>+'E_6B Att 2_MDS and 1-13th'!E50-'E_6B Att 2_AS FILED'!E50</f>
        <v>0.18878812455064276</v>
      </c>
      <c r="F50" s="139">
        <f>+'E_6B Att 2_MDS and 1-13th'!F50-'E_6B Att 2_AS FILED'!F50</f>
        <v>0</v>
      </c>
      <c r="G50" s="139">
        <f>+'E_6B Att 2_MDS and 1-13th'!G50-'E_6B Att 2_AS FILED'!G50</f>
        <v>8.8515255816709756E-4</v>
      </c>
      <c r="H50" s="139">
        <f>+'E_6B Att 2_MDS and 1-13th'!H50-'E_6B Att 2_AS FILED'!H50</f>
        <v>2.7207177422611988E-4</v>
      </c>
      <c r="I50" s="139">
        <f>+'E_6B Att 2_MDS and 1-13th'!I50-'E_6B Att 2_AS FILED'!I50</f>
        <v>0.20256343768933605</v>
      </c>
      <c r="J50" s="139">
        <f>+'E_6B Att 2_MDS and 1-13th'!J50-'E_6B Att 2_AS FILED'!J50</f>
        <v>0.18401224352185117</v>
      </c>
      <c r="K50" s="139">
        <f>+'E_6B Att 2_MDS and 1-13th'!K50-'E_6B Att 2_AS FILED'!K50</f>
        <v>0.10753812897206542</v>
      </c>
      <c r="L50" s="139">
        <f>+'E_6B Att 2_MDS and 1-13th'!L50-'E_6B Att 2_AS FILED'!L50</f>
        <v>0</v>
      </c>
      <c r="M50" s="139">
        <f>+'E_6B Att 2_MDS and 1-13th'!M50-'E_6B Att 2_AS FILED'!M50</f>
        <v>-8.2257825644626512E-2</v>
      </c>
      <c r="N50" s="139">
        <f>+'E_6B Att 2_MDS and 1-13th'!N50-'E_6B Att 2_AS FILED'!N50</f>
        <v>5.4282901391135155E-4</v>
      </c>
      <c r="O50" s="139">
        <f>+'E_6B Att 2_MDS and 1-13th'!O50-'E_6B Att 2_AS FILED'!O50</f>
        <v>2.0027737828602976E-3</v>
      </c>
      <c r="P50" s="139">
        <f>+'E_6B Att 2_MDS and 1-13th'!P50-'E_6B Att 2_AS FILED'!P50</f>
        <v>1.5745113020153435E-3</v>
      </c>
      <c r="Q50" s="139">
        <f>+'E_6B Att 2_MDS and 1-13th'!Q50-'E_6B Att 2_AS FILED'!Q50</f>
        <v>5.5348974412722978E-4</v>
      </c>
      <c r="R50" s="139">
        <f>+'E_6B Att 2_MDS and 1-13th'!R50-'E_6B Att 2_AS FILED'!R50</f>
        <v>2.5123485375881237E-4</v>
      </c>
      <c r="S50" s="139">
        <f>+'E_6B Att 2_MDS and 1-13th'!S50-'E_6B Att 2_AS FILED'!S50</f>
        <v>-0.16564753849228675</v>
      </c>
      <c r="T50" s="139">
        <f>+'E_6B Att 2_MDS and 1-13th'!T50-'E_6B Att 2_AS FILED'!T50</f>
        <v>0</v>
      </c>
    </row>
    <row r="51" spans="1:20" ht="15.75" thickBot="1" x14ac:dyDescent="0.3">
      <c r="A51" s="122" t="s">
        <v>52</v>
      </c>
      <c r="B51" s="136" t="s">
        <v>191</v>
      </c>
      <c r="C51" s="139">
        <f>+'E_6B Att 2_MDS and 1-13th'!C51-'E_6B Att 2_AS FILED'!C51</f>
        <v>0</v>
      </c>
      <c r="D51" s="139">
        <f>+'E_6B Att 2_MDS and 1-13th'!D51-'E_6B Att 2_AS FILED'!D51</f>
        <v>16.41462377991148</v>
      </c>
      <c r="E51" s="139">
        <f>+'E_6B Att 2_MDS and 1-13th'!E51-'E_6B Att 2_AS FILED'!E51</f>
        <v>16.563342535010388</v>
      </c>
      <c r="F51" s="139">
        <f>+'E_6B Att 2_MDS and 1-13th'!F51-'E_6B Att 2_AS FILED'!F51</f>
        <v>12.207126027427949</v>
      </c>
      <c r="G51" s="139">
        <f>+'E_6B Att 2_MDS and 1-13th'!G51-'E_6B Att 2_AS FILED'!G51</f>
        <v>4.5458796423038982E-2</v>
      </c>
      <c r="H51" s="139">
        <f>+'E_6B Att 2_MDS and 1-13th'!H51-'E_6B Att 2_AS FILED'!H51</f>
        <v>2.9844433394160576E-2</v>
      </c>
      <c r="I51" s="139">
        <f>+'E_6B Att 2_MDS and 1-13th'!I51-'E_6B Att 2_AS FILED'!I51</f>
        <v>14.602714295677682</v>
      </c>
      <c r="J51" s="139">
        <f>+'E_6B Att 2_MDS and 1-13th'!J51-'E_6B Att 2_AS FILED'!J51</f>
        <v>16.41542688743224</v>
      </c>
      <c r="K51" s="139">
        <f>+'E_6B Att 2_MDS and 1-13th'!K51-'E_6B Att 2_AS FILED'!K51</f>
        <v>15.416692053563077</v>
      </c>
      <c r="L51" s="139">
        <f>+'E_6B Att 2_MDS and 1-13th'!L51-'E_6B Att 2_AS FILED'!L51</f>
        <v>9.5108006490047483</v>
      </c>
      <c r="M51" s="139">
        <f>+'E_6B Att 2_MDS and 1-13th'!M51-'E_6B Att 2_AS FILED'!M51</f>
        <v>14.970437850334651</v>
      </c>
      <c r="N51" s="139">
        <f>+'E_6B Att 2_MDS and 1-13th'!N51-'E_6B Att 2_AS FILED'!N51</f>
        <v>1.9286671120647754E-2</v>
      </c>
      <c r="O51" s="139">
        <f>+'E_6B Att 2_MDS and 1-13th'!O51-'E_6B Att 2_AS FILED'!O51</f>
        <v>8.2416031779486962E-2</v>
      </c>
      <c r="P51" s="139">
        <f>+'E_6B Att 2_MDS and 1-13th'!P51-'E_6B Att 2_AS FILED'!P51</f>
        <v>4.9158927739940891E-2</v>
      </c>
      <c r="Q51" s="139">
        <f>+'E_6B Att 2_MDS and 1-13th'!Q51-'E_6B Att 2_AS FILED'!Q51</f>
        <v>1.9672644836296251E-2</v>
      </c>
      <c r="R51" s="139">
        <f>+'E_6B Att 2_MDS and 1-13th'!R51-'E_6B Att 2_AS FILED'!R51</f>
        <v>2.9783783738840431E-2</v>
      </c>
      <c r="S51" s="139">
        <f>+'E_6B Att 2_MDS and 1-13th'!S51-'E_6B Att 2_AS FILED'!S51</f>
        <v>12.765958339295979</v>
      </c>
      <c r="T51" s="139">
        <f>+'E_6B Att 2_MDS and 1-13th'!T51-'E_6B Att 2_AS FILED'!T51</f>
        <v>1.5888350766219836</v>
      </c>
    </row>
    <row r="52" spans="1:20" x14ac:dyDescent="0.25">
      <c r="A52" s="122" t="s">
        <v>54</v>
      </c>
      <c r="B52" s="135" t="s">
        <v>198</v>
      </c>
      <c r="C52" s="140">
        <f>+'E_6B Att 2_MDS and 1-13th'!C52-'E_6B Att 2_AS FILED'!C52</f>
        <v>0</v>
      </c>
      <c r="D52" s="140">
        <f>+'E_6B Att 2_MDS and 1-13th'!D52-'E_6B Att 2_AS FILED'!D52</f>
        <v>-15.923664278690369</v>
      </c>
      <c r="E52" s="140">
        <f>+'E_6B Att 2_MDS and 1-13th'!E52-'E_6B Att 2_AS FILED'!E52</f>
        <v>-16.167058682039794</v>
      </c>
      <c r="F52" s="140">
        <f>+'E_6B Att 2_MDS and 1-13th'!F52-'E_6B Att 2_AS FILED'!F52</f>
        <v>-10.692900280109855</v>
      </c>
      <c r="G52" s="140">
        <f>+'E_6B Att 2_MDS and 1-13th'!G52-'E_6B Att 2_AS FILED'!G52</f>
        <v>-4.5515564368296423E-2</v>
      </c>
      <c r="H52" s="140">
        <f>+'E_6B Att 2_MDS and 1-13th'!H52-'E_6B Att 2_AS FILED'!H52</f>
        <v>-2.9015036732003573E-2</v>
      </c>
      <c r="I52" s="140">
        <f>+'E_6B Att 2_MDS and 1-13th'!I52-'E_6B Att 2_AS FILED'!I52</f>
        <v>-14.390010689052239</v>
      </c>
      <c r="J52" s="140">
        <f>+'E_6B Att 2_MDS and 1-13th'!J52-'E_6B Att 2_AS FILED'!J52</f>
        <v>-16.121141447403794</v>
      </c>
      <c r="K52" s="140">
        <f>+'E_6B Att 2_MDS and 1-13th'!K52-'E_6B Att 2_AS FILED'!K52</f>
        <v>-15.045833907228474</v>
      </c>
      <c r="L52" s="140">
        <f>+'E_6B Att 2_MDS and 1-13th'!L52-'E_6B Att 2_AS FILED'!L52</f>
        <v>-8.3151925603840127</v>
      </c>
      <c r="M52" s="140">
        <f>+'E_6B Att 2_MDS and 1-13th'!M52-'E_6B Att 2_AS FILED'!M52</f>
        <v>-14.485931468258554</v>
      </c>
      <c r="N52" s="140">
        <f>+'E_6B Att 2_MDS and 1-13th'!N52-'E_6B Att 2_AS FILED'!N52</f>
        <v>-2.2912094785170149E-2</v>
      </c>
      <c r="O52" s="140">
        <f>+'E_6B Att 2_MDS and 1-13th'!O52-'E_6B Att 2_AS FILED'!O52</f>
        <v>-9.6460830338313736E-2</v>
      </c>
      <c r="P52" s="140">
        <f>+'E_6B Att 2_MDS and 1-13th'!P52-'E_6B Att 2_AS FILED'!P52</f>
        <v>-5.0291672251711397E-2</v>
      </c>
      <c r="Q52" s="140">
        <f>+'E_6B Att 2_MDS and 1-13th'!Q52-'E_6B Att 2_AS FILED'!Q52</f>
        <v>-2.3320893110310888E-2</v>
      </c>
      <c r="R52" s="140">
        <f>+'E_6B Att 2_MDS and 1-13th'!R52-'E_6B Att 2_AS FILED'!R52</f>
        <v>-2.8841108457356605E-2</v>
      </c>
      <c r="S52" s="140">
        <f>+'E_6B Att 2_MDS and 1-13th'!S52-'E_6B Att 2_AS FILED'!S52</f>
        <v>-13.945837338102148</v>
      </c>
      <c r="T52" s="140">
        <f>+'E_6B Att 2_MDS and 1-13th'!T52-'E_6B Att 2_AS FILED'!T52</f>
        <v>-1.3911275892907828</v>
      </c>
    </row>
    <row r="53" spans="1:20" x14ac:dyDescent="0.25">
      <c r="A53" s="122" t="s">
        <v>56</v>
      </c>
      <c r="C53">
        <f>+'E_6B Att 2_MDS and 1-13th'!C53-'E_6B Att 2_AS FILED'!C53</f>
        <v>0</v>
      </c>
      <c r="D53">
        <f>+'E_6B Att 2_MDS and 1-13th'!D53-'E_6B Att 2_AS FILED'!D53</f>
        <v>0</v>
      </c>
      <c r="E53">
        <f>+'E_6B Att 2_MDS and 1-13th'!E53-'E_6B Att 2_AS FILED'!E53</f>
        <v>0</v>
      </c>
      <c r="F53">
        <f>+'E_6B Att 2_MDS and 1-13th'!F53-'E_6B Att 2_AS FILED'!F53</f>
        <v>0</v>
      </c>
      <c r="G53">
        <f>+'E_6B Att 2_MDS and 1-13th'!G53-'E_6B Att 2_AS FILED'!G53</f>
        <v>0</v>
      </c>
      <c r="H53">
        <f>+'E_6B Att 2_MDS and 1-13th'!H53-'E_6B Att 2_AS FILED'!H53</f>
        <v>0</v>
      </c>
      <c r="I53">
        <f>+'E_6B Att 2_MDS and 1-13th'!I53-'E_6B Att 2_AS FILED'!I53</f>
        <v>0</v>
      </c>
      <c r="J53">
        <f>+'E_6B Att 2_MDS and 1-13th'!J53-'E_6B Att 2_AS FILED'!J53</f>
        <v>0</v>
      </c>
      <c r="K53">
        <f>+'E_6B Att 2_MDS and 1-13th'!K53-'E_6B Att 2_AS FILED'!K53</f>
        <v>0</v>
      </c>
      <c r="L53">
        <f>+'E_6B Att 2_MDS and 1-13th'!L53-'E_6B Att 2_AS FILED'!L53</f>
        <v>0</v>
      </c>
      <c r="M53">
        <f>+'E_6B Att 2_MDS and 1-13th'!M53-'E_6B Att 2_AS FILED'!M53</f>
        <v>0</v>
      </c>
      <c r="N53">
        <f>+'E_6B Att 2_MDS and 1-13th'!N53-'E_6B Att 2_AS FILED'!N53</f>
        <v>0</v>
      </c>
      <c r="O53">
        <f>+'E_6B Att 2_MDS and 1-13th'!O53-'E_6B Att 2_AS FILED'!O53</f>
        <v>0</v>
      </c>
      <c r="P53">
        <f>+'E_6B Att 2_MDS and 1-13th'!P53-'E_6B Att 2_AS FILED'!P53</f>
        <v>0</v>
      </c>
      <c r="Q53">
        <f>+'E_6B Att 2_MDS and 1-13th'!Q53-'E_6B Att 2_AS FILED'!Q53</f>
        <v>0</v>
      </c>
      <c r="R53">
        <f>+'E_6B Att 2_MDS and 1-13th'!R53-'E_6B Att 2_AS FILED'!R53</f>
        <v>0</v>
      </c>
      <c r="S53">
        <f>+'E_6B Att 2_MDS and 1-13th'!S53-'E_6B Att 2_AS FILED'!S53</f>
        <v>0</v>
      </c>
      <c r="T53">
        <f>+'E_6B Att 2_MDS and 1-13th'!T53-'E_6B Att 2_AS FILED'!T53</f>
        <v>0</v>
      </c>
    </row>
    <row r="54" spans="1:20" ht="15.75" x14ac:dyDescent="0.25">
      <c r="A54" s="122" t="s">
        <v>58</v>
      </c>
      <c r="B54" s="134" t="s">
        <v>164</v>
      </c>
      <c r="C54" s="125">
        <f>+'E_6B Att 2_MDS and 1-13th'!C54-'E_6B Att 2_AS FILED'!C54</f>
        <v>0</v>
      </c>
      <c r="D54" s="125">
        <f>+'E_6B Att 2_MDS and 1-13th'!D54-'E_6B Att 2_AS FILED'!D54</f>
        <v>0</v>
      </c>
      <c r="E54" s="125">
        <f>+'E_6B Att 2_MDS and 1-13th'!E54-'E_6B Att 2_AS FILED'!E54</f>
        <v>0</v>
      </c>
      <c r="F54" s="125">
        <f>+'E_6B Att 2_MDS and 1-13th'!F54-'E_6B Att 2_AS FILED'!F54</f>
        <v>0</v>
      </c>
      <c r="G54" s="125">
        <f>+'E_6B Att 2_MDS and 1-13th'!G54-'E_6B Att 2_AS FILED'!G54</f>
        <v>0</v>
      </c>
      <c r="H54" s="125">
        <f>+'E_6B Att 2_MDS and 1-13th'!H54-'E_6B Att 2_AS FILED'!H54</f>
        <v>0</v>
      </c>
      <c r="I54" s="125">
        <f>+'E_6B Att 2_MDS and 1-13th'!I54-'E_6B Att 2_AS FILED'!I54</f>
        <v>0</v>
      </c>
      <c r="J54" s="125">
        <f>+'E_6B Att 2_MDS and 1-13th'!J54-'E_6B Att 2_AS FILED'!J54</f>
        <v>0</v>
      </c>
      <c r="K54" s="125">
        <f>+'E_6B Att 2_MDS and 1-13th'!K54-'E_6B Att 2_AS FILED'!K54</f>
        <v>0</v>
      </c>
      <c r="L54" s="125">
        <f>+'E_6B Att 2_MDS and 1-13th'!L54-'E_6B Att 2_AS FILED'!L54</f>
        <v>0</v>
      </c>
      <c r="M54" s="125">
        <f>+'E_6B Att 2_MDS and 1-13th'!M54-'E_6B Att 2_AS FILED'!M54</f>
        <v>0</v>
      </c>
      <c r="N54" s="125">
        <f>+'E_6B Att 2_MDS and 1-13th'!N54-'E_6B Att 2_AS FILED'!N54</f>
        <v>0</v>
      </c>
      <c r="O54" s="125">
        <f>+'E_6B Att 2_MDS and 1-13th'!O54-'E_6B Att 2_AS FILED'!O54</f>
        <v>0</v>
      </c>
      <c r="P54" s="125">
        <f>+'E_6B Att 2_MDS and 1-13th'!P54-'E_6B Att 2_AS FILED'!P54</f>
        <v>0</v>
      </c>
      <c r="Q54" s="125">
        <f>+'E_6B Att 2_MDS and 1-13th'!Q54-'E_6B Att 2_AS FILED'!Q54</f>
        <v>0</v>
      </c>
      <c r="R54" s="125">
        <f>+'E_6B Att 2_MDS and 1-13th'!R54-'E_6B Att 2_AS FILED'!R54</f>
        <v>0</v>
      </c>
      <c r="S54" s="125">
        <f>+'E_6B Att 2_MDS and 1-13th'!S54-'E_6B Att 2_AS FILED'!S54</f>
        <v>0</v>
      </c>
      <c r="T54" s="125">
        <f>+'E_6B Att 2_MDS and 1-13th'!T54-'E_6B Att 2_AS FILED'!T54</f>
        <v>0</v>
      </c>
    </row>
    <row r="55" spans="1:20" x14ac:dyDescent="0.25">
      <c r="A55" s="122" t="s">
        <v>59</v>
      </c>
      <c r="B55" s="135" t="s">
        <v>176</v>
      </c>
      <c r="C55" s="125">
        <f>+'E_6B Att 2_MDS and 1-13th'!C55-'E_6B Att 2_AS FILED'!C55</f>
        <v>104981.03948250959</v>
      </c>
      <c r="D55" s="125">
        <f>+'E_6B Att 2_MDS and 1-13th'!D55-'E_6B Att 2_AS FILED'!D55</f>
        <v>2608.8658948890779</v>
      </c>
      <c r="E55" s="125">
        <f>+'E_6B Att 2_MDS and 1-13th'!E55-'E_6B Att 2_AS FILED'!E55</f>
        <v>99.507303439482072</v>
      </c>
      <c r="F55" s="125">
        <f>+'E_6B Att 2_MDS and 1-13th'!F55-'E_6B Att 2_AS FILED'!F55</f>
        <v>1431.4970838822944</v>
      </c>
      <c r="G55" s="125">
        <f>+'E_6B Att 2_MDS and 1-13th'!G55-'E_6B Att 2_AS FILED'!G55</f>
        <v>5854.0855095084898</v>
      </c>
      <c r="H55" s="125">
        <f>+'E_6B Att 2_MDS and 1-13th'!H55-'E_6B Att 2_AS FILED'!H55</f>
        <v>68.803504787082389</v>
      </c>
      <c r="I55" s="125">
        <f>+'E_6B Att 2_MDS and 1-13th'!I55-'E_6B Att 2_AS FILED'!I55</f>
        <v>25298.098763255068</v>
      </c>
      <c r="J55" s="125">
        <f>+'E_6B Att 2_MDS and 1-13th'!J55-'E_6B Att 2_AS FILED'!J55</f>
        <v>10271.022612488512</v>
      </c>
      <c r="K55" s="125">
        <f>+'E_6B Att 2_MDS and 1-13th'!K55-'E_6B Att 2_AS FILED'!K55</f>
        <v>2443.3151342279725</v>
      </c>
      <c r="L55" s="125">
        <f>+'E_6B Att 2_MDS and 1-13th'!L55-'E_6B Att 2_AS FILED'!L55</f>
        <v>164.01461391366067</v>
      </c>
      <c r="M55" s="125">
        <f>+'E_6B Att 2_MDS and 1-13th'!M55-'E_6B Att 2_AS FILED'!M55</f>
        <v>87.482067705420093</v>
      </c>
      <c r="N55" s="125">
        <f>+'E_6B Att 2_MDS and 1-13th'!N55-'E_6B Att 2_AS FILED'!N55</f>
        <v>96.078559608141646</v>
      </c>
      <c r="O55" s="125">
        <f>+'E_6B Att 2_MDS and 1-13th'!O55-'E_6B Att 2_AS FILED'!O55</f>
        <v>10.336671048269407</v>
      </c>
      <c r="P55" s="125">
        <f>+'E_6B Att 2_MDS and 1-13th'!P55-'E_6B Att 2_AS FILED'!P55</f>
        <v>55869.080042175992</v>
      </c>
      <c r="Q55" s="125">
        <f>+'E_6B Att 2_MDS and 1-13th'!Q55-'E_6B Att 2_AS FILED'!Q55</f>
        <v>549.83371218945535</v>
      </c>
      <c r="R55" s="125">
        <f>+'E_6B Att 2_MDS and 1-13th'!R55-'E_6B Att 2_AS FILED'!R55</f>
        <v>32.137051936416967</v>
      </c>
      <c r="S55" s="125">
        <f>+'E_6B Att 2_MDS and 1-13th'!S55-'E_6B Att 2_AS FILED'!S55</f>
        <v>11.372013769398732</v>
      </c>
      <c r="T55" s="125">
        <f>+'E_6B Att 2_MDS and 1-13th'!T55-'E_6B Att 2_AS FILED'!T55</f>
        <v>85.508943684849086</v>
      </c>
    </row>
    <row r="56" spans="1:20" x14ac:dyDescent="0.25">
      <c r="A56" s="122" t="s">
        <v>60</v>
      </c>
      <c r="B56" s="136" t="s">
        <v>177</v>
      </c>
      <c r="C56" s="125">
        <f>+'E_6B Att 2_MDS and 1-13th'!C56-'E_6B Att 2_AS FILED'!C56</f>
        <v>281148.86624797725</v>
      </c>
      <c r="D56" s="125">
        <f>+'E_6B Att 2_MDS and 1-13th'!D56-'E_6B Att 2_AS FILED'!D56</f>
        <v>6988.014680432083</v>
      </c>
      <c r="E56" s="125">
        <f>+'E_6B Att 2_MDS and 1-13th'!E56-'E_6B Att 2_AS FILED'!E56</f>
        <v>266.49194747222771</v>
      </c>
      <c r="F56" s="125">
        <f>+'E_6B Att 2_MDS and 1-13th'!F56-'E_6B Att 2_AS FILED'!F56</f>
        <v>3833.9792768157899</v>
      </c>
      <c r="G56" s="125">
        <f>+'E_6B Att 2_MDS and 1-13th'!G56-'E_6B Att 2_AS FILED'!G56</f>
        <v>15674.921994815042</v>
      </c>
      <c r="H56" s="125">
        <f>+'E_6B Att 2_MDS and 1-13th'!H56-'E_6B Att 2_AS FILED'!H56</f>
        <v>184.15068192360525</v>
      </c>
      <c r="I56" s="125">
        <f>+'E_6B Att 2_MDS and 1-13th'!I56-'E_6B Att 2_AS FILED'!I56</f>
        <v>67755.672429057595</v>
      </c>
      <c r="J56" s="125">
        <f>+'E_6B Att 2_MDS and 1-13th'!J56-'E_6B Att 2_AS FILED'!J56</f>
        <v>27514.295652609755</v>
      </c>
      <c r="K56" s="125">
        <f>+'E_6B Att 2_MDS and 1-13th'!K56-'E_6B Att 2_AS FILED'!K56</f>
        <v>6545.3174932321544</v>
      </c>
      <c r="L56" s="125">
        <f>+'E_6B Att 2_MDS and 1-13th'!L56-'E_6B Att 2_AS FILED'!L56</f>
        <v>439.40673245547464</v>
      </c>
      <c r="M56" s="125">
        <f>+'E_6B Att 2_MDS and 1-13th'!M56-'E_6B Att 2_AS FILED'!M56</f>
        <v>234.29917735851731</v>
      </c>
      <c r="N56" s="125">
        <f>+'E_6B Att 2_MDS and 1-13th'!N56-'E_6B Att 2_AS FILED'!N56</f>
        <v>257.17839008857027</v>
      </c>
      <c r="O56" s="125">
        <f>+'E_6B Att 2_MDS and 1-13th'!O56-'E_6B Att 2_AS FILED'!O56</f>
        <v>27.699075766086072</v>
      </c>
      <c r="P56" s="125">
        <f>+'E_6B Att 2_MDS and 1-13th'!P56-'E_6B Att 2_AS FILED'!P56</f>
        <v>149609.33270684697</v>
      </c>
      <c r="Q56" s="125">
        <f>+'E_6B Att 2_MDS and 1-13th'!Q56-'E_6B Att 2_AS FILED'!Q56</f>
        <v>1472.7588442174319</v>
      </c>
      <c r="R56" s="125">
        <f>+'E_6B Att 2_MDS and 1-13th'!R56-'E_6B Att 2_AS FILED'!R56</f>
        <v>86.048798760630262</v>
      </c>
      <c r="S56" s="125">
        <f>+'E_6B Att 2_MDS and 1-13th'!S56-'E_6B Att 2_AS FILED'!S56</f>
        <v>30.464567585384785</v>
      </c>
      <c r="T56" s="125">
        <f>+'E_6B Att 2_MDS and 1-13th'!T56-'E_6B Att 2_AS FILED'!T56</f>
        <v>228.83379853997789</v>
      </c>
    </row>
    <row r="57" spans="1:20" x14ac:dyDescent="0.25">
      <c r="A57" s="122" t="s">
        <v>61</v>
      </c>
      <c r="B57" s="136" t="s">
        <v>178</v>
      </c>
      <c r="C57" s="125">
        <f>+'E_6B Att 2_MDS and 1-13th'!C57-'E_6B Att 2_AS FILED'!C57</f>
        <v>-313375.07334173808</v>
      </c>
      <c r="D57" s="125">
        <f>+'E_6B Att 2_MDS and 1-13th'!D57-'E_6B Att 2_AS FILED'!D57</f>
        <v>-7783.0357686756879</v>
      </c>
      <c r="E57" s="125">
        <f>+'E_6B Att 2_MDS and 1-13th'!E57-'E_6B Att 2_AS FILED'!E57</f>
        <v>-296.89578500572736</v>
      </c>
      <c r="F57" s="125">
        <f>+'E_6B Att 2_MDS and 1-13th'!F57-'E_6B Att 2_AS FILED'!F57</f>
        <v>-4272.0697613391903</v>
      </c>
      <c r="G57" s="125">
        <f>+'E_6B Att 2_MDS and 1-13th'!G57-'E_6B Att 2_AS FILED'!G57</f>
        <v>-17482.356588641804</v>
      </c>
      <c r="H57" s="125">
        <f>+'E_6B Att 2_MDS and 1-13th'!H57-'E_6B Att 2_AS FILED'!H57</f>
        <v>-205.74601776141756</v>
      </c>
      <c r="I57" s="125">
        <f>+'E_6B Att 2_MDS and 1-13th'!I57-'E_6B Att 2_AS FILED'!I57</f>
        <v>-75483.60551619732</v>
      </c>
      <c r="J57" s="125">
        <f>+'E_6B Att 2_MDS and 1-13th'!J57-'E_6B Att 2_AS FILED'!J57</f>
        <v>-30642.129702463473</v>
      </c>
      <c r="K57" s="125">
        <f>+'E_6B Att 2_MDS and 1-13th'!K57-'E_6B Att 2_AS FILED'!K57</f>
        <v>-7288.3800110632537</v>
      </c>
      <c r="L57" s="125">
        <f>+'E_6B Att 2_MDS and 1-13th'!L57-'E_6B Att 2_AS FILED'!L57</f>
        <v>-489.32138855637754</v>
      </c>
      <c r="M57" s="125">
        <f>+'E_6B Att 2_MDS and 1-13th'!M57-'E_6B Att 2_AS FILED'!M57</f>
        <v>-260.96655302096826</v>
      </c>
      <c r="N57" s="125">
        <f>+'E_6B Att 2_MDS and 1-13th'!N57-'E_6B Att 2_AS FILED'!N57</f>
        <v>-287.34154509865135</v>
      </c>
      <c r="O57" s="125">
        <f>+'E_6B Att 2_MDS and 1-13th'!O57-'E_6B Att 2_AS FILED'!O57</f>
        <v>-30.803478039953561</v>
      </c>
      <c r="P57" s="125">
        <f>+'E_6B Att 2_MDS and 1-13th'!P57-'E_6B Att 2_AS FILED'!P57</f>
        <v>-166826.92620987474</v>
      </c>
      <c r="Q57" s="125">
        <f>+'E_6B Att 2_MDS and 1-13th'!Q57-'E_6B Att 2_AS FILED'!Q57</f>
        <v>-1640.4471164113511</v>
      </c>
      <c r="R57" s="125">
        <f>+'E_6B Att 2_MDS and 1-13th'!R57-'E_6B Att 2_AS FILED'!R57</f>
        <v>-95.885820104710348</v>
      </c>
      <c r="S57" s="125">
        <f>+'E_6B Att 2_MDS and 1-13th'!S57-'E_6B Att 2_AS FILED'!S57</f>
        <v>-33.894873749928522</v>
      </c>
      <c r="T57" s="125">
        <f>+'E_6B Att 2_MDS and 1-13th'!T57-'E_6B Att 2_AS FILED'!T57</f>
        <v>-255.26720573343459</v>
      </c>
    </row>
    <row r="58" spans="1:20" x14ac:dyDescent="0.25">
      <c r="A58" s="122" t="s">
        <v>63</v>
      </c>
      <c r="B58" s="136" t="s">
        <v>179</v>
      </c>
      <c r="C58" s="125">
        <f>+'E_6B Att 2_MDS and 1-13th'!C58-'E_6B Att 2_AS FILED'!C58</f>
        <v>-506481.56341041252</v>
      </c>
      <c r="D58" s="125">
        <f>+'E_6B Att 2_MDS and 1-13th'!D58-'E_6B Att 2_AS FILED'!D58</f>
        <v>-12581.632900654164</v>
      </c>
      <c r="E58" s="125">
        <f>+'E_6B Att 2_MDS and 1-13th'!E58-'E_6B Att 2_AS FILED'!E58</f>
        <v>-479.92703981614414</v>
      </c>
      <c r="F58" s="125">
        <f>+'E_6B Att 2_MDS and 1-13th'!F58-'E_6B Att 2_AS FILED'!F58</f>
        <v>-6905.2658385605282</v>
      </c>
      <c r="G58" s="125">
        <f>+'E_6B Att 2_MDS and 1-13th'!G58-'E_6B Att 2_AS FILED'!G58</f>
        <v>-28251.254003860144</v>
      </c>
      <c r="H58" s="125">
        <f>+'E_6B Att 2_MDS and 1-13th'!H58-'E_6B Att 2_AS FILED'!H58</f>
        <v>-332.33875702297672</v>
      </c>
      <c r="I58" s="125">
        <f>+'E_6B Att 2_MDS and 1-13th'!I58-'E_6B Att 2_AS FILED'!I58</f>
        <v>-122015.74756309084</v>
      </c>
      <c r="J58" s="125">
        <f>+'E_6B Att 2_MDS and 1-13th'!J58-'E_6B Att 2_AS FILED'!J58</f>
        <v>-49534.041900833297</v>
      </c>
      <c r="K58" s="125">
        <f>+'E_6B Att 2_MDS and 1-13th'!K58-'E_6B Att 2_AS FILED'!K58</f>
        <v>-11782.381598000882</v>
      </c>
      <c r="L58" s="125">
        <f>+'E_6B Att 2_MDS and 1-13th'!L58-'E_6B Att 2_AS FILED'!L58</f>
        <v>-790.97087213551401</v>
      </c>
      <c r="M58" s="125">
        <f>+'E_6B Att 2_MDS and 1-13th'!M58-'E_6B Att 2_AS FILED'!M58</f>
        <v>-421.87474663404919</v>
      </c>
      <c r="N58" s="125">
        <f>+'E_6B Att 2_MDS and 1-13th'!N58-'E_6B Att 2_AS FILED'!N58</f>
        <v>-464.11006657214273</v>
      </c>
      <c r="O58" s="125">
        <f>+'E_6B Att 2_MDS and 1-13th'!O58-'E_6B Att 2_AS FILED'!O58</f>
        <v>-49.812865124508143</v>
      </c>
      <c r="P58" s="125">
        <f>+'E_6B Att 2_MDS and 1-13th'!P58-'E_6B Att 2_AS FILED'!P58</f>
        <v>-269598.08902615542</v>
      </c>
      <c r="Q58" s="125">
        <f>+'E_6B Att 2_MDS and 1-13th'!Q58-'E_6B Att 2_AS FILED'!Q58</f>
        <v>-2651.7111292187983</v>
      </c>
      <c r="R58" s="125">
        <f>+'E_6B Att 2_MDS and 1-13th'!R58-'E_6B Att 2_AS FILED'!R58</f>
        <v>-155.00120942810372</v>
      </c>
      <c r="S58" s="125">
        <f>+'E_6B Att 2_MDS and 1-13th'!S58-'E_6B Att 2_AS FILED'!S58</f>
        <v>-54.809019295390044</v>
      </c>
      <c r="T58" s="125">
        <f>+'E_6B Att 2_MDS and 1-13th'!T58-'E_6B Att 2_AS FILED'!T58</f>
        <v>-412.59487400963417</v>
      </c>
    </row>
    <row r="59" spans="1:20" ht="15.75" thickBot="1" x14ac:dyDescent="0.3">
      <c r="A59" s="122" t="s">
        <v>64</v>
      </c>
      <c r="B59" s="136" t="s">
        <v>199</v>
      </c>
      <c r="C59" s="125">
        <f>+'E_6B Att 2_MDS and 1-13th'!C59-'E_6B Att 2_AS FILED'!C59</f>
        <v>0.24338690943471875</v>
      </c>
      <c r="D59" s="125">
        <f>+'E_6B Att 2_MDS and 1-13th'!D59-'E_6B Att 2_AS FILED'!D59</f>
        <v>0</v>
      </c>
      <c r="E59" s="125">
        <f>+'E_6B Att 2_MDS and 1-13th'!E59-'E_6B Att 2_AS FILED'!E59</f>
        <v>0</v>
      </c>
      <c r="F59" s="125">
        <f>+'E_6B Att 2_MDS and 1-13th'!F59-'E_6B Att 2_AS FILED'!F59</f>
        <v>0</v>
      </c>
      <c r="G59" s="125">
        <f>+'E_6B Att 2_MDS and 1-13th'!G59-'E_6B Att 2_AS FILED'!G59</f>
        <v>3.3435437962221926E-2</v>
      </c>
      <c r="H59" s="125">
        <f>+'E_6B Att 2_MDS and 1-13th'!H59-'E_6B Att 2_AS FILED'!H59</f>
        <v>0</v>
      </c>
      <c r="I59" s="125">
        <f>+'E_6B Att 2_MDS and 1-13th'!I59-'E_6B Att 2_AS FILED'!I59</f>
        <v>-4.996087793106696E-2</v>
      </c>
      <c r="J59" s="125">
        <f>+'E_6B Att 2_MDS and 1-13th'!J59-'E_6B Att 2_AS FILED'!J59</f>
        <v>-2.6171143545985487E-3</v>
      </c>
      <c r="K59" s="125">
        <f>+'E_6B Att 2_MDS and 1-13th'!K59-'E_6B Att 2_AS FILED'!K59</f>
        <v>0</v>
      </c>
      <c r="L59" s="125">
        <f>+'E_6B Att 2_MDS and 1-13th'!L59-'E_6B Att 2_AS FILED'!L59</f>
        <v>0</v>
      </c>
      <c r="M59" s="125">
        <f>+'E_6B Att 2_MDS and 1-13th'!M59-'E_6B Att 2_AS FILED'!M59</f>
        <v>0</v>
      </c>
      <c r="N59" s="125">
        <f>+'E_6B Att 2_MDS and 1-13th'!N59-'E_6B Att 2_AS FILED'!N59</f>
        <v>1.2727808201032254E-2</v>
      </c>
      <c r="O59" s="125">
        <f>+'E_6B Att 2_MDS and 1-13th'!O59-'E_6B Att 2_AS FILED'!O59</f>
        <v>0</v>
      </c>
      <c r="P59" s="125">
        <f>+'E_6B Att 2_MDS and 1-13th'!P59-'E_6B Att 2_AS FILED'!P59</f>
        <v>0.26386976305062149</v>
      </c>
      <c r="Q59" s="125">
        <f>+'E_6B Att 2_MDS and 1-13th'!Q59-'E_6B Att 2_AS FILED'!Q59</f>
        <v>-1.4068107493521609E-2</v>
      </c>
      <c r="R59" s="125">
        <f>+'E_6B Att 2_MDS and 1-13th'!R59-'E_6B Att 2_AS FILED'!R59</f>
        <v>0</v>
      </c>
      <c r="S59" s="125">
        <f>+'E_6B Att 2_MDS and 1-13th'!S59-'E_6B Att 2_AS FILED'!S59</f>
        <v>0</v>
      </c>
      <c r="T59" s="125">
        <f>+'E_6B Att 2_MDS and 1-13th'!T59-'E_6B Att 2_AS FILED'!T59</f>
        <v>0</v>
      </c>
    </row>
    <row r="60" spans="1:20" x14ac:dyDescent="0.25">
      <c r="A60" s="122" t="s">
        <v>65</v>
      </c>
      <c r="B60" s="135" t="s">
        <v>192</v>
      </c>
      <c r="C60" s="128">
        <f>+'E_6B Att 2_MDS and 1-13th'!C60-'E_6B Att 2_AS FILED'!C60</f>
        <v>-433726.48763475427</v>
      </c>
      <c r="D60" s="128">
        <f>+'E_6B Att 2_MDS and 1-13th'!D60-'E_6B Att 2_AS FILED'!D60</f>
        <v>-10767.788094008691</v>
      </c>
      <c r="E60" s="128">
        <f>+'E_6B Att 2_MDS and 1-13th'!E60-'E_6B Att 2_AS FILED'!E60</f>
        <v>-410.82357391016183</v>
      </c>
      <c r="F60" s="128">
        <f>+'E_6B Att 2_MDS and 1-13th'!F60-'E_6B Att 2_AS FILED'!F60</f>
        <v>-5911.8592392016326</v>
      </c>
      <c r="G60" s="128">
        <f>+'E_6B Att 2_MDS and 1-13th'!G60-'E_6B Att 2_AS FILED'!G60</f>
        <v>-24204.569652740451</v>
      </c>
      <c r="H60" s="128">
        <f>+'E_6B Att 2_MDS and 1-13th'!H60-'E_6B Att 2_AS FILED'!H60</f>
        <v>-285.13058807370669</v>
      </c>
      <c r="I60" s="128">
        <f>+'E_6B Att 2_MDS and 1-13th'!I60-'E_6B Att 2_AS FILED'!I60</f>
        <v>-104445.63184785345</v>
      </c>
      <c r="J60" s="128">
        <f>+'E_6B Att 2_MDS and 1-13th'!J60-'E_6B Att 2_AS FILED'!J60</f>
        <v>-42390.855955312858</v>
      </c>
      <c r="K60" s="128">
        <f>+'E_6B Att 2_MDS and 1-13th'!K60-'E_6B Att 2_AS FILED'!K60</f>
        <v>-10082.128981604012</v>
      </c>
      <c r="L60" s="128">
        <f>+'E_6B Att 2_MDS and 1-13th'!L60-'E_6B Att 2_AS FILED'!L60</f>
        <v>-676.87091432275656</v>
      </c>
      <c r="M60" s="128">
        <f>+'E_6B Att 2_MDS and 1-13th'!M60-'E_6B Att 2_AS FILED'!M60</f>
        <v>-361.06005459107996</v>
      </c>
      <c r="N60" s="128">
        <f>+'E_6B Att 2_MDS and 1-13th'!N60-'E_6B Att 2_AS FILED'!N60</f>
        <v>-398.18193416588133</v>
      </c>
      <c r="O60" s="128">
        <f>+'E_6B Att 2_MDS and 1-13th'!O60-'E_6B Att 2_AS FILED'!O60</f>
        <v>-42.580596350106234</v>
      </c>
      <c r="P60" s="128">
        <f>+'E_6B Att 2_MDS and 1-13th'!P60-'E_6B Att 2_AS FILED'!P60</f>
        <v>-230946.33861724421</v>
      </c>
      <c r="Q60" s="128">
        <f>+'E_6B Att 2_MDS and 1-13th'!Q60-'E_6B Att 2_AS FILED'!Q60</f>
        <v>-2269.5797573307545</v>
      </c>
      <c r="R60" s="128">
        <f>+'E_6B Att 2_MDS and 1-13th'!R60-'E_6B Att 2_AS FILED'!R60</f>
        <v>-132.70117883576683</v>
      </c>
      <c r="S60" s="128">
        <f>+'E_6B Att 2_MDS and 1-13th'!S60-'E_6B Att 2_AS FILED'!S60</f>
        <v>-46.867311690535061</v>
      </c>
      <c r="T60" s="128">
        <f>+'E_6B Att 2_MDS and 1-13th'!T60-'E_6B Att 2_AS FILED'!T60</f>
        <v>-353.51933751824174</v>
      </c>
    </row>
    <row r="61" spans="1:20" x14ac:dyDescent="0.25">
      <c r="A61" s="122" t="s">
        <v>67</v>
      </c>
      <c r="C61">
        <f>+'E_6B Att 2_MDS and 1-13th'!C61-'E_6B Att 2_AS FILED'!C61</f>
        <v>0</v>
      </c>
      <c r="D61">
        <f>+'E_6B Att 2_MDS and 1-13th'!D61-'E_6B Att 2_AS FILED'!D61</f>
        <v>0</v>
      </c>
      <c r="E61">
        <f>+'E_6B Att 2_MDS and 1-13th'!E61-'E_6B Att 2_AS FILED'!E61</f>
        <v>0</v>
      </c>
      <c r="F61">
        <f>+'E_6B Att 2_MDS and 1-13th'!F61-'E_6B Att 2_AS FILED'!F61</f>
        <v>0</v>
      </c>
      <c r="G61">
        <f>+'E_6B Att 2_MDS and 1-13th'!G61-'E_6B Att 2_AS FILED'!G61</f>
        <v>0</v>
      </c>
      <c r="H61">
        <f>+'E_6B Att 2_MDS and 1-13th'!H61-'E_6B Att 2_AS FILED'!H61</f>
        <v>0</v>
      </c>
      <c r="I61">
        <f>+'E_6B Att 2_MDS and 1-13th'!I61-'E_6B Att 2_AS FILED'!I61</f>
        <v>0</v>
      </c>
      <c r="J61">
        <f>+'E_6B Att 2_MDS and 1-13th'!J61-'E_6B Att 2_AS FILED'!J61</f>
        <v>0</v>
      </c>
      <c r="K61">
        <f>+'E_6B Att 2_MDS and 1-13th'!K61-'E_6B Att 2_AS FILED'!K61</f>
        <v>0</v>
      </c>
      <c r="L61">
        <f>+'E_6B Att 2_MDS and 1-13th'!L61-'E_6B Att 2_AS FILED'!L61</f>
        <v>0</v>
      </c>
      <c r="M61">
        <f>+'E_6B Att 2_MDS and 1-13th'!M61-'E_6B Att 2_AS FILED'!M61</f>
        <v>0</v>
      </c>
      <c r="N61">
        <f>+'E_6B Att 2_MDS and 1-13th'!N61-'E_6B Att 2_AS FILED'!N61</f>
        <v>0</v>
      </c>
      <c r="O61">
        <f>+'E_6B Att 2_MDS and 1-13th'!O61-'E_6B Att 2_AS FILED'!O61</f>
        <v>0</v>
      </c>
      <c r="P61">
        <f>+'E_6B Att 2_MDS and 1-13th'!P61-'E_6B Att 2_AS FILED'!P61</f>
        <v>0</v>
      </c>
      <c r="Q61">
        <f>+'E_6B Att 2_MDS and 1-13th'!Q61-'E_6B Att 2_AS FILED'!Q61</f>
        <v>0</v>
      </c>
      <c r="R61">
        <f>+'E_6B Att 2_MDS and 1-13th'!R61-'E_6B Att 2_AS FILED'!R61</f>
        <v>0</v>
      </c>
      <c r="S61">
        <f>+'E_6B Att 2_MDS and 1-13th'!S61-'E_6B Att 2_AS FILED'!S61</f>
        <v>0</v>
      </c>
      <c r="T61">
        <f>+'E_6B Att 2_MDS and 1-13th'!T61-'E_6B Att 2_AS FILED'!T61</f>
        <v>0</v>
      </c>
    </row>
    <row r="62" spans="1:20" x14ac:dyDescent="0.25">
      <c r="A62" s="122" t="s">
        <v>69</v>
      </c>
      <c r="B62" s="135" t="s">
        <v>193</v>
      </c>
      <c r="C62" s="116">
        <f>+'E_6B Att 2_MDS and 1-13th'!C62-'E_6B Att 2_AS FILED'!C62</f>
        <v>0</v>
      </c>
      <c r="D62" s="116">
        <f>+'E_6B Att 2_MDS and 1-13th'!D62-'E_6B Att 2_AS FILED'!D62</f>
        <v>0</v>
      </c>
      <c r="E62" s="116">
        <f>+'E_6B Att 2_MDS and 1-13th'!E62-'E_6B Att 2_AS FILED'!E62</f>
        <v>0</v>
      </c>
      <c r="F62" s="116">
        <f>+'E_6B Att 2_MDS and 1-13th'!F62-'E_6B Att 2_AS FILED'!F62</f>
        <v>0</v>
      </c>
      <c r="G62" s="116">
        <f>+'E_6B Att 2_MDS and 1-13th'!G62-'E_6B Att 2_AS FILED'!G62</f>
        <v>0</v>
      </c>
      <c r="H62" s="116">
        <f>+'E_6B Att 2_MDS and 1-13th'!H62-'E_6B Att 2_AS FILED'!H62</f>
        <v>0</v>
      </c>
      <c r="I62" s="116">
        <f>+'E_6B Att 2_MDS and 1-13th'!I62-'E_6B Att 2_AS FILED'!I62</f>
        <v>0</v>
      </c>
      <c r="J62" s="116">
        <f>+'E_6B Att 2_MDS and 1-13th'!J62-'E_6B Att 2_AS FILED'!J62</f>
        <v>0</v>
      </c>
      <c r="K62" s="116">
        <f>+'E_6B Att 2_MDS and 1-13th'!K62-'E_6B Att 2_AS FILED'!K62</f>
        <v>0</v>
      </c>
      <c r="L62" s="116">
        <f>+'E_6B Att 2_MDS and 1-13th'!L62-'E_6B Att 2_AS FILED'!L62</f>
        <v>0</v>
      </c>
      <c r="M62" s="116">
        <f>+'E_6B Att 2_MDS and 1-13th'!M62-'E_6B Att 2_AS FILED'!M62</f>
        <v>0</v>
      </c>
      <c r="N62" s="116">
        <f>+'E_6B Att 2_MDS and 1-13th'!N62-'E_6B Att 2_AS FILED'!N62</f>
        <v>0</v>
      </c>
      <c r="O62" s="116">
        <f>+'E_6B Att 2_MDS and 1-13th'!O62-'E_6B Att 2_AS FILED'!O62</f>
        <v>0</v>
      </c>
      <c r="P62" s="116">
        <f>+'E_6B Att 2_MDS and 1-13th'!P62-'E_6B Att 2_AS FILED'!P62</f>
        <v>0</v>
      </c>
      <c r="Q62" s="116">
        <f>+'E_6B Att 2_MDS and 1-13th'!Q62-'E_6B Att 2_AS FILED'!Q62</f>
        <v>0</v>
      </c>
      <c r="R62" s="116">
        <f>+'E_6B Att 2_MDS and 1-13th'!R62-'E_6B Att 2_AS FILED'!R62</f>
        <v>0</v>
      </c>
      <c r="S62" s="116">
        <f>+'E_6B Att 2_MDS and 1-13th'!S62-'E_6B Att 2_AS FILED'!S62</f>
        <v>0</v>
      </c>
      <c r="T62" s="116">
        <f>+'E_6B Att 2_MDS and 1-13th'!T62-'E_6B Att 2_AS FILED'!T62</f>
        <v>0</v>
      </c>
    </row>
    <row r="63" spans="1:20" ht="15.75" thickBot="1" x14ac:dyDescent="0.3">
      <c r="A63" s="122" t="s">
        <v>71</v>
      </c>
      <c r="B63" s="136" t="s">
        <v>200</v>
      </c>
      <c r="C63" s="116">
        <f>+'E_6B Att 2_MDS and 1-13th'!C63-'E_6B Att 2_AS FILED'!C63</f>
        <v>0</v>
      </c>
      <c r="D63" s="116">
        <f>+'E_6B Att 2_MDS and 1-13th'!D63-'E_6B Att 2_AS FILED'!D63</f>
        <v>0</v>
      </c>
      <c r="E63" s="116">
        <f>+'E_6B Att 2_MDS and 1-13th'!E63-'E_6B Att 2_AS FILED'!E63</f>
        <v>0</v>
      </c>
      <c r="F63" s="116">
        <f>+'E_6B Att 2_MDS and 1-13th'!F63-'E_6B Att 2_AS FILED'!F63</f>
        <v>0</v>
      </c>
      <c r="G63" s="116">
        <f>+'E_6B Att 2_MDS and 1-13th'!G63-'E_6B Att 2_AS FILED'!G63</f>
        <v>0</v>
      </c>
      <c r="H63" s="116">
        <f>+'E_6B Att 2_MDS and 1-13th'!H63-'E_6B Att 2_AS FILED'!H63</f>
        <v>0</v>
      </c>
      <c r="I63" s="116">
        <f>+'E_6B Att 2_MDS and 1-13th'!I63-'E_6B Att 2_AS FILED'!I63</f>
        <v>0</v>
      </c>
      <c r="J63" s="116">
        <f>+'E_6B Att 2_MDS and 1-13th'!J63-'E_6B Att 2_AS FILED'!J63</f>
        <v>0</v>
      </c>
      <c r="K63" s="116">
        <f>+'E_6B Att 2_MDS and 1-13th'!K63-'E_6B Att 2_AS FILED'!K63</f>
        <v>0</v>
      </c>
      <c r="L63" s="116">
        <f>+'E_6B Att 2_MDS and 1-13th'!L63-'E_6B Att 2_AS FILED'!L63</f>
        <v>0</v>
      </c>
      <c r="M63" s="116">
        <f>+'E_6B Att 2_MDS and 1-13th'!M63-'E_6B Att 2_AS FILED'!M63</f>
        <v>0</v>
      </c>
      <c r="N63" s="116">
        <f>+'E_6B Att 2_MDS and 1-13th'!N63-'E_6B Att 2_AS FILED'!N63</f>
        <v>0</v>
      </c>
      <c r="O63" s="116">
        <f>+'E_6B Att 2_MDS and 1-13th'!O63-'E_6B Att 2_AS FILED'!O63</f>
        <v>0</v>
      </c>
      <c r="P63" s="116">
        <f>+'E_6B Att 2_MDS and 1-13th'!P63-'E_6B Att 2_AS FILED'!P63</f>
        <v>0</v>
      </c>
      <c r="Q63" s="116">
        <f>+'E_6B Att 2_MDS and 1-13th'!Q63-'E_6B Att 2_AS FILED'!Q63</f>
        <v>0</v>
      </c>
      <c r="R63" s="116">
        <f>+'E_6B Att 2_MDS and 1-13th'!R63-'E_6B Att 2_AS FILED'!R63</f>
        <v>0</v>
      </c>
      <c r="S63" s="116">
        <f>+'E_6B Att 2_MDS and 1-13th'!S63-'E_6B Att 2_AS FILED'!S63</f>
        <v>0</v>
      </c>
      <c r="T63" s="116">
        <f>+'E_6B Att 2_MDS and 1-13th'!T63-'E_6B Att 2_AS FILED'!T63</f>
        <v>0</v>
      </c>
    </row>
    <row r="64" spans="1:20" x14ac:dyDescent="0.25">
      <c r="A64" s="122" t="s">
        <v>73</v>
      </c>
      <c r="B64" s="135" t="s">
        <v>196</v>
      </c>
      <c r="C64" s="137">
        <f>+'E_6B Att 2_MDS and 1-13th'!C64-'E_6B Att 2_AS FILED'!C64</f>
        <v>0</v>
      </c>
      <c r="D64" s="137">
        <f>+'E_6B Att 2_MDS and 1-13th'!D64-'E_6B Att 2_AS FILED'!D64</f>
        <v>0</v>
      </c>
      <c r="E64" s="137">
        <f>+'E_6B Att 2_MDS and 1-13th'!E64-'E_6B Att 2_AS FILED'!E64</f>
        <v>0</v>
      </c>
      <c r="F64" s="137">
        <f>+'E_6B Att 2_MDS and 1-13th'!F64-'E_6B Att 2_AS FILED'!F64</f>
        <v>0</v>
      </c>
      <c r="G64" s="137">
        <f>+'E_6B Att 2_MDS and 1-13th'!G64-'E_6B Att 2_AS FILED'!G64</f>
        <v>0</v>
      </c>
      <c r="H64" s="137">
        <f>+'E_6B Att 2_MDS and 1-13th'!H64-'E_6B Att 2_AS FILED'!H64</f>
        <v>0</v>
      </c>
      <c r="I64" s="137">
        <f>+'E_6B Att 2_MDS and 1-13th'!I64-'E_6B Att 2_AS FILED'!I64</f>
        <v>0</v>
      </c>
      <c r="J64" s="137">
        <f>+'E_6B Att 2_MDS and 1-13th'!J64-'E_6B Att 2_AS FILED'!J64</f>
        <v>0</v>
      </c>
      <c r="K64" s="137">
        <f>+'E_6B Att 2_MDS and 1-13th'!K64-'E_6B Att 2_AS FILED'!K64</f>
        <v>0</v>
      </c>
      <c r="L64" s="137">
        <f>+'E_6B Att 2_MDS and 1-13th'!L64-'E_6B Att 2_AS FILED'!L64</f>
        <v>0</v>
      </c>
      <c r="M64" s="137">
        <f>+'E_6B Att 2_MDS and 1-13th'!M64-'E_6B Att 2_AS FILED'!M64</f>
        <v>0</v>
      </c>
      <c r="N64" s="137">
        <f>+'E_6B Att 2_MDS and 1-13th'!N64-'E_6B Att 2_AS FILED'!N64</f>
        <v>0</v>
      </c>
      <c r="O64" s="137">
        <f>+'E_6B Att 2_MDS and 1-13th'!O64-'E_6B Att 2_AS FILED'!O64</f>
        <v>0</v>
      </c>
      <c r="P64" s="137">
        <f>+'E_6B Att 2_MDS and 1-13th'!P64-'E_6B Att 2_AS FILED'!P64</f>
        <v>0</v>
      </c>
      <c r="Q64" s="137">
        <f>+'E_6B Att 2_MDS and 1-13th'!Q64-'E_6B Att 2_AS FILED'!Q64</f>
        <v>0</v>
      </c>
      <c r="R64" s="137">
        <f>+'E_6B Att 2_MDS and 1-13th'!R64-'E_6B Att 2_AS FILED'!R64</f>
        <v>0</v>
      </c>
      <c r="S64" s="137">
        <f>+'E_6B Att 2_MDS and 1-13th'!S64-'E_6B Att 2_AS FILED'!S64</f>
        <v>0</v>
      </c>
      <c r="T64" s="137">
        <f>+'E_6B Att 2_MDS and 1-13th'!T64-'E_6B Att 2_AS FILED'!T64</f>
        <v>0</v>
      </c>
    </row>
    <row r="65" spans="1:26" x14ac:dyDescent="0.25">
      <c r="A65" s="122" t="s">
        <v>75</v>
      </c>
      <c r="C65">
        <f>+'E_6B Att 2_MDS and 1-13th'!C65-'E_6B Att 2_AS FILED'!C65</f>
        <v>0</v>
      </c>
      <c r="D65">
        <f>+'E_6B Att 2_MDS and 1-13th'!D65-'E_6B Att 2_AS FILED'!D65</f>
        <v>0</v>
      </c>
      <c r="E65">
        <f>+'E_6B Att 2_MDS and 1-13th'!E65-'E_6B Att 2_AS FILED'!E65</f>
        <v>0</v>
      </c>
      <c r="F65">
        <f>+'E_6B Att 2_MDS and 1-13th'!F65-'E_6B Att 2_AS FILED'!F65</f>
        <v>0</v>
      </c>
      <c r="G65">
        <f>+'E_6B Att 2_MDS and 1-13th'!G65-'E_6B Att 2_AS FILED'!G65</f>
        <v>0</v>
      </c>
      <c r="H65">
        <f>+'E_6B Att 2_MDS and 1-13th'!H65-'E_6B Att 2_AS FILED'!H65</f>
        <v>0</v>
      </c>
      <c r="I65">
        <f>+'E_6B Att 2_MDS and 1-13th'!I65-'E_6B Att 2_AS FILED'!I65</f>
        <v>0</v>
      </c>
      <c r="J65">
        <f>+'E_6B Att 2_MDS and 1-13th'!J65-'E_6B Att 2_AS FILED'!J65</f>
        <v>0</v>
      </c>
      <c r="K65">
        <f>+'E_6B Att 2_MDS and 1-13th'!K65-'E_6B Att 2_AS FILED'!K65</f>
        <v>0</v>
      </c>
      <c r="L65">
        <f>+'E_6B Att 2_MDS and 1-13th'!L65-'E_6B Att 2_AS FILED'!L65</f>
        <v>0</v>
      </c>
      <c r="M65">
        <f>+'E_6B Att 2_MDS and 1-13th'!M65-'E_6B Att 2_AS FILED'!M65</f>
        <v>0</v>
      </c>
      <c r="N65">
        <f>+'E_6B Att 2_MDS and 1-13th'!N65-'E_6B Att 2_AS FILED'!N65</f>
        <v>0</v>
      </c>
      <c r="O65">
        <f>+'E_6B Att 2_MDS and 1-13th'!O65-'E_6B Att 2_AS FILED'!O65</f>
        <v>0</v>
      </c>
      <c r="P65">
        <f>+'E_6B Att 2_MDS and 1-13th'!P65-'E_6B Att 2_AS FILED'!P65</f>
        <v>0</v>
      </c>
      <c r="Q65">
        <f>+'E_6B Att 2_MDS and 1-13th'!Q65-'E_6B Att 2_AS FILED'!Q65</f>
        <v>0</v>
      </c>
      <c r="R65">
        <f>+'E_6B Att 2_MDS and 1-13th'!R65-'E_6B Att 2_AS FILED'!R65</f>
        <v>0</v>
      </c>
      <c r="S65">
        <f>+'E_6B Att 2_MDS and 1-13th'!S65-'E_6B Att 2_AS FILED'!S65</f>
        <v>0</v>
      </c>
      <c r="T65">
        <f>+'E_6B Att 2_MDS and 1-13th'!T65-'E_6B Att 2_AS FILED'!T65</f>
        <v>0</v>
      </c>
    </row>
    <row r="66" spans="1:26" x14ac:dyDescent="0.25">
      <c r="A66" s="122" t="s">
        <v>77</v>
      </c>
      <c r="B66" s="135" t="s">
        <v>197</v>
      </c>
      <c r="C66" s="138">
        <f>+'E_6B Att 2_MDS and 1-13th'!C66-'E_6B Att 2_AS FILED'!C66</f>
        <v>0</v>
      </c>
      <c r="D66" s="138">
        <f>+'E_6B Att 2_MDS and 1-13th'!D66-'E_6B Att 2_AS FILED'!D66</f>
        <v>0</v>
      </c>
      <c r="E66" s="138">
        <f>+'E_6B Att 2_MDS and 1-13th'!E66-'E_6B Att 2_AS FILED'!E66</f>
        <v>0</v>
      </c>
      <c r="F66" s="138">
        <f>+'E_6B Att 2_MDS and 1-13th'!F66-'E_6B Att 2_AS FILED'!F66</f>
        <v>0</v>
      </c>
      <c r="G66" s="138">
        <f>+'E_6B Att 2_MDS and 1-13th'!G66-'E_6B Att 2_AS FILED'!G66</f>
        <v>0</v>
      </c>
      <c r="H66" s="138">
        <f>+'E_6B Att 2_MDS and 1-13th'!H66-'E_6B Att 2_AS FILED'!H66</f>
        <v>0</v>
      </c>
      <c r="I66" s="138">
        <f>+'E_6B Att 2_MDS and 1-13th'!I66-'E_6B Att 2_AS FILED'!I66</f>
        <v>0</v>
      </c>
      <c r="J66" s="138">
        <f>+'E_6B Att 2_MDS and 1-13th'!J66-'E_6B Att 2_AS FILED'!J66</f>
        <v>0</v>
      </c>
      <c r="K66" s="138">
        <f>+'E_6B Att 2_MDS and 1-13th'!K66-'E_6B Att 2_AS FILED'!K66</f>
        <v>0</v>
      </c>
      <c r="L66" s="138">
        <f>+'E_6B Att 2_MDS and 1-13th'!L66-'E_6B Att 2_AS FILED'!L66</f>
        <v>0</v>
      </c>
      <c r="M66" s="138">
        <f>+'E_6B Att 2_MDS and 1-13th'!M66-'E_6B Att 2_AS FILED'!M66</f>
        <v>0</v>
      </c>
      <c r="N66" s="138">
        <f>+'E_6B Att 2_MDS and 1-13th'!N66-'E_6B Att 2_AS FILED'!N66</f>
        <v>0</v>
      </c>
      <c r="O66" s="138">
        <f>+'E_6B Att 2_MDS and 1-13th'!O66-'E_6B Att 2_AS FILED'!O66</f>
        <v>0</v>
      </c>
      <c r="P66" s="138">
        <f>+'E_6B Att 2_MDS and 1-13th'!P66-'E_6B Att 2_AS FILED'!P66</f>
        <v>0</v>
      </c>
      <c r="Q66" s="138">
        <f>+'E_6B Att 2_MDS and 1-13th'!Q66-'E_6B Att 2_AS FILED'!Q66</f>
        <v>0</v>
      </c>
      <c r="R66" s="138">
        <f>+'E_6B Att 2_MDS and 1-13th'!R66-'E_6B Att 2_AS FILED'!R66</f>
        <v>0</v>
      </c>
      <c r="S66" s="138">
        <f>+'E_6B Att 2_MDS and 1-13th'!S66-'E_6B Att 2_AS FILED'!S66</f>
        <v>0</v>
      </c>
      <c r="T66" s="138">
        <f>+'E_6B Att 2_MDS and 1-13th'!T66-'E_6B Att 2_AS FILED'!T66</f>
        <v>0</v>
      </c>
    </row>
    <row r="67" spans="1:26" x14ac:dyDescent="0.25">
      <c r="A67" s="122" t="s">
        <v>79</v>
      </c>
      <c r="B67" s="136" t="s">
        <v>177</v>
      </c>
      <c r="C67" s="139">
        <f>+'E_6B Att 2_MDS and 1-13th'!C67-'E_6B Att 2_AS FILED'!C67</f>
        <v>0</v>
      </c>
      <c r="D67" s="139">
        <f>+'E_6B Att 2_MDS and 1-13th'!D67-'E_6B Att 2_AS FILED'!D67</f>
        <v>-3.4434244947720424E-4</v>
      </c>
      <c r="E67" s="139">
        <f>+'E_6B Att 2_MDS and 1-13th'!E67-'E_6B Att 2_AS FILED'!E67</f>
        <v>-3.4735163581612271E-4</v>
      </c>
      <c r="F67" s="139">
        <f>+'E_6B Att 2_MDS and 1-13th'!F67-'E_6B Att 2_AS FILED'!F67</f>
        <v>-3.3688799760773721E-4</v>
      </c>
      <c r="G67" s="139">
        <f>+'E_6B Att 2_MDS and 1-13th'!G67-'E_6B Att 2_AS FILED'!G67</f>
        <v>-3.4861766761643833E-4</v>
      </c>
      <c r="H67" s="139">
        <f>+'E_6B Att 2_MDS and 1-13th'!H67-'E_6B Att 2_AS FILED'!H67</f>
        <v>-3.4913104877589969E-4</v>
      </c>
      <c r="I67" s="139">
        <f>+'E_6B Att 2_MDS and 1-13th'!I67-'E_6B Att 2_AS FILED'!I67</f>
        <v>-3.4755788454331671E-4</v>
      </c>
      <c r="J67" s="139">
        <f>+'E_6B Att 2_MDS and 1-13th'!J67-'E_6B Att 2_AS FILED'!J67</f>
        <v>-3.4678955830258636E-4</v>
      </c>
      <c r="K67" s="139">
        <f>+'E_6B Att 2_MDS and 1-13th'!K67-'E_6B Att 2_AS FILED'!K67</f>
        <v>-3.4449681364360531E-4</v>
      </c>
      <c r="L67" s="139">
        <f>+'E_6B Att 2_MDS and 1-13th'!L67-'E_6B Att 2_AS FILED'!L67</f>
        <v>-3.3642094928305671E-4</v>
      </c>
      <c r="M67" s="139">
        <f>+'E_6B Att 2_MDS and 1-13th'!M67-'E_6B Att 2_AS FILED'!M67</f>
        <v>-3.4010718980353463E-4</v>
      </c>
      <c r="N67" s="139">
        <f>+'E_6B Att 2_MDS and 1-13th'!N67-'E_6B Att 2_AS FILED'!N67</f>
        <v>-3.4995044714457866E-4</v>
      </c>
      <c r="O67" s="139">
        <f>+'E_6B Att 2_MDS and 1-13th'!O67-'E_6B Att 2_AS FILED'!O67</f>
        <v>-3.3895404057856095E-4</v>
      </c>
      <c r="P67" s="139">
        <f>+'E_6B Att 2_MDS and 1-13th'!P67-'E_6B Att 2_AS FILED'!P67</f>
        <v>-3.4838714665109353E-4</v>
      </c>
      <c r="Q67" s="139">
        <f>+'E_6B Att 2_MDS and 1-13th'!Q67-'E_6B Att 2_AS FILED'!Q67</f>
        <v>-3.4784048086086445E-4</v>
      </c>
      <c r="R67" s="139">
        <f>+'E_6B Att 2_MDS and 1-13th'!R67-'E_6B Att 2_AS FILED'!R67</f>
        <v>-3.4786628498526028E-4</v>
      </c>
      <c r="S67" s="139">
        <f>+'E_6B Att 2_MDS and 1-13th'!S67-'E_6B Att 2_AS FILED'!S67</f>
        <v>-3.3948169100154384E-4</v>
      </c>
      <c r="T67" s="139">
        <f>+'E_6B Att 2_MDS and 1-13th'!T67-'E_6B Att 2_AS FILED'!T67</f>
        <v>-3.3840220001980347E-4</v>
      </c>
    </row>
    <row r="68" spans="1:26" x14ac:dyDescent="0.25">
      <c r="A68" s="122" t="s">
        <v>80</v>
      </c>
      <c r="B68" s="136" t="s">
        <v>178</v>
      </c>
      <c r="C68" s="139">
        <f>+'E_6B Att 2_MDS and 1-13th'!C68-'E_6B Att 2_AS FILED'!C68</f>
        <v>0</v>
      </c>
      <c r="D68" s="139">
        <f>+'E_6B Att 2_MDS and 1-13th'!D68-'E_6B Att 2_AS FILED'!D68</f>
        <v>-1.4358665608861683E-3</v>
      </c>
      <c r="E68" s="139">
        <f>+'E_6B Att 2_MDS and 1-13th'!E68-'E_6B Att 2_AS FILED'!E68</f>
        <v>-1.4486893194645906E-3</v>
      </c>
      <c r="F68" s="139">
        <f>+'E_6B Att 2_MDS and 1-13th'!F68-'E_6B Att 2_AS FILED'!F68</f>
        <v>-1.4047450397714923E-3</v>
      </c>
      <c r="G68" s="139">
        <f>+'E_6B Att 2_MDS and 1-13th'!G68-'E_6B Att 2_AS FILED'!G68</f>
        <v>-1.4536786336899277E-3</v>
      </c>
      <c r="H68" s="139">
        <f>+'E_6B Att 2_MDS and 1-13th'!H68-'E_6B Att 2_AS FILED'!H68</f>
        <v>-1.4557383395762237E-3</v>
      </c>
      <c r="I68" s="139">
        <f>+'E_6B Att 2_MDS and 1-13th'!I68-'E_6B Att 2_AS FILED'!I68</f>
        <v>-1.4493658898781896E-3</v>
      </c>
      <c r="J68" s="139">
        <f>+'E_6B Att 2_MDS and 1-13th'!J68-'E_6B Att 2_AS FILED'!J68</f>
        <v>-1.4458377917929231E-3</v>
      </c>
      <c r="K68" s="139">
        <f>+'E_6B Att 2_MDS and 1-13th'!K68-'E_6B Att 2_AS FILED'!K68</f>
        <v>-1.4363417569751525E-3</v>
      </c>
      <c r="L68" s="139">
        <f>+'E_6B Att 2_MDS and 1-13th'!L68-'E_6B Att 2_AS FILED'!L68</f>
        <v>-1.4023424646985531E-3</v>
      </c>
      <c r="M68" s="139">
        <f>+'E_6B Att 2_MDS and 1-13th'!M68-'E_6B Att 2_AS FILED'!M68</f>
        <v>-1.4185070190992693E-3</v>
      </c>
      <c r="N68" s="139">
        <f>+'E_6B Att 2_MDS and 1-13th'!N68-'E_6B Att 2_AS FILED'!N68</f>
        <v>-1.4587995537103946E-3</v>
      </c>
      <c r="O68" s="139">
        <f>+'E_6B Att 2_MDS and 1-13th'!O68-'E_6B Att 2_AS FILED'!O68</f>
        <v>-1.413327893712239E-3</v>
      </c>
      <c r="P68" s="139">
        <f>+'E_6B Att 2_MDS and 1-13th'!P68-'E_6B Att 2_AS FILED'!P68</f>
        <v>-1.4525816916651207E-3</v>
      </c>
      <c r="Q68" s="139">
        <f>+'E_6B Att 2_MDS and 1-13th'!Q68-'E_6B Att 2_AS FILED'!Q68</f>
        <v>-1.4503506135802669E-3</v>
      </c>
      <c r="R68" s="139">
        <f>+'E_6B Att 2_MDS and 1-13th'!R68-'E_6B Att 2_AS FILED'!R68</f>
        <v>-1.4513268471323323E-3</v>
      </c>
      <c r="S68" s="139">
        <f>+'E_6B Att 2_MDS and 1-13th'!S68-'E_6B Att 2_AS FILED'!S68</f>
        <v>-1.4160046190446448E-3</v>
      </c>
      <c r="T68" s="139">
        <f>+'E_6B Att 2_MDS and 1-13th'!T68-'E_6B Att 2_AS FILED'!T68</f>
        <v>-1.412661964026873E-3</v>
      </c>
    </row>
    <row r="69" spans="1:26" x14ac:dyDescent="0.25">
      <c r="A69" s="122" t="s">
        <v>82</v>
      </c>
      <c r="B69" s="136" t="s">
        <v>179</v>
      </c>
      <c r="C69" s="139">
        <f>+'E_6B Att 2_MDS and 1-13th'!C69-'E_6B Att 2_AS FILED'!C69</f>
        <v>0</v>
      </c>
      <c r="D69" s="139">
        <f>+'E_6B Att 2_MDS and 1-13th'!D69-'E_6B Att 2_AS FILED'!D69</f>
        <v>-2.6207178992989082E-3</v>
      </c>
      <c r="E69" s="139">
        <f>+'E_6B Att 2_MDS and 1-13th'!E69-'E_6B Att 2_AS FILED'!E69</f>
        <v>-2.6443121533952087E-3</v>
      </c>
      <c r="F69" s="139">
        <f>+'E_6B Att 2_MDS and 1-13th'!F69-'E_6B Att 2_AS FILED'!F69</f>
        <v>-2.5632096441073342E-3</v>
      </c>
      <c r="G69" s="139">
        <f>+'E_6B Att 2_MDS and 1-13th'!G69-'E_6B Att 2_AS FILED'!G69</f>
        <v>-2.6512208083555367E-3</v>
      </c>
      <c r="H69" s="139">
        <f>+'E_6B Att 2_MDS and 1-13th'!H69-'E_6B Att 2_AS FILED'!H69</f>
        <v>-2.6522689128483526E-3</v>
      </c>
      <c r="I69" s="139">
        <f>+'E_6B Att 2_MDS and 1-13th'!I69-'E_6B Att 2_AS FILED'!I69</f>
        <v>-2.6451943477613219E-3</v>
      </c>
      <c r="J69" s="139">
        <f>+'E_6B Att 2_MDS and 1-13th'!J69-'E_6B Att 2_AS FILED'!J69</f>
        <v>-2.638524613352618E-3</v>
      </c>
      <c r="K69" s="139">
        <f>+'E_6B Att 2_MDS and 1-13th'!K69-'E_6B Att 2_AS FILED'!K69</f>
        <v>-2.6215287461456315E-3</v>
      </c>
      <c r="L69" s="139">
        <f>+'E_6B Att 2_MDS and 1-13th'!L69-'E_6B Att 2_AS FILED'!L69</f>
        <v>-2.5587045366744121E-3</v>
      </c>
      <c r="M69" s="139">
        <f>+'E_6B Att 2_MDS and 1-13th'!M69-'E_6B Att 2_AS FILED'!M69</f>
        <v>-2.5896324446904716E-3</v>
      </c>
      <c r="N69" s="139">
        <f>+'E_6B Att 2_MDS and 1-13th'!N69-'E_6B Att 2_AS FILED'!N69</f>
        <v>-2.6570678829866651E-3</v>
      </c>
      <c r="O69" s="139">
        <f>+'E_6B Att 2_MDS and 1-13th'!O69-'E_6B Att 2_AS FILED'!O69</f>
        <v>-2.5815545762222815E-3</v>
      </c>
      <c r="P69" s="139">
        <f>+'E_6B Att 2_MDS and 1-13th'!P69-'E_6B Att 2_AS FILED'!P69</f>
        <v>-2.6492173739868325E-3</v>
      </c>
      <c r="Q69" s="139">
        <f>+'E_6B Att 2_MDS and 1-13th'!Q69-'E_6B Att 2_AS FILED'!Q69</f>
        <v>-2.6468397958217282E-3</v>
      </c>
      <c r="R69" s="139">
        <f>+'E_6B Att 2_MDS and 1-13th'!R69-'E_6B Att 2_AS FILED'!R69</f>
        <v>-2.6498874805163373E-3</v>
      </c>
      <c r="S69" s="139">
        <f>+'E_6B Att 2_MDS and 1-13th'!S69-'E_6B Att 2_AS FILED'!S69</f>
        <v>-2.5868370965682207E-3</v>
      </c>
      <c r="T69" s="139">
        <f>+'E_6B Att 2_MDS and 1-13th'!T69-'E_6B Att 2_AS FILED'!T69</f>
        <v>-2.5795409330796352E-3</v>
      </c>
    </row>
    <row r="70" spans="1:26" ht="15.75" thickBot="1" x14ac:dyDescent="0.3">
      <c r="A70" s="122" t="s">
        <v>84</v>
      </c>
      <c r="B70" s="136" t="s">
        <v>199</v>
      </c>
      <c r="C70" s="139">
        <f>+'E_6B Att 2_MDS and 1-13th'!C70-'E_6B Att 2_AS FILED'!C70</f>
        <v>0</v>
      </c>
      <c r="D70" s="139">
        <f>+'E_6B Att 2_MDS and 1-13th'!D70-'E_6B Att 2_AS FILED'!D70</f>
        <v>3.9418939659237643E-4</v>
      </c>
      <c r="E70" s="139">
        <f>+'E_6B Att 2_MDS and 1-13th'!E70-'E_6B Att 2_AS FILED'!E70</f>
        <v>3.9774912608376846E-4</v>
      </c>
      <c r="F70" s="139">
        <f>+'E_6B Att 2_MDS and 1-13th'!F70-'E_6B Att 2_AS FILED'!F70</f>
        <v>3.8538313934815345E-4</v>
      </c>
      <c r="G70" s="139">
        <f>+'E_6B Att 2_MDS and 1-13th'!G70-'E_6B Att 2_AS FILED'!G70</f>
        <v>4.0180119644738096E-4</v>
      </c>
      <c r="H70" s="139">
        <f>+'E_6B Att 2_MDS and 1-13th'!H70-'E_6B Att 2_AS FILED'!H70</f>
        <v>3.9786711215313925E-4</v>
      </c>
      <c r="I70" s="139">
        <f>+'E_6B Att 2_MDS and 1-13th'!I70-'E_6B Att 2_AS FILED'!I70</f>
        <v>3.9858775604883486E-4</v>
      </c>
      <c r="J70" s="139">
        <f>+'E_6B Att 2_MDS and 1-13th'!J70-'E_6B Att 2_AS FILED'!J70</f>
        <v>3.969101023648225E-4</v>
      </c>
      <c r="K70" s="139">
        <f>+'E_6B Att 2_MDS and 1-13th'!K70-'E_6B Att 2_AS FILED'!K70</f>
        <v>3.9431901002277663E-4</v>
      </c>
      <c r="L70" s="139">
        <f>+'E_6B Att 2_MDS and 1-13th'!L70-'E_6B Att 2_AS FILED'!L70</f>
        <v>3.8474425814656371E-4</v>
      </c>
      <c r="M70" s="139">
        <f>+'E_6B Att 2_MDS and 1-13th'!M70-'E_6B Att 2_AS FILED'!M70</f>
        <v>3.8961492352477357E-4</v>
      </c>
      <c r="N70" s="139">
        <f>+'E_6B Att 2_MDS and 1-13th'!N70-'E_6B Att 2_AS FILED'!N70</f>
        <v>4.1274122269406973E-4</v>
      </c>
      <c r="O70" s="139">
        <f>+'E_6B Att 2_MDS and 1-13th'!O70-'E_6B Att 2_AS FILED'!O70</f>
        <v>3.887460317966553E-4</v>
      </c>
      <c r="P70" s="139">
        <f>+'E_6B Att 2_MDS and 1-13th'!P70-'E_6B Att 2_AS FILED'!P70</f>
        <v>4.0120596334691615E-4</v>
      </c>
      <c r="Q70" s="139">
        <f>+'E_6B Att 2_MDS and 1-13th'!Q70-'E_6B Att 2_AS FILED'!Q70</f>
        <v>4.084238039175818E-4</v>
      </c>
      <c r="R70" s="139">
        <f>+'E_6B Att 2_MDS and 1-13th'!R70-'E_6B Att 2_AS FILED'!R70</f>
        <v>3.9869775151141635E-4</v>
      </c>
      <c r="S70" s="139">
        <f>+'E_6B Att 2_MDS and 1-13th'!S70-'E_6B Att 2_AS FILED'!S70</f>
        <v>3.8958627301544329E-4</v>
      </c>
      <c r="T70" s="139">
        <f>+'E_6B Att 2_MDS and 1-13th'!T70-'E_6B Att 2_AS FILED'!T70</f>
        <v>3.8805806379433103E-4</v>
      </c>
    </row>
    <row r="71" spans="1:26" x14ac:dyDescent="0.25">
      <c r="A71" s="122" t="s">
        <v>86</v>
      </c>
      <c r="B71" s="135" t="s">
        <v>198</v>
      </c>
      <c r="C71" s="140">
        <f>+'E_6B Att 2_MDS and 1-13th'!C71-'E_6B Att 2_AS FILED'!C71</f>
        <v>0</v>
      </c>
      <c r="D71" s="140">
        <f>+'E_6B Att 2_MDS and 1-13th'!D71-'E_6B Att 2_AS FILED'!D71</f>
        <v>-1.1742225002745067E-2</v>
      </c>
      <c r="E71" s="140">
        <f>+'E_6B Att 2_MDS and 1-13th'!E71-'E_6B Att 2_AS FILED'!E71</f>
        <v>-1.1844438450325425E-2</v>
      </c>
      <c r="F71" s="140">
        <f>+'E_6B Att 2_MDS and 1-13th'!F71-'E_6B Att 2_AS FILED'!F71</f>
        <v>-1.1481951525536306E-2</v>
      </c>
      <c r="G71" s="140">
        <f>+'E_6B Att 2_MDS and 1-13th'!G71-'E_6B Att 2_AS FILED'!G71</f>
        <v>-1.1870104576951486E-2</v>
      </c>
      <c r="H71" s="140">
        <f>+'E_6B Att 2_MDS and 1-13th'!H71-'E_6B Att 2_AS FILED'!H71</f>
        <v>-1.1863933596898933E-2</v>
      </c>
      <c r="I71" s="140">
        <f>+'E_6B Att 2_MDS and 1-13th'!I71-'E_6B Att 2_AS FILED'!I71</f>
        <v>-1.1849710288601096E-2</v>
      </c>
      <c r="J71" s="140">
        <f>+'E_6B Att 2_MDS and 1-13th'!J71-'E_6B Att 2_AS FILED'!J71</f>
        <v>-1.1823915920003642E-2</v>
      </c>
      <c r="K71" s="140">
        <f>+'E_6B Att 2_MDS and 1-13th'!K71-'E_6B Att 2_AS FILED'!K71</f>
        <v>-1.1748276012994163E-2</v>
      </c>
      <c r="L71" s="140">
        <f>+'E_6B Att 2_MDS and 1-13th'!L71-'E_6B Att 2_AS FILED'!L71</f>
        <v>-1.146846364152317E-2</v>
      </c>
      <c r="M71" s="140">
        <f>+'E_6B Att 2_MDS and 1-13th'!M71-'E_6B Att 2_AS FILED'!M71</f>
        <v>-1.160086331652346E-2</v>
      </c>
      <c r="N71" s="140">
        <f>+'E_6B Att 2_MDS and 1-13th'!N71-'E_6B Att 2_AS FILED'!N71</f>
        <v>-1.1887422012139168E-2</v>
      </c>
      <c r="O71" s="140">
        <f>+'E_6B Att 2_MDS and 1-13th'!O71-'E_6B Att 2_AS FILED'!O71</f>
        <v>-1.1576844386839095E-2</v>
      </c>
      <c r="P71" s="140">
        <f>+'E_6B Att 2_MDS and 1-13th'!P71-'E_6B Att 2_AS FILED'!P71</f>
        <v>-1.1863261320501504E-2</v>
      </c>
      <c r="Q71" s="140">
        <f>+'E_6B Att 2_MDS and 1-13th'!Q71-'E_6B Att 2_AS FILED'!Q71</f>
        <v>-1.1859516671690048E-2</v>
      </c>
      <c r="R71" s="140">
        <f>+'E_6B Att 2_MDS and 1-13th'!R71-'E_6B Att 2_AS FILED'!R71</f>
        <v>-1.1865037987605027E-2</v>
      </c>
      <c r="S71" s="140">
        <f>+'E_6B Att 2_MDS and 1-13th'!S71-'E_6B Att 2_AS FILED'!S71</f>
        <v>-1.1594640178248822E-2</v>
      </c>
      <c r="T71" s="140">
        <f>+'E_6B Att 2_MDS and 1-13th'!T71-'E_6B Att 2_AS FILED'!T71</f>
        <v>-1.1538156858994418E-2</v>
      </c>
    </row>
    <row r="72" spans="1:26" ht="15.75" thickBot="1" x14ac:dyDescent="0.3">
      <c r="A72" s="67"/>
      <c r="B72" s="67"/>
      <c r="C72" s="67">
        <f>+'E_6B Att 2_MDS and 1-13th'!C72-'E_6B Att 2_AS FILED'!C72</f>
        <v>0</v>
      </c>
      <c r="D72" s="67">
        <f>+'E_6B Att 2_MDS and 1-13th'!D72-'E_6B Att 2_AS FILED'!D72</f>
        <v>7.7354874896751642E-3</v>
      </c>
      <c r="E72" s="67">
        <f>+'E_6B Att 2_MDS and 1-13th'!E72-'E_6B Att 2_AS FILED'!E72</f>
        <v>7.8018344677332702E-3</v>
      </c>
      <c r="F72" s="67">
        <f>+'E_6B Att 2_MDS and 1-13th'!F72-'E_6B Att 2_AS FILED'!F72</f>
        <v>7.5624919833978945E-3</v>
      </c>
      <c r="G72" s="67">
        <f>+'E_6B Att 2_MDS and 1-13th'!G72-'E_6B Att 2_AS FILED'!G72</f>
        <v>7.8114460096990667E-3</v>
      </c>
      <c r="H72" s="67">
        <f>+'E_6B Att 2_MDS and 1-13th'!H72-'E_6B Att 2_AS FILED'!H72</f>
        <v>7.8046624078515958E-3</v>
      </c>
      <c r="I72" s="67">
        <f>+'E_6B Att 2_MDS and 1-13th'!I72-'E_6B Att 2_AS FILED'!I72</f>
        <v>7.8046522544091192E-3</v>
      </c>
      <c r="J72" s="67">
        <f>+'E_6B Att 2_MDS and 1-13th'!J72-'E_6B Att 2_AS FILED'!J72</f>
        <v>7.789470612855294E-3</v>
      </c>
      <c r="K72" s="67">
        <f>+'E_6B Att 2_MDS and 1-13th'!K72-'E_6B Att 2_AS FILED'!K72</f>
        <v>7.7402277062525483E-3</v>
      </c>
      <c r="L72" s="67">
        <f>+'E_6B Att 2_MDS and 1-13th'!L72-'E_6B Att 2_AS FILED'!L72</f>
        <v>7.5557399490137111E-3</v>
      </c>
      <c r="M72" s="67">
        <f>+'E_6B Att 2_MDS and 1-13th'!M72-'E_6B Att 2_AS FILED'!M72</f>
        <v>7.6422315864549568E-3</v>
      </c>
      <c r="N72" s="67">
        <f>+'E_6B Att 2_MDS and 1-13th'!N72-'E_6B Att 2_AS FILED'!N72</f>
        <v>7.8060349502715991E-3</v>
      </c>
      <c r="O72" s="67">
        <f>+'E_6B Att 2_MDS and 1-13th'!O72-'E_6B Att 2_AS FILED'!O72</f>
        <v>7.631753908122668E-3</v>
      </c>
      <c r="P72" s="67">
        <f>+'E_6B Att 2_MDS and 1-13th'!P72-'E_6B Att 2_AS FILED'!P72</f>
        <v>7.8079624751058244E-3</v>
      </c>
      <c r="Q72" s="67">
        <f>+'E_6B Att 2_MDS and 1-13th'!Q72-'E_6B Att 2_AS FILED'!Q72</f>
        <v>7.802145161818424E-3</v>
      </c>
      <c r="R72" s="67">
        <f>+'E_6B Att 2_MDS and 1-13th'!R72-'E_6B Att 2_AS FILED'!R72</f>
        <v>7.8146551264825122E-3</v>
      </c>
      <c r="S72" s="67">
        <f>+'E_6B Att 2_MDS and 1-13th'!S72-'E_6B Att 2_AS FILED'!S72</f>
        <v>7.6419030446498561E-3</v>
      </c>
      <c r="T72" s="67">
        <f>+'E_6B Att 2_MDS and 1-13th'!T72-'E_6B Att 2_AS FILED'!T72</f>
        <v>7.5956098256624374E-3</v>
      </c>
      <c r="U72" s="67"/>
      <c r="V72" s="67"/>
      <c r="W72" s="67"/>
      <c r="X72" s="67"/>
      <c r="Y72" s="67"/>
      <c r="Z72" s="67"/>
    </row>
    <row r="73" spans="1:26" x14ac:dyDescent="0.25">
      <c r="A73" s="122" t="s">
        <v>34</v>
      </c>
      <c r="C73">
        <f>+'E_6B Att 2_MDS and 1-13th'!C73-'E_6B Att 2_AS FILED'!C73</f>
        <v>0</v>
      </c>
      <c r="D73">
        <f>+'E_6B Att 2_MDS and 1-13th'!D73-'E_6B Att 2_AS FILED'!D73</f>
        <v>0</v>
      </c>
      <c r="E73">
        <f>+'E_6B Att 2_MDS and 1-13th'!E73-'E_6B Att 2_AS FILED'!E73</f>
        <v>0</v>
      </c>
      <c r="F73">
        <f>+'E_6B Att 2_MDS and 1-13th'!F73-'E_6B Att 2_AS FILED'!F73</f>
        <v>0</v>
      </c>
      <c r="G73">
        <f>+'E_6B Att 2_MDS and 1-13th'!G73-'E_6B Att 2_AS FILED'!G73</f>
        <v>0</v>
      </c>
      <c r="H73">
        <f>+'E_6B Att 2_MDS and 1-13th'!H73-'E_6B Att 2_AS FILED'!H73</f>
        <v>0</v>
      </c>
      <c r="I73">
        <f>+'E_6B Att 2_MDS and 1-13th'!I73-'E_6B Att 2_AS FILED'!I73</f>
        <v>0</v>
      </c>
      <c r="J73">
        <f>+'E_6B Att 2_MDS and 1-13th'!J73-'E_6B Att 2_AS FILED'!J73</f>
        <v>0</v>
      </c>
      <c r="K73">
        <f>+'E_6B Att 2_MDS and 1-13th'!K73-'E_6B Att 2_AS FILED'!K73</f>
        <v>0</v>
      </c>
      <c r="L73">
        <f>+'E_6B Att 2_MDS and 1-13th'!L73-'E_6B Att 2_AS FILED'!L73</f>
        <v>0</v>
      </c>
      <c r="M73">
        <f>+'E_6B Att 2_MDS and 1-13th'!M73-'E_6B Att 2_AS FILED'!M73</f>
        <v>0</v>
      </c>
      <c r="N73">
        <f>+'E_6B Att 2_MDS and 1-13th'!N73-'E_6B Att 2_AS FILED'!N73</f>
        <v>0</v>
      </c>
      <c r="O73">
        <f>+'E_6B Att 2_MDS and 1-13th'!O73-'E_6B Att 2_AS FILED'!O73</f>
        <v>0</v>
      </c>
      <c r="P73">
        <f>+'E_6B Att 2_MDS and 1-13th'!P73-'E_6B Att 2_AS FILED'!P73</f>
        <v>0</v>
      </c>
      <c r="Q73">
        <f>+'E_6B Att 2_MDS and 1-13th'!Q73-'E_6B Att 2_AS FILED'!Q73</f>
        <v>0</v>
      </c>
      <c r="R73">
        <f>+'E_6B Att 2_MDS and 1-13th'!R73-'E_6B Att 2_AS FILED'!R73</f>
        <v>0</v>
      </c>
      <c r="S73">
        <f>+'E_6B Att 2_MDS and 1-13th'!S73-'E_6B Att 2_AS FILED'!S73</f>
        <v>0</v>
      </c>
      <c r="T73">
        <f>+'E_6B Att 2_MDS and 1-13th'!T73-'E_6B Att 2_AS FILED'!T73</f>
        <v>0</v>
      </c>
    </row>
    <row r="74" spans="1:26" ht="15.75" x14ac:dyDescent="0.25">
      <c r="A74" s="122" t="s">
        <v>36</v>
      </c>
      <c r="B74" s="134" t="s">
        <v>165</v>
      </c>
      <c r="C74" s="125">
        <f>+'E_6B Att 2_MDS and 1-13th'!C74-'E_6B Att 2_AS FILED'!C74</f>
        <v>0</v>
      </c>
      <c r="D74" s="125">
        <f>+'E_6B Att 2_MDS and 1-13th'!D74-'E_6B Att 2_AS FILED'!D74</f>
        <v>0</v>
      </c>
      <c r="E74" s="125">
        <f>+'E_6B Att 2_MDS and 1-13th'!E74-'E_6B Att 2_AS FILED'!E74</f>
        <v>0</v>
      </c>
      <c r="F74" s="125">
        <f>+'E_6B Att 2_MDS and 1-13th'!F74-'E_6B Att 2_AS FILED'!F74</f>
        <v>0</v>
      </c>
      <c r="G74" s="125">
        <f>+'E_6B Att 2_MDS and 1-13th'!G74-'E_6B Att 2_AS FILED'!G74</f>
        <v>0</v>
      </c>
      <c r="H74" s="125">
        <f>+'E_6B Att 2_MDS and 1-13th'!H74-'E_6B Att 2_AS FILED'!H74</f>
        <v>0</v>
      </c>
      <c r="I74" s="125">
        <f>+'E_6B Att 2_MDS and 1-13th'!I74-'E_6B Att 2_AS FILED'!I74</f>
        <v>0</v>
      </c>
      <c r="J74" s="125">
        <f>+'E_6B Att 2_MDS and 1-13th'!J74-'E_6B Att 2_AS FILED'!J74</f>
        <v>0</v>
      </c>
      <c r="K74" s="125">
        <f>+'E_6B Att 2_MDS and 1-13th'!K74-'E_6B Att 2_AS FILED'!K74</f>
        <v>0</v>
      </c>
      <c r="L74" s="125">
        <f>+'E_6B Att 2_MDS and 1-13th'!L74-'E_6B Att 2_AS FILED'!L74</f>
        <v>0</v>
      </c>
      <c r="M74" s="125">
        <f>+'E_6B Att 2_MDS and 1-13th'!M74-'E_6B Att 2_AS FILED'!M74</f>
        <v>0</v>
      </c>
      <c r="N74" s="125">
        <f>+'E_6B Att 2_MDS and 1-13th'!N74-'E_6B Att 2_AS FILED'!N74</f>
        <v>0</v>
      </c>
      <c r="O74" s="125">
        <f>+'E_6B Att 2_MDS and 1-13th'!O74-'E_6B Att 2_AS FILED'!O74</f>
        <v>0</v>
      </c>
      <c r="P74" s="125">
        <f>+'E_6B Att 2_MDS and 1-13th'!P74-'E_6B Att 2_AS FILED'!P74</f>
        <v>0</v>
      </c>
      <c r="Q74" s="125">
        <f>+'E_6B Att 2_MDS and 1-13th'!Q74-'E_6B Att 2_AS FILED'!Q74</f>
        <v>0</v>
      </c>
      <c r="R74" s="125">
        <f>+'E_6B Att 2_MDS and 1-13th'!R74-'E_6B Att 2_AS FILED'!R74</f>
        <v>0</v>
      </c>
      <c r="S74" s="125">
        <f>+'E_6B Att 2_MDS and 1-13th'!S74-'E_6B Att 2_AS FILED'!S74</f>
        <v>0</v>
      </c>
      <c r="T74" s="125">
        <f>+'E_6B Att 2_MDS and 1-13th'!T74-'E_6B Att 2_AS FILED'!T74</f>
        <v>0</v>
      </c>
    </row>
    <row r="75" spans="1:26" x14ac:dyDescent="0.25">
      <c r="A75" s="122" t="s">
        <v>38</v>
      </c>
      <c r="B75" s="135" t="s">
        <v>176</v>
      </c>
      <c r="C75" s="125">
        <f>+'E_6B Att 2_MDS and 1-13th'!C75-'E_6B Att 2_AS FILED'!C75</f>
        <v>0</v>
      </c>
      <c r="D75" s="125">
        <f>+'E_6B Att 2_MDS and 1-13th'!D75-'E_6B Att 2_AS FILED'!D75</f>
        <v>0</v>
      </c>
      <c r="E75" s="125">
        <f>+'E_6B Att 2_MDS and 1-13th'!E75-'E_6B Att 2_AS FILED'!E75</f>
        <v>0</v>
      </c>
      <c r="F75" s="125">
        <f>+'E_6B Att 2_MDS and 1-13th'!F75-'E_6B Att 2_AS FILED'!F75</f>
        <v>0</v>
      </c>
      <c r="G75" s="125">
        <f>+'E_6B Att 2_MDS and 1-13th'!G75-'E_6B Att 2_AS FILED'!G75</f>
        <v>0</v>
      </c>
      <c r="H75" s="125">
        <f>+'E_6B Att 2_MDS and 1-13th'!H75-'E_6B Att 2_AS FILED'!H75</f>
        <v>0</v>
      </c>
      <c r="I75" s="125">
        <f>+'E_6B Att 2_MDS and 1-13th'!I75-'E_6B Att 2_AS FILED'!I75</f>
        <v>0</v>
      </c>
      <c r="J75" s="125">
        <f>+'E_6B Att 2_MDS and 1-13th'!J75-'E_6B Att 2_AS FILED'!J75</f>
        <v>0</v>
      </c>
      <c r="K75" s="125">
        <f>+'E_6B Att 2_MDS and 1-13th'!K75-'E_6B Att 2_AS FILED'!K75</f>
        <v>0</v>
      </c>
      <c r="L75" s="125">
        <f>+'E_6B Att 2_MDS and 1-13th'!L75-'E_6B Att 2_AS FILED'!L75</f>
        <v>0</v>
      </c>
      <c r="M75" s="125">
        <f>+'E_6B Att 2_MDS and 1-13th'!M75-'E_6B Att 2_AS FILED'!M75</f>
        <v>0</v>
      </c>
      <c r="N75" s="125">
        <f>+'E_6B Att 2_MDS and 1-13th'!N75-'E_6B Att 2_AS FILED'!N75</f>
        <v>0</v>
      </c>
      <c r="O75" s="125">
        <f>+'E_6B Att 2_MDS and 1-13th'!O75-'E_6B Att 2_AS FILED'!O75</f>
        <v>0</v>
      </c>
      <c r="P75" s="125">
        <f>+'E_6B Att 2_MDS and 1-13th'!P75-'E_6B Att 2_AS FILED'!P75</f>
        <v>0</v>
      </c>
      <c r="Q75" s="125">
        <f>+'E_6B Att 2_MDS and 1-13th'!Q75-'E_6B Att 2_AS FILED'!Q75</f>
        <v>0</v>
      </c>
      <c r="R75" s="125">
        <f>+'E_6B Att 2_MDS and 1-13th'!R75-'E_6B Att 2_AS FILED'!R75</f>
        <v>0</v>
      </c>
      <c r="S75" s="125">
        <f>+'E_6B Att 2_MDS and 1-13th'!S75-'E_6B Att 2_AS FILED'!S75</f>
        <v>0</v>
      </c>
      <c r="T75" s="125">
        <f>+'E_6B Att 2_MDS and 1-13th'!T75-'E_6B Att 2_AS FILED'!T75</f>
        <v>0</v>
      </c>
    </row>
    <row r="76" spans="1:26" x14ac:dyDescent="0.25">
      <c r="A76" s="122" t="s">
        <v>40</v>
      </c>
      <c r="B76" s="136" t="s">
        <v>201</v>
      </c>
      <c r="C76" s="125">
        <f>+'E_6B Att 2_MDS and 1-13th'!C76-'E_6B Att 2_AS FILED'!C76</f>
        <v>0.48874698432109653</v>
      </c>
      <c r="D76" s="125">
        <f>+'E_6B Att 2_MDS and 1-13th'!D76-'E_6B Att 2_AS FILED'!D76</f>
        <v>0</v>
      </c>
      <c r="E76" s="125">
        <f>+'E_6B Att 2_MDS and 1-13th'!E76-'E_6B Att 2_AS FILED'!E76</f>
        <v>0</v>
      </c>
      <c r="F76" s="125">
        <f>+'E_6B Att 2_MDS and 1-13th'!F76-'E_6B Att 2_AS FILED'!F76</f>
        <v>0.12387537828749373</v>
      </c>
      <c r="G76" s="125">
        <f>+'E_6B Att 2_MDS and 1-13th'!G76-'E_6B Att 2_AS FILED'!G76</f>
        <v>0</v>
      </c>
      <c r="H76" s="125">
        <f>+'E_6B Att 2_MDS and 1-13th'!H76-'E_6B Att 2_AS FILED'!H76</f>
        <v>0</v>
      </c>
      <c r="I76" s="125">
        <f>+'E_6B Att 2_MDS and 1-13th'!I76-'E_6B Att 2_AS FILED'!I76</f>
        <v>0</v>
      </c>
      <c r="J76" s="125">
        <f>+'E_6B Att 2_MDS and 1-13th'!J76-'E_6B Att 2_AS FILED'!J76</f>
        <v>0</v>
      </c>
      <c r="K76" s="125">
        <f>+'E_6B Att 2_MDS and 1-13th'!K76-'E_6B Att 2_AS FILED'!K76</f>
        <v>0</v>
      </c>
      <c r="L76" s="125">
        <f>+'E_6B Att 2_MDS and 1-13th'!L76-'E_6B Att 2_AS FILED'!L76</f>
        <v>6.2363047591588838E-2</v>
      </c>
      <c r="M76" s="125">
        <f>+'E_6B Att 2_MDS and 1-13th'!M76-'E_6B Att 2_AS FILED'!M76</f>
        <v>0</v>
      </c>
      <c r="N76" s="125">
        <f>+'E_6B Att 2_MDS and 1-13th'!N76-'E_6B Att 2_AS FILED'!N76</f>
        <v>0</v>
      </c>
      <c r="O76" s="125">
        <f>+'E_6B Att 2_MDS and 1-13th'!O76-'E_6B Att 2_AS FILED'!O76</f>
        <v>0</v>
      </c>
      <c r="P76" s="125">
        <f>+'E_6B Att 2_MDS and 1-13th'!P76-'E_6B Att 2_AS FILED'!P76</f>
        <v>0</v>
      </c>
      <c r="Q76" s="125">
        <f>+'E_6B Att 2_MDS and 1-13th'!Q76-'E_6B Att 2_AS FILED'!Q76</f>
        <v>0</v>
      </c>
      <c r="R76" s="125">
        <f>+'E_6B Att 2_MDS and 1-13th'!R76-'E_6B Att 2_AS FILED'!R76</f>
        <v>0</v>
      </c>
      <c r="S76" s="125">
        <f>+'E_6B Att 2_MDS and 1-13th'!S76-'E_6B Att 2_AS FILED'!S76</f>
        <v>0</v>
      </c>
      <c r="T76" s="125">
        <f>+'E_6B Att 2_MDS and 1-13th'!T76-'E_6B Att 2_AS FILED'!T76</f>
        <v>0.30250855844201396</v>
      </c>
    </row>
    <row r="77" spans="1:26" x14ac:dyDescent="0.25">
      <c r="A77" s="122" t="s">
        <v>42</v>
      </c>
      <c r="B77" s="136" t="s">
        <v>202</v>
      </c>
      <c r="C77" s="125">
        <f>+'E_6B Att 2_MDS and 1-13th'!C77-'E_6B Att 2_AS FILED'!C77</f>
        <v>-18.234745650697732</v>
      </c>
      <c r="D77" s="125">
        <f>+'E_6B Att 2_MDS and 1-13th'!D77-'E_6B Att 2_AS FILED'!D77</f>
        <v>0.25247651332938403</v>
      </c>
      <c r="E77" s="125">
        <f>+'E_6B Att 2_MDS and 1-13th'!E77-'E_6B Att 2_AS FILED'!E77</f>
        <v>2.7905252658371182E-2</v>
      </c>
      <c r="F77" s="125">
        <f>+'E_6B Att 2_MDS and 1-13th'!F77-'E_6B Att 2_AS FILED'!F77</f>
        <v>1.6835885506168324E-2</v>
      </c>
      <c r="G77" s="125">
        <f>+'E_6B Att 2_MDS and 1-13th'!G77-'E_6B Att 2_AS FILED'!G77</f>
        <v>-2.983763195332358</v>
      </c>
      <c r="H77" s="125">
        <f>+'E_6B Att 2_MDS and 1-13th'!H77-'E_6B Att 2_AS FILED'!H77</f>
        <v>-0.17404440867704807</v>
      </c>
      <c r="I77" s="125">
        <f>+'E_6B Att 2_MDS and 1-13th'!I77-'E_6B Att 2_AS FILED'!I77</f>
        <v>4.0234677854641632</v>
      </c>
      <c r="J77" s="125">
        <f>+'E_6B Att 2_MDS and 1-13th'!J77-'E_6B Att 2_AS FILED'!J77</f>
        <v>0.44610344022157733</v>
      </c>
      <c r="K77" s="125">
        <f>+'E_6B Att 2_MDS and 1-13th'!K77-'E_6B Att 2_AS FILED'!K77</f>
        <v>0.15693779599774871</v>
      </c>
      <c r="L77" s="125">
        <f>+'E_6B Att 2_MDS and 1-13th'!L77-'E_6B Att 2_AS FILED'!L77</f>
        <v>6.7887671997013399E-3</v>
      </c>
      <c r="M77" s="125">
        <f>+'E_6B Att 2_MDS and 1-13th'!M77-'E_6B Att 2_AS FILED'!M77</f>
        <v>8.3401573847453392E-2</v>
      </c>
      <c r="N77" s="125">
        <f>+'E_6B Att 2_MDS and 1-13th'!N77-'E_6B Att 2_AS FILED'!N77</f>
        <v>0</v>
      </c>
      <c r="O77" s="125">
        <f>+'E_6B Att 2_MDS and 1-13th'!O77-'E_6B Att 2_AS FILED'!O77</f>
        <v>0.13279580122983248</v>
      </c>
      <c r="P77" s="125">
        <f>+'E_6B Att 2_MDS and 1-13th'!P77-'E_6B Att 2_AS FILED'!P77</f>
        <v>-20.267131884960691</v>
      </c>
      <c r="Q77" s="125">
        <f>+'E_6B Att 2_MDS and 1-13th'!Q77-'E_6B Att 2_AS FILED'!Q77</f>
        <v>0</v>
      </c>
      <c r="R77" s="125">
        <f>+'E_6B Att 2_MDS and 1-13th'!R77-'E_6B Att 2_AS FILED'!R77</f>
        <v>0</v>
      </c>
      <c r="S77" s="125">
        <f>+'E_6B Att 2_MDS and 1-13th'!S77-'E_6B Att 2_AS FILED'!S77</f>
        <v>1.836338186028641E-2</v>
      </c>
      <c r="T77" s="125">
        <f>+'E_6B Att 2_MDS and 1-13th'!T77-'E_6B Att 2_AS FILED'!T77</f>
        <v>2.5117640949119391E-2</v>
      </c>
    </row>
    <row r="78" spans="1:26" x14ac:dyDescent="0.25">
      <c r="A78" s="122" t="s">
        <v>44</v>
      </c>
      <c r="B78" s="136" t="s">
        <v>203</v>
      </c>
      <c r="C78" s="125">
        <f>+'E_6B Att 2_MDS and 1-13th'!C78-'E_6B Att 2_AS FILED'!C78</f>
        <v>189293.19846275751</v>
      </c>
      <c r="D78" s="125">
        <f>+'E_6B Att 2_MDS and 1-13th'!D78-'E_6B Att 2_AS FILED'!D78</f>
        <v>10.593229167091149</v>
      </c>
      <c r="E78" s="125">
        <f>+'E_6B Att 2_MDS and 1-13th'!E78-'E_6B Att 2_AS FILED'!E78</f>
        <v>2.3655217357323792</v>
      </c>
      <c r="F78" s="125">
        <f>+'E_6B Att 2_MDS and 1-13th'!F78-'E_6B Att 2_AS FILED'!F78</f>
        <v>0</v>
      </c>
      <c r="G78" s="125">
        <f>+'E_6B Att 2_MDS and 1-13th'!G78-'E_6B Att 2_AS FILED'!G78</f>
        <v>16442.312429121153</v>
      </c>
      <c r="H78" s="125">
        <f>+'E_6B Att 2_MDS and 1-13th'!H78-'E_6B Att 2_AS FILED'!H78</f>
        <v>415.11927884074015</v>
      </c>
      <c r="I78" s="125">
        <f>+'E_6B Att 2_MDS and 1-13th'!I78-'E_6B Att 2_AS FILED'!I78</f>
        <v>4074.3937522353453</v>
      </c>
      <c r="J78" s="125">
        <f>+'E_6B Att 2_MDS and 1-13th'!J78-'E_6B Att 2_AS FILED'!J78</f>
        <v>117.816807736844</v>
      </c>
      <c r="K78" s="125">
        <f>+'E_6B Att 2_MDS and 1-13th'!K78-'E_6B Att 2_AS FILED'!K78</f>
        <v>5.9982698009457041</v>
      </c>
      <c r="L78" s="125">
        <f>+'E_6B Att 2_MDS and 1-13th'!L78-'E_6B Att 2_AS FILED'!L78</f>
        <v>0</v>
      </c>
      <c r="M78" s="125">
        <f>+'E_6B Att 2_MDS and 1-13th'!M78-'E_6B Att 2_AS FILED'!M78</f>
        <v>1.0303507627265569</v>
      </c>
      <c r="N78" s="125">
        <f>+'E_6B Att 2_MDS and 1-13th'!N78-'E_6B Att 2_AS FILED'!N78</f>
        <v>2192.2987540544673</v>
      </c>
      <c r="O78" s="125">
        <f>+'E_6B Att 2_MDS and 1-13th'!O78-'E_6B Att 2_AS FILED'!O78</f>
        <v>6.92623092840312</v>
      </c>
      <c r="P78" s="125">
        <f>+'E_6B Att 2_MDS and 1-13th'!P78-'E_6B Att 2_AS FILED'!P78</f>
        <v>166024.11488918576</v>
      </c>
      <c r="Q78" s="125">
        <f>+'E_6B Att 2_MDS and 1-13th'!Q78-'E_6B Att 2_AS FILED'!Q78</f>
        <v>0</v>
      </c>
      <c r="R78" s="125">
        <f>+'E_6B Att 2_MDS and 1-13th'!R78-'E_6B Att 2_AS FILED'!R78</f>
        <v>0</v>
      </c>
      <c r="S78" s="125">
        <f>+'E_6B Att 2_MDS and 1-13th'!S78-'E_6B Att 2_AS FILED'!S78</f>
        <v>0.22894918831262134</v>
      </c>
      <c r="T78" s="125">
        <f>+'E_6B Att 2_MDS and 1-13th'!T78-'E_6B Att 2_AS FILED'!T78</f>
        <v>0</v>
      </c>
    </row>
    <row r="79" spans="1:26" x14ac:dyDescent="0.25">
      <c r="A79" s="122" t="s">
        <v>46</v>
      </c>
      <c r="B79" s="136" t="s">
        <v>204</v>
      </c>
      <c r="C79" s="125">
        <f>+'E_6B Att 2_MDS and 1-13th'!C79-'E_6B Att 2_AS FILED'!C79</f>
        <v>73495.493683326262</v>
      </c>
      <c r="D79" s="125">
        <f>+'E_6B Att 2_MDS and 1-13th'!D79-'E_6B Att 2_AS FILED'!D79</f>
        <v>-96.252296684437795</v>
      </c>
      <c r="E79" s="125">
        <f>+'E_6B Att 2_MDS and 1-13th'!E79-'E_6B Att 2_AS FILED'!E79</f>
        <v>-0.24470000904934075</v>
      </c>
      <c r="F79" s="125">
        <f>+'E_6B Att 2_MDS and 1-13th'!F79-'E_6B Att 2_AS FILED'!F79</f>
        <v>0</v>
      </c>
      <c r="G79" s="125">
        <f>+'E_6B Att 2_MDS and 1-13th'!G79-'E_6B Att 2_AS FILED'!G79</f>
        <v>6514.6095145998152</v>
      </c>
      <c r="H79" s="125">
        <f>+'E_6B Att 2_MDS and 1-13th'!H79-'E_6B Att 2_AS FILED'!H79</f>
        <v>164.11635553555141</v>
      </c>
      <c r="I79" s="125">
        <f>+'E_6B Att 2_MDS and 1-13th'!I79-'E_6B Att 2_AS FILED'!I79</f>
        <v>1417.3429775418654</v>
      </c>
      <c r="J79" s="125">
        <f>+'E_6B Att 2_MDS and 1-13th'!J79-'E_6B Att 2_AS FILED'!J79</f>
        <v>-79.771432073231523</v>
      </c>
      <c r="K79" s="125">
        <f>+'E_6B Att 2_MDS and 1-13th'!K79-'E_6B Att 2_AS FILED'!K79</f>
        <v>-64.780505982736742</v>
      </c>
      <c r="L79" s="125">
        <f>+'E_6B Att 2_MDS and 1-13th'!L79-'E_6B Att 2_AS FILED'!L79</f>
        <v>0</v>
      </c>
      <c r="M79" s="125">
        <f>+'E_6B Att 2_MDS and 1-13th'!M79-'E_6B Att 2_AS FILED'!M79</f>
        <v>-45.032076328938373</v>
      </c>
      <c r="N79" s="125">
        <f>+'E_6B Att 2_MDS and 1-13th'!N79-'E_6B Att 2_AS FILED'!N79</f>
        <v>0</v>
      </c>
      <c r="O79" s="125">
        <f>+'E_6B Att 2_MDS and 1-13th'!O79-'E_6B Att 2_AS FILED'!O79</f>
        <v>-90.787136550575894</v>
      </c>
      <c r="P79" s="125">
        <f>+'E_6B Att 2_MDS and 1-13th'!P79-'E_6B Att 2_AS FILED'!P79</f>
        <v>65786.293023644772</v>
      </c>
      <c r="Q79" s="125">
        <f>+'E_6B Att 2_MDS and 1-13th'!Q79-'E_6B Att 2_AS FILED'!Q79</f>
        <v>0</v>
      </c>
      <c r="R79" s="125">
        <f>+'E_6B Att 2_MDS and 1-13th'!R79-'E_6B Att 2_AS FILED'!R79</f>
        <v>0</v>
      </c>
      <c r="S79" s="125">
        <f>+'E_6B Att 2_MDS and 1-13th'!S79-'E_6B Att 2_AS FILED'!S79</f>
        <v>-10.000040366758592</v>
      </c>
      <c r="T79" s="125">
        <f>+'E_6B Att 2_MDS and 1-13th'!T79-'E_6B Att 2_AS FILED'!T79</f>
        <v>0</v>
      </c>
    </row>
    <row r="80" spans="1:26" x14ac:dyDescent="0.25">
      <c r="A80" s="122" t="s">
        <v>48</v>
      </c>
      <c r="B80" s="136" t="s">
        <v>205</v>
      </c>
      <c r="C80" s="125">
        <f>+'E_6B Att 2_MDS and 1-13th'!C80-'E_6B Att 2_AS FILED'!C80</f>
        <v>-0.62115150910904049</v>
      </c>
      <c r="D80" s="125">
        <f>+'E_6B Att 2_MDS and 1-13th'!D80-'E_6B Att 2_AS FILED'!D80</f>
        <v>7.0587308217824329E-3</v>
      </c>
      <c r="E80" s="125">
        <f>+'E_6B Att 2_MDS and 1-13th'!E80-'E_6B Att 2_AS FILED'!E80</f>
        <v>1.1684708853216819E-3</v>
      </c>
      <c r="F80" s="125">
        <f>+'E_6B Att 2_MDS and 1-13th'!F80-'E_6B Att 2_AS FILED'!F80</f>
        <v>2.0347227036410231E-4</v>
      </c>
      <c r="G80" s="125">
        <f>+'E_6B Att 2_MDS and 1-13th'!G80-'E_6B Att 2_AS FILED'!G80</f>
        <v>-0.24489530224946066</v>
      </c>
      <c r="H80" s="125">
        <f>+'E_6B Att 2_MDS and 1-13th'!H80-'E_6B Att 2_AS FILED'!H80</f>
        <v>-5.983661902511983E-3</v>
      </c>
      <c r="I80" s="125">
        <f>+'E_6B Att 2_MDS and 1-13th'!I80-'E_6B Att 2_AS FILED'!I80</f>
        <v>0.27560944846754865</v>
      </c>
      <c r="J80" s="125">
        <f>+'E_6B Att 2_MDS and 1-13th'!J80-'E_6B Att 2_AS FILED'!J80</f>
        <v>3.0818180906749149E-2</v>
      </c>
      <c r="K80" s="125">
        <f>+'E_6B Att 2_MDS and 1-13th'!K80-'E_6B Att 2_AS FILED'!K80</f>
        <v>6.4749169769555692E-3</v>
      </c>
      <c r="L80" s="125">
        <f>+'E_6B Att 2_MDS and 1-13th'!L80-'E_6B Att 2_AS FILED'!L80</f>
        <v>9.0486947442069976E-5</v>
      </c>
      <c r="M80" s="125">
        <f>+'E_6B Att 2_MDS and 1-13th'!M80-'E_6B Att 2_AS FILED'!M80</f>
        <v>1.1058027670802772E-3</v>
      </c>
      <c r="N80" s="125">
        <f>+'E_6B Att 2_MDS and 1-13th'!N80-'E_6B Att 2_AS FILED'!N80</f>
        <v>0</v>
      </c>
      <c r="O80" s="125">
        <f>+'E_6B Att 2_MDS and 1-13th'!O80-'E_6B Att 2_AS FILED'!O80</f>
        <v>5.3869042082510532E-3</v>
      </c>
      <c r="P80" s="125">
        <f>+'E_6B Att 2_MDS and 1-13th'!P80-'E_6B Att 2_AS FILED'!P80</f>
        <v>-0.69877099445329804</v>
      </c>
      <c r="Q80" s="125">
        <f>+'E_6B Att 2_MDS and 1-13th'!Q80-'E_6B Att 2_AS FILED'!Q80</f>
        <v>0</v>
      </c>
      <c r="R80" s="125">
        <f>+'E_6B Att 2_MDS and 1-13th'!R80-'E_6B Att 2_AS FILED'!R80</f>
        <v>0</v>
      </c>
      <c r="S80" s="125">
        <f>+'E_6B Att 2_MDS and 1-13th'!S80-'E_6B Att 2_AS FILED'!S80</f>
        <v>2.4584661039583899E-4</v>
      </c>
      <c r="T80" s="125">
        <f>+'E_6B Att 2_MDS and 1-13th'!T80-'E_6B Att 2_AS FILED'!T80</f>
        <v>3.3618864042495034E-4</v>
      </c>
    </row>
    <row r="81" spans="1:20" x14ac:dyDescent="0.25">
      <c r="A81" s="122" t="s">
        <v>50</v>
      </c>
      <c r="B81" s="136" t="s">
        <v>206</v>
      </c>
      <c r="C81" s="125">
        <f>+'E_6B Att 2_MDS and 1-13th'!C81-'E_6B Att 2_AS FILED'!C81</f>
        <v>-8.8536121913057286</v>
      </c>
      <c r="D81" s="125">
        <f>+'E_6B Att 2_MDS and 1-13th'!D81-'E_6B Att 2_AS FILED'!D81</f>
        <v>1.065348124667409E-3</v>
      </c>
      <c r="E81" s="125">
        <f>+'E_6B Att 2_MDS and 1-13th'!E81-'E_6B Att 2_AS FILED'!E81</f>
        <v>2.4887799908679398E-4</v>
      </c>
      <c r="F81" s="125">
        <f>+'E_6B Att 2_MDS and 1-13th'!F81-'E_6B Att 2_AS FILED'!F81</f>
        <v>2.9390190454892107E-5</v>
      </c>
      <c r="G81" s="125">
        <f>+'E_6B Att 2_MDS and 1-13th'!G81-'E_6B Att 2_AS FILED'!G81</f>
        <v>-0.89938141754100798</v>
      </c>
      <c r="H81" s="125">
        <f>+'E_6B Att 2_MDS and 1-13th'!H81-'E_6B Att 2_AS FILED'!H81</f>
        <v>-0.10978242978762864</v>
      </c>
      <c r="I81" s="125">
        <f>+'E_6B Att 2_MDS and 1-13th'!I81-'E_6B Att 2_AS FILED'!I81</f>
        <v>0.34645141891724052</v>
      </c>
      <c r="J81" s="125">
        <f>+'E_6B Att 2_MDS and 1-13th'!J81-'E_6B Att 2_AS FILED'!J81</f>
        <v>9.3251339002620171E-3</v>
      </c>
      <c r="K81" s="125">
        <f>+'E_6B Att 2_MDS and 1-13th'!K81-'E_6B Att 2_AS FILED'!K81</f>
        <v>6.1503155217579319E-4</v>
      </c>
      <c r="L81" s="125">
        <f>+'E_6B Att 2_MDS and 1-13th'!L81-'E_6B Att 2_AS FILED'!L81</f>
        <v>1.46857097167441E-5</v>
      </c>
      <c r="M81" s="125">
        <f>+'E_6B Att 2_MDS and 1-13th'!M81-'E_6B Att 2_AS FILED'!M81</f>
        <v>1.4104908632583957E-4</v>
      </c>
      <c r="N81" s="125">
        <f>+'E_6B Att 2_MDS and 1-13th'!N81-'E_6B Att 2_AS FILED'!N81</f>
        <v>-6.4343413700044039E-2</v>
      </c>
      <c r="O81" s="125">
        <f>+'E_6B Att 2_MDS and 1-13th'!O81-'E_6B Att 2_AS FILED'!O81</f>
        <v>1.7878672339195489E-3</v>
      </c>
      <c r="P81" s="125">
        <f>+'E_6B Att 2_MDS and 1-13th'!P81-'E_6B Att 2_AS FILED'!P81</f>
        <v>-8.1732016242749523</v>
      </c>
      <c r="Q81" s="125">
        <f>+'E_6B Att 2_MDS and 1-13th'!Q81-'E_6B Att 2_AS FILED'!Q81</f>
        <v>2.820052016096497E-2</v>
      </c>
      <c r="R81" s="125">
        <f>+'E_6B Att 2_MDS and 1-13th'!R81-'E_6B Att 2_AS FILED'!R81</f>
        <v>5.0840055331491385E-3</v>
      </c>
      <c r="S81" s="125">
        <f>+'E_6B Att 2_MDS and 1-13th'!S81-'E_6B Att 2_AS FILED'!S81</f>
        <v>6.2716992072942013E-5</v>
      </c>
      <c r="T81" s="125">
        <f>+'E_6B Att 2_MDS and 1-13th'!T81-'E_6B Att 2_AS FILED'!T81</f>
        <v>7.0648570761999707E-5</v>
      </c>
    </row>
    <row r="82" spans="1:20" x14ac:dyDescent="0.25">
      <c r="A82" s="122" t="s">
        <v>52</v>
      </c>
      <c r="B82" s="136" t="s">
        <v>207</v>
      </c>
      <c r="C82" s="125">
        <f>+'E_6B Att 2_MDS and 1-13th'!C82-'E_6B Att 2_AS FILED'!C82</f>
        <v>0</v>
      </c>
      <c r="D82" s="125">
        <f>+'E_6B Att 2_MDS and 1-13th'!D82-'E_6B Att 2_AS FILED'!D82</f>
        <v>0</v>
      </c>
      <c r="E82" s="125">
        <f>+'E_6B Att 2_MDS and 1-13th'!E82-'E_6B Att 2_AS FILED'!E82</f>
        <v>0</v>
      </c>
      <c r="F82" s="125">
        <f>+'E_6B Att 2_MDS and 1-13th'!F82-'E_6B Att 2_AS FILED'!F82</f>
        <v>0</v>
      </c>
      <c r="G82" s="125">
        <f>+'E_6B Att 2_MDS and 1-13th'!G82-'E_6B Att 2_AS FILED'!G82</f>
        <v>0</v>
      </c>
      <c r="H82" s="125">
        <f>+'E_6B Att 2_MDS and 1-13th'!H82-'E_6B Att 2_AS FILED'!H82</f>
        <v>0</v>
      </c>
      <c r="I82" s="125">
        <f>+'E_6B Att 2_MDS and 1-13th'!I82-'E_6B Att 2_AS FILED'!I82</f>
        <v>0</v>
      </c>
      <c r="J82" s="125">
        <f>+'E_6B Att 2_MDS and 1-13th'!J82-'E_6B Att 2_AS FILED'!J82</f>
        <v>0</v>
      </c>
      <c r="K82" s="125">
        <f>+'E_6B Att 2_MDS and 1-13th'!K82-'E_6B Att 2_AS FILED'!K82</f>
        <v>0</v>
      </c>
      <c r="L82" s="125">
        <f>+'E_6B Att 2_MDS and 1-13th'!L82-'E_6B Att 2_AS FILED'!L82</f>
        <v>0</v>
      </c>
      <c r="M82" s="125">
        <f>+'E_6B Att 2_MDS and 1-13th'!M82-'E_6B Att 2_AS FILED'!M82</f>
        <v>0</v>
      </c>
      <c r="N82" s="125">
        <f>+'E_6B Att 2_MDS and 1-13th'!N82-'E_6B Att 2_AS FILED'!N82</f>
        <v>0</v>
      </c>
      <c r="O82" s="125">
        <f>+'E_6B Att 2_MDS and 1-13th'!O82-'E_6B Att 2_AS FILED'!O82</f>
        <v>0</v>
      </c>
      <c r="P82" s="125">
        <f>+'E_6B Att 2_MDS and 1-13th'!P82-'E_6B Att 2_AS FILED'!P82</f>
        <v>0</v>
      </c>
      <c r="Q82" s="125">
        <f>+'E_6B Att 2_MDS and 1-13th'!Q82-'E_6B Att 2_AS FILED'!Q82</f>
        <v>0</v>
      </c>
      <c r="R82" s="125">
        <f>+'E_6B Att 2_MDS and 1-13th'!R82-'E_6B Att 2_AS FILED'!R82</f>
        <v>0</v>
      </c>
      <c r="S82" s="125">
        <f>+'E_6B Att 2_MDS and 1-13th'!S82-'E_6B Att 2_AS FILED'!S82</f>
        <v>0</v>
      </c>
      <c r="T82" s="125">
        <f>+'E_6B Att 2_MDS and 1-13th'!T82-'E_6B Att 2_AS FILED'!T82</f>
        <v>0</v>
      </c>
    </row>
    <row r="83" spans="1:20" x14ac:dyDescent="0.25">
      <c r="A83" s="122" t="s">
        <v>54</v>
      </c>
      <c r="B83" s="136" t="s">
        <v>208</v>
      </c>
      <c r="C83" s="125">
        <f>+'E_6B Att 2_MDS and 1-13th'!C83-'E_6B Att 2_AS FILED'!C83</f>
        <v>0</v>
      </c>
      <c r="D83" s="125">
        <f>+'E_6B Att 2_MDS and 1-13th'!D83-'E_6B Att 2_AS FILED'!D83</f>
        <v>0</v>
      </c>
      <c r="E83" s="125">
        <f>+'E_6B Att 2_MDS and 1-13th'!E83-'E_6B Att 2_AS FILED'!E83</f>
        <v>0</v>
      </c>
      <c r="F83" s="125">
        <f>+'E_6B Att 2_MDS and 1-13th'!F83-'E_6B Att 2_AS FILED'!F83</f>
        <v>0</v>
      </c>
      <c r="G83" s="125">
        <f>+'E_6B Att 2_MDS and 1-13th'!G83-'E_6B Att 2_AS FILED'!G83</f>
        <v>0</v>
      </c>
      <c r="H83" s="125">
        <f>+'E_6B Att 2_MDS and 1-13th'!H83-'E_6B Att 2_AS FILED'!H83</f>
        <v>0</v>
      </c>
      <c r="I83" s="125">
        <f>+'E_6B Att 2_MDS and 1-13th'!I83-'E_6B Att 2_AS FILED'!I83</f>
        <v>0</v>
      </c>
      <c r="J83" s="125">
        <f>+'E_6B Att 2_MDS and 1-13th'!J83-'E_6B Att 2_AS FILED'!J83</f>
        <v>0</v>
      </c>
      <c r="K83" s="125">
        <f>+'E_6B Att 2_MDS and 1-13th'!K83-'E_6B Att 2_AS FILED'!K83</f>
        <v>0</v>
      </c>
      <c r="L83" s="125">
        <f>+'E_6B Att 2_MDS and 1-13th'!L83-'E_6B Att 2_AS FILED'!L83</f>
        <v>0</v>
      </c>
      <c r="M83" s="125">
        <f>+'E_6B Att 2_MDS and 1-13th'!M83-'E_6B Att 2_AS FILED'!M83</f>
        <v>0</v>
      </c>
      <c r="N83" s="125">
        <f>+'E_6B Att 2_MDS and 1-13th'!N83-'E_6B Att 2_AS FILED'!N83</f>
        <v>0</v>
      </c>
      <c r="O83" s="125">
        <f>+'E_6B Att 2_MDS and 1-13th'!O83-'E_6B Att 2_AS FILED'!O83</f>
        <v>0</v>
      </c>
      <c r="P83" s="125">
        <f>+'E_6B Att 2_MDS and 1-13th'!P83-'E_6B Att 2_AS FILED'!P83</f>
        <v>0</v>
      </c>
      <c r="Q83" s="125">
        <f>+'E_6B Att 2_MDS and 1-13th'!Q83-'E_6B Att 2_AS FILED'!Q83</f>
        <v>0</v>
      </c>
      <c r="R83" s="125">
        <f>+'E_6B Att 2_MDS and 1-13th'!R83-'E_6B Att 2_AS FILED'!R83</f>
        <v>0</v>
      </c>
      <c r="S83" s="125">
        <f>+'E_6B Att 2_MDS and 1-13th'!S83-'E_6B Att 2_AS FILED'!S83</f>
        <v>0</v>
      </c>
      <c r="T83" s="125">
        <f>+'E_6B Att 2_MDS and 1-13th'!T83-'E_6B Att 2_AS FILED'!T83</f>
        <v>0</v>
      </c>
    </row>
    <row r="84" spans="1:20" x14ac:dyDescent="0.25">
      <c r="A84" s="122" t="s">
        <v>56</v>
      </c>
      <c r="B84" s="136" t="s">
        <v>209</v>
      </c>
      <c r="C84" s="125">
        <f>+'E_6B Att 2_MDS and 1-13th'!C84-'E_6B Att 2_AS FILED'!C84</f>
        <v>0</v>
      </c>
      <c r="D84" s="125">
        <f>+'E_6B Att 2_MDS and 1-13th'!D84-'E_6B Att 2_AS FILED'!D84</f>
        <v>0</v>
      </c>
      <c r="E84" s="125">
        <f>+'E_6B Att 2_MDS and 1-13th'!E84-'E_6B Att 2_AS FILED'!E84</f>
        <v>0</v>
      </c>
      <c r="F84" s="125">
        <f>+'E_6B Att 2_MDS and 1-13th'!F84-'E_6B Att 2_AS FILED'!F84</f>
        <v>0</v>
      </c>
      <c r="G84" s="125">
        <f>+'E_6B Att 2_MDS and 1-13th'!G84-'E_6B Att 2_AS FILED'!G84</f>
        <v>0</v>
      </c>
      <c r="H84" s="125">
        <f>+'E_6B Att 2_MDS and 1-13th'!H84-'E_6B Att 2_AS FILED'!H84</f>
        <v>0</v>
      </c>
      <c r="I84" s="125">
        <f>+'E_6B Att 2_MDS and 1-13th'!I84-'E_6B Att 2_AS FILED'!I84</f>
        <v>0</v>
      </c>
      <c r="J84" s="125">
        <f>+'E_6B Att 2_MDS and 1-13th'!J84-'E_6B Att 2_AS FILED'!J84</f>
        <v>0</v>
      </c>
      <c r="K84" s="125">
        <f>+'E_6B Att 2_MDS and 1-13th'!K84-'E_6B Att 2_AS FILED'!K84</f>
        <v>0</v>
      </c>
      <c r="L84" s="125">
        <f>+'E_6B Att 2_MDS and 1-13th'!L84-'E_6B Att 2_AS FILED'!L84</f>
        <v>0</v>
      </c>
      <c r="M84" s="125">
        <f>+'E_6B Att 2_MDS and 1-13th'!M84-'E_6B Att 2_AS FILED'!M84</f>
        <v>0</v>
      </c>
      <c r="N84" s="125">
        <f>+'E_6B Att 2_MDS and 1-13th'!N84-'E_6B Att 2_AS FILED'!N84</f>
        <v>0</v>
      </c>
      <c r="O84" s="125">
        <f>+'E_6B Att 2_MDS and 1-13th'!O84-'E_6B Att 2_AS FILED'!O84</f>
        <v>0</v>
      </c>
      <c r="P84" s="125">
        <f>+'E_6B Att 2_MDS and 1-13th'!P84-'E_6B Att 2_AS FILED'!P84</f>
        <v>0</v>
      </c>
      <c r="Q84" s="125">
        <f>+'E_6B Att 2_MDS and 1-13th'!Q84-'E_6B Att 2_AS FILED'!Q84</f>
        <v>0</v>
      </c>
      <c r="R84" s="125">
        <f>+'E_6B Att 2_MDS and 1-13th'!R84-'E_6B Att 2_AS FILED'!R84</f>
        <v>0</v>
      </c>
      <c r="S84" s="125">
        <f>+'E_6B Att 2_MDS and 1-13th'!S84-'E_6B Att 2_AS FILED'!S84</f>
        <v>0</v>
      </c>
      <c r="T84" s="125">
        <f>+'E_6B Att 2_MDS and 1-13th'!T84-'E_6B Att 2_AS FILED'!T84</f>
        <v>0</v>
      </c>
    </row>
    <row r="85" spans="1:20" x14ac:dyDescent="0.25">
      <c r="A85" s="122" t="s">
        <v>58</v>
      </c>
      <c r="B85" s="136" t="s">
        <v>210</v>
      </c>
      <c r="C85" s="125">
        <f>+'E_6B Att 2_MDS and 1-13th'!C85-'E_6B Att 2_AS FILED'!C85</f>
        <v>0</v>
      </c>
      <c r="D85" s="125">
        <f>+'E_6B Att 2_MDS and 1-13th'!D85-'E_6B Att 2_AS FILED'!D85</f>
        <v>0</v>
      </c>
      <c r="E85" s="125">
        <f>+'E_6B Att 2_MDS and 1-13th'!E85-'E_6B Att 2_AS FILED'!E85</f>
        <v>0</v>
      </c>
      <c r="F85" s="125">
        <f>+'E_6B Att 2_MDS and 1-13th'!F85-'E_6B Att 2_AS FILED'!F85</f>
        <v>0</v>
      </c>
      <c r="G85" s="125">
        <f>+'E_6B Att 2_MDS and 1-13th'!G85-'E_6B Att 2_AS FILED'!G85</f>
        <v>0</v>
      </c>
      <c r="H85" s="125">
        <f>+'E_6B Att 2_MDS and 1-13th'!H85-'E_6B Att 2_AS FILED'!H85</f>
        <v>0</v>
      </c>
      <c r="I85" s="125">
        <f>+'E_6B Att 2_MDS and 1-13th'!I85-'E_6B Att 2_AS FILED'!I85</f>
        <v>0</v>
      </c>
      <c r="J85" s="125">
        <f>+'E_6B Att 2_MDS and 1-13th'!J85-'E_6B Att 2_AS FILED'!J85</f>
        <v>0</v>
      </c>
      <c r="K85" s="125">
        <f>+'E_6B Att 2_MDS and 1-13th'!K85-'E_6B Att 2_AS FILED'!K85</f>
        <v>0</v>
      </c>
      <c r="L85" s="125">
        <f>+'E_6B Att 2_MDS and 1-13th'!L85-'E_6B Att 2_AS FILED'!L85</f>
        <v>0</v>
      </c>
      <c r="M85" s="125">
        <f>+'E_6B Att 2_MDS and 1-13th'!M85-'E_6B Att 2_AS FILED'!M85</f>
        <v>0</v>
      </c>
      <c r="N85" s="125">
        <f>+'E_6B Att 2_MDS and 1-13th'!N85-'E_6B Att 2_AS FILED'!N85</f>
        <v>0</v>
      </c>
      <c r="O85" s="125">
        <f>+'E_6B Att 2_MDS and 1-13th'!O85-'E_6B Att 2_AS FILED'!O85</f>
        <v>0</v>
      </c>
      <c r="P85" s="125">
        <f>+'E_6B Att 2_MDS and 1-13th'!P85-'E_6B Att 2_AS FILED'!P85</f>
        <v>0</v>
      </c>
      <c r="Q85" s="125">
        <f>+'E_6B Att 2_MDS and 1-13th'!Q85-'E_6B Att 2_AS FILED'!Q85</f>
        <v>0</v>
      </c>
      <c r="R85" s="125">
        <f>+'E_6B Att 2_MDS and 1-13th'!R85-'E_6B Att 2_AS FILED'!R85</f>
        <v>0</v>
      </c>
      <c r="S85" s="125">
        <f>+'E_6B Att 2_MDS and 1-13th'!S85-'E_6B Att 2_AS FILED'!S85</f>
        <v>0</v>
      </c>
      <c r="T85" s="125">
        <f>+'E_6B Att 2_MDS and 1-13th'!T85-'E_6B Att 2_AS FILED'!T85</f>
        <v>0</v>
      </c>
    </row>
    <row r="86" spans="1:20" x14ac:dyDescent="0.25">
      <c r="A86" s="122" t="s">
        <v>59</v>
      </c>
      <c r="B86" s="136" t="s">
        <v>211</v>
      </c>
      <c r="C86" s="125">
        <f>+'E_6B Att 2_MDS and 1-13th'!C86-'E_6B Att 2_AS FILED'!C86</f>
        <v>0</v>
      </c>
      <c r="D86" s="125">
        <f>+'E_6B Att 2_MDS and 1-13th'!D86-'E_6B Att 2_AS FILED'!D86</f>
        <v>0</v>
      </c>
      <c r="E86" s="125">
        <f>+'E_6B Att 2_MDS and 1-13th'!E86-'E_6B Att 2_AS FILED'!E86</f>
        <v>0</v>
      </c>
      <c r="F86" s="125">
        <f>+'E_6B Att 2_MDS and 1-13th'!F86-'E_6B Att 2_AS FILED'!F86</f>
        <v>0</v>
      </c>
      <c r="G86" s="125">
        <f>+'E_6B Att 2_MDS and 1-13th'!G86-'E_6B Att 2_AS FILED'!G86</f>
        <v>0</v>
      </c>
      <c r="H86" s="125">
        <f>+'E_6B Att 2_MDS and 1-13th'!H86-'E_6B Att 2_AS FILED'!H86</f>
        <v>0</v>
      </c>
      <c r="I86" s="125">
        <f>+'E_6B Att 2_MDS and 1-13th'!I86-'E_6B Att 2_AS FILED'!I86</f>
        <v>0</v>
      </c>
      <c r="J86" s="125">
        <f>+'E_6B Att 2_MDS and 1-13th'!J86-'E_6B Att 2_AS FILED'!J86</f>
        <v>0</v>
      </c>
      <c r="K86" s="125">
        <f>+'E_6B Att 2_MDS and 1-13th'!K86-'E_6B Att 2_AS FILED'!K86</f>
        <v>0</v>
      </c>
      <c r="L86" s="125">
        <f>+'E_6B Att 2_MDS and 1-13th'!L86-'E_6B Att 2_AS FILED'!L86</f>
        <v>0</v>
      </c>
      <c r="M86" s="125">
        <f>+'E_6B Att 2_MDS and 1-13th'!M86-'E_6B Att 2_AS FILED'!M86</f>
        <v>0</v>
      </c>
      <c r="N86" s="125">
        <f>+'E_6B Att 2_MDS and 1-13th'!N86-'E_6B Att 2_AS FILED'!N86</f>
        <v>0</v>
      </c>
      <c r="O86" s="125">
        <f>+'E_6B Att 2_MDS and 1-13th'!O86-'E_6B Att 2_AS FILED'!O86</f>
        <v>0</v>
      </c>
      <c r="P86" s="125">
        <f>+'E_6B Att 2_MDS and 1-13th'!P86-'E_6B Att 2_AS FILED'!P86</f>
        <v>0</v>
      </c>
      <c r="Q86" s="125">
        <f>+'E_6B Att 2_MDS and 1-13th'!Q86-'E_6B Att 2_AS FILED'!Q86</f>
        <v>0</v>
      </c>
      <c r="R86" s="125">
        <f>+'E_6B Att 2_MDS and 1-13th'!R86-'E_6B Att 2_AS FILED'!R86</f>
        <v>0</v>
      </c>
      <c r="S86" s="125">
        <f>+'E_6B Att 2_MDS and 1-13th'!S86-'E_6B Att 2_AS FILED'!S86</f>
        <v>0</v>
      </c>
      <c r="T86" s="125">
        <f>+'E_6B Att 2_MDS and 1-13th'!T86-'E_6B Att 2_AS FILED'!T86</f>
        <v>0</v>
      </c>
    </row>
    <row r="87" spans="1:20" x14ac:dyDescent="0.25">
      <c r="A87" s="122" t="s">
        <v>60</v>
      </c>
      <c r="B87" s="136" t="s">
        <v>212</v>
      </c>
      <c r="C87" s="125">
        <f>+'E_6B Att 2_MDS and 1-13th'!C87-'E_6B Att 2_AS FILED'!C87</f>
        <v>0</v>
      </c>
      <c r="D87" s="125">
        <f>+'E_6B Att 2_MDS and 1-13th'!D87-'E_6B Att 2_AS FILED'!D87</f>
        <v>0</v>
      </c>
      <c r="E87" s="125">
        <f>+'E_6B Att 2_MDS and 1-13th'!E87-'E_6B Att 2_AS FILED'!E87</f>
        <v>0</v>
      </c>
      <c r="F87" s="125">
        <f>+'E_6B Att 2_MDS and 1-13th'!F87-'E_6B Att 2_AS FILED'!F87</f>
        <v>0</v>
      </c>
      <c r="G87" s="125">
        <f>+'E_6B Att 2_MDS and 1-13th'!G87-'E_6B Att 2_AS FILED'!G87</f>
        <v>0</v>
      </c>
      <c r="H87" s="125">
        <f>+'E_6B Att 2_MDS and 1-13th'!H87-'E_6B Att 2_AS FILED'!H87</f>
        <v>0</v>
      </c>
      <c r="I87" s="125">
        <f>+'E_6B Att 2_MDS and 1-13th'!I87-'E_6B Att 2_AS FILED'!I87</f>
        <v>0</v>
      </c>
      <c r="J87" s="125">
        <f>+'E_6B Att 2_MDS and 1-13th'!J87-'E_6B Att 2_AS FILED'!J87</f>
        <v>0</v>
      </c>
      <c r="K87" s="125">
        <f>+'E_6B Att 2_MDS and 1-13th'!K87-'E_6B Att 2_AS FILED'!K87</f>
        <v>0</v>
      </c>
      <c r="L87" s="125">
        <f>+'E_6B Att 2_MDS and 1-13th'!L87-'E_6B Att 2_AS FILED'!L87</f>
        <v>0</v>
      </c>
      <c r="M87" s="125">
        <f>+'E_6B Att 2_MDS and 1-13th'!M87-'E_6B Att 2_AS FILED'!M87</f>
        <v>0</v>
      </c>
      <c r="N87" s="125">
        <f>+'E_6B Att 2_MDS and 1-13th'!N87-'E_6B Att 2_AS FILED'!N87</f>
        <v>0</v>
      </c>
      <c r="O87" s="125">
        <f>+'E_6B Att 2_MDS and 1-13th'!O87-'E_6B Att 2_AS FILED'!O87</f>
        <v>0</v>
      </c>
      <c r="P87" s="125">
        <f>+'E_6B Att 2_MDS and 1-13th'!P87-'E_6B Att 2_AS FILED'!P87</f>
        <v>0</v>
      </c>
      <c r="Q87" s="125">
        <f>+'E_6B Att 2_MDS and 1-13th'!Q87-'E_6B Att 2_AS FILED'!Q87</f>
        <v>0</v>
      </c>
      <c r="R87" s="125">
        <f>+'E_6B Att 2_MDS and 1-13th'!R87-'E_6B Att 2_AS FILED'!R87</f>
        <v>0</v>
      </c>
      <c r="S87" s="125">
        <f>+'E_6B Att 2_MDS and 1-13th'!S87-'E_6B Att 2_AS FILED'!S87</f>
        <v>0</v>
      </c>
      <c r="T87" s="125">
        <f>+'E_6B Att 2_MDS and 1-13th'!T87-'E_6B Att 2_AS FILED'!T87</f>
        <v>0</v>
      </c>
    </row>
    <row r="88" spans="1:20" x14ac:dyDescent="0.25">
      <c r="A88" s="122" t="s">
        <v>61</v>
      </c>
      <c r="B88" s="136" t="s">
        <v>213</v>
      </c>
      <c r="C88" s="125">
        <f>+'E_6B Att 2_MDS and 1-13th'!C88-'E_6B Att 2_AS FILED'!C88</f>
        <v>0</v>
      </c>
      <c r="D88" s="125">
        <f>+'E_6B Att 2_MDS and 1-13th'!D88-'E_6B Att 2_AS FILED'!D88</f>
        <v>0</v>
      </c>
      <c r="E88" s="125">
        <f>+'E_6B Att 2_MDS and 1-13th'!E88-'E_6B Att 2_AS FILED'!E88</f>
        <v>0</v>
      </c>
      <c r="F88" s="125">
        <f>+'E_6B Att 2_MDS and 1-13th'!F88-'E_6B Att 2_AS FILED'!F88</f>
        <v>0</v>
      </c>
      <c r="G88" s="125">
        <f>+'E_6B Att 2_MDS and 1-13th'!G88-'E_6B Att 2_AS FILED'!G88</f>
        <v>0</v>
      </c>
      <c r="H88" s="125">
        <f>+'E_6B Att 2_MDS and 1-13th'!H88-'E_6B Att 2_AS FILED'!H88</f>
        <v>0</v>
      </c>
      <c r="I88" s="125">
        <f>+'E_6B Att 2_MDS and 1-13th'!I88-'E_6B Att 2_AS FILED'!I88</f>
        <v>0</v>
      </c>
      <c r="J88" s="125">
        <f>+'E_6B Att 2_MDS and 1-13th'!J88-'E_6B Att 2_AS FILED'!J88</f>
        <v>0</v>
      </c>
      <c r="K88" s="125">
        <f>+'E_6B Att 2_MDS and 1-13th'!K88-'E_6B Att 2_AS FILED'!K88</f>
        <v>0</v>
      </c>
      <c r="L88" s="125">
        <f>+'E_6B Att 2_MDS and 1-13th'!L88-'E_6B Att 2_AS FILED'!L88</f>
        <v>0</v>
      </c>
      <c r="M88" s="125">
        <f>+'E_6B Att 2_MDS and 1-13th'!M88-'E_6B Att 2_AS FILED'!M88</f>
        <v>0</v>
      </c>
      <c r="N88" s="125">
        <f>+'E_6B Att 2_MDS and 1-13th'!N88-'E_6B Att 2_AS FILED'!N88</f>
        <v>0</v>
      </c>
      <c r="O88" s="125">
        <f>+'E_6B Att 2_MDS and 1-13th'!O88-'E_6B Att 2_AS FILED'!O88</f>
        <v>0</v>
      </c>
      <c r="P88" s="125">
        <f>+'E_6B Att 2_MDS and 1-13th'!P88-'E_6B Att 2_AS FILED'!P88</f>
        <v>0</v>
      </c>
      <c r="Q88" s="125">
        <f>+'E_6B Att 2_MDS and 1-13th'!Q88-'E_6B Att 2_AS FILED'!Q88</f>
        <v>0</v>
      </c>
      <c r="R88" s="125">
        <f>+'E_6B Att 2_MDS and 1-13th'!R88-'E_6B Att 2_AS FILED'!R88</f>
        <v>0</v>
      </c>
      <c r="S88" s="125">
        <f>+'E_6B Att 2_MDS and 1-13th'!S88-'E_6B Att 2_AS FILED'!S88</f>
        <v>0</v>
      </c>
      <c r="T88" s="125">
        <f>+'E_6B Att 2_MDS and 1-13th'!T88-'E_6B Att 2_AS FILED'!T88</f>
        <v>0</v>
      </c>
    </row>
    <row r="89" spans="1:20" ht="15.75" thickBot="1" x14ac:dyDescent="0.3">
      <c r="A89" s="122" t="s">
        <v>63</v>
      </c>
      <c r="B89" s="136" t="s">
        <v>214</v>
      </c>
      <c r="C89" s="125">
        <f>+'E_6B Att 2_MDS and 1-13th'!C89-'E_6B Att 2_AS FILED'!C89</f>
        <v>0</v>
      </c>
      <c r="D89" s="125">
        <f>+'E_6B Att 2_MDS and 1-13th'!D89-'E_6B Att 2_AS FILED'!D89</f>
        <v>0</v>
      </c>
      <c r="E89" s="125">
        <f>+'E_6B Att 2_MDS and 1-13th'!E89-'E_6B Att 2_AS FILED'!E89</f>
        <v>0</v>
      </c>
      <c r="F89" s="125">
        <f>+'E_6B Att 2_MDS and 1-13th'!F89-'E_6B Att 2_AS FILED'!F89</f>
        <v>0</v>
      </c>
      <c r="G89" s="125">
        <f>+'E_6B Att 2_MDS and 1-13th'!G89-'E_6B Att 2_AS FILED'!G89</f>
        <v>0</v>
      </c>
      <c r="H89" s="125">
        <f>+'E_6B Att 2_MDS and 1-13th'!H89-'E_6B Att 2_AS FILED'!H89</f>
        <v>0</v>
      </c>
      <c r="I89" s="125">
        <f>+'E_6B Att 2_MDS and 1-13th'!I89-'E_6B Att 2_AS FILED'!I89</f>
        <v>0</v>
      </c>
      <c r="J89" s="125">
        <f>+'E_6B Att 2_MDS and 1-13th'!J89-'E_6B Att 2_AS FILED'!J89</f>
        <v>0</v>
      </c>
      <c r="K89" s="125">
        <f>+'E_6B Att 2_MDS and 1-13th'!K89-'E_6B Att 2_AS FILED'!K89</f>
        <v>0</v>
      </c>
      <c r="L89" s="125">
        <f>+'E_6B Att 2_MDS and 1-13th'!L89-'E_6B Att 2_AS FILED'!L89</f>
        <v>0</v>
      </c>
      <c r="M89" s="125">
        <f>+'E_6B Att 2_MDS and 1-13th'!M89-'E_6B Att 2_AS FILED'!M89</f>
        <v>0</v>
      </c>
      <c r="N89" s="125">
        <f>+'E_6B Att 2_MDS and 1-13th'!N89-'E_6B Att 2_AS FILED'!N89</f>
        <v>0</v>
      </c>
      <c r="O89" s="125">
        <f>+'E_6B Att 2_MDS and 1-13th'!O89-'E_6B Att 2_AS FILED'!O89</f>
        <v>0</v>
      </c>
      <c r="P89" s="125">
        <f>+'E_6B Att 2_MDS and 1-13th'!P89-'E_6B Att 2_AS FILED'!P89</f>
        <v>0</v>
      </c>
      <c r="Q89" s="125">
        <f>+'E_6B Att 2_MDS and 1-13th'!Q89-'E_6B Att 2_AS FILED'!Q89</f>
        <v>0</v>
      </c>
      <c r="R89" s="125">
        <f>+'E_6B Att 2_MDS and 1-13th'!R89-'E_6B Att 2_AS FILED'!R89</f>
        <v>0</v>
      </c>
      <c r="S89" s="125">
        <f>+'E_6B Att 2_MDS and 1-13th'!S89-'E_6B Att 2_AS FILED'!S89</f>
        <v>0</v>
      </c>
      <c r="T89" s="125">
        <f>+'E_6B Att 2_MDS and 1-13th'!T89-'E_6B Att 2_AS FILED'!T89</f>
        <v>0</v>
      </c>
    </row>
    <row r="90" spans="1:20" x14ac:dyDescent="0.25">
      <c r="A90" s="122" t="s">
        <v>64</v>
      </c>
      <c r="B90" s="135" t="s">
        <v>192</v>
      </c>
      <c r="C90" s="128">
        <f>+'E_6B Att 2_MDS and 1-13th'!C90-'E_6B Att 2_AS FILED'!C90</f>
        <v>262761.47138371685</v>
      </c>
      <c r="D90" s="128">
        <f>+'E_6B Att 2_MDS and 1-13th'!D90-'E_6B Att 2_AS FILED'!D90</f>
        <v>-85.398466925071148</v>
      </c>
      <c r="E90" s="128">
        <f>+'E_6B Att 2_MDS and 1-13th'!E90-'E_6B Att 2_AS FILED'!E90</f>
        <v>2.1501443282258208</v>
      </c>
      <c r="F90" s="128">
        <f>+'E_6B Att 2_MDS and 1-13th'!F90-'E_6B Att 2_AS FILED'!F90</f>
        <v>0.14094412625422592</v>
      </c>
      <c r="G90" s="128">
        <f>+'E_6B Att 2_MDS and 1-13th'!G90-'E_6B Att 2_AS FILED'!G90</f>
        <v>22952.793903805861</v>
      </c>
      <c r="H90" s="128">
        <f>+'E_6B Att 2_MDS and 1-13th'!H90-'E_6B Att 2_AS FILED'!H90</f>
        <v>578.94582387592448</v>
      </c>
      <c r="I90" s="128">
        <f>+'E_6B Att 2_MDS and 1-13th'!I90-'E_6B Att 2_AS FILED'!I90</f>
        <v>5496.3822584300578</v>
      </c>
      <c r="J90" s="128">
        <f>+'E_6B Att 2_MDS and 1-13th'!J90-'E_6B Att 2_AS FILED'!J90</f>
        <v>38.531622418641064</v>
      </c>
      <c r="K90" s="128">
        <f>+'E_6B Att 2_MDS and 1-13th'!K90-'E_6B Att 2_AS FILED'!K90</f>
        <v>-58.618208437264229</v>
      </c>
      <c r="L90" s="128">
        <f>+'E_6B Att 2_MDS and 1-13th'!L90-'E_6B Att 2_AS FILED'!L90</f>
        <v>6.9256987448397922E-2</v>
      </c>
      <c r="M90" s="128">
        <f>+'E_6B Att 2_MDS and 1-13th'!M90-'E_6B Att 2_AS FILED'!M90</f>
        <v>-43.917077140510941</v>
      </c>
      <c r="N90" s="128">
        <f>+'E_6B Att 2_MDS and 1-13th'!N90-'E_6B Att 2_AS FILED'!N90</f>
        <v>2192.2344106407672</v>
      </c>
      <c r="O90" s="128">
        <f>+'E_6B Att 2_MDS and 1-13th'!O90-'E_6B Att 2_AS FILED'!O90</f>
        <v>-83.720935049500866</v>
      </c>
      <c r="P90" s="128">
        <f>+'E_6B Att 2_MDS and 1-13th'!P90-'E_6B Att 2_AS FILED'!P90</f>
        <v>231781.2688083268</v>
      </c>
      <c r="Q90" s="128">
        <f>+'E_6B Att 2_MDS and 1-13th'!Q90-'E_6B Att 2_AS FILED'!Q90</f>
        <v>2.820052016096497E-2</v>
      </c>
      <c r="R90" s="128">
        <f>+'E_6B Att 2_MDS and 1-13th'!R90-'E_6B Att 2_AS FILED'!R90</f>
        <v>5.0840055331420331E-3</v>
      </c>
      <c r="S90" s="128">
        <f>+'E_6B Att 2_MDS and 1-13th'!S90-'E_6B Att 2_AS FILED'!S90</f>
        <v>-9.7524192329832218</v>
      </c>
      <c r="T90" s="128">
        <f>+'E_6B Att 2_MDS and 1-13th'!T90-'E_6B Att 2_AS FILED'!T90</f>
        <v>0.32803303660227812</v>
      </c>
    </row>
    <row r="91" spans="1:20" x14ac:dyDescent="0.25">
      <c r="A91" s="122" t="s">
        <v>65</v>
      </c>
      <c r="C91">
        <f>+'E_6B Att 2_MDS and 1-13th'!C91-'E_6B Att 2_AS FILED'!C91</f>
        <v>0</v>
      </c>
      <c r="D91">
        <f>+'E_6B Att 2_MDS and 1-13th'!D91-'E_6B Att 2_AS FILED'!D91</f>
        <v>0</v>
      </c>
      <c r="E91">
        <f>+'E_6B Att 2_MDS and 1-13th'!E91-'E_6B Att 2_AS FILED'!E91</f>
        <v>0</v>
      </c>
      <c r="F91">
        <f>+'E_6B Att 2_MDS and 1-13th'!F91-'E_6B Att 2_AS FILED'!F91</f>
        <v>0</v>
      </c>
      <c r="G91">
        <f>+'E_6B Att 2_MDS and 1-13th'!G91-'E_6B Att 2_AS FILED'!G91</f>
        <v>0</v>
      </c>
      <c r="H91">
        <f>+'E_6B Att 2_MDS and 1-13th'!H91-'E_6B Att 2_AS FILED'!H91</f>
        <v>0</v>
      </c>
      <c r="I91">
        <f>+'E_6B Att 2_MDS and 1-13th'!I91-'E_6B Att 2_AS FILED'!I91</f>
        <v>0</v>
      </c>
      <c r="J91">
        <f>+'E_6B Att 2_MDS and 1-13th'!J91-'E_6B Att 2_AS FILED'!J91</f>
        <v>0</v>
      </c>
      <c r="K91">
        <f>+'E_6B Att 2_MDS and 1-13th'!K91-'E_6B Att 2_AS FILED'!K91</f>
        <v>0</v>
      </c>
      <c r="L91">
        <f>+'E_6B Att 2_MDS and 1-13th'!L91-'E_6B Att 2_AS FILED'!L91</f>
        <v>0</v>
      </c>
      <c r="M91">
        <f>+'E_6B Att 2_MDS and 1-13th'!M91-'E_6B Att 2_AS FILED'!M91</f>
        <v>0</v>
      </c>
      <c r="N91">
        <f>+'E_6B Att 2_MDS and 1-13th'!N91-'E_6B Att 2_AS FILED'!N91</f>
        <v>0</v>
      </c>
      <c r="O91">
        <f>+'E_6B Att 2_MDS and 1-13th'!O91-'E_6B Att 2_AS FILED'!O91</f>
        <v>0</v>
      </c>
      <c r="P91">
        <f>+'E_6B Att 2_MDS and 1-13th'!P91-'E_6B Att 2_AS FILED'!P91</f>
        <v>0</v>
      </c>
      <c r="Q91">
        <f>+'E_6B Att 2_MDS and 1-13th'!Q91-'E_6B Att 2_AS FILED'!Q91</f>
        <v>0</v>
      </c>
      <c r="R91">
        <f>+'E_6B Att 2_MDS and 1-13th'!R91-'E_6B Att 2_AS FILED'!R91</f>
        <v>0</v>
      </c>
      <c r="S91">
        <f>+'E_6B Att 2_MDS and 1-13th'!S91-'E_6B Att 2_AS FILED'!S91</f>
        <v>0</v>
      </c>
      <c r="T91">
        <f>+'E_6B Att 2_MDS and 1-13th'!T91-'E_6B Att 2_AS FILED'!T91</f>
        <v>0</v>
      </c>
    </row>
    <row r="92" spans="1:20" x14ac:dyDescent="0.25">
      <c r="A92" s="122" t="s">
        <v>67</v>
      </c>
      <c r="B92" s="135" t="s">
        <v>193</v>
      </c>
      <c r="C92" s="116">
        <f>+'E_6B Att 2_MDS and 1-13th'!C92-'E_6B Att 2_AS FILED'!C92</f>
        <v>0</v>
      </c>
      <c r="D92" s="116">
        <f>+'E_6B Att 2_MDS and 1-13th'!D92-'E_6B Att 2_AS FILED'!D92</f>
        <v>0</v>
      </c>
      <c r="E92" s="116">
        <f>+'E_6B Att 2_MDS and 1-13th'!E92-'E_6B Att 2_AS FILED'!E92</f>
        <v>0</v>
      </c>
      <c r="F92" s="116">
        <f>+'E_6B Att 2_MDS and 1-13th'!F92-'E_6B Att 2_AS FILED'!F92</f>
        <v>0</v>
      </c>
      <c r="G92" s="116">
        <f>+'E_6B Att 2_MDS and 1-13th'!G92-'E_6B Att 2_AS FILED'!G92</f>
        <v>0</v>
      </c>
      <c r="H92" s="116">
        <f>+'E_6B Att 2_MDS and 1-13th'!H92-'E_6B Att 2_AS FILED'!H92</f>
        <v>0</v>
      </c>
      <c r="I92" s="116">
        <f>+'E_6B Att 2_MDS and 1-13th'!I92-'E_6B Att 2_AS FILED'!I92</f>
        <v>0</v>
      </c>
      <c r="J92" s="116">
        <f>+'E_6B Att 2_MDS and 1-13th'!J92-'E_6B Att 2_AS FILED'!J92</f>
        <v>0</v>
      </c>
      <c r="K92" s="116">
        <f>+'E_6B Att 2_MDS and 1-13th'!K92-'E_6B Att 2_AS FILED'!K92</f>
        <v>0</v>
      </c>
      <c r="L92" s="116">
        <f>+'E_6B Att 2_MDS and 1-13th'!L92-'E_6B Att 2_AS FILED'!L92</f>
        <v>0</v>
      </c>
      <c r="M92" s="116">
        <f>+'E_6B Att 2_MDS and 1-13th'!M92-'E_6B Att 2_AS FILED'!M92</f>
        <v>0</v>
      </c>
      <c r="N92" s="116">
        <f>+'E_6B Att 2_MDS and 1-13th'!N92-'E_6B Att 2_AS FILED'!N92</f>
        <v>0</v>
      </c>
      <c r="O92" s="116">
        <f>+'E_6B Att 2_MDS and 1-13th'!O92-'E_6B Att 2_AS FILED'!O92</f>
        <v>0</v>
      </c>
      <c r="P92" s="116">
        <f>+'E_6B Att 2_MDS and 1-13th'!P92-'E_6B Att 2_AS FILED'!P92</f>
        <v>0</v>
      </c>
      <c r="Q92" s="116">
        <f>+'E_6B Att 2_MDS and 1-13th'!Q92-'E_6B Att 2_AS FILED'!Q92</f>
        <v>0</v>
      </c>
      <c r="R92" s="116">
        <f>+'E_6B Att 2_MDS and 1-13th'!R92-'E_6B Att 2_AS FILED'!R92</f>
        <v>0</v>
      </c>
      <c r="S92" s="116">
        <f>+'E_6B Att 2_MDS and 1-13th'!S92-'E_6B Att 2_AS FILED'!S92</f>
        <v>0</v>
      </c>
      <c r="T92" s="116">
        <f>+'E_6B Att 2_MDS and 1-13th'!T92-'E_6B Att 2_AS FILED'!T92</f>
        <v>0</v>
      </c>
    </row>
    <row r="93" spans="1:20" x14ac:dyDescent="0.25">
      <c r="A93" s="122" t="s">
        <v>69</v>
      </c>
      <c r="B93" s="136" t="s">
        <v>215</v>
      </c>
      <c r="C93" s="116">
        <f>+'E_6B Att 2_MDS and 1-13th'!C93-'E_6B Att 2_AS FILED'!C93</f>
        <v>0</v>
      </c>
      <c r="D93" s="116">
        <f>+'E_6B Att 2_MDS and 1-13th'!D93-'E_6B Att 2_AS FILED'!D93</f>
        <v>0</v>
      </c>
      <c r="E93" s="116">
        <f>+'E_6B Att 2_MDS and 1-13th'!E93-'E_6B Att 2_AS FILED'!E93</f>
        <v>0</v>
      </c>
      <c r="F93" s="116">
        <f>+'E_6B Att 2_MDS and 1-13th'!F93-'E_6B Att 2_AS FILED'!F93</f>
        <v>0</v>
      </c>
      <c r="G93" s="116">
        <f>+'E_6B Att 2_MDS and 1-13th'!G93-'E_6B Att 2_AS FILED'!G93</f>
        <v>0</v>
      </c>
      <c r="H93" s="116">
        <f>+'E_6B Att 2_MDS and 1-13th'!H93-'E_6B Att 2_AS FILED'!H93</f>
        <v>0</v>
      </c>
      <c r="I93" s="116">
        <f>+'E_6B Att 2_MDS and 1-13th'!I93-'E_6B Att 2_AS FILED'!I93</f>
        <v>0</v>
      </c>
      <c r="J93" s="116">
        <f>+'E_6B Att 2_MDS and 1-13th'!J93-'E_6B Att 2_AS FILED'!J93</f>
        <v>0</v>
      </c>
      <c r="K93" s="116">
        <f>+'E_6B Att 2_MDS and 1-13th'!K93-'E_6B Att 2_AS FILED'!K93</f>
        <v>0</v>
      </c>
      <c r="L93" s="116">
        <f>+'E_6B Att 2_MDS and 1-13th'!L93-'E_6B Att 2_AS FILED'!L93</f>
        <v>0</v>
      </c>
      <c r="M93" s="116">
        <f>+'E_6B Att 2_MDS and 1-13th'!M93-'E_6B Att 2_AS FILED'!M93</f>
        <v>0</v>
      </c>
      <c r="N93" s="116">
        <f>+'E_6B Att 2_MDS and 1-13th'!N93-'E_6B Att 2_AS FILED'!N93</f>
        <v>0</v>
      </c>
      <c r="O93" s="116">
        <f>+'E_6B Att 2_MDS and 1-13th'!O93-'E_6B Att 2_AS FILED'!O93</f>
        <v>0</v>
      </c>
      <c r="P93" s="116">
        <f>+'E_6B Att 2_MDS and 1-13th'!P93-'E_6B Att 2_AS FILED'!P93</f>
        <v>0</v>
      </c>
      <c r="Q93" s="116">
        <f>+'E_6B Att 2_MDS and 1-13th'!Q93-'E_6B Att 2_AS FILED'!Q93</f>
        <v>0</v>
      </c>
      <c r="R93" s="116">
        <f>+'E_6B Att 2_MDS and 1-13th'!R93-'E_6B Att 2_AS FILED'!R93</f>
        <v>0</v>
      </c>
      <c r="S93" s="116">
        <f>+'E_6B Att 2_MDS and 1-13th'!S93-'E_6B Att 2_AS FILED'!S93</f>
        <v>0</v>
      </c>
      <c r="T93" s="116">
        <f>+'E_6B Att 2_MDS and 1-13th'!T93-'E_6B Att 2_AS FILED'!T93</f>
        <v>0</v>
      </c>
    </row>
    <row r="94" spans="1:20" ht="15.75" thickBot="1" x14ac:dyDescent="0.3">
      <c r="A94" s="122" t="s">
        <v>71</v>
      </c>
      <c r="B94" s="136" t="s">
        <v>216</v>
      </c>
      <c r="C94" s="116">
        <f>+'E_6B Att 2_MDS and 1-13th'!C94-'E_6B Att 2_AS FILED'!C94</f>
        <v>0</v>
      </c>
      <c r="D94" s="116">
        <f>+'E_6B Att 2_MDS and 1-13th'!D94-'E_6B Att 2_AS FILED'!D94</f>
        <v>0</v>
      </c>
      <c r="E94" s="116">
        <f>+'E_6B Att 2_MDS and 1-13th'!E94-'E_6B Att 2_AS FILED'!E94</f>
        <v>0</v>
      </c>
      <c r="F94" s="116">
        <f>+'E_6B Att 2_MDS and 1-13th'!F94-'E_6B Att 2_AS FILED'!F94</f>
        <v>0</v>
      </c>
      <c r="G94" s="116">
        <f>+'E_6B Att 2_MDS and 1-13th'!G94-'E_6B Att 2_AS FILED'!G94</f>
        <v>0</v>
      </c>
      <c r="H94" s="116">
        <f>+'E_6B Att 2_MDS and 1-13th'!H94-'E_6B Att 2_AS FILED'!H94</f>
        <v>0</v>
      </c>
      <c r="I94" s="116">
        <f>+'E_6B Att 2_MDS and 1-13th'!I94-'E_6B Att 2_AS FILED'!I94</f>
        <v>0</v>
      </c>
      <c r="J94" s="116">
        <f>+'E_6B Att 2_MDS and 1-13th'!J94-'E_6B Att 2_AS FILED'!J94</f>
        <v>0</v>
      </c>
      <c r="K94" s="116">
        <f>+'E_6B Att 2_MDS and 1-13th'!K94-'E_6B Att 2_AS FILED'!K94</f>
        <v>0</v>
      </c>
      <c r="L94" s="116">
        <f>+'E_6B Att 2_MDS and 1-13th'!L94-'E_6B Att 2_AS FILED'!L94</f>
        <v>0</v>
      </c>
      <c r="M94" s="116">
        <f>+'E_6B Att 2_MDS and 1-13th'!M94-'E_6B Att 2_AS FILED'!M94</f>
        <v>0</v>
      </c>
      <c r="N94" s="116">
        <f>+'E_6B Att 2_MDS and 1-13th'!N94-'E_6B Att 2_AS FILED'!N94</f>
        <v>0</v>
      </c>
      <c r="O94" s="116">
        <f>+'E_6B Att 2_MDS and 1-13th'!O94-'E_6B Att 2_AS FILED'!O94</f>
        <v>0</v>
      </c>
      <c r="P94" s="116">
        <f>+'E_6B Att 2_MDS and 1-13th'!P94-'E_6B Att 2_AS FILED'!P94</f>
        <v>0</v>
      </c>
      <c r="Q94" s="116">
        <f>+'E_6B Att 2_MDS and 1-13th'!Q94-'E_6B Att 2_AS FILED'!Q94</f>
        <v>0</v>
      </c>
      <c r="R94" s="116">
        <f>+'E_6B Att 2_MDS and 1-13th'!R94-'E_6B Att 2_AS FILED'!R94</f>
        <v>0</v>
      </c>
      <c r="S94" s="116">
        <f>+'E_6B Att 2_MDS and 1-13th'!S94-'E_6B Att 2_AS FILED'!S94</f>
        <v>0</v>
      </c>
      <c r="T94" s="116">
        <f>+'E_6B Att 2_MDS and 1-13th'!T94-'E_6B Att 2_AS FILED'!T94</f>
        <v>0</v>
      </c>
    </row>
    <row r="95" spans="1:20" x14ac:dyDescent="0.25">
      <c r="A95" s="122" t="s">
        <v>73</v>
      </c>
      <c r="B95" s="135" t="s">
        <v>196</v>
      </c>
      <c r="C95" s="137">
        <f>+'E_6B Att 2_MDS and 1-13th'!C95-'E_6B Att 2_AS FILED'!C95</f>
        <v>0</v>
      </c>
      <c r="D95" s="137">
        <f>+'E_6B Att 2_MDS and 1-13th'!D95-'E_6B Att 2_AS FILED'!D95</f>
        <v>0</v>
      </c>
      <c r="E95" s="137">
        <f>+'E_6B Att 2_MDS and 1-13th'!E95-'E_6B Att 2_AS FILED'!E95</f>
        <v>0</v>
      </c>
      <c r="F95" s="137">
        <f>+'E_6B Att 2_MDS and 1-13th'!F95-'E_6B Att 2_AS FILED'!F95</f>
        <v>0</v>
      </c>
      <c r="G95" s="137">
        <f>+'E_6B Att 2_MDS and 1-13th'!G95-'E_6B Att 2_AS FILED'!G95</f>
        <v>0</v>
      </c>
      <c r="H95" s="137">
        <f>+'E_6B Att 2_MDS and 1-13th'!H95-'E_6B Att 2_AS FILED'!H95</f>
        <v>0</v>
      </c>
      <c r="I95" s="137">
        <f>+'E_6B Att 2_MDS and 1-13th'!I95-'E_6B Att 2_AS FILED'!I95</f>
        <v>0</v>
      </c>
      <c r="J95" s="137">
        <f>+'E_6B Att 2_MDS and 1-13th'!J95-'E_6B Att 2_AS FILED'!J95</f>
        <v>0</v>
      </c>
      <c r="K95" s="137">
        <f>+'E_6B Att 2_MDS and 1-13th'!K95-'E_6B Att 2_AS FILED'!K95</f>
        <v>0</v>
      </c>
      <c r="L95" s="137">
        <f>+'E_6B Att 2_MDS and 1-13th'!L95-'E_6B Att 2_AS FILED'!L95</f>
        <v>0</v>
      </c>
      <c r="M95" s="137">
        <f>+'E_6B Att 2_MDS and 1-13th'!M95-'E_6B Att 2_AS FILED'!M95</f>
        <v>0</v>
      </c>
      <c r="N95" s="137">
        <f>+'E_6B Att 2_MDS and 1-13th'!N95-'E_6B Att 2_AS FILED'!N95</f>
        <v>0</v>
      </c>
      <c r="O95" s="137">
        <f>+'E_6B Att 2_MDS and 1-13th'!O95-'E_6B Att 2_AS FILED'!O95</f>
        <v>0</v>
      </c>
      <c r="P95" s="137">
        <f>+'E_6B Att 2_MDS and 1-13th'!P95-'E_6B Att 2_AS FILED'!P95</f>
        <v>0</v>
      </c>
      <c r="Q95" s="137">
        <f>+'E_6B Att 2_MDS and 1-13th'!Q95-'E_6B Att 2_AS FILED'!Q95</f>
        <v>0</v>
      </c>
      <c r="R95" s="137">
        <f>+'E_6B Att 2_MDS and 1-13th'!R95-'E_6B Att 2_AS FILED'!R95</f>
        <v>0</v>
      </c>
      <c r="S95" s="137">
        <f>+'E_6B Att 2_MDS and 1-13th'!S95-'E_6B Att 2_AS FILED'!S95</f>
        <v>0</v>
      </c>
      <c r="T95" s="137">
        <f>+'E_6B Att 2_MDS and 1-13th'!T95-'E_6B Att 2_AS FILED'!T95</f>
        <v>0</v>
      </c>
    </row>
    <row r="96" spans="1:20" x14ac:dyDescent="0.25">
      <c r="A96" s="122" t="s">
        <v>75</v>
      </c>
      <c r="C96">
        <f>+'E_6B Att 2_MDS and 1-13th'!C96-'E_6B Att 2_AS FILED'!C96</f>
        <v>0</v>
      </c>
      <c r="D96">
        <f>+'E_6B Att 2_MDS and 1-13th'!D96-'E_6B Att 2_AS FILED'!D96</f>
        <v>0</v>
      </c>
      <c r="E96">
        <f>+'E_6B Att 2_MDS and 1-13th'!E96-'E_6B Att 2_AS FILED'!E96</f>
        <v>0</v>
      </c>
      <c r="F96">
        <f>+'E_6B Att 2_MDS and 1-13th'!F96-'E_6B Att 2_AS FILED'!F96</f>
        <v>0</v>
      </c>
      <c r="G96">
        <f>+'E_6B Att 2_MDS and 1-13th'!G96-'E_6B Att 2_AS FILED'!G96</f>
        <v>0</v>
      </c>
      <c r="H96">
        <f>+'E_6B Att 2_MDS and 1-13th'!H96-'E_6B Att 2_AS FILED'!H96</f>
        <v>0</v>
      </c>
      <c r="I96">
        <f>+'E_6B Att 2_MDS and 1-13th'!I96-'E_6B Att 2_AS FILED'!I96</f>
        <v>0</v>
      </c>
      <c r="J96">
        <f>+'E_6B Att 2_MDS and 1-13th'!J96-'E_6B Att 2_AS FILED'!J96</f>
        <v>0</v>
      </c>
      <c r="K96">
        <f>+'E_6B Att 2_MDS and 1-13th'!K96-'E_6B Att 2_AS FILED'!K96</f>
        <v>0</v>
      </c>
      <c r="L96">
        <f>+'E_6B Att 2_MDS and 1-13th'!L96-'E_6B Att 2_AS FILED'!L96</f>
        <v>0</v>
      </c>
      <c r="M96">
        <f>+'E_6B Att 2_MDS and 1-13th'!M96-'E_6B Att 2_AS FILED'!M96</f>
        <v>0</v>
      </c>
      <c r="N96">
        <f>+'E_6B Att 2_MDS and 1-13th'!N96-'E_6B Att 2_AS FILED'!N96</f>
        <v>0</v>
      </c>
      <c r="O96">
        <f>+'E_6B Att 2_MDS and 1-13th'!O96-'E_6B Att 2_AS FILED'!O96</f>
        <v>0</v>
      </c>
      <c r="P96">
        <f>+'E_6B Att 2_MDS and 1-13th'!P96-'E_6B Att 2_AS FILED'!P96</f>
        <v>0</v>
      </c>
      <c r="Q96">
        <f>+'E_6B Att 2_MDS and 1-13th'!Q96-'E_6B Att 2_AS FILED'!Q96</f>
        <v>0</v>
      </c>
      <c r="R96">
        <f>+'E_6B Att 2_MDS and 1-13th'!R96-'E_6B Att 2_AS FILED'!R96</f>
        <v>0</v>
      </c>
      <c r="S96">
        <f>+'E_6B Att 2_MDS and 1-13th'!S96-'E_6B Att 2_AS FILED'!S96</f>
        <v>0</v>
      </c>
      <c r="T96">
        <f>+'E_6B Att 2_MDS and 1-13th'!T96-'E_6B Att 2_AS FILED'!T96</f>
        <v>0</v>
      </c>
    </row>
    <row r="97" spans="1:26" x14ac:dyDescent="0.25">
      <c r="A97" s="122" t="s">
        <v>77</v>
      </c>
      <c r="B97" s="135" t="s">
        <v>197</v>
      </c>
      <c r="C97" s="138">
        <f>+'E_6B Att 2_MDS and 1-13th'!C97-'E_6B Att 2_AS FILED'!C97</f>
        <v>0</v>
      </c>
      <c r="D97" s="138">
        <f>+'E_6B Att 2_MDS and 1-13th'!D97-'E_6B Att 2_AS FILED'!D97</f>
        <v>0</v>
      </c>
      <c r="E97" s="138">
        <f>+'E_6B Att 2_MDS and 1-13th'!E97-'E_6B Att 2_AS FILED'!E97</f>
        <v>0</v>
      </c>
      <c r="F97" s="138">
        <f>+'E_6B Att 2_MDS and 1-13th'!F97-'E_6B Att 2_AS FILED'!F97</f>
        <v>0</v>
      </c>
      <c r="G97" s="138">
        <f>+'E_6B Att 2_MDS and 1-13th'!G97-'E_6B Att 2_AS FILED'!G97</f>
        <v>0</v>
      </c>
      <c r="H97" s="138">
        <f>+'E_6B Att 2_MDS and 1-13th'!H97-'E_6B Att 2_AS FILED'!H97</f>
        <v>0</v>
      </c>
      <c r="I97" s="138">
        <f>+'E_6B Att 2_MDS and 1-13th'!I97-'E_6B Att 2_AS FILED'!I97</f>
        <v>0</v>
      </c>
      <c r="J97" s="138">
        <f>+'E_6B Att 2_MDS and 1-13th'!J97-'E_6B Att 2_AS FILED'!J97</f>
        <v>0</v>
      </c>
      <c r="K97" s="138">
        <f>+'E_6B Att 2_MDS and 1-13th'!K97-'E_6B Att 2_AS FILED'!K97</f>
        <v>0</v>
      </c>
      <c r="L97" s="138">
        <f>+'E_6B Att 2_MDS and 1-13th'!L97-'E_6B Att 2_AS FILED'!L97</f>
        <v>0</v>
      </c>
      <c r="M97" s="138">
        <f>+'E_6B Att 2_MDS and 1-13th'!M97-'E_6B Att 2_AS FILED'!M97</f>
        <v>0</v>
      </c>
      <c r="N97" s="138">
        <f>+'E_6B Att 2_MDS and 1-13th'!N97-'E_6B Att 2_AS FILED'!N97</f>
        <v>0</v>
      </c>
      <c r="O97" s="138">
        <f>+'E_6B Att 2_MDS and 1-13th'!O97-'E_6B Att 2_AS FILED'!O97</f>
        <v>0</v>
      </c>
      <c r="P97" s="138">
        <f>+'E_6B Att 2_MDS and 1-13th'!P97-'E_6B Att 2_AS FILED'!P97</f>
        <v>0</v>
      </c>
      <c r="Q97" s="138">
        <f>+'E_6B Att 2_MDS and 1-13th'!Q97-'E_6B Att 2_AS FILED'!Q97</f>
        <v>0</v>
      </c>
      <c r="R97" s="138">
        <f>+'E_6B Att 2_MDS and 1-13th'!R97-'E_6B Att 2_AS FILED'!R97</f>
        <v>0</v>
      </c>
      <c r="S97" s="138">
        <f>+'E_6B Att 2_MDS and 1-13th'!S97-'E_6B Att 2_AS FILED'!S97</f>
        <v>0</v>
      </c>
      <c r="T97" s="138">
        <f>+'E_6B Att 2_MDS and 1-13th'!T97-'E_6B Att 2_AS FILED'!T97</f>
        <v>0</v>
      </c>
    </row>
    <row r="98" spans="1:26" x14ac:dyDescent="0.25">
      <c r="A98" s="122" t="s">
        <v>79</v>
      </c>
      <c r="B98" s="136" t="s">
        <v>201</v>
      </c>
      <c r="C98" s="139">
        <f>+'E_6B Att 2_MDS and 1-13th'!C98-'E_6B Att 2_AS FILED'!C98</f>
        <v>0</v>
      </c>
      <c r="D98" s="139">
        <f>+'E_6B Att 2_MDS and 1-13th'!D98-'E_6B Att 2_AS FILED'!D98</f>
        <v>0</v>
      </c>
      <c r="E98" s="139">
        <f>+'E_6B Att 2_MDS and 1-13th'!E98-'E_6B Att 2_AS FILED'!E98</f>
        <v>0</v>
      </c>
      <c r="F98" s="139">
        <f>+'E_6B Att 2_MDS and 1-13th'!F98-'E_6B Att 2_AS FILED'!F98</f>
        <v>0.60723224650746488</v>
      </c>
      <c r="G98" s="139">
        <f>+'E_6B Att 2_MDS and 1-13th'!G98-'E_6B Att 2_AS FILED'!G98</f>
        <v>0</v>
      </c>
      <c r="H98" s="139">
        <f>+'E_6B Att 2_MDS and 1-13th'!H98-'E_6B Att 2_AS FILED'!H98</f>
        <v>0</v>
      </c>
      <c r="I98" s="139">
        <f>+'E_6B Att 2_MDS and 1-13th'!I98-'E_6B Att 2_AS FILED'!I98</f>
        <v>0</v>
      </c>
      <c r="J98" s="139">
        <f>+'E_6B Att 2_MDS and 1-13th'!J98-'E_6B Att 2_AS FILED'!J98</f>
        <v>0</v>
      </c>
      <c r="K98" s="139">
        <f>+'E_6B Att 2_MDS and 1-13th'!K98-'E_6B Att 2_AS FILED'!K98</f>
        <v>0</v>
      </c>
      <c r="L98" s="139">
        <f>+'E_6B Att 2_MDS and 1-13th'!L98-'E_6B Att 2_AS FILED'!L98</f>
        <v>0.74241723323302722</v>
      </c>
      <c r="M98" s="139">
        <f>+'E_6B Att 2_MDS and 1-13th'!M98-'E_6B Att 2_AS FILED'!M98</f>
        <v>0</v>
      </c>
      <c r="N98" s="139">
        <f>+'E_6B Att 2_MDS and 1-13th'!N98-'E_6B Att 2_AS FILED'!N98</f>
        <v>0</v>
      </c>
      <c r="O98" s="139">
        <f>+'E_6B Att 2_MDS and 1-13th'!O98-'E_6B Att 2_AS FILED'!O98</f>
        <v>0</v>
      </c>
      <c r="P98" s="139">
        <f>+'E_6B Att 2_MDS and 1-13th'!P98-'E_6B Att 2_AS FILED'!P98</f>
        <v>0</v>
      </c>
      <c r="Q98" s="139">
        <f>+'E_6B Att 2_MDS and 1-13th'!Q98-'E_6B Att 2_AS FILED'!Q98</f>
        <v>0</v>
      </c>
      <c r="R98" s="139">
        <f>+'E_6B Att 2_MDS and 1-13th'!R98-'E_6B Att 2_AS FILED'!R98</f>
        <v>0</v>
      </c>
      <c r="S98" s="139">
        <f>+'E_6B Att 2_MDS and 1-13th'!S98-'E_6B Att 2_AS FILED'!S98</f>
        <v>0</v>
      </c>
      <c r="T98" s="139">
        <f>+'E_6B Att 2_MDS and 1-13th'!T98-'E_6B Att 2_AS FILED'!T98</f>
        <v>1.8006461812024099</v>
      </c>
    </row>
    <row r="99" spans="1:26" x14ac:dyDescent="0.25">
      <c r="A99" s="122" t="s">
        <v>80</v>
      </c>
      <c r="B99" s="136" t="s">
        <v>202</v>
      </c>
      <c r="C99" s="139">
        <f>+'E_6B Att 2_MDS and 1-13th'!C99-'E_6B Att 2_AS FILED'!C99</f>
        <v>0</v>
      </c>
      <c r="D99" s="139">
        <f>+'E_6B Att 2_MDS and 1-13th'!D99-'E_6B Att 2_AS FILED'!D99</f>
        <v>7.5682408072339058E-2</v>
      </c>
      <c r="E99" s="139">
        <f>+'E_6B Att 2_MDS and 1-13th'!E99-'E_6B Att 2_AS FILED'!E99</f>
        <v>3.7507060024694283E-2</v>
      </c>
      <c r="F99" s="139">
        <f>+'E_6B Att 2_MDS and 1-13th'!F99-'E_6B Att 2_AS FILED'!F99</f>
        <v>8.252885052036163E-2</v>
      </c>
      <c r="G99" s="139">
        <f>+'E_6B Att 2_MDS and 1-13th'!G99-'E_6B Att 2_AS FILED'!G99</f>
        <v>-5.7763567100721502E-4</v>
      </c>
      <c r="H99" s="139">
        <f>+'E_6B Att 2_MDS and 1-13th'!H99-'E_6B Att 2_AS FILED'!H99</f>
        <v>-1.3330505179727226E-3</v>
      </c>
      <c r="I99" s="139">
        <f>+'E_6B Att 2_MDS and 1-13th'!I99-'E_6B Att 2_AS FILED'!I99</f>
        <v>3.1395789766008875E-3</v>
      </c>
      <c r="J99" s="139">
        <f>+'E_6B Att 2_MDS and 1-13th'!J99-'E_6B Att 2_AS FILED'!J99</f>
        <v>1.2015930620634663E-2</v>
      </c>
      <c r="K99" s="139">
        <f>+'E_6B Att 2_MDS and 1-13th'!K99-'E_6B Att 2_AS FILED'!K99</f>
        <v>8.3035870898271469E-2</v>
      </c>
      <c r="L99" s="139">
        <f>+'E_6B Att 2_MDS and 1-13th'!L99-'E_6B Att 2_AS FILED'!L99</f>
        <v>8.0818657139275274E-2</v>
      </c>
      <c r="M99" s="139">
        <f>+'E_6B Att 2_MDS and 1-13th'!M99-'E_6B Att 2_AS FILED'!M99</f>
        <v>0.25741226496120362</v>
      </c>
      <c r="N99" s="139">
        <f>+'E_6B Att 2_MDS and 1-13th'!N99-'E_6B Att 2_AS FILED'!N99</f>
        <v>0</v>
      </c>
      <c r="O99" s="139">
        <f>+'E_6B Att 2_MDS and 1-13th'!O99-'E_6B Att 2_AS FILED'!O99</f>
        <v>6.0831791676520197E-2</v>
      </c>
      <c r="P99" s="139">
        <f>+'E_6B Att 2_MDS and 1-13th'!P99-'E_6B Att 2_AS FILED'!P99</f>
        <v>-3.8829243721050233E-4</v>
      </c>
      <c r="Q99" s="139">
        <f>+'E_6B Att 2_MDS and 1-13th'!Q99-'E_6B Att 2_AS FILED'!Q99</f>
        <v>0</v>
      </c>
      <c r="R99" s="139">
        <f>+'E_6B Att 2_MDS and 1-13th'!R99-'E_6B Att 2_AS FILED'!R99</f>
        <v>0</v>
      </c>
      <c r="S99" s="139">
        <f>+'E_6B Att 2_MDS and 1-13th'!S99-'E_6B Att 2_AS FILED'!S99</f>
        <v>0.2550469702817395</v>
      </c>
      <c r="T99" s="139">
        <f>+'E_6B Att 2_MDS and 1-13th'!T99-'E_6B Att 2_AS FILED'!T99</f>
        <v>0.14950976755432066</v>
      </c>
    </row>
    <row r="100" spans="1:26" x14ac:dyDescent="0.25">
      <c r="A100" s="122" t="s">
        <v>82</v>
      </c>
      <c r="B100" s="136" t="s">
        <v>203</v>
      </c>
      <c r="C100" s="139">
        <f>+'E_6B Att 2_MDS and 1-13th'!C100-'E_6B Att 2_AS FILED'!C100</f>
        <v>0</v>
      </c>
      <c r="D100" s="139">
        <f>+'E_6B Att 2_MDS and 1-13th'!D100-'E_6B Att 2_AS FILED'!D100</f>
        <v>3.1754284074014234</v>
      </c>
      <c r="E100" s="139">
        <f>+'E_6B Att 2_MDS and 1-13th'!E100-'E_6B Att 2_AS FILED'!E100</f>
        <v>3.1794646985650257</v>
      </c>
      <c r="F100" s="139">
        <f>+'E_6B Att 2_MDS and 1-13th'!F100-'E_6B Att 2_AS FILED'!F100</f>
        <v>0</v>
      </c>
      <c r="G100" s="139">
        <f>+'E_6B Att 2_MDS and 1-13th'!G100-'E_6B Att 2_AS FILED'!G100</f>
        <v>3.183116605153359</v>
      </c>
      <c r="H100" s="139">
        <f>+'E_6B Att 2_MDS and 1-13th'!H100-'E_6B Att 2_AS FILED'!H100</f>
        <v>3.1795044373184962</v>
      </c>
      <c r="I100" s="139">
        <f>+'E_6B Att 2_MDS and 1-13th'!I100-'E_6B Att 2_AS FILED'!I100</f>
        <v>3.1793173573135141</v>
      </c>
      <c r="J100" s="139">
        <f>+'E_6B Att 2_MDS and 1-13th'!J100-'E_6B Att 2_AS FILED'!J100</f>
        <v>3.1734312270873244</v>
      </c>
      <c r="K100" s="139">
        <f>+'E_6B Att 2_MDS and 1-13th'!K100-'E_6B Att 2_AS FILED'!K100</f>
        <v>3.1736877253680977</v>
      </c>
      <c r="L100" s="139">
        <f>+'E_6B Att 2_MDS and 1-13th'!L100-'E_6B Att 2_AS FILED'!L100</f>
        <v>0</v>
      </c>
      <c r="M100" s="139">
        <f>+'E_6B Att 2_MDS and 1-13th'!M100-'E_6B Att 2_AS FILED'!M100</f>
        <v>3.180094946686904</v>
      </c>
      <c r="N100" s="139">
        <f>+'E_6B Att 2_MDS and 1-13th'!N100-'E_6B Att 2_AS FILED'!N100</f>
        <v>2.23932493600251E-2</v>
      </c>
      <c r="O100" s="139">
        <f>+'E_6B Att 2_MDS and 1-13th'!O100-'E_6B Att 2_AS FILED'!O100</f>
        <v>3.172803906735282</v>
      </c>
      <c r="P100" s="139">
        <f>+'E_6B Att 2_MDS and 1-13th'!P100-'E_6B Att 2_AS FILED'!P100</f>
        <v>3.1808106135587106</v>
      </c>
      <c r="Q100" s="139">
        <f>+'E_6B Att 2_MDS and 1-13th'!Q100-'E_6B Att 2_AS FILED'!Q100</f>
        <v>0</v>
      </c>
      <c r="R100" s="139">
        <f>+'E_6B Att 2_MDS and 1-13th'!R100-'E_6B Att 2_AS FILED'!R100</f>
        <v>0</v>
      </c>
      <c r="S100" s="139">
        <f>+'E_6B Att 2_MDS and 1-13th'!S100-'E_6B Att 2_AS FILED'!S100</f>
        <v>3.1798498376752966</v>
      </c>
      <c r="T100" s="139">
        <f>+'E_6B Att 2_MDS and 1-13th'!T100-'E_6B Att 2_AS FILED'!T100</f>
        <v>0</v>
      </c>
    </row>
    <row r="101" spans="1:26" x14ac:dyDescent="0.25">
      <c r="A101" s="122" t="s">
        <v>84</v>
      </c>
      <c r="B101" s="136" t="s">
        <v>204</v>
      </c>
      <c r="C101" s="139">
        <f>+'E_6B Att 2_MDS and 1-13th'!C101-'E_6B Att 2_AS FILED'!C101</f>
        <v>0</v>
      </c>
      <c r="D101" s="139">
        <f>+'E_6B Att 2_MDS and 1-13th'!D101-'E_6B Att 2_AS FILED'!D101</f>
        <v>-28.852606919795502</v>
      </c>
      <c r="E101" s="139">
        <f>+'E_6B Att 2_MDS and 1-13th'!E101-'E_6B Att 2_AS FILED'!E101</f>
        <v>-0.32889786162545764</v>
      </c>
      <c r="F101" s="139">
        <f>+'E_6B Att 2_MDS and 1-13th'!F101-'E_6B Att 2_AS FILED'!F101</f>
        <v>0</v>
      </c>
      <c r="G101" s="139">
        <f>+'E_6B Att 2_MDS and 1-13th'!G101-'E_6B Att 2_AS FILED'!G101</f>
        <v>1.2611828057278389</v>
      </c>
      <c r="H101" s="139">
        <f>+'E_6B Att 2_MDS and 1-13th'!H101-'E_6B Att 2_AS FILED'!H101</f>
        <v>1.2570090267043867</v>
      </c>
      <c r="I101" s="139">
        <f>+'E_6B Att 2_MDS and 1-13th'!I101-'E_6B Att 2_AS FILED'!I101</f>
        <v>1.1059763498049326</v>
      </c>
      <c r="J101" s="139">
        <f>+'E_6B Att 2_MDS and 1-13th'!J101-'E_6B Att 2_AS FILED'!J101</f>
        <v>-2.1486675664825601</v>
      </c>
      <c r="K101" s="139">
        <f>+'E_6B Att 2_MDS and 1-13th'!K101-'E_6B Att 2_AS FILED'!K101</f>
        <v>-34.275399990865999</v>
      </c>
      <c r="L101" s="139">
        <f>+'E_6B Att 2_MDS and 1-13th'!L101-'E_6B Att 2_AS FILED'!L101</f>
        <v>0</v>
      </c>
      <c r="M101" s="139">
        <f>+'E_6B Att 2_MDS and 1-13th'!M101-'E_6B Att 2_AS FILED'!M101</f>
        <v>-138.98788990413078</v>
      </c>
      <c r="N101" s="139">
        <f>+'E_6B Att 2_MDS and 1-13th'!N101-'E_6B Att 2_AS FILED'!N101</f>
        <v>0</v>
      </c>
      <c r="O101" s="139">
        <f>+'E_6B Att 2_MDS and 1-13th'!O101-'E_6B Att 2_AS FILED'!O101</f>
        <v>-41.588243953539127</v>
      </c>
      <c r="P101" s="139">
        <f>+'E_6B Att 2_MDS and 1-13th'!P101-'E_6B Att 2_AS FILED'!P101</f>
        <v>1.2603815970707677</v>
      </c>
      <c r="Q101" s="139">
        <f>+'E_6B Att 2_MDS and 1-13th'!Q101-'E_6B Att 2_AS FILED'!Q101</f>
        <v>0</v>
      </c>
      <c r="R101" s="139">
        <f>+'E_6B Att 2_MDS and 1-13th'!R101-'E_6B Att 2_AS FILED'!R101</f>
        <v>0</v>
      </c>
      <c r="S101" s="139">
        <f>+'E_6B Att 2_MDS and 1-13th'!S101-'E_6B Att 2_AS FILED'!S101</f>
        <v>-138.88944953831378</v>
      </c>
      <c r="T101" s="139">
        <f>+'E_6B Att 2_MDS and 1-13th'!T101-'E_6B Att 2_AS FILED'!T101</f>
        <v>0</v>
      </c>
    </row>
    <row r="102" spans="1:26" x14ac:dyDescent="0.25">
      <c r="A102" s="122" t="s">
        <v>86</v>
      </c>
      <c r="B102" s="136" t="s">
        <v>205</v>
      </c>
      <c r="C102" s="139">
        <f>+'E_6B Att 2_MDS and 1-13th'!C102-'E_6B Att 2_AS FILED'!C102</f>
        <v>0</v>
      </c>
      <c r="D102" s="139">
        <f>+'E_6B Att 2_MDS and 1-13th'!D102-'E_6B Att 2_AS FILED'!D102</f>
        <v>2.1159265053292131E-3</v>
      </c>
      <c r="E102" s="139">
        <f>+'E_6B Att 2_MDS and 1-13th'!E102-'E_6B Att 2_AS FILED'!E102</f>
        <v>1.5705253834976673E-3</v>
      </c>
      <c r="F102" s="139">
        <f>+'E_6B Att 2_MDS and 1-13th'!F102-'E_6B Att 2_AS FILED'!F102</f>
        <v>9.9741309002254752E-4</v>
      </c>
      <c r="G102" s="139">
        <f>+'E_6B Att 2_MDS and 1-13th'!G102-'E_6B Att 2_AS FILED'!G102</f>
        <v>-4.7410016472682059E-5</v>
      </c>
      <c r="H102" s="139">
        <f>+'E_6B Att 2_MDS and 1-13th'!H102-'E_6B Att 2_AS FILED'!H102</f>
        <v>-4.5830392709250711E-5</v>
      </c>
      <c r="I102" s="139">
        <f>+'E_6B Att 2_MDS and 1-13th'!I102-'E_6B Att 2_AS FILED'!I102</f>
        <v>2.1506264652781937E-4</v>
      </c>
      <c r="J102" s="139">
        <f>+'E_6B Att 2_MDS and 1-13th'!J102-'E_6B Att 2_AS FILED'!J102</f>
        <v>8.3009699150871086E-4</v>
      </c>
      <c r="K102" s="139">
        <f>+'E_6B Att 2_MDS and 1-13th'!K102-'E_6B Att 2_AS FILED'!K102</f>
        <v>3.4258819983890021E-3</v>
      </c>
      <c r="L102" s="139">
        <f>+'E_6B Att 2_MDS and 1-13th'!L102-'E_6B Att 2_AS FILED'!L102</f>
        <v>1.077225564785067E-3</v>
      </c>
      <c r="M102" s="139">
        <f>+'E_6B Att 2_MDS and 1-13th'!M102-'E_6B Att 2_AS FILED'!M102</f>
        <v>3.4129715033337504E-3</v>
      </c>
      <c r="N102" s="139">
        <f>+'E_6B Att 2_MDS and 1-13th'!N102-'E_6B Att 2_AS FILED'!N102</f>
        <v>0</v>
      </c>
      <c r="O102" s="139">
        <f>+'E_6B Att 2_MDS and 1-13th'!O102-'E_6B Att 2_AS FILED'!O102</f>
        <v>2.4676611123464198E-3</v>
      </c>
      <c r="P102" s="139">
        <f>+'E_6B Att 2_MDS and 1-13th'!P102-'E_6B Att 2_AS FILED'!P102</f>
        <v>-1.3387562385669405E-5</v>
      </c>
      <c r="Q102" s="139">
        <f>+'E_6B Att 2_MDS and 1-13th'!Q102-'E_6B Att 2_AS FILED'!Q102</f>
        <v>0</v>
      </c>
      <c r="R102" s="139">
        <f>+'E_6B Att 2_MDS and 1-13th'!R102-'E_6B Att 2_AS FILED'!R102</f>
        <v>0</v>
      </c>
      <c r="S102" s="139">
        <f>+'E_6B Att 2_MDS and 1-13th'!S102-'E_6B Att 2_AS FILED'!S102</f>
        <v>3.4145362554962588E-3</v>
      </c>
      <c r="T102" s="139">
        <f>+'E_6B Att 2_MDS and 1-13th'!T102-'E_6B Att 2_AS FILED'!T102</f>
        <v>2.0011228596725772E-3</v>
      </c>
    </row>
    <row r="103" spans="1:26" ht="15.75" thickBot="1" x14ac:dyDescent="0.3">
      <c r="A103" s="67"/>
      <c r="B103" s="67"/>
      <c r="C103" s="67">
        <f>+'E_6B Att 2_MDS and 1-13th'!C103-'E_6B Att 2_AS FILED'!C103</f>
        <v>0</v>
      </c>
      <c r="D103" s="67">
        <f>+'E_6B Att 2_MDS and 1-13th'!D103-'E_6B Att 2_AS FILED'!D103</f>
        <v>3.1934895823404474E-4</v>
      </c>
      <c r="E103" s="67">
        <f>+'E_6B Att 2_MDS and 1-13th'!E103-'E_6B Att 2_AS FILED'!E103</f>
        <v>3.3451343963264435E-4</v>
      </c>
      <c r="F103" s="67">
        <f>+'E_6B Att 2_MDS and 1-13th'!F103-'E_6B Att 2_AS FILED'!F103</f>
        <v>1.4406956105394997E-4</v>
      </c>
      <c r="G103" s="67">
        <f>+'E_6B Att 2_MDS and 1-13th'!G103-'E_6B Att 2_AS FILED'!G103</f>
        <v>-1.741139475903708E-4</v>
      </c>
      <c r="H103" s="67">
        <f>+'E_6B Att 2_MDS and 1-13th'!H103-'E_6B Att 2_AS FILED'!H103</f>
        <v>-8.4085163094371751E-4</v>
      </c>
      <c r="I103" s="67">
        <f>+'E_6B Att 2_MDS and 1-13th'!I103-'E_6B Att 2_AS FILED'!I103</f>
        <v>2.7034181687124459E-4</v>
      </c>
      <c r="J103" s="67">
        <f>+'E_6B Att 2_MDS and 1-13th'!J103-'E_6B Att 2_AS FILED'!J103</f>
        <v>2.5117529225493485E-4</v>
      </c>
      <c r="K103" s="67">
        <f>+'E_6B Att 2_MDS and 1-13th'!K103-'E_6B Att 2_AS FILED'!K103</f>
        <v>3.2541351966930421E-4</v>
      </c>
      <c r="L103" s="67">
        <f>+'E_6B Att 2_MDS and 1-13th'!L103-'E_6B Att 2_AS FILED'!L103</f>
        <v>1.7482987757988511E-4</v>
      </c>
      <c r="M103" s="67">
        <f>+'E_6B Att 2_MDS and 1-13th'!M103-'E_6B Att 2_AS FILED'!M103</f>
        <v>4.3533668619089028E-4</v>
      </c>
      <c r="N103" s="67">
        <f>+'E_6B Att 2_MDS and 1-13th'!N103-'E_6B Att 2_AS FILED'!N103</f>
        <v>-6.5723620240858843E-7</v>
      </c>
      <c r="O103" s="67">
        <f>+'E_6B Att 2_MDS and 1-13th'!O103-'E_6B Att 2_AS FILED'!O103</f>
        <v>8.189955263033788E-4</v>
      </c>
      <c r="P103" s="67">
        <f>+'E_6B Att 2_MDS and 1-13th'!P103-'E_6B Att 2_AS FILED'!P103</f>
        <v>-1.5658813474539457E-4</v>
      </c>
      <c r="Q103" s="67">
        <f>+'E_6B Att 2_MDS and 1-13th'!Q103-'E_6B Att 2_AS FILED'!Q103</f>
        <v>5.0285610331095298E-8</v>
      </c>
      <c r="R103" s="67">
        <f>+'E_6B Att 2_MDS and 1-13th'!R103-'E_6B Att 2_AS FILED'!R103</f>
        <v>1.5517698529854233E-7</v>
      </c>
      <c r="S103" s="67">
        <f>+'E_6B Att 2_MDS and 1-13th'!S103-'E_6B Att 2_AS FILED'!S103</f>
        <v>8.7106933434633049E-4</v>
      </c>
      <c r="T103" s="67">
        <f>+'E_6B Att 2_MDS and 1-13th'!T103-'E_6B Att 2_AS FILED'!T103</f>
        <v>4.2052720691687639E-4</v>
      </c>
      <c r="U103" s="67"/>
      <c r="V103" s="67"/>
      <c r="W103" s="67"/>
      <c r="X103" s="67"/>
      <c r="Y103" s="67"/>
      <c r="Z103" s="67"/>
    </row>
    <row r="104" spans="1:26" x14ac:dyDescent="0.25">
      <c r="A104" s="122" t="s">
        <v>34</v>
      </c>
      <c r="B104" s="136" t="s">
        <v>206</v>
      </c>
      <c r="C104" s="139">
        <f>+'E_6B Att 2_MDS and 1-13th'!C104-'E_6B Att 2_AS FILED'!C104</f>
        <v>0</v>
      </c>
      <c r="D104" s="139">
        <f>+'E_6B Att 2_MDS and 1-13th'!D104-'E_6B Att 2_AS FILED'!D104</f>
        <v>0</v>
      </c>
      <c r="E104" s="139">
        <f>+'E_6B Att 2_MDS and 1-13th'!E104-'E_6B Att 2_AS FILED'!E104</f>
        <v>0</v>
      </c>
      <c r="F104" s="139">
        <f>+'E_6B Att 2_MDS and 1-13th'!F104-'E_6B Att 2_AS FILED'!F104</f>
        <v>0</v>
      </c>
      <c r="G104" s="139">
        <f>+'E_6B Att 2_MDS and 1-13th'!G104-'E_6B Att 2_AS FILED'!G104</f>
        <v>0</v>
      </c>
      <c r="H104" s="139">
        <f>+'E_6B Att 2_MDS and 1-13th'!H104-'E_6B Att 2_AS FILED'!H104</f>
        <v>0</v>
      </c>
      <c r="I104" s="139">
        <f>+'E_6B Att 2_MDS and 1-13th'!I104-'E_6B Att 2_AS FILED'!I104</f>
        <v>0</v>
      </c>
      <c r="J104" s="139">
        <f>+'E_6B Att 2_MDS and 1-13th'!J104-'E_6B Att 2_AS FILED'!J104</f>
        <v>0</v>
      </c>
      <c r="K104" s="139">
        <f>+'E_6B Att 2_MDS and 1-13th'!K104-'E_6B Att 2_AS FILED'!K104</f>
        <v>0</v>
      </c>
      <c r="L104" s="139">
        <f>+'E_6B Att 2_MDS and 1-13th'!L104-'E_6B Att 2_AS FILED'!L104</f>
        <v>0</v>
      </c>
      <c r="M104" s="139">
        <f>+'E_6B Att 2_MDS and 1-13th'!M104-'E_6B Att 2_AS FILED'!M104</f>
        <v>0</v>
      </c>
      <c r="N104" s="139">
        <f>+'E_6B Att 2_MDS and 1-13th'!N104-'E_6B Att 2_AS FILED'!N104</f>
        <v>0</v>
      </c>
      <c r="O104" s="139">
        <f>+'E_6B Att 2_MDS and 1-13th'!O104-'E_6B Att 2_AS FILED'!O104</f>
        <v>0</v>
      </c>
      <c r="P104" s="139">
        <f>+'E_6B Att 2_MDS and 1-13th'!P104-'E_6B Att 2_AS FILED'!P104</f>
        <v>0</v>
      </c>
      <c r="Q104" s="139">
        <f>+'E_6B Att 2_MDS and 1-13th'!Q104-'E_6B Att 2_AS FILED'!Q104</f>
        <v>0</v>
      </c>
      <c r="R104" s="139">
        <f>+'E_6B Att 2_MDS and 1-13th'!R104-'E_6B Att 2_AS FILED'!R104</f>
        <v>0</v>
      </c>
      <c r="S104" s="139">
        <f>+'E_6B Att 2_MDS and 1-13th'!S104-'E_6B Att 2_AS FILED'!S104</f>
        <v>0</v>
      </c>
      <c r="T104" s="139">
        <f>+'E_6B Att 2_MDS and 1-13th'!T104-'E_6B Att 2_AS FILED'!T104</f>
        <v>0</v>
      </c>
    </row>
    <row r="105" spans="1:26" x14ac:dyDescent="0.25">
      <c r="A105" s="122" t="s">
        <v>36</v>
      </c>
      <c r="B105" s="136" t="s">
        <v>207</v>
      </c>
      <c r="C105" s="139">
        <f>+'E_6B Att 2_MDS and 1-13th'!C105-'E_6B Att 2_AS FILED'!C105</f>
        <v>0</v>
      </c>
      <c r="D105" s="139">
        <f>+'E_6B Att 2_MDS and 1-13th'!D105-'E_6B Att 2_AS FILED'!D105</f>
        <v>0</v>
      </c>
      <c r="E105" s="139">
        <f>+'E_6B Att 2_MDS and 1-13th'!E105-'E_6B Att 2_AS FILED'!E105</f>
        <v>0</v>
      </c>
      <c r="F105" s="139">
        <f>+'E_6B Att 2_MDS and 1-13th'!F105-'E_6B Att 2_AS FILED'!F105</f>
        <v>0</v>
      </c>
      <c r="G105" s="139">
        <f>+'E_6B Att 2_MDS and 1-13th'!G105-'E_6B Att 2_AS FILED'!G105</f>
        <v>0</v>
      </c>
      <c r="H105" s="139">
        <f>+'E_6B Att 2_MDS and 1-13th'!H105-'E_6B Att 2_AS FILED'!H105</f>
        <v>0</v>
      </c>
      <c r="I105" s="139">
        <f>+'E_6B Att 2_MDS and 1-13th'!I105-'E_6B Att 2_AS FILED'!I105</f>
        <v>0</v>
      </c>
      <c r="J105" s="139">
        <f>+'E_6B Att 2_MDS and 1-13th'!J105-'E_6B Att 2_AS FILED'!J105</f>
        <v>0</v>
      </c>
      <c r="K105" s="139">
        <f>+'E_6B Att 2_MDS and 1-13th'!K105-'E_6B Att 2_AS FILED'!K105</f>
        <v>0</v>
      </c>
      <c r="L105" s="139">
        <f>+'E_6B Att 2_MDS and 1-13th'!L105-'E_6B Att 2_AS FILED'!L105</f>
        <v>0</v>
      </c>
      <c r="M105" s="139">
        <f>+'E_6B Att 2_MDS and 1-13th'!M105-'E_6B Att 2_AS FILED'!M105</f>
        <v>0</v>
      </c>
      <c r="N105" s="139">
        <f>+'E_6B Att 2_MDS and 1-13th'!N105-'E_6B Att 2_AS FILED'!N105</f>
        <v>0</v>
      </c>
      <c r="O105" s="139">
        <f>+'E_6B Att 2_MDS and 1-13th'!O105-'E_6B Att 2_AS FILED'!O105</f>
        <v>0</v>
      </c>
      <c r="P105" s="139">
        <f>+'E_6B Att 2_MDS and 1-13th'!P105-'E_6B Att 2_AS FILED'!P105</f>
        <v>0</v>
      </c>
      <c r="Q105" s="139">
        <f>+'E_6B Att 2_MDS and 1-13th'!Q105-'E_6B Att 2_AS FILED'!Q105</f>
        <v>0</v>
      </c>
      <c r="R105" s="139">
        <f>+'E_6B Att 2_MDS and 1-13th'!R105-'E_6B Att 2_AS FILED'!R105</f>
        <v>0</v>
      </c>
      <c r="S105" s="139">
        <f>+'E_6B Att 2_MDS and 1-13th'!S105-'E_6B Att 2_AS FILED'!S105</f>
        <v>0</v>
      </c>
      <c r="T105" s="139">
        <f>+'E_6B Att 2_MDS and 1-13th'!T105-'E_6B Att 2_AS FILED'!T105</f>
        <v>0</v>
      </c>
    </row>
    <row r="106" spans="1:26" x14ac:dyDescent="0.25">
      <c r="A106" s="122" t="s">
        <v>38</v>
      </c>
      <c r="B106" s="136" t="s">
        <v>208</v>
      </c>
      <c r="C106" s="139">
        <f>+'E_6B Att 2_MDS and 1-13th'!C106-'E_6B Att 2_AS FILED'!C106</f>
        <v>0</v>
      </c>
      <c r="D106" s="139">
        <f>+'E_6B Att 2_MDS and 1-13th'!D106-'E_6B Att 2_AS FILED'!D106</f>
        <v>0</v>
      </c>
      <c r="E106" s="139">
        <f>+'E_6B Att 2_MDS and 1-13th'!E106-'E_6B Att 2_AS FILED'!E106</f>
        <v>0</v>
      </c>
      <c r="F106" s="139">
        <f>+'E_6B Att 2_MDS and 1-13th'!F106-'E_6B Att 2_AS FILED'!F106</f>
        <v>0</v>
      </c>
      <c r="G106" s="139">
        <f>+'E_6B Att 2_MDS and 1-13th'!G106-'E_6B Att 2_AS FILED'!G106</f>
        <v>0</v>
      </c>
      <c r="H106" s="139">
        <f>+'E_6B Att 2_MDS and 1-13th'!H106-'E_6B Att 2_AS FILED'!H106</f>
        <v>0</v>
      </c>
      <c r="I106" s="139">
        <f>+'E_6B Att 2_MDS and 1-13th'!I106-'E_6B Att 2_AS FILED'!I106</f>
        <v>0</v>
      </c>
      <c r="J106" s="139">
        <f>+'E_6B Att 2_MDS and 1-13th'!J106-'E_6B Att 2_AS FILED'!J106</f>
        <v>0</v>
      </c>
      <c r="K106" s="139">
        <f>+'E_6B Att 2_MDS and 1-13th'!K106-'E_6B Att 2_AS FILED'!K106</f>
        <v>0</v>
      </c>
      <c r="L106" s="139">
        <f>+'E_6B Att 2_MDS and 1-13th'!L106-'E_6B Att 2_AS FILED'!L106</f>
        <v>0</v>
      </c>
      <c r="M106" s="139">
        <f>+'E_6B Att 2_MDS and 1-13th'!M106-'E_6B Att 2_AS FILED'!M106</f>
        <v>0</v>
      </c>
      <c r="N106" s="139">
        <f>+'E_6B Att 2_MDS and 1-13th'!N106-'E_6B Att 2_AS FILED'!N106</f>
        <v>0</v>
      </c>
      <c r="O106" s="139">
        <f>+'E_6B Att 2_MDS and 1-13th'!O106-'E_6B Att 2_AS FILED'!O106</f>
        <v>0</v>
      </c>
      <c r="P106" s="139">
        <f>+'E_6B Att 2_MDS and 1-13th'!P106-'E_6B Att 2_AS FILED'!P106</f>
        <v>0</v>
      </c>
      <c r="Q106" s="139">
        <f>+'E_6B Att 2_MDS and 1-13th'!Q106-'E_6B Att 2_AS FILED'!Q106</f>
        <v>0</v>
      </c>
      <c r="R106" s="139">
        <f>+'E_6B Att 2_MDS and 1-13th'!R106-'E_6B Att 2_AS FILED'!R106</f>
        <v>0</v>
      </c>
      <c r="S106" s="139">
        <f>+'E_6B Att 2_MDS and 1-13th'!S106-'E_6B Att 2_AS FILED'!S106</f>
        <v>0</v>
      </c>
      <c r="T106" s="139">
        <f>+'E_6B Att 2_MDS and 1-13th'!T106-'E_6B Att 2_AS FILED'!T106</f>
        <v>0</v>
      </c>
    </row>
    <row r="107" spans="1:26" x14ac:dyDescent="0.25">
      <c r="A107" s="122" t="s">
        <v>40</v>
      </c>
      <c r="B107" s="136" t="s">
        <v>209</v>
      </c>
      <c r="C107" s="139">
        <f>+'E_6B Att 2_MDS and 1-13th'!C107-'E_6B Att 2_AS FILED'!C107</f>
        <v>0</v>
      </c>
      <c r="D107" s="139">
        <f>+'E_6B Att 2_MDS and 1-13th'!D107-'E_6B Att 2_AS FILED'!D107</f>
        <v>0</v>
      </c>
      <c r="E107" s="139">
        <f>+'E_6B Att 2_MDS and 1-13th'!E107-'E_6B Att 2_AS FILED'!E107</f>
        <v>0</v>
      </c>
      <c r="F107" s="139">
        <f>+'E_6B Att 2_MDS and 1-13th'!F107-'E_6B Att 2_AS FILED'!F107</f>
        <v>0</v>
      </c>
      <c r="G107" s="139">
        <f>+'E_6B Att 2_MDS and 1-13th'!G107-'E_6B Att 2_AS FILED'!G107</f>
        <v>0</v>
      </c>
      <c r="H107" s="139">
        <f>+'E_6B Att 2_MDS and 1-13th'!H107-'E_6B Att 2_AS FILED'!H107</f>
        <v>0</v>
      </c>
      <c r="I107" s="139">
        <f>+'E_6B Att 2_MDS and 1-13th'!I107-'E_6B Att 2_AS FILED'!I107</f>
        <v>0</v>
      </c>
      <c r="J107" s="139">
        <f>+'E_6B Att 2_MDS and 1-13th'!J107-'E_6B Att 2_AS FILED'!J107</f>
        <v>0</v>
      </c>
      <c r="K107" s="139">
        <f>+'E_6B Att 2_MDS and 1-13th'!K107-'E_6B Att 2_AS FILED'!K107</f>
        <v>0</v>
      </c>
      <c r="L107" s="139">
        <f>+'E_6B Att 2_MDS and 1-13th'!L107-'E_6B Att 2_AS FILED'!L107</f>
        <v>0</v>
      </c>
      <c r="M107" s="139">
        <f>+'E_6B Att 2_MDS and 1-13th'!M107-'E_6B Att 2_AS FILED'!M107</f>
        <v>0</v>
      </c>
      <c r="N107" s="139">
        <f>+'E_6B Att 2_MDS and 1-13th'!N107-'E_6B Att 2_AS FILED'!N107</f>
        <v>0</v>
      </c>
      <c r="O107" s="139">
        <f>+'E_6B Att 2_MDS and 1-13th'!O107-'E_6B Att 2_AS FILED'!O107</f>
        <v>0</v>
      </c>
      <c r="P107" s="139">
        <f>+'E_6B Att 2_MDS and 1-13th'!P107-'E_6B Att 2_AS FILED'!P107</f>
        <v>0</v>
      </c>
      <c r="Q107" s="139">
        <f>+'E_6B Att 2_MDS and 1-13th'!Q107-'E_6B Att 2_AS FILED'!Q107</f>
        <v>0</v>
      </c>
      <c r="R107" s="139">
        <f>+'E_6B Att 2_MDS and 1-13th'!R107-'E_6B Att 2_AS FILED'!R107</f>
        <v>0</v>
      </c>
      <c r="S107" s="139">
        <f>+'E_6B Att 2_MDS and 1-13th'!S107-'E_6B Att 2_AS FILED'!S107</f>
        <v>0</v>
      </c>
      <c r="T107" s="139">
        <f>+'E_6B Att 2_MDS and 1-13th'!T107-'E_6B Att 2_AS FILED'!T107</f>
        <v>0</v>
      </c>
    </row>
    <row r="108" spans="1:26" x14ac:dyDescent="0.25">
      <c r="A108" s="122" t="s">
        <v>42</v>
      </c>
      <c r="B108" s="136" t="s">
        <v>210</v>
      </c>
      <c r="C108" s="139">
        <f>+'E_6B Att 2_MDS and 1-13th'!C108-'E_6B Att 2_AS FILED'!C108</f>
        <v>0</v>
      </c>
      <c r="D108" s="139">
        <f>+'E_6B Att 2_MDS and 1-13th'!D108-'E_6B Att 2_AS FILED'!D108</f>
        <v>0</v>
      </c>
      <c r="E108" s="139">
        <f>+'E_6B Att 2_MDS and 1-13th'!E108-'E_6B Att 2_AS FILED'!E108</f>
        <v>0</v>
      </c>
      <c r="F108" s="139">
        <f>+'E_6B Att 2_MDS and 1-13th'!F108-'E_6B Att 2_AS FILED'!F108</f>
        <v>0</v>
      </c>
      <c r="G108" s="139">
        <f>+'E_6B Att 2_MDS and 1-13th'!G108-'E_6B Att 2_AS FILED'!G108</f>
        <v>0</v>
      </c>
      <c r="H108" s="139">
        <f>+'E_6B Att 2_MDS and 1-13th'!H108-'E_6B Att 2_AS FILED'!H108</f>
        <v>0</v>
      </c>
      <c r="I108" s="139">
        <f>+'E_6B Att 2_MDS and 1-13th'!I108-'E_6B Att 2_AS FILED'!I108</f>
        <v>0</v>
      </c>
      <c r="J108" s="139">
        <f>+'E_6B Att 2_MDS and 1-13th'!J108-'E_6B Att 2_AS FILED'!J108</f>
        <v>0</v>
      </c>
      <c r="K108" s="139">
        <f>+'E_6B Att 2_MDS and 1-13th'!K108-'E_6B Att 2_AS FILED'!K108</f>
        <v>0</v>
      </c>
      <c r="L108" s="139">
        <f>+'E_6B Att 2_MDS and 1-13th'!L108-'E_6B Att 2_AS FILED'!L108</f>
        <v>0</v>
      </c>
      <c r="M108" s="139">
        <f>+'E_6B Att 2_MDS and 1-13th'!M108-'E_6B Att 2_AS FILED'!M108</f>
        <v>0</v>
      </c>
      <c r="N108" s="139">
        <f>+'E_6B Att 2_MDS and 1-13th'!N108-'E_6B Att 2_AS FILED'!N108</f>
        <v>0</v>
      </c>
      <c r="O108" s="139">
        <f>+'E_6B Att 2_MDS and 1-13th'!O108-'E_6B Att 2_AS FILED'!O108</f>
        <v>0</v>
      </c>
      <c r="P108" s="139">
        <f>+'E_6B Att 2_MDS and 1-13th'!P108-'E_6B Att 2_AS FILED'!P108</f>
        <v>0</v>
      </c>
      <c r="Q108" s="139">
        <f>+'E_6B Att 2_MDS and 1-13th'!Q108-'E_6B Att 2_AS FILED'!Q108</f>
        <v>0</v>
      </c>
      <c r="R108" s="139">
        <f>+'E_6B Att 2_MDS and 1-13th'!R108-'E_6B Att 2_AS FILED'!R108</f>
        <v>0</v>
      </c>
      <c r="S108" s="139">
        <f>+'E_6B Att 2_MDS and 1-13th'!S108-'E_6B Att 2_AS FILED'!S108</f>
        <v>0</v>
      </c>
      <c r="T108" s="139">
        <f>+'E_6B Att 2_MDS and 1-13th'!T108-'E_6B Att 2_AS FILED'!T108</f>
        <v>0</v>
      </c>
    </row>
    <row r="109" spans="1:26" x14ac:dyDescent="0.25">
      <c r="A109" s="122" t="s">
        <v>44</v>
      </c>
      <c r="B109" s="136" t="s">
        <v>211</v>
      </c>
      <c r="C109" s="139">
        <f>+'E_6B Att 2_MDS and 1-13th'!C109-'E_6B Att 2_AS FILED'!C109</f>
        <v>0</v>
      </c>
      <c r="D109" s="139">
        <f>+'E_6B Att 2_MDS and 1-13th'!D109-'E_6B Att 2_AS FILED'!D109</f>
        <v>0</v>
      </c>
      <c r="E109" s="139">
        <f>+'E_6B Att 2_MDS and 1-13th'!E109-'E_6B Att 2_AS FILED'!E109</f>
        <v>0</v>
      </c>
      <c r="F109" s="139">
        <f>+'E_6B Att 2_MDS and 1-13th'!F109-'E_6B Att 2_AS FILED'!F109</f>
        <v>0</v>
      </c>
      <c r="G109" s="139">
        <f>+'E_6B Att 2_MDS and 1-13th'!G109-'E_6B Att 2_AS FILED'!G109</f>
        <v>0</v>
      </c>
      <c r="H109" s="139">
        <f>+'E_6B Att 2_MDS and 1-13th'!H109-'E_6B Att 2_AS FILED'!H109</f>
        <v>0</v>
      </c>
      <c r="I109" s="139">
        <f>+'E_6B Att 2_MDS and 1-13th'!I109-'E_6B Att 2_AS FILED'!I109</f>
        <v>0</v>
      </c>
      <c r="J109" s="139">
        <f>+'E_6B Att 2_MDS and 1-13th'!J109-'E_6B Att 2_AS FILED'!J109</f>
        <v>0</v>
      </c>
      <c r="K109" s="139">
        <f>+'E_6B Att 2_MDS and 1-13th'!K109-'E_6B Att 2_AS FILED'!K109</f>
        <v>0</v>
      </c>
      <c r="L109" s="139">
        <f>+'E_6B Att 2_MDS and 1-13th'!L109-'E_6B Att 2_AS FILED'!L109</f>
        <v>0</v>
      </c>
      <c r="M109" s="139">
        <f>+'E_6B Att 2_MDS and 1-13th'!M109-'E_6B Att 2_AS FILED'!M109</f>
        <v>0</v>
      </c>
      <c r="N109" s="139">
        <f>+'E_6B Att 2_MDS and 1-13th'!N109-'E_6B Att 2_AS FILED'!N109</f>
        <v>0</v>
      </c>
      <c r="O109" s="139">
        <f>+'E_6B Att 2_MDS and 1-13th'!O109-'E_6B Att 2_AS FILED'!O109</f>
        <v>0</v>
      </c>
      <c r="P109" s="139">
        <f>+'E_6B Att 2_MDS and 1-13th'!P109-'E_6B Att 2_AS FILED'!P109</f>
        <v>0</v>
      </c>
      <c r="Q109" s="139">
        <f>+'E_6B Att 2_MDS and 1-13th'!Q109-'E_6B Att 2_AS FILED'!Q109</f>
        <v>0</v>
      </c>
      <c r="R109" s="139">
        <f>+'E_6B Att 2_MDS and 1-13th'!R109-'E_6B Att 2_AS FILED'!R109</f>
        <v>0</v>
      </c>
      <c r="S109" s="139">
        <f>+'E_6B Att 2_MDS and 1-13th'!S109-'E_6B Att 2_AS FILED'!S109</f>
        <v>0</v>
      </c>
      <c r="T109" s="139">
        <f>+'E_6B Att 2_MDS and 1-13th'!T109-'E_6B Att 2_AS FILED'!T109</f>
        <v>0</v>
      </c>
    </row>
    <row r="110" spans="1:26" x14ac:dyDescent="0.25">
      <c r="A110" s="122" t="s">
        <v>46</v>
      </c>
      <c r="B110" s="136" t="s">
        <v>212</v>
      </c>
      <c r="C110" s="139">
        <f>+'E_6B Att 2_MDS and 1-13th'!C110-'E_6B Att 2_AS FILED'!C110</f>
        <v>0</v>
      </c>
      <c r="D110" s="139">
        <f>+'E_6B Att 2_MDS and 1-13th'!D110-'E_6B Att 2_AS FILED'!D110</f>
        <v>0</v>
      </c>
      <c r="E110" s="139">
        <f>+'E_6B Att 2_MDS and 1-13th'!E110-'E_6B Att 2_AS FILED'!E110</f>
        <v>0</v>
      </c>
      <c r="F110" s="139">
        <f>+'E_6B Att 2_MDS and 1-13th'!F110-'E_6B Att 2_AS FILED'!F110</f>
        <v>0</v>
      </c>
      <c r="G110" s="139">
        <f>+'E_6B Att 2_MDS and 1-13th'!G110-'E_6B Att 2_AS FILED'!G110</f>
        <v>0</v>
      </c>
      <c r="H110" s="139">
        <f>+'E_6B Att 2_MDS and 1-13th'!H110-'E_6B Att 2_AS FILED'!H110</f>
        <v>0</v>
      </c>
      <c r="I110" s="139">
        <f>+'E_6B Att 2_MDS and 1-13th'!I110-'E_6B Att 2_AS FILED'!I110</f>
        <v>0</v>
      </c>
      <c r="J110" s="139">
        <f>+'E_6B Att 2_MDS and 1-13th'!J110-'E_6B Att 2_AS FILED'!J110</f>
        <v>0</v>
      </c>
      <c r="K110" s="139">
        <f>+'E_6B Att 2_MDS and 1-13th'!K110-'E_6B Att 2_AS FILED'!K110</f>
        <v>0</v>
      </c>
      <c r="L110" s="139">
        <f>+'E_6B Att 2_MDS and 1-13th'!L110-'E_6B Att 2_AS FILED'!L110</f>
        <v>0</v>
      </c>
      <c r="M110" s="139">
        <f>+'E_6B Att 2_MDS and 1-13th'!M110-'E_6B Att 2_AS FILED'!M110</f>
        <v>0</v>
      </c>
      <c r="N110" s="139">
        <f>+'E_6B Att 2_MDS and 1-13th'!N110-'E_6B Att 2_AS FILED'!N110</f>
        <v>0</v>
      </c>
      <c r="O110" s="139">
        <f>+'E_6B Att 2_MDS and 1-13th'!O110-'E_6B Att 2_AS FILED'!O110</f>
        <v>0</v>
      </c>
      <c r="P110" s="139">
        <f>+'E_6B Att 2_MDS and 1-13th'!P110-'E_6B Att 2_AS FILED'!P110</f>
        <v>0</v>
      </c>
      <c r="Q110" s="139">
        <f>+'E_6B Att 2_MDS and 1-13th'!Q110-'E_6B Att 2_AS FILED'!Q110</f>
        <v>0</v>
      </c>
      <c r="R110" s="139">
        <f>+'E_6B Att 2_MDS and 1-13th'!R110-'E_6B Att 2_AS FILED'!R110</f>
        <v>0</v>
      </c>
      <c r="S110" s="139">
        <f>+'E_6B Att 2_MDS and 1-13th'!S110-'E_6B Att 2_AS FILED'!S110</f>
        <v>0</v>
      </c>
      <c r="T110" s="139">
        <f>+'E_6B Att 2_MDS and 1-13th'!T110-'E_6B Att 2_AS FILED'!T110</f>
        <v>0</v>
      </c>
    </row>
    <row r="111" spans="1:26" x14ac:dyDescent="0.25">
      <c r="A111" s="122" t="s">
        <v>48</v>
      </c>
      <c r="B111" s="136" t="s">
        <v>213</v>
      </c>
      <c r="C111" s="139">
        <f>+'E_6B Att 2_MDS and 1-13th'!C111-'E_6B Att 2_AS FILED'!C111</f>
        <v>0</v>
      </c>
      <c r="D111" s="139">
        <f>+'E_6B Att 2_MDS and 1-13th'!D111-'E_6B Att 2_AS FILED'!D111</f>
        <v>0</v>
      </c>
      <c r="E111" s="139">
        <f>+'E_6B Att 2_MDS and 1-13th'!E111-'E_6B Att 2_AS FILED'!E111</f>
        <v>0</v>
      </c>
      <c r="F111" s="139">
        <f>+'E_6B Att 2_MDS and 1-13th'!F111-'E_6B Att 2_AS FILED'!F111</f>
        <v>0</v>
      </c>
      <c r="G111" s="139">
        <f>+'E_6B Att 2_MDS and 1-13th'!G111-'E_6B Att 2_AS FILED'!G111</f>
        <v>0</v>
      </c>
      <c r="H111" s="139">
        <f>+'E_6B Att 2_MDS and 1-13th'!H111-'E_6B Att 2_AS FILED'!H111</f>
        <v>0</v>
      </c>
      <c r="I111" s="139">
        <f>+'E_6B Att 2_MDS and 1-13th'!I111-'E_6B Att 2_AS FILED'!I111</f>
        <v>0</v>
      </c>
      <c r="J111" s="139">
        <f>+'E_6B Att 2_MDS and 1-13th'!J111-'E_6B Att 2_AS FILED'!J111</f>
        <v>0</v>
      </c>
      <c r="K111" s="139">
        <f>+'E_6B Att 2_MDS and 1-13th'!K111-'E_6B Att 2_AS FILED'!K111</f>
        <v>0</v>
      </c>
      <c r="L111" s="139">
        <f>+'E_6B Att 2_MDS and 1-13th'!L111-'E_6B Att 2_AS FILED'!L111</f>
        <v>0</v>
      </c>
      <c r="M111" s="139">
        <f>+'E_6B Att 2_MDS and 1-13th'!M111-'E_6B Att 2_AS FILED'!M111</f>
        <v>0</v>
      </c>
      <c r="N111" s="139">
        <f>+'E_6B Att 2_MDS and 1-13th'!N111-'E_6B Att 2_AS FILED'!N111</f>
        <v>0</v>
      </c>
      <c r="O111" s="139">
        <f>+'E_6B Att 2_MDS and 1-13th'!O111-'E_6B Att 2_AS FILED'!O111</f>
        <v>0</v>
      </c>
      <c r="P111" s="139">
        <f>+'E_6B Att 2_MDS and 1-13th'!P111-'E_6B Att 2_AS FILED'!P111</f>
        <v>0</v>
      </c>
      <c r="Q111" s="139">
        <f>+'E_6B Att 2_MDS and 1-13th'!Q111-'E_6B Att 2_AS FILED'!Q111</f>
        <v>0</v>
      </c>
      <c r="R111" s="139">
        <f>+'E_6B Att 2_MDS and 1-13th'!R111-'E_6B Att 2_AS FILED'!R111</f>
        <v>0</v>
      </c>
      <c r="S111" s="139">
        <f>+'E_6B Att 2_MDS and 1-13th'!S111-'E_6B Att 2_AS FILED'!S111</f>
        <v>0</v>
      </c>
      <c r="T111" s="139">
        <f>+'E_6B Att 2_MDS and 1-13th'!T111-'E_6B Att 2_AS FILED'!T111</f>
        <v>0</v>
      </c>
    </row>
    <row r="112" spans="1:26" ht="15.75" thickBot="1" x14ac:dyDescent="0.3">
      <c r="A112" s="122" t="s">
        <v>50</v>
      </c>
      <c r="B112" s="136" t="s">
        <v>214</v>
      </c>
      <c r="C112" s="139">
        <f>+'E_6B Att 2_MDS and 1-13th'!C112-'E_6B Att 2_AS FILED'!C112</f>
        <v>0</v>
      </c>
      <c r="D112" s="139">
        <f>+'E_6B Att 2_MDS and 1-13th'!D112-'E_6B Att 2_AS FILED'!D112</f>
        <v>-25.5990608288582</v>
      </c>
      <c r="E112" s="139">
        <f>+'E_6B Att 2_MDS and 1-13th'!E112-'E_6B Att 2_AS FILED'!E112</f>
        <v>2.8899789357873829</v>
      </c>
      <c r="F112" s="139">
        <f>+'E_6B Att 2_MDS and 1-13th'!F112-'E_6B Att 2_AS FILED'!F112</f>
        <v>0.6909025796790047</v>
      </c>
      <c r="G112" s="139">
        <f>+'E_6B Att 2_MDS and 1-13th'!G112-'E_6B Att 2_AS FILED'!G112</f>
        <v>4.4435002512461281</v>
      </c>
      <c r="H112" s="139">
        <f>+'E_6B Att 2_MDS and 1-13th'!H112-'E_6B Att 2_AS FILED'!H112</f>
        <v>4.4342937314812572</v>
      </c>
      <c r="I112" s="139">
        <f>+'E_6B Att 2_MDS and 1-13th'!I112-'E_6B Att 2_AS FILED'!I112</f>
        <v>4.2889186905584467</v>
      </c>
      <c r="J112" s="139">
        <f>+'E_6B Att 2_MDS and 1-13th'!J112-'E_6B Att 2_AS FILED'!J112</f>
        <v>1.0378608635091595</v>
      </c>
      <c r="K112" s="139">
        <f>+'E_6B Att 2_MDS and 1-13th'!K112-'E_6B Att 2_AS FILED'!K112</f>
        <v>-31.014925099081552</v>
      </c>
      <c r="L112" s="139">
        <f>+'E_6B Att 2_MDS and 1-13th'!L112-'E_6B Att 2_AS FILED'!L112</f>
        <v>0.82448794581478069</v>
      </c>
      <c r="M112" s="139">
        <f>+'E_6B Att 2_MDS and 1-13th'!M112-'E_6B Att 2_AS FILED'!M112</f>
        <v>-135.54653438429318</v>
      </c>
      <c r="N112" s="139">
        <f>+'E_6B Att 2_MDS and 1-13th'!N112-'E_6B Att 2_AS FILED'!N112</f>
        <v>2.2392592123822688E-2</v>
      </c>
      <c r="O112" s="139">
        <f>+'E_6B Att 2_MDS and 1-13th'!O112-'E_6B Att 2_AS FILED'!O112</f>
        <v>-38.351321598488667</v>
      </c>
      <c r="P112" s="139">
        <f>+'E_6B Att 2_MDS and 1-13th'!P112-'E_6B Att 2_AS FILED'!P112</f>
        <v>4.4406339424951318</v>
      </c>
      <c r="Q112" s="139">
        <f>+'E_6B Att 2_MDS and 1-13th'!Q112-'E_6B Att 2_AS FILED'!Q112</f>
        <v>5.0285610331095298E-8</v>
      </c>
      <c r="R112" s="139">
        <f>+'E_6B Att 2_MDS and 1-13th'!R112-'E_6B Att 2_AS FILED'!R112</f>
        <v>1.5517698529854233E-7</v>
      </c>
      <c r="S112" s="139">
        <f>+'E_6B Att 2_MDS and 1-13th'!S112-'E_6B Att 2_AS FILED'!S112</f>
        <v>-135.45026712476692</v>
      </c>
      <c r="T112" s="139">
        <f>+'E_6B Att 2_MDS and 1-13th'!T112-'E_6B Att 2_AS FILED'!T112</f>
        <v>1.9525775988236092</v>
      </c>
    </row>
    <row r="113" spans="1:20" x14ac:dyDescent="0.25">
      <c r="A113" s="122" t="s">
        <v>52</v>
      </c>
      <c r="B113" s="135" t="s">
        <v>198</v>
      </c>
      <c r="C113" s="140">
        <f>+'E_6B Att 2_MDS and 1-13th'!C113-'E_6B Att 2_AS FILED'!C113</f>
        <v>0</v>
      </c>
      <c r="D113" s="140">
        <f>+'E_6B Att 2_MDS and 1-13th'!D113-'E_6B Att 2_AS FILED'!D113</f>
        <v>0</v>
      </c>
      <c r="E113" s="140">
        <f>+'E_6B Att 2_MDS and 1-13th'!E113-'E_6B Att 2_AS FILED'!E113</f>
        <v>0</v>
      </c>
      <c r="F113" s="140">
        <f>+'E_6B Att 2_MDS and 1-13th'!F113-'E_6B Att 2_AS FILED'!F113</f>
        <v>0</v>
      </c>
      <c r="G113" s="140">
        <f>+'E_6B Att 2_MDS and 1-13th'!G113-'E_6B Att 2_AS FILED'!G113</f>
        <v>0</v>
      </c>
      <c r="H113" s="140">
        <f>+'E_6B Att 2_MDS and 1-13th'!H113-'E_6B Att 2_AS FILED'!H113</f>
        <v>0</v>
      </c>
      <c r="I113" s="140">
        <f>+'E_6B Att 2_MDS and 1-13th'!I113-'E_6B Att 2_AS FILED'!I113</f>
        <v>0</v>
      </c>
      <c r="J113" s="140">
        <f>+'E_6B Att 2_MDS and 1-13th'!J113-'E_6B Att 2_AS FILED'!J113</f>
        <v>0</v>
      </c>
      <c r="K113" s="140">
        <f>+'E_6B Att 2_MDS and 1-13th'!K113-'E_6B Att 2_AS FILED'!K113</f>
        <v>0</v>
      </c>
      <c r="L113" s="140">
        <f>+'E_6B Att 2_MDS and 1-13th'!L113-'E_6B Att 2_AS FILED'!L113</f>
        <v>0</v>
      </c>
      <c r="M113" s="140">
        <f>+'E_6B Att 2_MDS and 1-13th'!M113-'E_6B Att 2_AS FILED'!M113</f>
        <v>0</v>
      </c>
      <c r="N113" s="140">
        <f>+'E_6B Att 2_MDS and 1-13th'!N113-'E_6B Att 2_AS FILED'!N113</f>
        <v>0</v>
      </c>
      <c r="O113" s="140">
        <f>+'E_6B Att 2_MDS and 1-13th'!O113-'E_6B Att 2_AS FILED'!O113</f>
        <v>0</v>
      </c>
      <c r="P113" s="140">
        <f>+'E_6B Att 2_MDS and 1-13th'!P113-'E_6B Att 2_AS FILED'!P113</f>
        <v>0</v>
      </c>
      <c r="Q113" s="140">
        <f>+'E_6B Att 2_MDS and 1-13th'!Q113-'E_6B Att 2_AS FILED'!Q113</f>
        <v>0</v>
      </c>
      <c r="R113" s="140">
        <f>+'E_6B Att 2_MDS and 1-13th'!R113-'E_6B Att 2_AS FILED'!R113</f>
        <v>0</v>
      </c>
      <c r="S113" s="140">
        <f>+'E_6B Att 2_MDS and 1-13th'!S113-'E_6B Att 2_AS FILED'!S113</f>
        <v>0</v>
      </c>
      <c r="T113" s="140">
        <f>+'E_6B Att 2_MDS and 1-13th'!T113-'E_6B Att 2_AS FILED'!T113</f>
        <v>0</v>
      </c>
    </row>
    <row r="114" spans="1:20" x14ac:dyDescent="0.25">
      <c r="A114" s="122" t="s">
        <v>54</v>
      </c>
      <c r="C114">
        <f>+'E_6B Att 2_MDS and 1-13th'!C114-'E_6B Att 2_AS FILED'!C114</f>
        <v>0</v>
      </c>
      <c r="D114">
        <f>+'E_6B Att 2_MDS and 1-13th'!D114-'E_6B Att 2_AS FILED'!D114</f>
        <v>0</v>
      </c>
      <c r="E114">
        <f>+'E_6B Att 2_MDS and 1-13th'!E114-'E_6B Att 2_AS FILED'!E114</f>
        <v>0</v>
      </c>
      <c r="F114">
        <f>+'E_6B Att 2_MDS and 1-13th'!F114-'E_6B Att 2_AS FILED'!F114</f>
        <v>0</v>
      </c>
      <c r="G114">
        <f>+'E_6B Att 2_MDS and 1-13th'!G114-'E_6B Att 2_AS FILED'!G114</f>
        <v>0</v>
      </c>
      <c r="H114">
        <f>+'E_6B Att 2_MDS and 1-13th'!H114-'E_6B Att 2_AS FILED'!H114</f>
        <v>0</v>
      </c>
      <c r="I114">
        <f>+'E_6B Att 2_MDS and 1-13th'!I114-'E_6B Att 2_AS FILED'!I114</f>
        <v>0</v>
      </c>
      <c r="J114">
        <f>+'E_6B Att 2_MDS and 1-13th'!J114-'E_6B Att 2_AS FILED'!J114</f>
        <v>0</v>
      </c>
      <c r="K114">
        <f>+'E_6B Att 2_MDS and 1-13th'!K114-'E_6B Att 2_AS FILED'!K114</f>
        <v>0</v>
      </c>
      <c r="L114">
        <f>+'E_6B Att 2_MDS and 1-13th'!L114-'E_6B Att 2_AS FILED'!L114</f>
        <v>0</v>
      </c>
      <c r="M114">
        <f>+'E_6B Att 2_MDS and 1-13th'!M114-'E_6B Att 2_AS FILED'!M114</f>
        <v>0</v>
      </c>
      <c r="N114">
        <f>+'E_6B Att 2_MDS and 1-13th'!N114-'E_6B Att 2_AS FILED'!N114</f>
        <v>0</v>
      </c>
      <c r="O114">
        <f>+'E_6B Att 2_MDS and 1-13th'!O114-'E_6B Att 2_AS FILED'!O114</f>
        <v>0</v>
      </c>
      <c r="P114">
        <f>+'E_6B Att 2_MDS and 1-13th'!P114-'E_6B Att 2_AS FILED'!P114</f>
        <v>0</v>
      </c>
      <c r="Q114">
        <f>+'E_6B Att 2_MDS and 1-13th'!Q114-'E_6B Att 2_AS FILED'!Q114</f>
        <v>0</v>
      </c>
      <c r="R114">
        <f>+'E_6B Att 2_MDS and 1-13th'!R114-'E_6B Att 2_AS FILED'!R114</f>
        <v>0</v>
      </c>
      <c r="S114">
        <f>+'E_6B Att 2_MDS and 1-13th'!S114-'E_6B Att 2_AS FILED'!S114</f>
        <v>0</v>
      </c>
      <c r="T114">
        <f>+'E_6B Att 2_MDS and 1-13th'!T114-'E_6B Att 2_AS FILED'!T114</f>
        <v>0</v>
      </c>
    </row>
    <row r="115" spans="1:20" ht="15.75" x14ac:dyDescent="0.25">
      <c r="A115" s="122" t="s">
        <v>56</v>
      </c>
      <c r="B115" s="134" t="s">
        <v>166</v>
      </c>
      <c r="C115" s="125">
        <f>+'E_6B Att 2_MDS and 1-13th'!C115-'E_6B Att 2_AS FILED'!C115</f>
        <v>0</v>
      </c>
      <c r="D115" s="125">
        <f>+'E_6B Att 2_MDS and 1-13th'!D115-'E_6B Att 2_AS FILED'!D115</f>
        <v>0</v>
      </c>
      <c r="E115" s="125">
        <f>+'E_6B Att 2_MDS and 1-13th'!E115-'E_6B Att 2_AS FILED'!E115</f>
        <v>0</v>
      </c>
      <c r="F115" s="125">
        <f>+'E_6B Att 2_MDS and 1-13th'!F115-'E_6B Att 2_AS FILED'!F115</f>
        <v>0</v>
      </c>
      <c r="G115" s="125">
        <f>+'E_6B Att 2_MDS and 1-13th'!G115-'E_6B Att 2_AS FILED'!G115</f>
        <v>0</v>
      </c>
      <c r="H115" s="125">
        <f>+'E_6B Att 2_MDS and 1-13th'!H115-'E_6B Att 2_AS FILED'!H115</f>
        <v>0</v>
      </c>
      <c r="I115" s="125">
        <f>+'E_6B Att 2_MDS and 1-13th'!I115-'E_6B Att 2_AS FILED'!I115</f>
        <v>0</v>
      </c>
      <c r="J115" s="125">
        <f>+'E_6B Att 2_MDS and 1-13th'!J115-'E_6B Att 2_AS FILED'!J115</f>
        <v>0</v>
      </c>
      <c r="K115" s="125">
        <f>+'E_6B Att 2_MDS and 1-13th'!K115-'E_6B Att 2_AS FILED'!K115</f>
        <v>0</v>
      </c>
      <c r="L115" s="125">
        <f>+'E_6B Att 2_MDS and 1-13th'!L115-'E_6B Att 2_AS FILED'!L115</f>
        <v>0</v>
      </c>
      <c r="M115" s="125">
        <f>+'E_6B Att 2_MDS and 1-13th'!M115-'E_6B Att 2_AS FILED'!M115</f>
        <v>0</v>
      </c>
      <c r="N115" s="125">
        <f>+'E_6B Att 2_MDS and 1-13th'!N115-'E_6B Att 2_AS FILED'!N115</f>
        <v>0</v>
      </c>
      <c r="O115" s="125">
        <f>+'E_6B Att 2_MDS and 1-13th'!O115-'E_6B Att 2_AS FILED'!O115</f>
        <v>0</v>
      </c>
      <c r="P115" s="125">
        <f>+'E_6B Att 2_MDS and 1-13th'!P115-'E_6B Att 2_AS FILED'!P115</f>
        <v>0</v>
      </c>
      <c r="Q115" s="125">
        <f>+'E_6B Att 2_MDS and 1-13th'!Q115-'E_6B Att 2_AS FILED'!Q115</f>
        <v>0</v>
      </c>
      <c r="R115" s="125">
        <f>+'E_6B Att 2_MDS and 1-13th'!R115-'E_6B Att 2_AS FILED'!R115</f>
        <v>0</v>
      </c>
      <c r="S115" s="125">
        <f>+'E_6B Att 2_MDS and 1-13th'!S115-'E_6B Att 2_AS FILED'!S115</f>
        <v>0</v>
      </c>
      <c r="T115" s="125">
        <f>+'E_6B Att 2_MDS and 1-13th'!T115-'E_6B Att 2_AS FILED'!T115</f>
        <v>0</v>
      </c>
    </row>
    <row r="116" spans="1:20" x14ac:dyDescent="0.25">
      <c r="A116" s="122" t="s">
        <v>58</v>
      </c>
      <c r="B116" s="135" t="s">
        <v>176</v>
      </c>
      <c r="C116" s="125">
        <f>+'E_6B Att 2_MDS and 1-13th'!C116-'E_6B Att 2_AS FILED'!C116</f>
        <v>21.890625808897312</v>
      </c>
      <c r="D116" s="125">
        <f>+'E_6B Att 2_MDS and 1-13th'!D116-'E_6B Att 2_AS FILED'!D116</f>
        <v>0</v>
      </c>
      <c r="E116" s="125">
        <f>+'E_6B Att 2_MDS and 1-13th'!E116-'E_6B Att 2_AS FILED'!E116</f>
        <v>0</v>
      </c>
      <c r="F116" s="125">
        <f>+'E_6B Att 2_MDS and 1-13th'!F116-'E_6B Att 2_AS FILED'!F116</f>
        <v>0</v>
      </c>
      <c r="G116" s="125">
        <f>+'E_6B Att 2_MDS and 1-13th'!G116-'E_6B Att 2_AS FILED'!G116</f>
        <v>0</v>
      </c>
      <c r="H116" s="125">
        <f>+'E_6B Att 2_MDS and 1-13th'!H116-'E_6B Att 2_AS FILED'!H116</f>
        <v>0</v>
      </c>
      <c r="I116" s="125">
        <f>+'E_6B Att 2_MDS and 1-13th'!I116-'E_6B Att 2_AS FILED'!I116</f>
        <v>0</v>
      </c>
      <c r="J116" s="125">
        <f>+'E_6B Att 2_MDS and 1-13th'!J116-'E_6B Att 2_AS FILED'!J116</f>
        <v>0</v>
      </c>
      <c r="K116" s="125">
        <f>+'E_6B Att 2_MDS and 1-13th'!K116-'E_6B Att 2_AS FILED'!K116</f>
        <v>0</v>
      </c>
      <c r="L116" s="125">
        <f>+'E_6B Att 2_MDS and 1-13th'!L116-'E_6B Att 2_AS FILED'!L116</f>
        <v>0</v>
      </c>
      <c r="M116" s="125">
        <f>+'E_6B Att 2_MDS and 1-13th'!M116-'E_6B Att 2_AS FILED'!M116</f>
        <v>0</v>
      </c>
      <c r="N116" s="125">
        <f>+'E_6B Att 2_MDS and 1-13th'!N116-'E_6B Att 2_AS FILED'!N116</f>
        <v>0</v>
      </c>
      <c r="O116" s="125">
        <f>+'E_6B Att 2_MDS and 1-13th'!O116-'E_6B Att 2_AS FILED'!O116</f>
        <v>0</v>
      </c>
      <c r="P116" s="125">
        <f>+'E_6B Att 2_MDS and 1-13th'!P116-'E_6B Att 2_AS FILED'!P116</f>
        <v>0</v>
      </c>
      <c r="Q116" s="125">
        <f>+'E_6B Att 2_MDS and 1-13th'!Q116-'E_6B Att 2_AS FILED'!Q116</f>
        <v>21.872656776031363</v>
      </c>
      <c r="R116" s="125">
        <f>+'E_6B Att 2_MDS and 1-13th'!R116-'E_6B Att 2_AS FILED'!R116</f>
        <v>1.7969032876173685E-2</v>
      </c>
      <c r="S116" s="125">
        <f>+'E_6B Att 2_MDS and 1-13th'!S116-'E_6B Att 2_AS FILED'!S116</f>
        <v>0</v>
      </c>
      <c r="T116" s="125">
        <f>+'E_6B Att 2_MDS and 1-13th'!T116-'E_6B Att 2_AS FILED'!T116</f>
        <v>0</v>
      </c>
    </row>
    <row r="117" spans="1:20" x14ac:dyDescent="0.25">
      <c r="A117" s="122" t="s">
        <v>59</v>
      </c>
      <c r="B117" s="136" t="s">
        <v>217</v>
      </c>
      <c r="C117" s="125">
        <f>+'E_6B Att 2_MDS and 1-13th'!C117-'E_6B Att 2_AS FILED'!C117</f>
        <v>-12.54546774740993</v>
      </c>
      <c r="D117" s="125">
        <f>+'E_6B Att 2_MDS and 1-13th'!D117-'E_6B Att 2_AS FILED'!D117</f>
        <v>0</v>
      </c>
      <c r="E117" s="125">
        <f>+'E_6B Att 2_MDS and 1-13th'!E117-'E_6B Att 2_AS FILED'!E117</f>
        <v>0</v>
      </c>
      <c r="F117" s="125">
        <f>+'E_6B Att 2_MDS and 1-13th'!F117-'E_6B Att 2_AS FILED'!F117</f>
        <v>0</v>
      </c>
      <c r="G117" s="125">
        <f>+'E_6B Att 2_MDS and 1-13th'!G117-'E_6B Att 2_AS FILED'!G117</f>
        <v>0</v>
      </c>
      <c r="H117" s="125">
        <f>+'E_6B Att 2_MDS and 1-13th'!H117-'E_6B Att 2_AS FILED'!H117</f>
        <v>0</v>
      </c>
      <c r="I117" s="125">
        <f>+'E_6B Att 2_MDS and 1-13th'!I117-'E_6B Att 2_AS FILED'!I117</f>
        <v>0</v>
      </c>
      <c r="J117" s="125">
        <f>+'E_6B Att 2_MDS and 1-13th'!J117-'E_6B Att 2_AS FILED'!J117</f>
        <v>0</v>
      </c>
      <c r="K117" s="125">
        <f>+'E_6B Att 2_MDS and 1-13th'!K117-'E_6B Att 2_AS FILED'!K117</f>
        <v>0</v>
      </c>
      <c r="L117" s="125">
        <f>+'E_6B Att 2_MDS and 1-13th'!L117-'E_6B Att 2_AS FILED'!L117</f>
        <v>0</v>
      </c>
      <c r="M117" s="125">
        <f>+'E_6B Att 2_MDS and 1-13th'!M117-'E_6B Att 2_AS FILED'!M117</f>
        <v>0</v>
      </c>
      <c r="N117" s="125">
        <f>+'E_6B Att 2_MDS and 1-13th'!N117-'E_6B Att 2_AS FILED'!N117</f>
        <v>-12.54546774740993</v>
      </c>
      <c r="O117" s="125">
        <f>+'E_6B Att 2_MDS and 1-13th'!O117-'E_6B Att 2_AS FILED'!O117</f>
        <v>0</v>
      </c>
      <c r="P117" s="125">
        <f>+'E_6B Att 2_MDS and 1-13th'!P117-'E_6B Att 2_AS FILED'!P117</f>
        <v>0</v>
      </c>
      <c r="Q117" s="125">
        <f>+'E_6B Att 2_MDS and 1-13th'!Q117-'E_6B Att 2_AS FILED'!Q117</f>
        <v>0</v>
      </c>
      <c r="R117" s="125">
        <f>+'E_6B Att 2_MDS and 1-13th'!R117-'E_6B Att 2_AS FILED'!R117</f>
        <v>0</v>
      </c>
      <c r="S117" s="125">
        <f>+'E_6B Att 2_MDS and 1-13th'!S117-'E_6B Att 2_AS FILED'!S117</f>
        <v>0</v>
      </c>
      <c r="T117" s="125">
        <f>+'E_6B Att 2_MDS and 1-13th'!T117-'E_6B Att 2_AS FILED'!T117</f>
        <v>0</v>
      </c>
    </row>
    <row r="118" spans="1:20" ht="15.75" thickBot="1" x14ac:dyDescent="0.3">
      <c r="A118" s="122" t="s">
        <v>60</v>
      </c>
      <c r="B118" s="136" t="s">
        <v>218</v>
      </c>
      <c r="C118" s="125">
        <f>+'E_6B Att 2_MDS and 1-13th'!C118-'E_6B Att 2_AS FILED'!C118</f>
        <v>9.345158061478287</v>
      </c>
      <c r="D118" s="125">
        <f>+'E_6B Att 2_MDS and 1-13th'!D118-'E_6B Att 2_AS FILED'!D118</f>
        <v>0</v>
      </c>
      <c r="E118" s="125">
        <f>+'E_6B Att 2_MDS and 1-13th'!E118-'E_6B Att 2_AS FILED'!E118</f>
        <v>0</v>
      </c>
      <c r="F118" s="125">
        <f>+'E_6B Att 2_MDS and 1-13th'!F118-'E_6B Att 2_AS FILED'!F118</f>
        <v>0</v>
      </c>
      <c r="G118" s="125">
        <f>+'E_6B Att 2_MDS and 1-13th'!G118-'E_6B Att 2_AS FILED'!G118</f>
        <v>0</v>
      </c>
      <c r="H118" s="125">
        <f>+'E_6B Att 2_MDS and 1-13th'!H118-'E_6B Att 2_AS FILED'!H118</f>
        <v>0</v>
      </c>
      <c r="I118" s="125">
        <f>+'E_6B Att 2_MDS and 1-13th'!I118-'E_6B Att 2_AS FILED'!I118</f>
        <v>0</v>
      </c>
      <c r="J118" s="125">
        <f>+'E_6B Att 2_MDS and 1-13th'!J118-'E_6B Att 2_AS FILED'!J118</f>
        <v>0</v>
      </c>
      <c r="K118" s="125">
        <f>+'E_6B Att 2_MDS and 1-13th'!K118-'E_6B Att 2_AS FILED'!K118</f>
        <v>0</v>
      </c>
      <c r="L118" s="125">
        <f>+'E_6B Att 2_MDS and 1-13th'!L118-'E_6B Att 2_AS FILED'!L118</f>
        <v>0</v>
      </c>
      <c r="M118" s="125">
        <f>+'E_6B Att 2_MDS and 1-13th'!M118-'E_6B Att 2_AS FILED'!M118</f>
        <v>0</v>
      </c>
      <c r="N118" s="125">
        <f>+'E_6B Att 2_MDS and 1-13th'!N118-'E_6B Att 2_AS FILED'!N118</f>
        <v>-12.54546774740993</v>
      </c>
      <c r="O118" s="125">
        <f>+'E_6B Att 2_MDS and 1-13th'!O118-'E_6B Att 2_AS FILED'!O118</f>
        <v>0</v>
      </c>
      <c r="P118" s="125">
        <f>+'E_6B Att 2_MDS and 1-13th'!P118-'E_6B Att 2_AS FILED'!P118</f>
        <v>0</v>
      </c>
      <c r="Q118" s="125">
        <f>+'E_6B Att 2_MDS and 1-13th'!Q118-'E_6B Att 2_AS FILED'!Q118</f>
        <v>21.872656776031363</v>
      </c>
      <c r="R118" s="125">
        <f>+'E_6B Att 2_MDS and 1-13th'!R118-'E_6B Att 2_AS FILED'!R118</f>
        <v>1.7969032876173685E-2</v>
      </c>
      <c r="S118" s="125">
        <f>+'E_6B Att 2_MDS and 1-13th'!S118-'E_6B Att 2_AS FILED'!S118</f>
        <v>0</v>
      </c>
      <c r="T118" s="125">
        <f>+'E_6B Att 2_MDS and 1-13th'!T118-'E_6B Att 2_AS FILED'!T118</f>
        <v>0</v>
      </c>
    </row>
    <row r="119" spans="1:20" x14ac:dyDescent="0.25">
      <c r="A119" s="122" t="s">
        <v>61</v>
      </c>
      <c r="B119" s="135" t="s">
        <v>192</v>
      </c>
      <c r="C119" s="128">
        <f>+'E_6B Att 2_MDS and 1-13th'!C119-'E_6B Att 2_AS FILED'!C119</f>
        <v>0</v>
      </c>
      <c r="D119" s="128">
        <f>+'E_6B Att 2_MDS and 1-13th'!D119-'E_6B Att 2_AS FILED'!D119</f>
        <v>0</v>
      </c>
      <c r="E119" s="128">
        <f>+'E_6B Att 2_MDS and 1-13th'!E119-'E_6B Att 2_AS FILED'!E119</f>
        <v>0</v>
      </c>
      <c r="F119" s="128">
        <f>+'E_6B Att 2_MDS and 1-13th'!F119-'E_6B Att 2_AS FILED'!F119</f>
        <v>0</v>
      </c>
      <c r="G119" s="128">
        <f>+'E_6B Att 2_MDS and 1-13th'!G119-'E_6B Att 2_AS FILED'!G119</f>
        <v>0</v>
      </c>
      <c r="H119" s="128">
        <f>+'E_6B Att 2_MDS and 1-13th'!H119-'E_6B Att 2_AS FILED'!H119</f>
        <v>0</v>
      </c>
      <c r="I119" s="128">
        <f>+'E_6B Att 2_MDS and 1-13th'!I119-'E_6B Att 2_AS FILED'!I119</f>
        <v>0</v>
      </c>
      <c r="J119" s="128">
        <f>+'E_6B Att 2_MDS and 1-13th'!J119-'E_6B Att 2_AS FILED'!J119</f>
        <v>0</v>
      </c>
      <c r="K119" s="128">
        <f>+'E_6B Att 2_MDS and 1-13th'!K119-'E_6B Att 2_AS FILED'!K119</f>
        <v>0</v>
      </c>
      <c r="L119" s="128">
        <f>+'E_6B Att 2_MDS and 1-13th'!L119-'E_6B Att 2_AS FILED'!L119</f>
        <v>0</v>
      </c>
      <c r="M119" s="128">
        <f>+'E_6B Att 2_MDS and 1-13th'!M119-'E_6B Att 2_AS FILED'!M119</f>
        <v>0</v>
      </c>
      <c r="N119" s="128">
        <f>+'E_6B Att 2_MDS and 1-13th'!N119-'E_6B Att 2_AS FILED'!N119</f>
        <v>0</v>
      </c>
      <c r="O119" s="128">
        <f>+'E_6B Att 2_MDS and 1-13th'!O119-'E_6B Att 2_AS FILED'!O119</f>
        <v>0</v>
      </c>
      <c r="P119" s="128">
        <f>+'E_6B Att 2_MDS and 1-13th'!P119-'E_6B Att 2_AS FILED'!P119</f>
        <v>0</v>
      </c>
      <c r="Q119" s="128">
        <f>+'E_6B Att 2_MDS and 1-13th'!Q119-'E_6B Att 2_AS FILED'!Q119</f>
        <v>0</v>
      </c>
      <c r="R119" s="128">
        <f>+'E_6B Att 2_MDS and 1-13th'!R119-'E_6B Att 2_AS FILED'!R119</f>
        <v>0</v>
      </c>
      <c r="S119" s="128">
        <f>+'E_6B Att 2_MDS and 1-13th'!S119-'E_6B Att 2_AS FILED'!S119</f>
        <v>0</v>
      </c>
      <c r="T119" s="128">
        <f>+'E_6B Att 2_MDS and 1-13th'!T119-'E_6B Att 2_AS FILED'!T119</f>
        <v>0</v>
      </c>
    </row>
    <row r="120" spans="1:20" x14ac:dyDescent="0.25">
      <c r="A120" s="122" t="s">
        <v>63</v>
      </c>
      <c r="C120">
        <f>+'E_6B Att 2_MDS and 1-13th'!C120-'E_6B Att 2_AS FILED'!C120</f>
        <v>0</v>
      </c>
      <c r="D120">
        <f>+'E_6B Att 2_MDS and 1-13th'!D120-'E_6B Att 2_AS FILED'!D120</f>
        <v>0</v>
      </c>
      <c r="E120">
        <f>+'E_6B Att 2_MDS and 1-13th'!E120-'E_6B Att 2_AS FILED'!E120</f>
        <v>0</v>
      </c>
      <c r="F120">
        <f>+'E_6B Att 2_MDS and 1-13th'!F120-'E_6B Att 2_AS FILED'!F120</f>
        <v>0</v>
      </c>
      <c r="G120">
        <f>+'E_6B Att 2_MDS and 1-13th'!G120-'E_6B Att 2_AS FILED'!G120</f>
        <v>0</v>
      </c>
      <c r="H120">
        <f>+'E_6B Att 2_MDS and 1-13th'!H120-'E_6B Att 2_AS FILED'!H120</f>
        <v>0</v>
      </c>
      <c r="I120">
        <f>+'E_6B Att 2_MDS and 1-13th'!I120-'E_6B Att 2_AS FILED'!I120</f>
        <v>0</v>
      </c>
      <c r="J120">
        <f>+'E_6B Att 2_MDS and 1-13th'!J120-'E_6B Att 2_AS FILED'!J120</f>
        <v>0</v>
      </c>
      <c r="K120">
        <f>+'E_6B Att 2_MDS and 1-13th'!K120-'E_6B Att 2_AS FILED'!K120</f>
        <v>0</v>
      </c>
      <c r="L120">
        <f>+'E_6B Att 2_MDS and 1-13th'!L120-'E_6B Att 2_AS FILED'!L120</f>
        <v>0</v>
      </c>
      <c r="M120">
        <f>+'E_6B Att 2_MDS and 1-13th'!M120-'E_6B Att 2_AS FILED'!M120</f>
        <v>0</v>
      </c>
      <c r="N120">
        <f>+'E_6B Att 2_MDS and 1-13th'!N120-'E_6B Att 2_AS FILED'!N120</f>
        <v>0</v>
      </c>
      <c r="O120">
        <f>+'E_6B Att 2_MDS and 1-13th'!O120-'E_6B Att 2_AS FILED'!O120</f>
        <v>0</v>
      </c>
      <c r="P120">
        <f>+'E_6B Att 2_MDS and 1-13th'!P120-'E_6B Att 2_AS FILED'!P120</f>
        <v>0</v>
      </c>
      <c r="Q120">
        <f>+'E_6B Att 2_MDS and 1-13th'!Q120-'E_6B Att 2_AS FILED'!Q120</f>
        <v>0</v>
      </c>
      <c r="R120">
        <f>+'E_6B Att 2_MDS and 1-13th'!R120-'E_6B Att 2_AS FILED'!R120</f>
        <v>0</v>
      </c>
      <c r="S120">
        <f>+'E_6B Att 2_MDS and 1-13th'!S120-'E_6B Att 2_AS FILED'!S120</f>
        <v>0</v>
      </c>
      <c r="T120">
        <f>+'E_6B Att 2_MDS and 1-13th'!T120-'E_6B Att 2_AS FILED'!T120</f>
        <v>0</v>
      </c>
    </row>
    <row r="121" spans="1:20" x14ac:dyDescent="0.25">
      <c r="A121" s="122" t="s">
        <v>64</v>
      </c>
      <c r="B121" s="135" t="s">
        <v>193</v>
      </c>
      <c r="C121" s="116">
        <f>+'E_6B Att 2_MDS and 1-13th'!C121-'E_6B Att 2_AS FILED'!C121</f>
        <v>0</v>
      </c>
      <c r="D121" s="116">
        <f>+'E_6B Att 2_MDS and 1-13th'!D121-'E_6B Att 2_AS FILED'!D121</f>
        <v>0</v>
      </c>
      <c r="E121" s="116">
        <f>+'E_6B Att 2_MDS and 1-13th'!E121-'E_6B Att 2_AS FILED'!E121</f>
        <v>0</v>
      </c>
      <c r="F121" s="116">
        <f>+'E_6B Att 2_MDS and 1-13th'!F121-'E_6B Att 2_AS FILED'!F121</f>
        <v>0</v>
      </c>
      <c r="G121" s="116">
        <f>+'E_6B Att 2_MDS and 1-13th'!G121-'E_6B Att 2_AS FILED'!G121</f>
        <v>0</v>
      </c>
      <c r="H121" s="116">
        <f>+'E_6B Att 2_MDS and 1-13th'!H121-'E_6B Att 2_AS FILED'!H121</f>
        <v>0</v>
      </c>
      <c r="I121" s="116">
        <f>+'E_6B Att 2_MDS and 1-13th'!I121-'E_6B Att 2_AS FILED'!I121</f>
        <v>0</v>
      </c>
      <c r="J121" s="116">
        <f>+'E_6B Att 2_MDS and 1-13th'!J121-'E_6B Att 2_AS FILED'!J121</f>
        <v>0</v>
      </c>
      <c r="K121" s="116">
        <f>+'E_6B Att 2_MDS and 1-13th'!K121-'E_6B Att 2_AS FILED'!K121</f>
        <v>0</v>
      </c>
      <c r="L121" s="116">
        <f>+'E_6B Att 2_MDS and 1-13th'!L121-'E_6B Att 2_AS FILED'!L121</f>
        <v>0</v>
      </c>
      <c r="M121" s="116">
        <f>+'E_6B Att 2_MDS and 1-13th'!M121-'E_6B Att 2_AS FILED'!M121</f>
        <v>0</v>
      </c>
      <c r="N121" s="116">
        <f>+'E_6B Att 2_MDS and 1-13th'!N121-'E_6B Att 2_AS FILED'!N121</f>
        <v>0</v>
      </c>
      <c r="O121" s="116">
        <f>+'E_6B Att 2_MDS and 1-13th'!O121-'E_6B Att 2_AS FILED'!O121</f>
        <v>0</v>
      </c>
      <c r="P121" s="116">
        <f>+'E_6B Att 2_MDS and 1-13th'!P121-'E_6B Att 2_AS FILED'!P121</f>
        <v>0</v>
      </c>
      <c r="Q121" s="116">
        <f>+'E_6B Att 2_MDS and 1-13th'!Q121-'E_6B Att 2_AS FILED'!Q121</f>
        <v>0</v>
      </c>
      <c r="R121" s="116">
        <f>+'E_6B Att 2_MDS and 1-13th'!R121-'E_6B Att 2_AS FILED'!R121</f>
        <v>0</v>
      </c>
      <c r="S121" s="116">
        <f>+'E_6B Att 2_MDS and 1-13th'!S121-'E_6B Att 2_AS FILED'!S121</f>
        <v>0</v>
      </c>
      <c r="T121" s="116">
        <f>+'E_6B Att 2_MDS and 1-13th'!T121-'E_6B Att 2_AS FILED'!T121</f>
        <v>0</v>
      </c>
    </row>
    <row r="122" spans="1:20" ht="15.75" thickBot="1" x14ac:dyDescent="0.3">
      <c r="A122" s="122" t="s">
        <v>65</v>
      </c>
      <c r="B122" s="136" t="s">
        <v>219</v>
      </c>
      <c r="C122" s="116">
        <f>+'E_6B Att 2_MDS and 1-13th'!C122-'E_6B Att 2_AS FILED'!C122</f>
        <v>0</v>
      </c>
      <c r="D122" s="116">
        <f>+'E_6B Att 2_MDS and 1-13th'!D122-'E_6B Att 2_AS FILED'!D122</f>
        <v>0</v>
      </c>
      <c r="E122" s="116">
        <f>+'E_6B Att 2_MDS and 1-13th'!E122-'E_6B Att 2_AS FILED'!E122</f>
        <v>0</v>
      </c>
      <c r="F122" s="116">
        <f>+'E_6B Att 2_MDS and 1-13th'!F122-'E_6B Att 2_AS FILED'!F122</f>
        <v>0</v>
      </c>
      <c r="G122" s="116">
        <f>+'E_6B Att 2_MDS and 1-13th'!G122-'E_6B Att 2_AS FILED'!G122</f>
        <v>0</v>
      </c>
      <c r="H122" s="116">
        <f>+'E_6B Att 2_MDS and 1-13th'!H122-'E_6B Att 2_AS FILED'!H122</f>
        <v>0</v>
      </c>
      <c r="I122" s="116">
        <f>+'E_6B Att 2_MDS and 1-13th'!I122-'E_6B Att 2_AS FILED'!I122</f>
        <v>0</v>
      </c>
      <c r="J122" s="116">
        <f>+'E_6B Att 2_MDS and 1-13th'!J122-'E_6B Att 2_AS FILED'!J122</f>
        <v>0</v>
      </c>
      <c r="K122" s="116">
        <f>+'E_6B Att 2_MDS and 1-13th'!K122-'E_6B Att 2_AS FILED'!K122</f>
        <v>0</v>
      </c>
      <c r="L122" s="116">
        <f>+'E_6B Att 2_MDS and 1-13th'!L122-'E_6B Att 2_AS FILED'!L122</f>
        <v>0</v>
      </c>
      <c r="M122" s="116">
        <f>+'E_6B Att 2_MDS and 1-13th'!M122-'E_6B Att 2_AS FILED'!M122</f>
        <v>0</v>
      </c>
      <c r="N122" s="116">
        <f>+'E_6B Att 2_MDS and 1-13th'!N122-'E_6B Att 2_AS FILED'!N122</f>
        <v>0</v>
      </c>
      <c r="O122" s="116">
        <f>+'E_6B Att 2_MDS and 1-13th'!O122-'E_6B Att 2_AS FILED'!O122</f>
        <v>0</v>
      </c>
      <c r="P122" s="116">
        <f>+'E_6B Att 2_MDS and 1-13th'!P122-'E_6B Att 2_AS FILED'!P122</f>
        <v>0</v>
      </c>
      <c r="Q122" s="116">
        <f>+'E_6B Att 2_MDS and 1-13th'!Q122-'E_6B Att 2_AS FILED'!Q122</f>
        <v>0</v>
      </c>
      <c r="R122" s="116">
        <f>+'E_6B Att 2_MDS and 1-13th'!R122-'E_6B Att 2_AS FILED'!R122</f>
        <v>0</v>
      </c>
      <c r="S122" s="116">
        <f>+'E_6B Att 2_MDS and 1-13th'!S122-'E_6B Att 2_AS FILED'!S122</f>
        <v>0</v>
      </c>
      <c r="T122" s="116">
        <f>+'E_6B Att 2_MDS and 1-13th'!T122-'E_6B Att 2_AS FILED'!T122</f>
        <v>0</v>
      </c>
    </row>
    <row r="123" spans="1:20" x14ac:dyDescent="0.25">
      <c r="A123" s="122" t="s">
        <v>67</v>
      </c>
      <c r="B123" s="135" t="s">
        <v>196</v>
      </c>
      <c r="C123" s="137">
        <f>+'E_6B Att 2_MDS and 1-13th'!C123-'E_6B Att 2_AS FILED'!C123</f>
        <v>0</v>
      </c>
      <c r="D123" s="137">
        <f>+'E_6B Att 2_MDS and 1-13th'!D123-'E_6B Att 2_AS FILED'!D123</f>
        <v>0</v>
      </c>
      <c r="E123" s="137">
        <f>+'E_6B Att 2_MDS and 1-13th'!E123-'E_6B Att 2_AS FILED'!E123</f>
        <v>0</v>
      </c>
      <c r="F123" s="137">
        <f>+'E_6B Att 2_MDS and 1-13th'!F123-'E_6B Att 2_AS FILED'!F123</f>
        <v>0</v>
      </c>
      <c r="G123" s="137">
        <f>+'E_6B Att 2_MDS and 1-13th'!G123-'E_6B Att 2_AS FILED'!G123</f>
        <v>0</v>
      </c>
      <c r="H123" s="137">
        <f>+'E_6B Att 2_MDS and 1-13th'!H123-'E_6B Att 2_AS FILED'!H123</f>
        <v>0</v>
      </c>
      <c r="I123" s="137">
        <f>+'E_6B Att 2_MDS and 1-13th'!I123-'E_6B Att 2_AS FILED'!I123</f>
        <v>0</v>
      </c>
      <c r="J123" s="137">
        <f>+'E_6B Att 2_MDS and 1-13th'!J123-'E_6B Att 2_AS FILED'!J123</f>
        <v>0</v>
      </c>
      <c r="K123" s="137">
        <f>+'E_6B Att 2_MDS and 1-13th'!K123-'E_6B Att 2_AS FILED'!K123</f>
        <v>0</v>
      </c>
      <c r="L123" s="137">
        <f>+'E_6B Att 2_MDS and 1-13th'!L123-'E_6B Att 2_AS FILED'!L123</f>
        <v>0</v>
      </c>
      <c r="M123" s="137">
        <f>+'E_6B Att 2_MDS and 1-13th'!M123-'E_6B Att 2_AS FILED'!M123</f>
        <v>0</v>
      </c>
      <c r="N123" s="137">
        <f>+'E_6B Att 2_MDS and 1-13th'!N123-'E_6B Att 2_AS FILED'!N123</f>
        <v>0</v>
      </c>
      <c r="O123" s="137">
        <f>+'E_6B Att 2_MDS and 1-13th'!O123-'E_6B Att 2_AS FILED'!O123</f>
        <v>0</v>
      </c>
      <c r="P123" s="137">
        <f>+'E_6B Att 2_MDS and 1-13th'!P123-'E_6B Att 2_AS FILED'!P123</f>
        <v>0</v>
      </c>
      <c r="Q123" s="137">
        <f>+'E_6B Att 2_MDS and 1-13th'!Q123-'E_6B Att 2_AS FILED'!Q123</f>
        <v>0</v>
      </c>
      <c r="R123" s="137">
        <f>+'E_6B Att 2_MDS and 1-13th'!R123-'E_6B Att 2_AS FILED'!R123</f>
        <v>0</v>
      </c>
      <c r="S123" s="137">
        <f>+'E_6B Att 2_MDS and 1-13th'!S123-'E_6B Att 2_AS FILED'!S123</f>
        <v>0</v>
      </c>
      <c r="T123" s="137">
        <f>+'E_6B Att 2_MDS and 1-13th'!T123-'E_6B Att 2_AS FILED'!T123</f>
        <v>0</v>
      </c>
    </row>
    <row r="124" spans="1:20" x14ac:dyDescent="0.25">
      <c r="A124" s="122" t="s">
        <v>69</v>
      </c>
      <c r="C124">
        <f>+'E_6B Att 2_MDS and 1-13th'!C124-'E_6B Att 2_AS FILED'!C124</f>
        <v>0</v>
      </c>
      <c r="D124">
        <f>+'E_6B Att 2_MDS and 1-13th'!D124-'E_6B Att 2_AS FILED'!D124</f>
        <v>0</v>
      </c>
      <c r="E124">
        <f>+'E_6B Att 2_MDS and 1-13th'!E124-'E_6B Att 2_AS FILED'!E124</f>
        <v>0</v>
      </c>
      <c r="F124">
        <f>+'E_6B Att 2_MDS and 1-13th'!F124-'E_6B Att 2_AS FILED'!F124</f>
        <v>0</v>
      </c>
      <c r="G124">
        <f>+'E_6B Att 2_MDS and 1-13th'!G124-'E_6B Att 2_AS FILED'!G124</f>
        <v>0</v>
      </c>
      <c r="H124">
        <f>+'E_6B Att 2_MDS and 1-13th'!H124-'E_6B Att 2_AS FILED'!H124</f>
        <v>0</v>
      </c>
      <c r="I124">
        <f>+'E_6B Att 2_MDS and 1-13th'!I124-'E_6B Att 2_AS FILED'!I124</f>
        <v>0</v>
      </c>
      <c r="J124">
        <f>+'E_6B Att 2_MDS and 1-13th'!J124-'E_6B Att 2_AS FILED'!J124</f>
        <v>0</v>
      </c>
      <c r="K124">
        <f>+'E_6B Att 2_MDS and 1-13th'!K124-'E_6B Att 2_AS FILED'!K124</f>
        <v>0</v>
      </c>
      <c r="L124">
        <f>+'E_6B Att 2_MDS and 1-13th'!L124-'E_6B Att 2_AS FILED'!L124</f>
        <v>0</v>
      </c>
      <c r="M124">
        <f>+'E_6B Att 2_MDS and 1-13th'!M124-'E_6B Att 2_AS FILED'!M124</f>
        <v>0</v>
      </c>
      <c r="N124">
        <f>+'E_6B Att 2_MDS and 1-13th'!N124-'E_6B Att 2_AS FILED'!N124</f>
        <v>0</v>
      </c>
      <c r="O124">
        <f>+'E_6B Att 2_MDS and 1-13th'!O124-'E_6B Att 2_AS FILED'!O124</f>
        <v>0</v>
      </c>
      <c r="P124">
        <f>+'E_6B Att 2_MDS and 1-13th'!P124-'E_6B Att 2_AS FILED'!P124</f>
        <v>0</v>
      </c>
      <c r="Q124">
        <f>+'E_6B Att 2_MDS and 1-13th'!Q124-'E_6B Att 2_AS FILED'!Q124</f>
        <v>0</v>
      </c>
      <c r="R124">
        <f>+'E_6B Att 2_MDS and 1-13th'!R124-'E_6B Att 2_AS FILED'!R124</f>
        <v>0</v>
      </c>
      <c r="S124">
        <f>+'E_6B Att 2_MDS and 1-13th'!S124-'E_6B Att 2_AS FILED'!S124</f>
        <v>0</v>
      </c>
      <c r="T124">
        <f>+'E_6B Att 2_MDS and 1-13th'!T124-'E_6B Att 2_AS FILED'!T124</f>
        <v>0</v>
      </c>
    </row>
    <row r="125" spans="1:20" x14ac:dyDescent="0.25">
      <c r="A125" s="122" t="s">
        <v>71</v>
      </c>
      <c r="B125" s="135" t="s">
        <v>197</v>
      </c>
      <c r="C125" s="138">
        <f>+'E_6B Att 2_MDS and 1-13th'!C125-'E_6B Att 2_AS FILED'!C125</f>
        <v>0</v>
      </c>
      <c r="D125" s="138">
        <f>+'E_6B Att 2_MDS and 1-13th'!D125-'E_6B Att 2_AS FILED'!D125</f>
        <v>0</v>
      </c>
      <c r="E125" s="138">
        <f>+'E_6B Att 2_MDS and 1-13th'!E125-'E_6B Att 2_AS FILED'!E125</f>
        <v>0</v>
      </c>
      <c r="F125" s="138">
        <f>+'E_6B Att 2_MDS and 1-13th'!F125-'E_6B Att 2_AS FILED'!F125</f>
        <v>0</v>
      </c>
      <c r="G125" s="138">
        <f>+'E_6B Att 2_MDS and 1-13th'!G125-'E_6B Att 2_AS FILED'!G125</f>
        <v>0</v>
      </c>
      <c r="H125" s="138">
        <f>+'E_6B Att 2_MDS and 1-13th'!H125-'E_6B Att 2_AS FILED'!H125</f>
        <v>0</v>
      </c>
      <c r="I125" s="138">
        <f>+'E_6B Att 2_MDS and 1-13th'!I125-'E_6B Att 2_AS FILED'!I125</f>
        <v>0</v>
      </c>
      <c r="J125" s="138">
        <f>+'E_6B Att 2_MDS and 1-13th'!J125-'E_6B Att 2_AS FILED'!J125</f>
        <v>0</v>
      </c>
      <c r="K125" s="138">
        <f>+'E_6B Att 2_MDS and 1-13th'!K125-'E_6B Att 2_AS FILED'!K125</f>
        <v>0</v>
      </c>
      <c r="L125" s="138">
        <f>+'E_6B Att 2_MDS and 1-13th'!L125-'E_6B Att 2_AS FILED'!L125</f>
        <v>0</v>
      </c>
      <c r="M125" s="138">
        <f>+'E_6B Att 2_MDS and 1-13th'!M125-'E_6B Att 2_AS FILED'!M125</f>
        <v>0</v>
      </c>
      <c r="N125" s="138">
        <f>+'E_6B Att 2_MDS and 1-13th'!N125-'E_6B Att 2_AS FILED'!N125</f>
        <v>0</v>
      </c>
      <c r="O125" s="138">
        <f>+'E_6B Att 2_MDS and 1-13th'!O125-'E_6B Att 2_AS FILED'!O125</f>
        <v>0</v>
      </c>
      <c r="P125" s="138">
        <f>+'E_6B Att 2_MDS and 1-13th'!P125-'E_6B Att 2_AS FILED'!P125</f>
        <v>0</v>
      </c>
      <c r="Q125" s="138">
        <f>+'E_6B Att 2_MDS and 1-13th'!Q125-'E_6B Att 2_AS FILED'!Q125</f>
        <v>3.0650758014587609E-3</v>
      </c>
      <c r="R125" s="138">
        <f>+'E_6B Att 2_MDS and 1-13th'!R125-'E_6B Att 2_AS FILED'!R125</f>
        <v>5.5153569294574822E-3</v>
      </c>
      <c r="S125" s="138">
        <f>+'E_6B Att 2_MDS and 1-13th'!S125-'E_6B Att 2_AS FILED'!S125</f>
        <v>0</v>
      </c>
      <c r="T125" s="138">
        <f>+'E_6B Att 2_MDS and 1-13th'!T125-'E_6B Att 2_AS FILED'!T125</f>
        <v>0</v>
      </c>
    </row>
    <row r="126" spans="1:20" x14ac:dyDescent="0.25">
      <c r="A126" s="122" t="s">
        <v>73</v>
      </c>
      <c r="B126" s="136" t="s">
        <v>217</v>
      </c>
      <c r="C126" s="139">
        <f>+'E_6B Att 2_MDS and 1-13th'!C126-'E_6B Att 2_AS FILED'!C126</f>
        <v>0</v>
      </c>
      <c r="D126" s="139">
        <f>+'E_6B Att 2_MDS and 1-13th'!D126-'E_6B Att 2_AS FILED'!D126</f>
        <v>0</v>
      </c>
      <c r="E126" s="139">
        <f>+'E_6B Att 2_MDS and 1-13th'!E126-'E_6B Att 2_AS FILED'!E126</f>
        <v>0</v>
      </c>
      <c r="F126" s="139">
        <f>+'E_6B Att 2_MDS and 1-13th'!F126-'E_6B Att 2_AS FILED'!F126</f>
        <v>0</v>
      </c>
      <c r="G126" s="139">
        <f>+'E_6B Att 2_MDS and 1-13th'!G126-'E_6B Att 2_AS FILED'!G126</f>
        <v>0</v>
      </c>
      <c r="H126" s="139">
        <f>+'E_6B Att 2_MDS and 1-13th'!H126-'E_6B Att 2_AS FILED'!H126</f>
        <v>0</v>
      </c>
      <c r="I126" s="139">
        <f>+'E_6B Att 2_MDS and 1-13th'!I126-'E_6B Att 2_AS FILED'!I126</f>
        <v>0</v>
      </c>
      <c r="J126" s="139">
        <f>+'E_6B Att 2_MDS and 1-13th'!J126-'E_6B Att 2_AS FILED'!J126</f>
        <v>0</v>
      </c>
      <c r="K126" s="139">
        <f>+'E_6B Att 2_MDS and 1-13th'!K126-'E_6B Att 2_AS FILED'!K126</f>
        <v>0</v>
      </c>
      <c r="L126" s="139">
        <f>+'E_6B Att 2_MDS and 1-13th'!L126-'E_6B Att 2_AS FILED'!L126</f>
        <v>0</v>
      </c>
      <c r="M126" s="139">
        <f>+'E_6B Att 2_MDS and 1-13th'!M126-'E_6B Att 2_AS FILED'!M126</f>
        <v>0</v>
      </c>
      <c r="N126" s="139">
        <f>+'E_6B Att 2_MDS and 1-13th'!N126-'E_6B Att 2_AS FILED'!N126</f>
        <v>-5.2364944583347395E-3</v>
      </c>
      <c r="O126" s="139">
        <f>+'E_6B Att 2_MDS and 1-13th'!O126-'E_6B Att 2_AS FILED'!O126</f>
        <v>0</v>
      </c>
      <c r="P126" s="139">
        <f>+'E_6B Att 2_MDS and 1-13th'!P126-'E_6B Att 2_AS FILED'!P126</f>
        <v>0</v>
      </c>
      <c r="Q126" s="139">
        <f>+'E_6B Att 2_MDS and 1-13th'!Q126-'E_6B Att 2_AS FILED'!Q126</f>
        <v>0</v>
      </c>
      <c r="R126" s="139">
        <f>+'E_6B Att 2_MDS and 1-13th'!R126-'E_6B Att 2_AS FILED'!R126</f>
        <v>0</v>
      </c>
      <c r="S126" s="139">
        <f>+'E_6B Att 2_MDS and 1-13th'!S126-'E_6B Att 2_AS FILED'!S126</f>
        <v>0</v>
      </c>
      <c r="T126" s="139">
        <f>+'E_6B Att 2_MDS and 1-13th'!T126-'E_6B Att 2_AS FILED'!T126</f>
        <v>0</v>
      </c>
    </row>
    <row r="127" spans="1:20" ht="15.75" thickBot="1" x14ac:dyDescent="0.3">
      <c r="A127" s="122" t="s">
        <v>75</v>
      </c>
      <c r="B127" s="136" t="s">
        <v>218</v>
      </c>
      <c r="C127" s="139">
        <f>+'E_6B Att 2_MDS and 1-13th'!C127-'E_6B Att 2_AS FILED'!C127</f>
        <v>0</v>
      </c>
      <c r="D127" s="139">
        <f>+'E_6B Att 2_MDS and 1-13th'!D127-'E_6B Att 2_AS FILED'!D127</f>
        <v>0</v>
      </c>
      <c r="E127" s="139">
        <f>+'E_6B Att 2_MDS and 1-13th'!E127-'E_6B Att 2_AS FILED'!E127</f>
        <v>0</v>
      </c>
      <c r="F127" s="139">
        <f>+'E_6B Att 2_MDS and 1-13th'!F127-'E_6B Att 2_AS FILED'!F127</f>
        <v>0</v>
      </c>
      <c r="G127" s="139">
        <f>+'E_6B Att 2_MDS and 1-13th'!G127-'E_6B Att 2_AS FILED'!G127</f>
        <v>0</v>
      </c>
      <c r="H127" s="139">
        <f>+'E_6B Att 2_MDS and 1-13th'!H127-'E_6B Att 2_AS FILED'!H127</f>
        <v>0</v>
      </c>
      <c r="I127" s="139">
        <f>+'E_6B Att 2_MDS and 1-13th'!I127-'E_6B Att 2_AS FILED'!I127</f>
        <v>0</v>
      </c>
      <c r="J127" s="139">
        <f>+'E_6B Att 2_MDS and 1-13th'!J127-'E_6B Att 2_AS FILED'!J127</f>
        <v>0</v>
      </c>
      <c r="K127" s="139">
        <f>+'E_6B Att 2_MDS and 1-13th'!K127-'E_6B Att 2_AS FILED'!K127</f>
        <v>0</v>
      </c>
      <c r="L127" s="139">
        <f>+'E_6B Att 2_MDS and 1-13th'!L127-'E_6B Att 2_AS FILED'!L127</f>
        <v>0</v>
      </c>
      <c r="M127" s="139">
        <f>+'E_6B Att 2_MDS and 1-13th'!M127-'E_6B Att 2_AS FILED'!M127</f>
        <v>0</v>
      </c>
      <c r="N127" s="139">
        <f>+'E_6B Att 2_MDS and 1-13th'!N127-'E_6B Att 2_AS FILED'!N127</f>
        <v>-5.2364944583347395E-3</v>
      </c>
      <c r="O127" s="139">
        <f>+'E_6B Att 2_MDS and 1-13th'!O127-'E_6B Att 2_AS FILED'!O127</f>
        <v>0</v>
      </c>
      <c r="P127" s="139">
        <f>+'E_6B Att 2_MDS and 1-13th'!P127-'E_6B Att 2_AS FILED'!P127</f>
        <v>0</v>
      </c>
      <c r="Q127" s="139">
        <f>+'E_6B Att 2_MDS and 1-13th'!Q127-'E_6B Att 2_AS FILED'!Q127</f>
        <v>3.0650758014587609E-3</v>
      </c>
      <c r="R127" s="139">
        <f>+'E_6B Att 2_MDS and 1-13th'!R127-'E_6B Att 2_AS FILED'!R127</f>
        <v>5.5153569294574822E-3</v>
      </c>
      <c r="S127" s="139">
        <f>+'E_6B Att 2_MDS and 1-13th'!S127-'E_6B Att 2_AS FILED'!S127</f>
        <v>0</v>
      </c>
      <c r="T127" s="139">
        <f>+'E_6B Att 2_MDS and 1-13th'!T127-'E_6B Att 2_AS FILED'!T127</f>
        <v>0</v>
      </c>
    </row>
    <row r="128" spans="1:20" x14ac:dyDescent="0.25">
      <c r="A128" s="122" t="s">
        <v>77</v>
      </c>
      <c r="B128" s="135" t="s">
        <v>198</v>
      </c>
      <c r="C128" s="140">
        <f>+'E_6B Att 2_MDS and 1-13th'!C128-'E_6B Att 2_AS FILED'!C128</f>
        <v>0</v>
      </c>
      <c r="D128" s="140">
        <f>+'E_6B Att 2_MDS and 1-13th'!D128-'E_6B Att 2_AS FILED'!D128</f>
        <v>0</v>
      </c>
      <c r="E128" s="140">
        <f>+'E_6B Att 2_MDS and 1-13th'!E128-'E_6B Att 2_AS FILED'!E128</f>
        <v>0</v>
      </c>
      <c r="F128" s="140">
        <f>+'E_6B Att 2_MDS and 1-13th'!F128-'E_6B Att 2_AS FILED'!F128</f>
        <v>0</v>
      </c>
      <c r="G128" s="140">
        <f>+'E_6B Att 2_MDS and 1-13th'!G128-'E_6B Att 2_AS FILED'!G128</f>
        <v>0</v>
      </c>
      <c r="H128" s="140">
        <f>+'E_6B Att 2_MDS and 1-13th'!H128-'E_6B Att 2_AS FILED'!H128</f>
        <v>0</v>
      </c>
      <c r="I128" s="140">
        <f>+'E_6B Att 2_MDS and 1-13th'!I128-'E_6B Att 2_AS FILED'!I128</f>
        <v>0</v>
      </c>
      <c r="J128" s="140">
        <f>+'E_6B Att 2_MDS and 1-13th'!J128-'E_6B Att 2_AS FILED'!J128</f>
        <v>0</v>
      </c>
      <c r="K128" s="140">
        <f>+'E_6B Att 2_MDS and 1-13th'!K128-'E_6B Att 2_AS FILED'!K128</f>
        <v>0</v>
      </c>
      <c r="L128" s="140">
        <f>+'E_6B Att 2_MDS and 1-13th'!L128-'E_6B Att 2_AS FILED'!L128</f>
        <v>0</v>
      </c>
      <c r="M128" s="140">
        <f>+'E_6B Att 2_MDS and 1-13th'!M128-'E_6B Att 2_AS FILED'!M128</f>
        <v>0</v>
      </c>
      <c r="N128" s="140">
        <f>+'E_6B Att 2_MDS and 1-13th'!N128-'E_6B Att 2_AS FILED'!N128</f>
        <v>0</v>
      </c>
      <c r="O128" s="140">
        <f>+'E_6B Att 2_MDS and 1-13th'!O128-'E_6B Att 2_AS FILED'!O128</f>
        <v>0</v>
      </c>
      <c r="P128" s="140">
        <f>+'E_6B Att 2_MDS and 1-13th'!P128-'E_6B Att 2_AS FILED'!P128</f>
        <v>0</v>
      </c>
      <c r="Q128" s="140">
        <f>+'E_6B Att 2_MDS and 1-13th'!Q128-'E_6B Att 2_AS FILED'!Q128</f>
        <v>0</v>
      </c>
      <c r="R128" s="140">
        <f>+'E_6B Att 2_MDS and 1-13th'!R128-'E_6B Att 2_AS FILED'!R128</f>
        <v>0</v>
      </c>
      <c r="S128" s="140">
        <f>+'E_6B Att 2_MDS and 1-13th'!S128-'E_6B Att 2_AS FILED'!S128</f>
        <v>0</v>
      </c>
      <c r="T128" s="140">
        <f>+'E_6B Att 2_MDS and 1-13th'!T128-'E_6B Att 2_AS FILED'!T128</f>
        <v>0</v>
      </c>
    </row>
    <row r="129" spans="1:26" x14ac:dyDescent="0.25">
      <c r="A129" s="122" t="s">
        <v>79</v>
      </c>
    </row>
    <row r="130" spans="1:26" x14ac:dyDescent="0.25">
      <c r="A130" s="122" t="s">
        <v>80</v>
      </c>
      <c r="B130" s="121" t="s">
        <v>97</v>
      </c>
    </row>
    <row r="131" spans="1:26" x14ac:dyDescent="0.25">
      <c r="A131" s="122" t="s">
        <v>82</v>
      </c>
      <c r="B131" s="121" t="s">
        <v>98</v>
      </c>
    </row>
    <row r="132" spans="1:26" x14ac:dyDescent="0.25">
      <c r="A132" s="122" t="s">
        <v>84</v>
      </c>
    </row>
    <row r="133" spans="1:26" x14ac:dyDescent="0.25">
      <c r="A133" s="122" t="s">
        <v>86</v>
      </c>
    </row>
    <row r="134" spans="1:26" ht="15.75" thickBot="1" x14ac:dyDescent="0.3">
      <c r="A134" s="67"/>
      <c r="B134" s="67"/>
      <c r="C134" s="67"/>
      <c r="D134" s="67"/>
      <c r="E134" s="67"/>
      <c r="F134" s="67"/>
      <c r="G134" s="67"/>
      <c r="H134" s="67"/>
      <c r="I134" s="67"/>
      <c r="J134" s="67"/>
      <c r="K134" s="67"/>
      <c r="L134" s="67"/>
      <c r="M134" s="67"/>
      <c r="N134" s="67"/>
      <c r="O134" s="67"/>
      <c r="P134" s="67"/>
      <c r="Q134" s="67"/>
      <c r="R134" s="67"/>
      <c r="S134" s="67"/>
      <c r="T134" s="67"/>
      <c r="U134" s="67"/>
      <c r="V134" s="67"/>
      <c r="W134" s="67"/>
      <c r="X134" s="67"/>
      <c r="Y134" s="67"/>
      <c r="Z134" s="67"/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autoPageBreaks="0"/>
  </sheetPr>
  <dimension ref="A1:AP245"/>
  <sheetViews>
    <sheetView showGridLines="0" zoomScale="80" zoomScaleNormal="80" workbookViewId="0">
      <pane xSplit="2" ySplit="14" topLeftCell="R15" activePane="bottomRight" state="frozen"/>
      <selection sqref="A1:A2"/>
      <selection pane="topRight" sqref="A1:A2"/>
      <selection pane="bottomLeft" sqref="A1:A2"/>
      <selection pane="bottomRight" activeCell="AC29" sqref="AC29"/>
    </sheetView>
  </sheetViews>
  <sheetFormatPr defaultRowHeight="15" x14ac:dyDescent="0.25"/>
  <cols>
    <col min="1" max="1" width="5.42578125" customWidth="1"/>
    <col min="2" max="2" width="43" customWidth="1"/>
    <col min="3" max="42" width="12.140625" customWidth="1"/>
  </cols>
  <sheetData>
    <row r="1" spans="1:42" x14ac:dyDescent="0.25">
      <c r="A1" s="40" t="s">
        <v>510</v>
      </c>
    </row>
    <row r="2" spans="1:42" x14ac:dyDescent="0.25">
      <c r="A2" s="40" t="s">
        <v>504</v>
      </c>
    </row>
    <row r="3" spans="1:42" ht="15.75" thickBot="1" x14ac:dyDescent="0.3">
      <c r="A3" s="67"/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67"/>
      <c r="AI3" s="67"/>
      <c r="AJ3" s="67"/>
      <c r="AK3" s="67"/>
      <c r="AL3" s="67"/>
      <c r="AM3" s="67"/>
      <c r="AN3" s="67"/>
      <c r="AO3" s="67"/>
      <c r="AP3" s="67"/>
    </row>
    <row r="4" spans="1:42" ht="15" customHeight="1" x14ac:dyDescent="0.25">
      <c r="A4" s="121" t="s">
        <v>120</v>
      </c>
      <c r="C4" s="121" t="s">
        <v>121</v>
      </c>
      <c r="D4" s="121"/>
      <c r="J4" s="121" t="s">
        <v>122</v>
      </c>
      <c r="M4" s="121" t="s">
        <v>123</v>
      </c>
      <c r="T4" s="121" t="s">
        <v>124</v>
      </c>
      <c r="W4" s="121" t="s">
        <v>123</v>
      </c>
      <c r="AD4" s="121" t="s">
        <v>124</v>
      </c>
      <c r="AG4" s="121" t="s">
        <v>123</v>
      </c>
      <c r="AN4" s="121" t="s">
        <v>124</v>
      </c>
    </row>
    <row r="5" spans="1:42" ht="15" customHeight="1" x14ac:dyDescent="0.25">
      <c r="D5" s="121" t="s">
        <v>125</v>
      </c>
      <c r="J5" s="121" t="s">
        <v>126</v>
      </c>
      <c r="N5" s="121" t="s">
        <v>221</v>
      </c>
      <c r="T5" s="121" t="s">
        <v>222</v>
      </c>
      <c r="X5" s="121" t="s">
        <v>221</v>
      </c>
      <c r="AD5" s="121" t="s">
        <v>222</v>
      </c>
      <c r="AH5" s="121" t="s">
        <v>221</v>
      </c>
      <c r="AN5" s="121" t="s">
        <v>222</v>
      </c>
    </row>
    <row r="6" spans="1:42" ht="15" customHeight="1" x14ac:dyDescent="0.25">
      <c r="A6" s="121" t="s">
        <v>127</v>
      </c>
      <c r="J6" s="121" t="s">
        <v>128</v>
      </c>
      <c r="T6" s="121" t="s">
        <v>129</v>
      </c>
      <c r="AD6" s="121" t="s">
        <v>129</v>
      </c>
      <c r="AN6" s="121" t="s">
        <v>129</v>
      </c>
    </row>
    <row r="7" spans="1:42" ht="15" customHeight="1" x14ac:dyDescent="0.25">
      <c r="B7" s="121" t="s">
        <v>130</v>
      </c>
      <c r="E7" s="121" t="s">
        <v>1</v>
      </c>
      <c r="J7" s="121" t="s">
        <v>131</v>
      </c>
      <c r="O7" s="121" t="s">
        <v>132</v>
      </c>
      <c r="T7" s="121" t="s">
        <v>133</v>
      </c>
      <c r="Y7" s="121" t="s">
        <v>132</v>
      </c>
      <c r="AD7" s="121" t="s">
        <v>133</v>
      </c>
      <c r="AI7" s="121" t="s">
        <v>132</v>
      </c>
      <c r="AN7" s="121" t="s">
        <v>133</v>
      </c>
    </row>
    <row r="8" spans="1:42" ht="15" customHeight="1" x14ac:dyDescent="0.25">
      <c r="J8" s="121" t="s">
        <v>134</v>
      </c>
      <c r="T8" s="121" t="s">
        <v>135</v>
      </c>
      <c r="AD8" s="121" t="s">
        <v>135</v>
      </c>
      <c r="AN8" s="121" t="s">
        <v>135</v>
      </c>
    </row>
    <row r="9" spans="1:42" ht="15" customHeight="1" x14ac:dyDescent="0.25">
      <c r="A9" s="121" t="s">
        <v>136</v>
      </c>
    </row>
    <row r="10" spans="1:42" ht="15.75" thickBot="1" x14ac:dyDescent="0.3">
      <c r="A10" s="67"/>
      <c r="B10" s="67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67"/>
      <c r="Y10" s="67"/>
      <c r="Z10" s="67"/>
      <c r="AA10" s="67"/>
      <c r="AB10" s="67"/>
      <c r="AC10" s="67"/>
      <c r="AD10" s="67"/>
      <c r="AE10" s="67"/>
      <c r="AF10" s="67"/>
      <c r="AG10" s="67"/>
      <c r="AH10" s="67"/>
      <c r="AI10" s="67"/>
      <c r="AJ10" s="67"/>
      <c r="AK10" s="67"/>
      <c r="AL10" s="67"/>
      <c r="AM10" s="67"/>
      <c r="AN10" s="67"/>
      <c r="AO10" s="67"/>
      <c r="AP10" s="67"/>
    </row>
    <row r="11" spans="1:42" x14ac:dyDescent="0.25">
      <c r="B11" s="122" t="s">
        <v>2</v>
      </c>
      <c r="C11" s="122" t="s">
        <v>3</v>
      </c>
      <c r="D11" s="122" t="s">
        <v>4</v>
      </c>
      <c r="E11" s="122" t="s">
        <v>5</v>
      </c>
      <c r="F11" s="122" t="s">
        <v>6</v>
      </c>
      <c r="G11" s="122" t="s">
        <v>7</v>
      </c>
      <c r="H11" s="122" t="s">
        <v>8</v>
      </c>
      <c r="I11" s="122" t="s">
        <v>9</v>
      </c>
      <c r="J11" s="122" t="s">
        <v>10</v>
      </c>
      <c r="K11" s="122" t="s">
        <v>11</v>
      </c>
      <c r="L11" s="122" t="s">
        <v>12</v>
      </c>
      <c r="M11" s="122" t="s">
        <v>3</v>
      </c>
      <c r="N11" s="122" t="s">
        <v>4</v>
      </c>
      <c r="O11" s="122" t="s">
        <v>5</v>
      </c>
      <c r="P11" s="122" t="s">
        <v>6</v>
      </c>
      <c r="Q11" s="122" t="s">
        <v>7</v>
      </c>
      <c r="R11" s="122" t="s">
        <v>8</v>
      </c>
      <c r="S11" s="122" t="s">
        <v>9</v>
      </c>
      <c r="T11" s="122" t="s">
        <v>10</v>
      </c>
      <c r="U11" s="122" t="s">
        <v>11</v>
      </c>
      <c r="V11" s="122" t="s">
        <v>12</v>
      </c>
      <c r="W11" s="122" t="s">
        <v>3</v>
      </c>
      <c r="X11" s="122" t="s">
        <v>4</v>
      </c>
      <c r="Y11" s="122" t="s">
        <v>5</v>
      </c>
      <c r="Z11" s="122" t="s">
        <v>6</v>
      </c>
      <c r="AA11" s="122" t="s">
        <v>7</v>
      </c>
      <c r="AB11" s="122" t="s">
        <v>8</v>
      </c>
      <c r="AC11" s="122" t="s">
        <v>9</v>
      </c>
      <c r="AD11" s="122" t="s">
        <v>10</v>
      </c>
      <c r="AE11" s="122" t="s">
        <v>11</v>
      </c>
      <c r="AF11" s="122" t="s">
        <v>12</v>
      </c>
      <c r="AG11" s="122" t="s">
        <v>3</v>
      </c>
      <c r="AH11" s="122" t="s">
        <v>4</v>
      </c>
      <c r="AI11" s="122" t="s">
        <v>5</v>
      </c>
      <c r="AJ11" s="122" t="s">
        <v>6</v>
      </c>
      <c r="AK11" s="122" t="s">
        <v>7</v>
      </c>
      <c r="AL11" s="122" t="s">
        <v>8</v>
      </c>
    </row>
    <row r="12" spans="1:42" ht="15.75" thickBot="1" x14ac:dyDescent="0.3">
      <c r="A12" s="67"/>
      <c r="B12" s="67"/>
      <c r="C12" s="67"/>
      <c r="D12" s="67"/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67"/>
      <c r="Q12" s="67"/>
      <c r="R12" s="67"/>
      <c r="S12" s="67"/>
      <c r="T12" s="67"/>
      <c r="U12" s="67"/>
      <c r="V12" s="67"/>
      <c r="W12" s="67"/>
      <c r="X12" s="67"/>
      <c r="Y12" s="67"/>
      <c r="Z12" s="67"/>
      <c r="AA12" s="67"/>
      <c r="AB12" s="67"/>
      <c r="AC12" s="67"/>
      <c r="AD12" s="67"/>
      <c r="AE12" s="67"/>
      <c r="AF12" s="67"/>
      <c r="AG12" s="67"/>
      <c r="AH12" s="67"/>
      <c r="AI12" s="67"/>
      <c r="AJ12" s="67"/>
      <c r="AK12" s="67"/>
      <c r="AL12" s="67"/>
      <c r="AM12" s="67"/>
      <c r="AN12" s="67"/>
      <c r="AO12" s="67"/>
      <c r="AP12" s="67"/>
    </row>
    <row r="13" spans="1:42" ht="15.75" thickBot="1" x14ac:dyDescent="0.3">
      <c r="A13" s="148" t="s">
        <v>14</v>
      </c>
      <c r="B13" s="148" t="s">
        <v>137</v>
      </c>
      <c r="C13" s="148" t="s">
        <v>16</v>
      </c>
      <c r="D13" s="148"/>
      <c r="E13" s="148" t="s">
        <v>17</v>
      </c>
      <c r="F13" s="148"/>
      <c r="G13" s="148" t="s">
        <v>18</v>
      </c>
      <c r="H13" s="148"/>
      <c r="I13" s="148" t="s">
        <v>19</v>
      </c>
      <c r="J13" s="148"/>
      <c r="K13" s="148" t="s">
        <v>20</v>
      </c>
      <c r="L13" s="148"/>
      <c r="M13" s="148" t="s">
        <v>21</v>
      </c>
      <c r="N13" s="148"/>
      <c r="O13" s="148" t="s">
        <v>22</v>
      </c>
      <c r="P13" s="148"/>
      <c r="Q13" s="148" t="s">
        <v>23</v>
      </c>
      <c r="R13" s="148"/>
      <c r="S13" s="148" t="s">
        <v>24</v>
      </c>
      <c r="T13" s="148"/>
      <c r="U13" s="148" t="s">
        <v>25</v>
      </c>
      <c r="V13" s="148"/>
      <c r="W13" s="148" t="s">
        <v>26</v>
      </c>
      <c r="X13" s="148"/>
      <c r="Y13" s="148" t="s">
        <v>27</v>
      </c>
      <c r="Z13" s="148"/>
      <c r="AA13" s="148" t="s">
        <v>28</v>
      </c>
      <c r="AB13" s="148"/>
      <c r="AC13" s="148" t="s">
        <v>29</v>
      </c>
      <c r="AD13" s="148"/>
      <c r="AE13" s="148" t="s">
        <v>30</v>
      </c>
      <c r="AF13" s="148"/>
      <c r="AG13" s="148" t="s">
        <v>31</v>
      </c>
      <c r="AH13" s="148"/>
      <c r="AI13" s="148" t="s">
        <v>32</v>
      </c>
      <c r="AJ13" s="148"/>
      <c r="AK13" s="148" t="s">
        <v>33</v>
      </c>
      <c r="AL13" s="148"/>
    </row>
    <row r="14" spans="1:42" ht="15.75" thickBot="1" x14ac:dyDescent="0.3">
      <c r="A14" s="148"/>
      <c r="B14" s="148"/>
      <c r="C14" s="145" t="s">
        <v>138</v>
      </c>
      <c r="D14" s="145" t="s">
        <v>139</v>
      </c>
      <c r="E14" s="145" t="s">
        <v>138</v>
      </c>
      <c r="F14" s="145" t="s">
        <v>139</v>
      </c>
      <c r="G14" s="145" t="s">
        <v>138</v>
      </c>
      <c r="H14" s="145" t="s">
        <v>139</v>
      </c>
      <c r="I14" s="145" t="s">
        <v>138</v>
      </c>
      <c r="J14" s="145" t="s">
        <v>139</v>
      </c>
      <c r="K14" s="145" t="s">
        <v>138</v>
      </c>
      <c r="L14" s="145" t="s">
        <v>139</v>
      </c>
      <c r="M14" s="145" t="s">
        <v>138</v>
      </c>
      <c r="N14" s="145" t="s">
        <v>139</v>
      </c>
      <c r="O14" s="145" t="s">
        <v>138</v>
      </c>
      <c r="P14" s="145" t="s">
        <v>139</v>
      </c>
      <c r="Q14" s="145" t="s">
        <v>138</v>
      </c>
      <c r="R14" s="145" t="s">
        <v>139</v>
      </c>
      <c r="S14" s="145" t="s">
        <v>138</v>
      </c>
      <c r="T14" s="145" t="s">
        <v>139</v>
      </c>
      <c r="U14" s="145" t="s">
        <v>138</v>
      </c>
      <c r="V14" s="145" t="s">
        <v>139</v>
      </c>
      <c r="W14" s="145" t="s">
        <v>138</v>
      </c>
      <c r="X14" s="145" t="s">
        <v>139</v>
      </c>
      <c r="Y14" s="145" t="s">
        <v>138</v>
      </c>
      <c r="Z14" s="145" t="s">
        <v>139</v>
      </c>
      <c r="AA14" s="145" t="s">
        <v>138</v>
      </c>
      <c r="AB14" s="145" t="s">
        <v>139</v>
      </c>
      <c r="AC14" s="145" t="s">
        <v>138</v>
      </c>
      <c r="AD14" s="145" t="s">
        <v>139</v>
      </c>
      <c r="AE14" s="145" t="s">
        <v>138</v>
      </c>
      <c r="AF14" s="145" t="s">
        <v>139</v>
      </c>
      <c r="AG14" s="145" t="s">
        <v>138</v>
      </c>
      <c r="AH14" s="145" t="s">
        <v>139</v>
      </c>
      <c r="AI14" s="145" t="s">
        <v>138</v>
      </c>
      <c r="AJ14" s="145" t="s">
        <v>139</v>
      </c>
      <c r="AK14" s="145" t="s">
        <v>138</v>
      </c>
      <c r="AL14" s="145" t="s">
        <v>139</v>
      </c>
    </row>
    <row r="15" spans="1:42" x14ac:dyDescent="0.25">
      <c r="A15" s="122" t="s">
        <v>34</v>
      </c>
      <c r="B15" s="124" t="s">
        <v>140</v>
      </c>
      <c r="C15" s="125"/>
      <c r="D15" s="116"/>
      <c r="E15" s="125"/>
      <c r="F15" s="116"/>
      <c r="G15" s="125"/>
      <c r="H15" s="116"/>
      <c r="I15" s="125"/>
      <c r="J15" s="116"/>
      <c r="K15" s="125"/>
      <c r="L15" s="116"/>
      <c r="M15" s="125"/>
      <c r="N15" s="116"/>
      <c r="O15" s="125"/>
      <c r="P15" s="116"/>
      <c r="Q15" s="125"/>
      <c r="R15" s="116"/>
      <c r="S15" s="125"/>
      <c r="T15" s="116"/>
      <c r="U15" s="125"/>
      <c r="V15" s="116"/>
      <c r="W15" s="125"/>
      <c r="X15" s="116"/>
      <c r="Y15" s="125"/>
      <c r="Z15" s="116"/>
      <c r="AA15" s="125"/>
      <c r="AB15" s="116"/>
      <c r="AC15" s="125"/>
      <c r="AD15" s="116"/>
      <c r="AE15" s="125"/>
      <c r="AF15" s="116"/>
      <c r="AG15" s="125"/>
      <c r="AH15" s="116"/>
      <c r="AI15" s="125"/>
      <c r="AJ15" s="116"/>
      <c r="AK15" s="125"/>
      <c r="AL15" s="116"/>
    </row>
    <row r="16" spans="1:42" x14ac:dyDescent="0.25">
      <c r="A16" s="122" t="s">
        <v>36</v>
      </c>
      <c r="B16" s="117" t="s">
        <v>141</v>
      </c>
      <c r="C16" s="125">
        <v>2306794.0059500742</v>
      </c>
      <c r="D16" s="126">
        <f t="shared" ref="D16:D23" si="0">IF(C16 =0,0,C16 / C16 )</f>
        <v>1</v>
      </c>
      <c r="E16" s="125">
        <v>44010.419183919221</v>
      </c>
      <c r="F16" s="126">
        <f t="shared" ref="F16:F23" si="1">IF(C16 =0,0,E16 / C16 )</f>
        <v>1.9078608263416709E-2</v>
      </c>
      <c r="G16" s="125">
        <v>1716.1202839017258</v>
      </c>
      <c r="H16" s="126">
        <f t="shared" ref="H16:H23" si="2">IF(C16 =0,0,G16 / C16 )</f>
        <v>7.4394171281666997E-4</v>
      </c>
      <c r="I16" s="125">
        <v>23078.603589132461</v>
      </c>
      <c r="J16" s="126">
        <f t="shared" ref="J16:J23" si="3">IF(C16 =0,0,I16 / C16 )</f>
        <v>1.0004622662276828E-2</v>
      </c>
      <c r="K16" s="125">
        <v>129365.04721033061</v>
      </c>
      <c r="L16" s="126">
        <f t="shared" ref="L16:L23" si="4">IF(C16 =0,0,K16 / C16 )</f>
        <v>5.6080017061189834E-2</v>
      </c>
      <c r="M16" s="125">
        <v>1077.3248715380848</v>
      </c>
      <c r="N16" s="126">
        <f t="shared" ref="N16:N23" si="5">IF(C16 =0,0,M16 / C16 )</f>
        <v>4.6702257278251368E-4</v>
      </c>
      <c r="O16" s="125">
        <v>504700.01938980608</v>
      </c>
      <c r="P16" s="126">
        <f t="shared" ref="P16:P23" si="6">IF(C16 =0,0,O16 / C16 )</f>
        <v>0.2187885082447753</v>
      </c>
      <c r="Q16" s="125">
        <v>203876.47305767282</v>
      </c>
      <c r="R16" s="126">
        <f t="shared" ref="R16:R23" si="7">IF(C16 =0,0,Q16 / C16 )</f>
        <v>8.8380875159116967E-2</v>
      </c>
      <c r="S16" s="125">
        <v>41151.432171832246</v>
      </c>
      <c r="T16" s="126">
        <f t="shared" ref="T16:T23" si="8">IF(C16 =0,0,S16 / C16 )</f>
        <v>1.7839231446625706E-2</v>
      </c>
      <c r="U16" s="125">
        <v>2788.6979277938499</v>
      </c>
      <c r="V16" s="126">
        <f t="shared" ref="V16:V23" si="9">IF(C16 =0,0,U16 / C16 )</f>
        <v>1.2089063525398311E-3</v>
      </c>
      <c r="W16" s="125">
        <v>1758.2698295641983</v>
      </c>
      <c r="X16" s="126">
        <f t="shared" ref="X16:X23" si="10">IF(C16 =0,0,W16 / C16 )</f>
        <v>7.6221362853768943E-4</v>
      </c>
      <c r="Y16" s="125">
        <v>374.38587467609091</v>
      </c>
      <c r="Z16" s="126">
        <f t="shared" ref="Z16:Z23" si="11">IF(C16 =0,0,Y16 / C16 )</f>
        <v>1.6229705544162652E-4</v>
      </c>
      <c r="AA16" s="125">
        <v>165.58067874476893</v>
      </c>
      <c r="AB16" s="126">
        <f t="shared" ref="AB16:AB23" si="12">IF(C16 =0,0,AA16 / C16 )</f>
        <v>7.1779568664421343E-5</v>
      </c>
      <c r="AC16" s="125">
        <v>1348654.4858295307</v>
      </c>
      <c r="AD16" s="126">
        <f t="shared" ref="AD16:AD23" si="13">IF(C16 =0,0,AC16 / C16 )</f>
        <v>0.584644524977459</v>
      </c>
      <c r="AE16" s="125">
        <v>2176.8773365555285</v>
      </c>
      <c r="AF16" s="126">
        <f t="shared" ref="AF16:AF23" si="14">IF(C16 =0,0,AE16 / C16 )</f>
        <v>9.4368085357450959E-4</v>
      </c>
      <c r="AG16" s="125">
        <v>502.16239964274212</v>
      </c>
      <c r="AH16" s="126">
        <f t="shared" ref="AH16:AH23" si="15">IF(C16 =0,0,AG16 / C16 )</f>
        <v>2.1768844480585597E-4</v>
      </c>
      <c r="AI16" s="125">
        <v>210.91296035822049</v>
      </c>
      <c r="AJ16" s="126">
        <f t="shared" ref="AJ16:AJ23" si="16">IF(C16 =0,0,AI16 / C16 )</f>
        <v>9.1431207040679847E-5</v>
      </c>
      <c r="AK16" s="125">
        <v>1187.1933550745939</v>
      </c>
      <c r="AL16" s="126">
        <f t="shared" ref="AL16:AL23" si="17">IF(C16 =0,0,AK16 / C16 )</f>
        <v>5.1465078893580597E-4</v>
      </c>
    </row>
    <row r="17" spans="1:38" x14ac:dyDescent="0.25">
      <c r="A17" s="122" t="s">
        <v>38</v>
      </c>
      <c r="B17" s="117" t="s">
        <v>142</v>
      </c>
      <c r="C17" s="125">
        <v>7346336.2755397866</v>
      </c>
      <c r="D17" s="126">
        <f t="shared" si="0"/>
        <v>1</v>
      </c>
      <c r="E17" s="125">
        <v>140157.87197235128</v>
      </c>
      <c r="F17" s="126">
        <f t="shared" si="1"/>
        <v>1.9078608263416705E-2</v>
      </c>
      <c r="G17" s="125">
        <v>5465.2459917523038</v>
      </c>
      <c r="H17" s="126">
        <f t="shared" si="2"/>
        <v>7.4394171281666986E-4</v>
      </c>
      <c r="I17" s="125">
        <v>73497.322386971689</v>
      </c>
      <c r="J17" s="126">
        <f t="shared" si="3"/>
        <v>1.0004622662276827E-2</v>
      </c>
      <c r="K17" s="125">
        <v>411982.66366950888</v>
      </c>
      <c r="L17" s="126">
        <f t="shared" si="4"/>
        <v>5.6080017061189813E-2</v>
      </c>
      <c r="M17" s="125">
        <v>3430.9048679281</v>
      </c>
      <c r="N17" s="126">
        <f t="shared" si="5"/>
        <v>4.6702257278251363E-4</v>
      </c>
      <c r="O17" s="125">
        <v>1607293.9547898283</v>
      </c>
      <c r="P17" s="126">
        <f t="shared" si="6"/>
        <v>0.21878850824477528</v>
      </c>
      <c r="Q17" s="125">
        <v>649275.62924537412</v>
      </c>
      <c r="R17" s="126">
        <f t="shared" si="7"/>
        <v>8.8380875159116953E-2</v>
      </c>
      <c r="S17" s="125">
        <v>131052.9931040965</v>
      </c>
      <c r="T17" s="126">
        <f t="shared" si="8"/>
        <v>1.7839231446625702E-2</v>
      </c>
      <c r="U17" s="125">
        <v>8881.0325913938505</v>
      </c>
      <c r="V17" s="126">
        <f t="shared" si="9"/>
        <v>1.2089063525398309E-3</v>
      </c>
      <c r="W17" s="125">
        <v>5599.4776290372347</v>
      </c>
      <c r="X17" s="126">
        <f t="shared" si="10"/>
        <v>7.6221362853768932E-4</v>
      </c>
      <c r="Y17" s="125">
        <v>1192.2887458041123</v>
      </c>
      <c r="Z17" s="126">
        <f t="shared" si="11"/>
        <v>1.6229705544162644E-4</v>
      </c>
      <c r="AA17" s="125">
        <v>527.3168491220373</v>
      </c>
      <c r="AB17" s="126">
        <f t="shared" si="12"/>
        <v>7.1779568664421316E-5</v>
      </c>
      <c r="AC17" s="125">
        <v>4294995.2821376333</v>
      </c>
      <c r="AD17" s="126">
        <f t="shared" si="13"/>
        <v>0.58464452497745889</v>
      </c>
      <c r="AE17" s="125">
        <v>6932.5968871467694</v>
      </c>
      <c r="AF17" s="126">
        <f t="shared" si="14"/>
        <v>9.4368085357450959E-4</v>
      </c>
      <c r="AG17" s="125">
        <v>1599.2125188431</v>
      </c>
      <c r="AH17" s="126">
        <f t="shared" si="15"/>
        <v>2.1768844480585592E-4</v>
      </c>
      <c r="AI17" s="125">
        <v>671.68439299933505</v>
      </c>
      <c r="AJ17" s="126">
        <f t="shared" si="16"/>
        <v>9.1431207040679834E-5</v>
      </c>
      <c r="AK17" s="125">
        <v>3780.7977599942806</v>
      </c>
      <c r="AL17" s="126">
        <f t="shared" si="17"/>
        <v>5.1465078893580586E-4</v>
      </c>
    </row>
    <row r="18" spans="1:38" x14ac:dyDescent="0.25">
      <c r="A18" s="122" t="s">
        <v>40</v>
      </c>
      <c r="B18" s="117" t="s">
        <v>143</v>
      </c>
      <c r="C18" s="125">
        <v>11011694.372442555</v>
      </c>
      <c r="D18" s="126">
        <f t="shared" si="0"/>
        <v>1</v>
      </c>
      <c r="E18" s="125">
        <v>210087.80324830185</v>
      </c>
      <c r="F18" s="126">
        <f t="shared" si="1"/>
        <v>1.9078608263416712E-2</v>
      </c>
      <c r="G18" s="125">
        <v>8192.0587724486013</v>
      </c>
      <c r="H18" s="126">
        <f t="shared" si="2"/>
        <v>7.4394171281667008E-4</v>
      </c>
      <c r="I18" s="125">
        <v>110167.84706860503</v>
      </c>
      <c r="J18" s="126">
        <f t="shared" si="3"/>
        <v>1.000462266227683E-2</v>
      </c>
      <c r="K18" s="125">
        <v>617536.00827918656</v>
      </c>
      <c r="L18" s="126">
        <f t="shared" si="4"/>
        <v>5.6080017061189834E-2</v>
      </c>
      <c r="M18" s="125">
        <v>5142.7098365128495</v>
      </c>
      <c r="N18" s="126">
        <f t="shared" si="5"/>
        <v>4.6702257278251368E-4</v>
      </c>
      <c r="O18" s="125">
        <v>2409232.1849940945</v>
      </c>
      <c r="P18" s="126">
        <f t="shared" si="6"/>
        <v>0.21878850824477539</v>
      </c>
      <c r="Q18" s="125">
        <v>973223.18562119652</v>
      </c>
      <c r="R18" s="126">
        <f t="shared" si="7"/>
        <v>8.8380875159116995E-2</v>
      </c>
      <c r="S18" s="125">
        <v>196440.16452950859</v>
      </c>
      <c r="T18" s="126">
        <f t="shared" si="8"/>
        <v>1.7839231446625709E-2</v>
      </c>
      <c r="U18" s="125">
        <v>13312.107279072916</v>
      </c>
      <c r="V18" s="126">
        <f t="shared" si="9"/>
        <v>1.2089063525398314E-3</v>
      </c>
      <c r="W18" s="125">
        <v>8393.2635239674946</v>
      </c>
      <c r="X18" s="126">
        <f t="shared" si="10"/>
        <v>7.6221362853768943E-4</v>
      </c>
      <c r="Y18" s="125">
        <v>1787.1655720705562</v>
      </c>
      <c r="Z18" s="126">
        <f t="shared" si="11"/>
        <v>1.6229705544162654E-4</v>
      </c>
      <c r="AA18" s="125">
        <v>790.41467231836248</v>
      </c>
      <c r="AB18" s="126">
        <f t="shared" si="12"/>
        <v>7.1779568664421343E-5</v>
      </c>
      <c r="AC18" s="125">
        <v>6437926.8255736362</v>
      </c>
      <c r="AD18" s="126">
        <f t="shared" si="13"/>
        <v>0.584644524977459</v>
      </c>
      <c r="AE18" s="125">
        <v>10391.525144688218</v>
      </c>
      <c r="AF18" s="126">
        <f t="shared" si="14"/>
        <v>9.4368085357450992E-4</v>
      </c>
      <c r="AG18" s="125">
        <v>2397.1186226144164</v>
      </c>
      <c r="AH18" s="126">
        <f t="shared" si="15"/>
        <v>2.1768844480585603E-4</v>
      </c>
      <c r="AI18" s="125">
        <v>1006.8125080354846</v>
      </c>
      <c r="AJ18" s="126">
        <f t="shared" si="16"/>
        <v>9.1431207040679874E-5</v>
      </c>
      <c r="AK18" s="125">
        <v>5667.1771962975354</v>
      </c>
      <c r="AL18" s="126">
        <f t="shared" si="17"/>
        <v>5.1465078893580597E-4</v>
      </c>
    </row>
    <row r="19" spans="1:38" x14ac:dyDescent="0.25">
      <c r="A19" s="122" t="s">
        <v>42</v>
      </c>
      <c r="B19" s="117" t="s">
        <v>144</v>
      </c>
      <c r="C19" s="125">
        <v>4909587.5727330586</v>
      </c>
      <c r="D19" s="126">
        <f t="shared" si="0"/>
        <v>1</v>
      </c>
      <c r="E19" s="125">
        <v>93466.526077270988</v>
      </c>
      <c r="F19" s="126">
        <f t="shared" si="1"/>
        <v>1.90375514628493E-2</v>
      </c>
      <c r="G19" s="125">
        <v>3644.5869919285415</v>
      </c>
      <c r="H19" s="126">
        <f t="shared" si="2"/>
        <v>7.4234076446052285E-4</v>
      </c>
      <c r="I19" s="125">
        <v>53739.467748869385</v>
      </c>
      <c r="J19" s="126">
        <f t="shared" si="3"/>
        <v>1.0945821202442431E-2</v>
      </c>
      <c r="K19" s="125">
        <v>274737.25046885596</v>
      </c>
      <c r="L19" s="126">
        <f t="shared" si="4"/>
        <v>5.5959333935643764E-2</v>
      </c>
      <c r="M19" s="125">
        <v>2287.9539678662977</v>
      </c>
      <c r="N19" s="126">
        <f t="shared" si="5"/>
        <v>4.6601754912636064E-4</v>
      </c>
      <c r="O19" s="125">
        <v>1071849.7664465026</v>
      </c>
      <c r="P19" s="126">
        <f t="shared" si="6"/>
        <v>0.21831767955405421</v>
      </c>
      <c r="Q19" s="125">
        <v>432979.87246960087</v>
      </c>
      <c r="R19" s="126">
        <f t="shared" si="7"/>
        <v>8.8190681203914364E-2</v>
      </c>
      <c r="S19" s="125">
        <v>87394.791495441692</v>
      </c>
      <c r="T19" s="126">
        <f t="shared" si="8"/>
        <v>1.7800841761295021E-2</v>
      </c>
      <c r="U19" s="125">
        <v>7868.7056988887334</v>
      </c>
      <c r="V19" s="126">
        <f t="shared" si="9"/>
        <v>1.6027223432351161E-3</v>
      </c>
      <c r="W19" s="125">
        <v>3734.1015133045639</v>
      </c>
      <c r="X19" s="126">
        <f t="shared" si="10"/>
        <v>7.6057335936791787E-4</v>
      </c>
      <c r="Y19" s="125">
        <v>795.096883129905</v>
      </c>
      <c r="Z19" s="126">
        <f t="shared" si="11"/>
        <v>1.6194779527830934E-4</v>
      </c>
      <c r="AA19" s="125">
        <v>351.64970283775392</v>
      </c>
      <c r="AB19" s="126">
        <f t="shared" si="12"/>
        <v>7.1625100403698125E-5</v>
      </c>
      <c r="AC19" s="125">
        <v>2864186.5268820859</v>
      </c>
      <c r="AD19" s="126">
        <f t="shared" si="13"/>
        <v>0.58338638112684826</v>
      </c>
      <c r="AE19" s="125">
        <v>4623.1134835118937</v>
      </c>
      <c r="AF19" s="126">
        <f t="shared" si="14"/>
        <v>9.4165007040261607E-4</v>
      </c>
      <c r="AG19" s="125">
        <v>1066.4605312003675</v>
      </c>
      <c r="AH19" s="126">
        <f t="shared" si="15"/>
        <v>2.1721998343064337E-4</v>
      </c>
      <c r="AI19" s="125">
        <v>447.92351617861891</v>
      </c>
      <c r="AJ19" s="126">
        <f t="shared" si="16"/>
        <v>9.1234448829531688E-5</v>
      </c>
      <c r="AK19" s="125">
        <v>6413.7788555852803</v>
      </c>
      <c r="AL19" s="126">
        <f t="shared" si="17"/>
        <v>1.3063783384181234E-3</v>
      </c>
    </row>
    <row r="20" spans="1:38" x14ac:dyDescent="0.25">
      <c r="A20" s="122" t="s">
        <v>44</v>
      </c>
      <c r="B20" s="117" t="s">
        <v>145</v>
      </c>
      <c r="C20" s="125">
        <v>15419849.498450443</v>
      </c>
      <c r="D20" s="126">
        <f t="shared" si="0"/>
        <v>1</v>
      </c>
      <c r="E20" s="125">
        <v>152925.7070091652</v>
      </c>
      <c r="F20" s="126">
        <f t="shared" si="1"/>
        <v>9.9174578211371558E-3</v>
      </c>
      <c r="G20" s="125">
        <v>6957.354923056092</v>
      </c>
      <c r="H20" s="126">
        <f t="shared" si="2"/>
        <v>4.5119473596387852E-4</v>
      </c>
      <c r="I20" s="125">
        <v>633.32090388744393</v>
      </c>
      <c r="J20" s="126">
        <f t="shared" si="3"/>
        <v>4.1071795412211188E-5</v>
      </c>
      <c r="K20" s="125">
        <v>1005883.43607244</v>
      </c>
      <c r="L20" s="126">
        <f t="shared" si="4"/>
        <v>6.5233025534621611E-2</v>
      </c>
      <c r="M20" s="125">
        <v>12997.825135190555</v>
      </c>
      <c r="N20" s="126">
        <f t="shared" si="5"/>
        <v>8.4292814508317481E-4</v>
      </c>
      <c r="O20" s="125">
        <v>2266877.1007702826</v>
      </c>
      <c r="P20" s="126">
        <f t="shared" si="6"/>
        <v>0.14701032594371841</v>
      </c>
      <c r="Q20" s="125">
        <v>861481.73028219061</v>
      </c>
      <c r="R20" s="126">
        <f t="shared" si="7"/>
        <v>5.5868361774138058E-2</v>
      </c>
      <c r="S20" s="125">
        <v>152255.95314834954</v>
      </c>
      <c r="T20" s="126">
        <f t="shared" si="8"/>
        <v>9.8740232946923322E-3</v>
      </c>
      <c r="U20" s="125">
        <v>208.50016771556568</v>
      </c>
      <c r="V20" s="126">
        <f t="shared" si="9"/>
        <v>1.3521543627032033E-5</v>
      </c>
      <c r="W20" s="125">
        <v>6455.1250932543571</v>
      </c>
      <c r="X20" s="126">
        <f t="shared" si="10"/>
        <v>4.186243901993362E-4</v>
      </c>
      <c r="Y20" s="125">
        <v>110939.81897887468</v>
      </c>
      <c r="Z20" s="126">
        <f t="shared" si="11"/>
        <v>7.1946110103099994E-3</v>
      </c>
      <c r="AA20" s="125">
        <v>5873.3513600293991</v>
      </c>
      <c r="AB20" s="126">
        <f t="shared" si="12"/>
        <v>3.8089550488930638E-4</v>
      </c>
      <c r="AC20" s="125">
        <v>10288573.926779056</v>
      </c>
      <c r="AD20" s="126">
        <f t="shared" si="13"/>
        <v>0.66722920530534136</v>
      </c>
      <c r="AE20" s="125">
        <v>542744.05235254765</v>
      </c>
      <c r="AF20" s="126">
        <f t="shared" si="14"/>
        <v>3.5197752896815794E-2</v>
      </c>
      <c r="AG20" s="125">
        <v>2015.3397821695455</v>
      </c>
      <c r="AH20" s="126">
        <f t="shared" si="15"/>
        <v>1.3069775955803389E-4</v>
      </c>
      <c r="AI20" s="125">
        <v>2709.5177531910094</v>
      </c>
      <c r="AJ20" s="126">
        <f t="shared" si="16"/>
        <v>1.7571622560021041E-4</v>
      </c>
      <c r="AK20" s="125">
        <v>317.43793904309541</v>
      </c>
      <c r="AL20" s="126">
        <f t="shared" si="17"/>
        <v>2.0586318892087442E-5</v>
      </c>
    </row>
    <row r="21" spans="1:38" x14ac:dyDescent="0.25">
      <c r="A21" s="122" t="s">
        <v>46</v>
      </c>
      <c r="B21" s="117" t="s">
        <v>146</v>
      </c>
      <c r="C21" s="125">
        <v>1187390.2764232156</v>
      </c>
      <c r="D21" s="126">
        <f t="shared" si="0"/>
        <v>1</v>
      </c>
      <c r="E21" s="125">
        <v>19086.237726654897</v>
      </c>
      <c r="F21" s="126">
        <f t="shared" si="1"/>
        <v>1.6074106471672071E-2</v>
      </c>
      <c r="G21" s="125">
        <v>764.70815605742303</v>
      </c>
      <c r="H21" s="126">
        <f t="shared" si="2"/>
        <v>6.4402427006641735E-4</v>
      </c>
      <c r="I21" s="125">
        <v>8381.0776102770251</v>
      </c>
      <c r="J21" s="126">
        <f t="shared" si="3"/>
        <v>7.0584017544117056E-3</v>
      </c>
      <c r="K21" s="125">
        <v>75597.552361179885</v>
      </c>
      <c r="L21" s="126">
        <f t="shared" si="4"/>
        <v>6.3666979477803157E-2</v>
      </c>
      <c r="M21" s="125">
        <v>950.23751406757071</v>
      </c>
      <c r="N21" s="126">
        <f t="shared" si="5"/>
        <v>8.0027395620080202E-4</v>
      </c>
      <c r="O21" s="125">
        <v>218545.96131178271</v>
      </c>
      <c r="P21" s="126">
        <f t="shared" si="6"/>
        <v>0.18405571078964053</v>
      </c>
      <c r="Q21" s="125">
        <v>85634.244727445097</v>
      </c>
      <c r="R21" s="126">
        <f t="shared" si="7"/>
        <v>7.2119711966483133E-2</v>
      </c>
      <c r="S21" s="125">
        <v>18026.694151090058</v>
      </c>
      <c r="T21" s="126">
        <f t="shared" si="8"/>
        <v>1.5181776799951571E-2</v>
      </c>
      <c r="U21" s="125">
        <v>996.67453787648503</v>
      </c>
      <c r="V21" s="126">
        <f t="shared" si="9"/>
        <v>8.3938243193196346E-4</v>
      </c>
      <c r="W21" s="125">
        <v>739.30439139937289</v>
      </c>
      <c r="X21" s="126">
        <f t="shared" si="10"/>
        <v>6.2262964930653202E-4</v>
      </c>
      <c r="Y21" s="125">
        <v>1758.3457016197747</v>
      </c>
      <c r="Z21" s="126">
        <f t="shared" si="11"/>
        <v>1.4808489984577372E-3</v>
      </c>
      <c r="AA21" s="125">
        <v>219.73142710802222</v>
      </c>
      <c r="AB21" s="126">
        <f t="shared" si="12"/>
        <v>1.8505409002499227E-4</v>
      </c>
      <c r="AC21" s="125">
        <v>733997.33931371465</v>
      </c>
      <c r="AD21" s="126">
        <f t="shared" si="13"/>
        <v>0.6181601398360278</v>
      </c>
      <c r="AE21" s="125">
        <v>21800.619880231887</v>
      </c>
      <c r="AF21" s="126">
        <f t="shared" si="14"/>
        <v>1.8360113193702454E-2</v>
      </c>
      <c r="AG21" s="125">
        <v>258.15961726056781</v>
      </c>
      <c r="AH21" s="126">
        <f t="shared" si="15"/>
        <v>2.1741766156130562E-4</v>
      </c>
      <c r="AI21" s="125">
        <v>138.45559188737712</v>
      </c>
      <c r="AJ21" s="126">
        <f t="shared" si="16"/>
        <v>1.1660495680025939E-4</v>
      </c>
      <c r="AK21" s="125">
        <v>494.93240356285202</v>
      </c>
      <c r="AL21" s="126">
        <f t="shared" si="17"/>
        <v>4.1682369595760923E-4</v>
      </c>
    </row>
    <row r="22" spans="1:38" ht="15.75" thickBot="1" x14ac:dyDescent="0.3">
      <c r="A22" s="122" t="s">
        <v>48</v>
      </c>
      <c r="B22" s="117" t="s">
        <v>147</v>
      </c>
      <c r="C22" s="125">
        <v>940645.36512827477</v>
      </c>
      <c r="D22" s="126">
        <f t="shared" si="0"/>
        <v>1</v>
      </c>
      <c r="E22" s="125">
        <v>15120.033751156738</v>
      </c>
      <c r="F22" s="126">
        <f t="shared" si="1"/>
        <v>1.6074106471672067E-2</v>
      </c>
      <c r="G22" s="125">
        <v>605.79844466809584</v>
      </c>
      <c r="H22" s="126">
        <f t="shared" si="2"/>
        <v>6.4402427006641746E-4</v>
      </c>
      <c r="I22" s="125">
        <v>6639.4528955006535</v>
      </c>
      <c r="J22" s="126">
        <f t="shared" si="3"/>
        <v>7.0584017544117047E-3</v>
      </c>
      <c r="K22" s="125">
        <v>59888.04915751252</v>
      </c>
      <c r="L22" s="126">
        <f t="shared" si="4"/>
        <v>6.3666979477803143E-2</v>
      </c>
      <c r="M22" s="125">
        <v>752.77398773315201</v>
      </c>
      <c r="N22" s="126">
        <f t="shared" si="5"/>
        <v>8.0027395620080159E-4</v>
      </c>
      <c r="O22" s="125">
        <v>173131.15127966553</v>
      </c>
      <c r="P22" s="126">
        <f t="shared" si="6"/>
        <v>0.1840557107896405</v>
      </c>
      <c r="Q22" s="125">
        <v>67839.072795658532</v>
      </c>
      <c r="R22" s="126">
        <f t="shared" si="7"/>
        <v>7.2119711966483133E-2</v>
      </c>
      <c r="S22" s="125">
        <v>14280.667981286415</v>
      </c>
      <c r="T22" s="126">
        <f t="shared" si="8"/>
        <v>1.518177679995157E-2</v>
      </c>
      <c r="U22" s="125">
        <v>789.56119416690092</v>
      </c>
      <c r="V22" s="126">
        <f t="shared" si="9"/>
        <v>8.3938243193196335E-4</v>
      </c>
      <c r="W22" s="125">
        <v>585.67369381163246</v>
      </c>
      <c r="X22" s="126">
        <f t="shared" si="10"/>
        <v>6.2262964930653202E-4</v>
      </c>
      <c r="Y22" s="125">
        <v>1392.953746854118</v>
      </c>
      <c r="Z22" s="126">
        <f t="shared" si="11"/>
        <v>1.4808489984577369E-3</v>
      </c>
      <c r="AA22" s="125">
        <v>174.07027208003944</v>
      </c>
      <c r="AB22" s="126">
        <f t="shared" si="12"/>
        <v>1.8505409002499222E-4</v>
      </c>
      <c r="AC22" s="125">
        <v>581469.47044380568</v>
      </c>
      <c r="AD22" s="126">
        <f t="shared" si="13"/>
        <v>0.61816013983602769</v>
      </c>
      <c r="AE22" s="125">
        <v>17270.355378886696</v>
      </c>
      <c r="AF22" s="126">
        <f t="shared" si="14"/>
        <v>1.8360113193702451E-2</v>
      </c>
      <c r="AG22" s="125">
        <v>204.5129156446699</v>
      </c>
      <c r="AH22" s="126">
        <f t="shared" si="15"/>
        <v>2.1741766156130552E-4</v>
      </c>
      <c r="AI22" s="125">
        <v>109.68391216514668</v>
      </c>
      <c r="AJ22" s="126">
        <f t="shared" si="16"/>
        <v>1.1660495680025937E-4</v>
      </c>
      <c r="AK22" s="125">
        <v>392.08327767816223</v>
      </c>
      <c r="AL22" s="126">
        <f t="shared" si="17"/>
        <v>4.1682369595760912E-4</v>
      </c>
    </row>
    <row r="23" spans="1:38" x14ac:dyDescent="0.25">
      <c r="A23" s="122" t="s">
        <v>50</v>
      </c>
      <c r="B23" s="127" t="s">
        <v>37</v>
      </c>
      <c r="C23" s="128">
        <v>43122297.366667405</v>
      </c>
      <c r="D23" s="129">
        <f t="shared" si="0"/>
        <v>1</v>
      </c>
      <c r="E23" s="128">
        <v>674854.59896882018</v>
      </c>
      <c r="F23" s="129">
        <f t="shared" si="1"/>
        <v>1.5649783063053316E-2</v>
      </c>
      <c r="G23" s="128">
        <v>27345.87356381278</v>
      </c>
      <c r="H23" s="129">
        <f t="shared" si="2"/>
        <v>6.3414695491039732E-4</v>
      </c>
      <c r="I23" s="128">
        <v>276137.09220324369</v>
      </c>
      <c r="J23" s="129">
        <f t="shared" si="3"/>
        <v>6.4035802604684887E-3</v>
      </c>
      <c r="K23" s="128">
        <v>2574990.0072190147</v>
      </c>
      <c r="L23" s="129">
        <f t="shared" si="4"/>
        <v>5.9713655451238225E-2</v>
      </c>
      <c r="M23" s="128">
        <v>26639.730180836606</v>
      </c>
      <c r="N23" s="129">
        <f t="shared" si="5"/>
        <v>6.1777158935480414E-4</v>
      </c>
      <c r="O23" s="128">
        <v>8251630.1389819598</v>
      </c>
      <c r="P23" s="129">
        <f t="shared" si="6"/>
        <v>0.19135414026805284</v>
      </c>
      <c r="Q23" s="128">
        <v>3274310.2081991397</v>
      </c>
      <c r="R23" s="129">
        <f t="shared" si="7"/>
        <v>7.5930792377729622E-2</v>
      </c>
      <c r="S23" s="128">
        <v>640602.69658160501</v>
      </c>
      <c r="T23" s="129">
        <f t="shared" si="8"/>
        <v>1.4855486272787891E-2</v>
      </c>
      <c r="U23" s="128">
        <v>34845.279396908307</v>
      </c>
      <c r="V23" s="129">
        <f t="shared" si="9"/>
        <v>8.0805711951337147E-4</v>
      </c>
      <c r="W23" s="128">
        <v>27265.215674338859</v>
      </c>
      <c r="X23" s="129">
        <f t="shared" si="10"/>
        <v>6.3227650981819621E-4</v>
      </c>
      <c r="Y23" s="128">
        <v>118240.05550302925</v>
      </c>
      <c r="Z23" s="129">
        <f t="shared" si="11"/>
        <v>2.7419702270878137E-3</v>
      </c>
      <c r="AA23" s="128">
        <v>8102.1149622403827</v>
      </c>
      <c r="AB23" s="129">
        <f t="shared" si="12"/>
        <v>1.8788690438610863E-4</v>
      </c>
      <c r="AC23" s="128">
        <v>26549803.856959466</v>
      </c>
      <c r="AD23" s="129">
        <f t="shared" si="13"/>
        <v>0.61568621057471495</v>
      </c>
      <c r="AE23" s="128">
        <v>605939.14046356874</v>
      </c>
      <c r="AF23" s="129">
        <f t="shared" si="14"/>
        <v>1.4051643290506746E-2</v>
      </c>
      <c r="AG23" s="128">
        <v>8042.9663873754116</v>
      </c>
      <c r="AH23" s="129">
        <f t="shared" si="15"/>
        <v>1.8651525726902596E-4</v>
      </c>
      <c r="AI23" s="128">
        <v>5294.9906348151926</v>
      </c>
      <c r="AJ23" s="129">
        <f t="shared" si="16"/>
        <v>1.2279008675702201E-4</v>
      </c>
      <c r="AK23" s="128">
        <v>18253.400787235805</v>
      </c>
      <c r="AL23" s="129">
        <f t="shared" si="17"/>
        <v>4.2329379235126944E-4</v>
      </c>
    </row>
    <row r="24" spans="1:38" x14ac:dyDescent="0.25">
      <c r="A24" s="122" t="s">
        <v>52</v>
      </c>
    </row>
    <row r="25" spans="1:38" x14ac:dyDescent="0.25">
      <c r="A25" s="122" t="s">
        <v>54</v>
      </c>
      <c r="B25" s="117" t="s">
        <v>148</v>
      </c>
      <c r="C25" s="125">
        <v>-5586301.7185941078</v>
      </c>
      <c r="D25" s="126">
        <f t="shared" ref="D25:D30" si="18">IF(C25 =0,0,C25 / C25 )</f>
        <v>1</v>
      </c>
      <c r="E25" s="125">
        <v>-106578.86213030854</v>
      </c>
      <c r="F25" s="126">
        <f t="shared" ref="F25:F30" si="19">IF(C25 =0,0,E25 / C25 )</f>
        <v>1.9078608263416716E-2</v>
      </c>
      <c r="G25" s="125">
        <v>-4155.8828688416079</v>
      </c>
      <c r="H25" s="126">
        <f t="shared" ref="H25:H30" si="20">IF(C25 =0,0,G25 / C25 )</f>
        <v>7.4394171281666997E-4</v>
      </c>
      <c r="I25" s="125">
        <v>-55888.840772162614</v>
      </c>
      <c r="J25" s="126">
        <f t="shared" ref="J25:J30" si="21">IF(C25 =0,0,I25 / C25 )</f>
        <v>1.000462266227683E-2</v>
      </c>
      <c r="K25" s="125">
        <v>-313279.89568771172</v>
      </c>
      <c r="L25" s="126">
        <f t="shared" ref="L25:L30" si="22">IF(C25 =0,0,K25 / C25 )</f>
        <v>5.6080017061189848E-2</v>
      </c>
      <c r="M25" s="125">
        <v>-2608.9290009571987</v>
      </c>
      <c r="N25" s="126">
        <f t="shared" ref="N25:N30" si="23">IF(C25 =0,0,M25 / C25 )</f>
        <v>4.6702257278251379E-4</v>
      </c>
      <c r="O25" s="125">
        <v>-1222218.6196164293</v>
      </c>
      <c r="P25" s="126">
        <f t="shared" ref="P25:P30" si="24">IF(C25 =0,0,O25 / C25 )</f>
        <v>0.2187885082447753</v>
      </c>
      <c r="Q25" s="125">
        <v>-493722.23479222652</v>
      </c>
      <c r="R25" s="126">
        <f t="shared" ref="R25:R30" si="25">IF(C25 =0,0,Q25 / C25 )</f>
        <v>8.8380875159116981E-2</v>
      </c>
      <c r="S25" s="125">
        <v>-99655.32928868325</v>
      </c>
      <c r="T25" s="126">
        <f t="shared" ref="T25:T30" si="26">IF(C25 =0,0,S25 / C25 )</f>
        <v>1.7839231446625709E-2</v>
      </c>
      <c r="U25" s="125">
        <v>-6753.315634812594</v>
      </c>
      <c r="V25" s="126">
        <f t="shared" ref="V25:V30" si="27">IF(C25 =0,0,U25 / C25 )</f>
        <v>1.2089063525398314E-3</v>
      </c>
      <c r="W25" s="125">
        <v>-4257.9553030359457</v>
      </c>
      <c r="X25" s="126">
        <f t="shared" ref="X25:X30" si="28">IF(C25 =0,0,W25 / C25 )</f>
        <v>7.6221362853768954E-4</v>
      </c>
      <c r="Y25" s="125">
        <v>-906.64031973632154</v>
      </c>
      <c r="Z25" s="126">
        <f t="shared" ref="Z25:Z30" si="29">IF(C25 =0,0,Y25 / C25 )</f>
        <v>1.6229705544162654E-4</v>
      </c>
      <c r="AA25" s="125">
        <v>-400.9823277900008</v>
      </c>
      <c r="AB25" s="126">
        <f t="shared" ref="AB25:AB30" si="30">IF(C25 =0,0,AA25 / C25 )</f>
        <v>7.1779568664421357E-5</v>
      </c>
      <c r="AC25" s="125">
        <v>-3266000.7146482142</v>
      </c>
      <c r="AD25" s="126">
        <f t="shared" ref="AD25:AD30" si="31">IF(C25 =0,0,AC25 / C25 )</f>
        <v>0.58464452497745889</v>
      </c>
      <c r="AE25" s="125">
        <v>-5271.6859741276394</v>
      </c>
      <c r="AF25" s="126">
        <f t="shared" ref="AF25:AF30" si="32">IF(C25 =0,0,AE25 / C25 )</f>
        <v>9.4368085357450992E-4</v>
      </c>
      <c r="AG25" s="125">
        <v>-1216.073333337032</v>
      </c>
      <c r="AH25" s="126">
        <f t="shared" ref="AH25:AH30" si="33">IF(C25 =0,0,AG25 / C25 )</f>
        <v>2.17688444805856E-4</v>
      </c>
      <c r="AI25" s="125">
        <v>-510.76230902448367</v>
      </c>
      <c r="AJ25" s="126">
        <f t="shared" ref="AJ25:AJ30" si="34">IF(C25 =0,0,AI25 / C25 )</f>
        <v>9.1431207040679874E-5</v>
      </c>
      <c r="AK25" s="125">
        <v>-2874.9945867079064</v>
      </c>
      <c r="AL25" s="126">
        <f t="shared" ref="AL25:AL30" si="35">IF(C25 =0,0,AK25 / C25 )</f>
        <v>5.1465078893580597E-4</v>
      </c>
    </row>
    <row r="26" spans="1:38" x14ac:dyDescent="0.25">
      <c r="A26" s="122" t="s">
        <v>56</v>
      </c>
      <c r="B26" s="117" t="s">
        <v>149</v>
      </c>
      <c r="C26" s="125">
        <v>-1650865.6120877939</v>
      </c>
      <c r="D26" s="126">
        <f t="shared" si="18"/>
        <v>1</v>
      </c>
      <c r="E26" s="125">
        <v>-31425.910841712102</v>
      </c>
      <c r="F26" s="126">
        <f t="shared" si="19"/>
        <v>1.9036020019805741E-2</v>
      </c>
      <c r="G26" s="125">
        <v>-1225.4062568723448</v>
      </c>
      <c r="H26" s="126">
        <f t="shared" si="20"/>
        <v>7.4228104813608357E-4</v>
      </c>
      <c r="I26" s="125">
        <v>-18128.037194867124</v>
      </c>
      <c r="J26" s="126">
        <f t="shared" si="21"/>
        <v>1.0980928466939963E-2</v>
      </c>
      <c r="K26" s="125">
        <v>-92373.90861187641</v>
      </c>
      <c r="L26" s="126">
        <f t="shared" si="22"/>
        <v>5.5954832383390829E-2</v>
      </c>
      <c r="M26" s="125">
        <v>-769.27045886636927</v>
      </c>
      <c r="N26" s="126">
        <f t="shared" si="23"/>
        <v>4.6598006114713294E-4</v>
      </c>
      <c r="O26" s="125">
        <v>-360384.15687141824</v>
      </c>
      <c r="P26" s="126">
        <f t="shared" si="24"/>
        <v>0.21830011736427932</v>
      </c>
      <c r="Q26" s="125">
        <v>-145579.25109184545</v>
      </c>
      <c r="R26" s="126">
        <f t="shared" si="25"/>
        <v>8.8183586856434848E-2</v>
      </c>
      <c r="S26" s="125">
        <v>-29384.433559616904</v>
      </c>
      <c r="T26" s="126">
        <f t="shared" si="26"/>
        <v>1.7799409803233714E-2</v>
      </c>
      <c r="U26" s="125">
        <v>-2670.1297086830341</v>
      </c>
      <c r="V26" s="126">
        <f t="shared" si="27"/>
        <v>1.6174119135634617E-3</v>
      </c>
      <c r="W26" s="125">
        <v>-1255.5033995165015</v>
      </c>
      <c r="X26" s="126">
        <f t="shared" si="28"/>
        <v>7.6051217635377899E-4</v>
      </c>
      <c r="Y26" s="125">
        <v>-267.33253934255066</v>
      </c>
      <c r="Z26" s="126">
        <f t="shared" si="29"/>
        <v>1.6193476766680255E-4</v>
      </c>
      <c r="AA26" s="125">
        <v>-118.23390333088616</v>
      </c>
      <c r="AB26" s="126">
        <f t="shared" si="30"/>
        <v>7.1619338645839106E-5</v>
      </c>
      <c r="AC26" s="125">
        <v>-963015.04084378143</v>
      </c>
      <c r="AD26" s="126">
        <f t="shared" si="31"/>
        <v>0.58333945161404688</v>
      </c>
      <c r="AE26" s="125">
        <v>-1554.4126677378681</v>
      </c>
      <c r="AF26" s="126">
        <f t="shared" si="32"/>
        <v>9.4157432098428346E-4</v>
      </c>
      <c r="AG26" s="125">
        <v>-358.57215386394546</v>
      </c>
      <c r="AH26" s="126">
        <f t="shared" si="33"/>
        <v>2.1720250954314287E-4</v>
      </c>
      <c r="AI26" s="125">
        <v>-150.60369818065317</v>
      </c>
      <c r="AJ26" s="126">
        <f t="shared" si="34"/>
        <v>9.1227109631407101E-5</v>
      </c>
      <c r="AK26" s="125">
        <v>-2205.4082862821519</v>
      </c>
      <c r="AL26" s="126">
        <f t="shared" si="35"/>
        <v>1.3359102461968704E-3</v>
      </c>
    </row>
    <row r="27" spans="1:38" x14ac:dyDescent="0.25">
      <c r="A27" s="122" t="s">
        <v>58</v>
      </c>
      <c r="B27" s="117" t="s">
        <v>150</v>
      </c>
      <c r="C27" s="125">
        <v>-5081831.3341935826</v>
      </c>
      <c r="D27" s="126">
        <f t="shared" si="18"/>
        <v>1</v>
      </c>
      <c r="E27" s="125">
        <v>-47710.586753763368</v>
      </c>
      <c r="F27" s="126">
        <f t="shared" si="19"/>
        <v>9.3884632559011107E-3</v>
      </c>
      <c r="G27" s="125">
        <v>-2194.8002307829011</v>
      </c>
      <c r="H27" s="126">
        <f t="shared" si="20"/>
        <v>4.3189159309853128E-4</v>
      </c>
      <c r="I27" s="125">
        <v>-211.03011174835336</v>
      </c>
      <c r="J27" s="126">
        <f t="shared" si="21"/>
        <v>4.1526390364122735E-5</v>
      </c>
      <c r="K27" s="125">
        <v>-329574.59503729257</v>
      </c>
      <c r="L27" s="126">
        <f t="shared" si="22"/>
        <v>6.4853509170939766E-2</v>
      </c>
      <c r="M27" s="125">
        <v>-4341.0367748597228</v>
      </c>
      <c r="N27" s="126">
        <f t="shared" si="23"/>
        <v>8.5422685039754202E-4</v>
      </c>
      <c r="O27" s="125">
        <v>-718038.39458700339</v>
      </c>
      <c r="P27" s="126">
        <f t="shared" si="24"/>
        <v>0.14129520390722419</v>
      </c>
      <c r="Q27" s="125">
        <v>-270334.61805095349</v>
      </c>
      <c r="R27" s="126">
        <f t="shared" si="25"/>
        <v>5.3196298789371745E-2</v>
      </c>
      <c r="S27" s="125">
        <v>-47593.602518531035</v>
      </c>
      <c r="T27" s="126">
        <f t="shared" si="26"/>
        <v>9.3654431618564321E-3</v>
      </c>
      <c r="U27" s="125">
        <v>-69.47475351356168</v>
      </c>
      <c r="V27" s="126">
        <f t="shared" si="27"/>
        <v>1.3671204127947779E-5</v>
      </c>
      <c r="W27" s="125">
        <v>-2002.6035805136496</v>
      </c>
      <c r="X27" s="126">
        <f t="shared" si="28"/>
        <v>3.9407124101875282E-4</v>
      </c>
      <c r="Y27" s="125">
        <v>-43587.881259902657</v>
      </c>
      <c r="Z27" s="126">
        <f t="shared" si="29"/>
        <v>8.577199515973204E-3</v>
      </c>
      <c r="AA27" s="125">
        <v>-1858.1903233115793</v>
      </c>
      <c r="AB27" s="126">
        <f t="shared" si="30"/>
        <v>3.6565367898154548E-4</v>
      </c>
      <c r="AC27" s="125">
        <v>-3411224.8209836343</v>
      </c>
      <c r="AD27" s="126">
        <f t="shared" si="31"/>
        <v>0.67125896092435922</v>
      </c>
      <c r="AE27" s="125">
        <v>-201508.36740718377</v>
      </c>
      <c r="AF27" s="126">
        <f t="shared" si="32"/>
        <v>3.9652706702663597E-2</v>
      </c>
      <c r="AG27" s="125">
        <v>-643.65255340645967</v>
      </c>
      <c r="AH27" s="126">
        <f t="shared" si="33"/>
        <v>1.2665759862504341E-4</v>
      </c>
      <c r="AI27" s="125">
        <v>-831.90514329112443</v>
      </c>
      <c r="AJ27" s="126">
        <f t="shared" si="34"/>
        <v>1.6370184065212317E-4</v>
      </c>
      <c r="AK27" s="125">
        <v>-105.77412388923283</v>
      </c>
      <c r="AL27" s="126">
        <f t="shared" si="35"/>
        <v>2.0814174444854481E-5</v>
      </c>
    </row>
    <row r="28" spans="1:38" x14ac:dyDescent="0.25">
      <c r="A28" s="122" t="s">
        <v>59</v>
      </c>
      <c r="B28" s="117" t="s">
        <v>151</v>
      </c>
      <c r="C28" s="125">
        <v>-438868.84347113693</v>
      </c>
      <c r="D28" s="126">
        <f t="shared" si="18"/>
        <v>1</v>
      </c>
      <c r="E28" s="125">
        <v>-7054.4245170546383</v>
      </c>
      <c r="F28" s="126">
        <f t="shared" si="19"/>
        <v>1.6074106471672067E-2</v>
      </c>
      <c r="G28" s="125">
        <v>-282.64218657139173</v>
      </c>
      <c r="H28" s="126">
        <f t="shared" si="20"/>
        <v>6.4402427006641735E-4</v>
      </c>
      <c r="I28" s="125">
        <v>-3097.7126147133085</v>
      </c>
      <c r="J28" s="126">
        <f t="shared" si="21"/>
        <v>7.0584017544117039E-3</v>
      </c>
      <c r="K28" s="125">
        <v>-27941.453650724077</v>
      </c>
      <c r="L28" s="126">
        <f t="shared" si="22"/>
        <v>6.3666979477803143E-2</v>
      </c>
      <c r="M28" s="125">
        <v>-351.21530561791724</v>
      </c>
      <c r="N28" s="126">
        <f t="shared" si="23"/>
        <v>8.0027395620080191E-4</v>
      </c>
      <c r="O28" s="125">
        <v>-80776.316928507586</v>
      </c>
      <c r="P28" s="126">
        <f t="shared" si="24"/>
        <v>0.1840557107896405</v>
      </c>
      <c r="Q28" s="125">
        <v>-31651.094582201968</v>
      </c>
      <c r="R28" s="126">
        <f t="shared" si="25"/>
        <v>7.2119711966483133E-2</v>
      </c>
      <c r="S28" s="125">
        <v>-6662.8088260316836</v>
      </c>
      <c r="T28" s="126">
        <f t="shared" si="26"/>
        <v>1.518177679995157E-2</v>
      </c>
      <c r="U28" s="125">
        <v>-368.37879713197106</v>
      </c>
      <c r="V28" s="126">
        <f t="shared" si="27"/>
        <v>8.3938243193196335E-4</v>
      </c>
      <c r="W28" s="125">
        <v>-273.2527541019972</v>
      </c>
      <c r="X28" s="126">
        <f t="shared" si="28"/>
        <v>6.226296493065318E-4</v>
      </c>
      <c r="Y28" s="125">
        <v>-649.89848730853839</v>
      </c>
      <c r="Z28" s="126">
        <f t="shared" si="29"/>
        <v>1.4808489984577367E-3</v>
      </c>
      <c r="AA28" s="125">
        <v>-81.214474468871998</v>
      </c>
      <c r="AB28" s="126">
        <f t="shared" si="30"/>
        <v>1.8505409002499224E-4</v>
      </c>
      <c r="AC28" s="125">
        <v>-271291.22564979375</v>
      </c>
      <c r="AD28" s="126">
        <f t="shared" si="31"/>
        <v>0.61816013983602769</v>
      </c>
      <c r="AE28" s="125">
        <v>-8057.6816433193571</v>
      </c>
      <c r="AF28" s="126">
        <f t="shared" si="32"/>
        <v>1.8360113193702451E-2</v>
      </c>
      <c r="AG28" s="125">
        <v>-95.417837679609207</v>
      </c>
      <c r="AH28" s="126">
        <f t="shared" si="33"/>
        <v>2.1741766156130549E-4</v>
      </c>
      <c r="AI28" s="125">
        <v>-51.174282533931709</v>
      </c>
      <c r="AJ28" s="126">
        <f t="shared" si="34"/>
        <v>1.1660495680025937E-4</v>
      </c>
      <c r="AK28" s="125">
        <v>-182.93093337628071</v>
      </c>
      <c r="AL28" s="126">
        <f t="shared" si="35"/>
        <v>4.1682369595760906E-4</v>
      </c>
    </row>
    <row r="29" spans="1:38" ht="15.75" thickBot="1" x14ac:dyDescent="0.3">
      <c r="A29" s="122" t="s">
        <v>60</v>
      </c>
      <c r="B29" s="117" t="s">
        <v>152</v>
      </c>
      <c r="C29" s="125">
        <v>-316670.52154787962</v>
      </c>
      <c r="D29" s="126">
        <f t="shared" si="18"/>
        <v>1</v>
      </c>
      <c r="E29" s="125">
        <v>-5090.1956798005422</v>
      </c>
      <c r="F29" s="126">
        <f t="shared" si="19"/>
        <v>1.6074106471672071E-2</v>
      </c>
      <c r="G29" s="125">
        <v>-203.94350149142491</v>
      </c>
      <c r="H29" s="126">
        <f t="shared" si="20"/>
        <v>6.4402427006641757E-4</v>
      </c>
      <c r="I29" s="125">
        <v>-2235.1877648640238</v>
      </c>
      <c r="J29" s="126">
        <f t="shared" si="21"/>
        <v>7.0584017544117073E-3</v>
      </c>
      <c r="K29" s="125">
        <v>-20161.455596614076</v>
      </c>
      <c r="L29" s="126">
        <f t="shared" si="22"/>
        <v>6.3666979477803171E-2</v>
      </c>
      <c r="M29" s="125">
        <v>-253.42317109129297</v>
      </c>
      <c r="N29" s="126">
        <f t="shared" si="23"/>
        <v>8.0027395620080213E-4</v>
      </c>
      <c r="O29" s="125">
        <v>-58285.017929621157</v>
      </c>
      <c r="P29" s="126">
        <f t="shared" si="24"/>
        <v>0.18405571078964053</v>
      </c>
      <c r="Q29" s="125">
        <v>-22838.186802309068</v>
      </c>
      <c r="R29" s="126">
        <f t="shared" si="25"/>
        <v>7.2119711966483133E-2</v>
      </c>
      <c r="S29" s="125">
        <v>-4807.6211772641645</v>
      </c>
      <c r="T29" s="126">
        <f t="shared" si="26"/>
        <v>1.5181776799951576E-2</v>
      </c>
      <c r="U29" s="125">
        <v>-265.8076724980225</v>
      </c>
      <c r="V29" s="126">
        <f t="shared" si="27"/>
        <v>8.3938243193196367E-4</v>
      </c>
      <c r="W29" s="125">
        <v>-197.16845577707286</v>
      </c>
      <c r="X29" s="126">
        <f t="shared" si="28"/>
        <v>6.2262964930653202E-4</v>
      </c>
      <c r="Y29" s="125">
        <v>-468.94122467526688</v>
      </c>
      <c r="Z29" s="126">
        <f t="shared" si="29"/>
        <v>1.4808489984577374E-3</v>
      </c>
      <c r="AA29" s="125">
        <v>-58.601175202782571</v>
      </c>
      <c r="AB29" s="126">
        <f t="shared" si="30"/>
        <v>1.8505409002499227E-4</v>
      </c>
      <c r="AC29" s="125">
        <v>-195753.09388198511</v>
      </c>
      <c r="AD29" s="126">
        <f t="shared" si="31"/>
        <v>0.6181601398360278</v>
      </c>
      <c r="AE29" s="125">
        <v>-5814.1066207278618</v>
      </c>
      <c r="AF29" s="126">
        <f t="shared" si="32"/>
        <v>1.8360113193702454E-2</v>
      </c>
      <c r="AG29" s="125">
        <v>-68.849764280339016</v>
      </c>
      <c r="AH29" s="126">
        <f t="shared" si="33"/>
        <v>2.1741766156130557E-4</v>
      </c>
      <c r="AI29" s="125">
        <v>-36.925352485006108</v>
      </c>
      <c r="AJ29" s="126">
        <f t="shared" si="34"/>
        <v>1.1660495680025938E-4</v>
      </c>
      <c r="AK29" s="125">
        <v>-131.99577719241088</v>
      </c>
      <c r="AL29" s="126">
        <f t="shared" si="35"/>
        <v>4.1682369595760912E-4</v>
      </c>
    </row>
    <row r="30" spans="1:38" x14ac:dyDescent="0.25">
      <c r="A30" s="122" t="s">
        <v>61</v>
      </c>
      <c r="B30" s="127" t="s">
        <v>39</v>
      </c>
      <c r="C30" s="128">
        <v>-13074538.029894495</v>
      </c>
      <c r="D30" s="129">
        <f t="shared" si="18"/>
        <v>1</v>
      </c>
      <c r="E30" s="128">
        <v>-197859.97992263915</v>
      </c>
      <c r="F30" s="129">
        <f t="shared" si="19"/>
        <v>1.5133229141269765E-2</v>
      </c>
      <c r="G30" s="128">
        <v>-8062.6750445596699</v>
      </c>
      <c r="H30" s="129">
        <f t="shared" si="20"/>
        <v>6.1666997534632825E-4</v>
      </c>
      <c r="I30" s="128">
        <v>-79560.808458355415</v>
      </c>
      <c r="J30" s="129">
        <f t="shared" si="21"/>
        <v>6.0851716730979163E-3</v>
      </c>
      <c r="K30" s="128">
        <v>-783331.30858421908</v>
      </c>
      <c r="L30" s="129">
        <f t="shared" si="22"/>
        <v>5.9912733191272848E-2</v>
      </c>
      <c r="M30" s="128">
        <v>-8323.8747113925001</v>
      </c>
      <c r="N30" s="129">
        <f t="shared" si="23"/>
        <v>6.366477111742104E-4</v>
      </c>
      <c r="O30" s="128">
        <v>-2439702.5059329798</v>
      </c>
      <c r="P30" s="129">
        <f t="shared" si="24"/>
        <v>0.18659951887819526</v>
      </c>
      <c r="Q30" s="128">
        <v>-964125.38531953667</v>
      </c>
      <c r="R30" s="129">
        <f t="shared" si="25"/>
        <v>7.3740684612725593E-2</v>
      </c>
      <c r="S30" s="128">
        <v>-188103.79537012702</v>
      </c>
      <c r="T30" s="129">
        <f t="shared" si="26"/>
        <v>1.4387031873710104E-2</v>
      </c>
      <c r="U30" s="128">
        <v>-10127.106566639182</v>
      </c>
      <c r="V30" s="129">
        <f t="shared" si="27"/>
        <v>7.7456706642207095E-4</v>
      </c>
      <c r="W30" s="128">
        <v>-7986.483492945169</v>
      </c>
      <c r="X30" s="129">
        <f t="shared" si="28"/>
        <v>6.1084249972613493E-4</v>
      </c>
      <c r="Y30" s="128">
        <v>-45880.693830965327</v>
      </c>
      <c r="Z30" s="129">
        <f t="shared" si="29"/>
        <v>3.5091636680439991E-3</v>
      </c>
      <c r="AA30" s="128">
        <v>-2517.2222041041209</v>
      </c>
      <c r="AB30" s="129">
        <f t="shared" si="30"/>
        <v>1.9252857717409031E-4</v>
      </c>
      <c r="AC30" s="128">
        <v>-8107284.8960074065</v>
      </c>
      <c r="AD30" s="129">
        <f t="shared" si="31"/>
        <v>0.62008193922189603</v>
      </c>
      <c r="AE30" s="128">
        <v>-222206.25431309649</v>
      </c>
      <c r="AF30" s="129">
        <f t="shared" si="32"/>
        <v>1.6995342688592843E-2</v>
      </c>
      <c r="AG30" s="128">
        <v>-2382.5656425673847</v>
      </c>
      <c r="AH30" s="129">
        <f t="shared" si="33"/>
        <v>1.8222943228431688E-4</v>
      </c>
      <c r="AI30" s="128">
        <v>-1581.3707855151993</v>
      </c>
      <c r="AJ30" s="129">
        <f t="shared" si="34"/>
        <v>1.2095041384249659E-4</v>
      </c>
      <c r="AK30" s="128">
        <v>-5501.1037074479827</v>
      </c>
      <c r="AL30" s="129">
        <f t="shared" si="35"/>
        <v>4.2074937522609921E-4</v>
      </c>
    </row>
    <row r="31" spans="1:38" ht="15.75" thickBot="1" x14ac:dyDescent="0.3">
      <c r="A31" s="122" t="s">
        <v>63</v>
      </c>
    </row>
    <row r="32" spans="1:38" x14ac:dyDescent="0.25">
      <c r="A32" s="122" t="s">
        <v>64</v>
      </c>
      <c r="B32" s="130" t="s">
        <v>41</v>
      </c>
      <c r="C32" s="128">
        <v>30047759.336772911</v>
      </c>
      <c r="D32" s="129">
        <f>IF(C32 =0,0,C32 / C32 )</f>
        <v>1</v>
      </c>
      <c r="E32" s="128">
        <v>476994.61904618115</v>
      </c>
      <c r="F32" s="129">
        <f>IF(C32 =0,0,E32 / C32 )</f>
        <v>1.5874548704283176E-2</v>
      </c>
      <c r="G32" s="128">
        <v>19283.19851925311</v>
      </c>
      <c r="H32" s="129">
        <f>IF(C32 =0,0,G32 / C32 )</f>
        <v>6.4175162956839956E-4</v>
      </c>
      <c r="I32" s="128">
        <v>196576.28374488821</v>
      </c>
      <c r="J32" s="129">
        <f>IF(C32 =0,0,I32 / C32 )</f>
        <v>6.5421278685600728E-3</v>
      </c>
      <c r="K32" s="128">
        <v>1791658.6986347958</v>
      </c>
      <c r="L32" s="129">
        <f>IF(C32 =0,0,K32 / C32 )</f>
        <v>5.9627031704894425E-2</v>
      </c>
      <c r="M32" s="128">
        <v>18315.855469444108</v>
      </c>
      <c r="N32" s="129">
        <f>IF(C32 =0,0,M32 / C32 )</f>
        <v>6.0955811260871224E-4</v>
      </c>
      <c r="O32" s="128">
        <v>5811927.6330489805</v>
      </c>
      <c r="P32" s="129">
        <f>IF(C32 =0,0,O32 / C32 )</f>
        <v>0.19342299596816373</v>
      </c>
      <c r="Q32" s="128">
        <v>2310184.8228796022</v>
      </c>
      <c r="R32" s="129">
        <f>IF(C32 =0,0,Q32 / C32 )</f>
        <v>7.6883763510857281E-2</v>
      </c>
      <c r="S32" s="128">
        <v>452498.90121147811</v>
      </c>
      <c r="T32" s="129">
        <f>IF(C32 =0,0,S32 / C32 )</f>
        <v>1.5059322598397644E-2</v>
      </c>
      <c r="U32" s="128">
        <v>24718.172830269123</v>
      </c>
      <c r="V32" s="129">
        <f>IF(C32 =0,0,U32 / C32 )</f>
        <v>8.2262948638631573E-4</v>
      </c>
      <c r="W32" s="128">
        <v>19278.732181393691</v>
      </c>
      <c r="X32" s="129">
        <f>IF(C32 =0,0,W32 / C32 )</f>
        <v>6.4160298827340779E-4</v>
      </c>
      <c r="Y32" s="128">
        <v>72359.361672063911</v>
      </c>
      <c r="Z32" s="129">
        <f>IF(C32 =0,0,Y32 / C32 )</f>
        <v>2.4081450087863757E-3</v>
      </c>
      <c r="AA32" s="128">
        <v>5584.8927581362605</v>
      </c>
      <c r="AB32" s="129">
        <f>IF(C32 =0,0,AA32 / C32 )</f>
        <v>1.8586719547175628E-4</v>
      </c>
      <c r="AC32" s="128">
        <v>18442518.960952058</v>
      </c>
      <c r="AD32" s="129">
        <f>IF(C32 =0,0,AC32 / C32 )</f>
        <v>0.61377351815986558</v>
      </c>
      <c r="AE32" s="128">
        <v>383732.88615047222</v>
      </c>
      <c r="AF32" s="129">
        <f>IF(C32 =0,0,AE32 / C32 )</f>
        <v>1.2770765428783703E-2</v>
      </c>
      <c r="AG32" s="128">
        <v>5660.4007448080256</v>
      </c>
      <c r="AH32" s="129">
        <f>IF(C32 =0,0,AG32 / C32 )</f>
        <v>1.8838012782805872E-4</v>
      </c>
      <c r="AI32" s="128">
        <v>3713.619849299992</v>
      </c>
      <c r="AJ32" s="129">
        <f>IF(C32 =0,0,AI32 / C32 )</f>
        <v>1.2359057484713035E-4</v>
      </c>
      <c r="AK32" s="128">
        <v>12752.297079787817</v>
      </c>
      <c r="AL32" s="129">
        <f>IF(C32 =0,0,AK32 / C32 )</f>
        <v>4.2440093242431421E-4</v>
      </c>
    </row>
    <row r="33" spans="1:42" x14ac:dyDescent="0.25">
      <c r="A33" s="122" t="s">
        <v>65</v>
      </c>
    </row>
    <row r="34" spans="1:42" x14ac:dyDescent="0.25">
      <c r="A34" s="122" t="s">
        <v>67</v>
      </c>
      <c r="B34" s="127" t="s">
        <v>43</v>
      </c>
      <c r="C34" s="125">
        <v>233315.26429952591</v>
      </c>
      <c r="D34" s="126">
        <f>IF(C34 =0,0,C34 / C34 )</f>
        <v>1</v>
      </c>
      <c r="E34" s="125">
        <v>4249.9781380177365</v>
      </c>
      <c r="F34" s="126">
        <f>IF(C34 =0,0,E34 / C34 )</f>
        <v>1.8215602612959313E-2</v>
      </c>
      <c r="G34" s="125">
        <v>166.33986159387266</v>
      </c>
      <c r="H34" s="126">
        <f>IF(C34 =0,0,G34 / C34 )</f>
        <v>7.1294033030058659E-4</v>
      </c>
      <c r="I34" s="125">
        <v>1861.2210335963982</v>
      </c>
      <c r="J34" s="126">
        <f>IF(C34 =0,0,I34 / C34 )</f>
        <v>7.9772793228264586E-3</v>
      </c>
      <c r="K34" s="125">
        <v>13452.906342858476</v>
      </c>
      <c r="L34" s="126">
        <f>IF(C34 =0,0,K34 / C34 )</f>
        <v>5.7659777997156152E-2</v>
      </c>
      <c r="M34" s="125">
        <v>116.91392884058541</v>
      </c>
      <c r="N34" s="126">
        <f>IF(C34 =0,0,M34 / C34 )</f>
        <v>5.0109849945562687E-4</v>
      </c>
      <c r="O34" s="125">
        <v>49581.546549949271</v>
      </c>
      <c r="P34" s="126">
        <f>IF(C34 =0,0,O34 / C34 )</f>
        <v>0.21250879876550802</v>
      </c>
      <c r="Q34" s="125">
        <v>20022.059830723465</v>
      </c>
      <c r="R34" s="126">
        <f>IF(C34 =0,0,Q34 / C34 )</f>
        <v>8.581547328604916E-2</v>
      </c>
      <c r="S34" s="125">
        <v>4015.7584188610017</v>
      </c>
      <c r="T34" s="126">
        <f>IF(C34 =0,0,S34 / C34 )</f>
        <v>1.7211726077663071E-2</v>
      </c>
      <c r="U34" s="125">
        <v>244.55417544988543</v>
      </c>
      <c r="V34" s="126">
        <f>IF(C34 =0,0,U34 / C34 )</f>
        <v>1.0481704923340602E-3</v>
      </c>
      <c r="W34" s="125">
        <v>172.81677014878696</v>
      </c>
      <c r="X34" s="126">
        <f>IF(C34 =0,0,W34 / C34 )</f>
        <v>7.4070065954590916E-4</v>
      </c>
      <c r="Y34" s="125">
        <v>126.83023409086265</v>
      </c>
      <c r="Z34" s="126">
        <f>IF(C34 =0,0,Y34 / C34 )</f>
        <v>5.4360024180861262E-4</v>
      </c>
      <c r="AA34" s="125">
        <v>40.750546700970183</v>
      </c>
      <c r="AB34" s="126">
        <f>IF(C34 =0,0,AA34 / C34 )</f>
        <v>1.7465872549451102E-4</v>
      </c>
      <c r="AC34" s="125">
        <v>137971.63098343957</v>
      </c>
      <c r="AD34" s="126">
        <f>IF(C34 =0,0,AC34 / C34 )</f>
        <v>0.59135278352947407</v>
      </c>
      <c r="AE34" s="125">
        <v>1057.7207210362656</v>
      </c>
      <c r="AF34" s="126">
        <f>IF(C34 =0,0,AE34 / C34 )</f>
        <v>4.533439868205035E-3</v>
      </c>
      <c r="AG34" s="125">
        <v>49.289450720565746</v>
      </c>
      <c r="AH34" s="126">
        <f>IF(C34 =0,0,AG34 / C34 )</f>
        <v>2.1125686254838794E-4</v>
      </c>
      <c r="AI34" s="125">
        <v>34.114180757061852</v>
      </c>
      <c r="AJ34" s="126">
        <f>IF(C34 =0,0,AI34 / C34 )</f>
        <v>1.4621495451436339E-4</v>
      </c>
      <c r="AK34" s="125">
        <v>150.83313274110898</v>
      </c>
      <c r="AL34" s="126">
        <f>IF(C34 =0,0,AK34 / C34 )</f>
        <v>6.464777741565684E-4</v>
      </c>
    </row>
    <row r="35" spans="1:42" x14ac:dyDescent="0.25">
      <c r="A35" s="122" t="s">
        <v>69</v>
      </c>
    </row>
    <row r="36" spans="1:42" x14ac:dyDescent="0.25">
      <c r="A36" s="122" t="s">
        <v>71</v>
      </c>
      <c r="B36" s="117" t="s">
        <v>153</v>
      </c>
      <c r="C36" s="125">
        <v>241935.05165660242</v>
      </c>
      <c r="D36" s="126">
        <f>IF(C36 =0,0,C36 / C36 )</f>
        <v>1</v>
      </c>
      <c r="E36" s="125">
        <v>4615.7840757458034</v>
      </c>
      <c r="F36" s="126">
        <f>IF(C36 =0,0,E36 / C36 )</f>
        <v>1.9078608263416709E-2</v>
      </c>
      <c r="G36" s="125">
        <v>179.98557671980234</v>
      </c>
      <c r="H36" s="126">
        <f>IF(C36 =0,0,G36 / C36 )</f>
        <v>7.4394171281666997E-4</v>
      </c>
      <c r="I36" s="125">
        <v>2420.4689006027597</v>
      </c>
      <c r="J36" s="126">
        <f>IF(C36 =0,0,I36 / C36 )</f>
        <v>1.0004622662276828E-2</v>
      </c>
      <c r="K36" s="125">
        <v>13567.721824602106</v>
      </c>
      <c r="L36" s="126">
        <f>IF(C36 =0,0,K36 / C36 )</f>
        <v>5.6080017061189827E-2</v>
      </c>
      <c r="M36" s="125">
        <v>112.98913027093681</v>
      </c>
      <c r="N36" s="126">
        <f>IF(C36 =0,0,M36 / C36 )</f>
        <v>4.6702257278251368E-4</v>
      </c>
      <c r="O36" s="125">
        <v>52932.609044070705</v>
      </c>
      <c r="P36" s="126">
        <f>IF(C36 =0,0,O36 / C36 )</f>
        <v>0.21878850824477533</v>
      </c>
      <c r="Q36" s="125">
        <v>21382.431597076698</v>
      </c>
      <c r="R36" s="126">
        <f>IF(C36 =0,0,Q36 / C36 )</f>
        <v>8.8380875159116995E-2</v>
      </c>
      <c r="S36" s="125">
        <v>4315.9353815534769</v>
      </c>
      <c r="T36" s="126">
        <f>IF(C36 =0,0,S36 / C36 )</f>
        <v>1.7839231446625709E-2</v>
      </c>
      <c r="U36" s="125">
        <v>292.47682084971893</v>
      </c>
      <c r="V36" s="126">
        <f>IF(C36 =0,0,U36 / C36 )</f>
        <v>1.2089063525398314E-3</v>
      </c>
      <c r="W36" s="125">
        <v>184.40619359363225</v>
      </c>
      <c r="X36" s="126">
        <f>IF(C36 =0,0,W36 / C36 )</f>
        <v>7.6221362853768943E-4</v>
      </c>
      <c r="Y36" s="125">
        <v>39.265346491984381</v>
      </c>
      <c r="Z36" s="126">
        <f>IF(C36 =0,0,Y36 / C36 )</f>
        <v>1.6229705544162654E-4</v>
      </c>
      <c r="AA36" s="125">
        <v>17.365993652715417</v>
      </c>
      <c r="AB36" s="126">
        <f>IF(C36 =0,0,AA36 / C36 )</f>
        <v>7.1779568664421343E-5</v>
      </c>
      <c r="AC36" s="125">
        <v>141446.00335117133</v>
      </c>
      <c r="AD36" s="126">
        <f>IF(C36 =0,0,AC36 / C36 )</f>
        <v>0.584644524977459</v>
      </c>
      <c r="AE36" s="125">
        <v>228.30947605689568</v>
      </c>
      <c r="AF36" s="126">
        <f>IF(C36 =0,0,AE36 / C36 )</f>
        <v>9.436808535745097E-4</v>
      </c>
      <c r="AG36" s="125">
        <v>52.666465139150212</v>
      </c>
      <c r="AH36" s="126">
        <f>IF(C36 =0,0,AG36 / C36 )</f>
        <v>2.1768844480585597E-4</v>
      </c>
      <c r="AI36" s="125">
        <v>22.120413798412393</v>
      </c>
      <c r="AJ36" s="126">
        <f>IF(C36 =0,0,AI36 / C36 )</f>
        <v>9.1431207040679861E-5</v>
      </c>
      <c r="AK36" s="125">
        <v>124.5120652062954</v>
      </c>
      <c r="AL36" s="126">
        <f>IF(C36 =0,0,AK36 / C36 )</f>
        <v>5.1465078893580597E-4</v>
      </c>
    </row>
    <row r="37" spans="1:42" x14ac:dyDescent="0.25">
      <c r="A37" s="122" t="s">
        <v>73</v>
      </c>
      <c r="B37" s="117" t="s">
        <v>154</v>
      </c>
      <c r="C37" s="125">
        <v>187232.10003512379</v>
      </c>
      <c r="D37" s="126">
        <f>IF(C37 =0,0,C37 / C37 )</f>
        <v>1</v>
      </c>
      <c r="E37" s="125">
        <v>3563.7482489982908</v>
      </c>
      <c r="F37" s="126">
        <f>IF(C37 =0,0,E37 / C37 )</f>
        <v>1.9033852893439479E-2</v>
      </c>
      <c r="G37" s="125">
        <v>138.96301762696817</v>
      </c>
      <c r="H37" s="126">
        <f>IF(C37 =0,0,G37 / C37 )</f>
        <v>7.4219654429395071E-4</v>
      </c>
      <c r="I37" s="125">
        <v>2065.283962028197</v>
      </c>
      <c r="J37" s="126">
        <f>IF(C37 =0,0,I37 / C37 )</f>
        <v>1.1030608328597287E-2</v>
      </c>
      <c r="K37" s="125">
        <v>10475.348088614632</v>
      </c>
      <c r="L37" s="126">
        <f>IF(C37 =0,0,K37 / C37 )</f>
        <v>5.5948462291719792E-2</v>
      </c>
      <c r="M37" s="125">
        <v>87.236492988210145</v>
      </c>
      <c r="N37" s="126">
        <f>IF(C37 =0,0,M37 / C37 )</f>
        <v>4.6592701236510741E-4</v>
      </c>
      <c r="O37" s="125">
        <v>40868.136312298899</v>
      </c>
      <c r="P37" s="126">
        <f>IF(C37 =0,0,O37 / C37 )</f>
        <v>0.21827526532379996</v>
      </c>
      <c r="Q37" s="125">
        <v>16508.918509385734</v>
      </c>
      <c r="R37" s="126">
        <f>IF(C37 =0,0,Q37 / C37 )</f>
        <v>8.8173547731872609E-2</v>
      </c>
      <c r="S37" s="125">
        <v>3332.2414797567794</v>
      </c>
      <c r="T37" s="126">
        <f>IF(C37 =0,0,S37 / C37 )</f>
        <v>1.7797383456852046E-2</v>
      </c>
      <c r="U37" s="125">
        <v>306.72342880610717</v>
      </c>
      <c r="V37" s="126">
        <f>IF(C37 =0,0,U37 / C37 )</f>
        <v>1.6381989453120882E-3</v>
      </c>
      <c r="W37" s="125">
        <v>142.37608144994573</v>
      </c>
      <c r="X37" s="126">
        <f>IF(C37 =0,0,W37 / C37 )</f>
        <v>7.6042559701694685E-4</v>
      </c>
      <c r="Y37" s="125">
        <v>30.315934955105273</v>
      </c>
      <c r="Z37" s="126">
        <f>IF(C37 =0,0,Y37 / C37 )</f>
        <v>1.6191633245270527E-4</v>
      </c>
      <c r="AA37" s="125">
        <v>13.407912600846766</v>
      </c>
      <c r="AB37" s="126">
        <f>IF(C37 =0,0,AA37 / C37 )</f>
        <v>7.1611185252590289E-5</v>
      </c>
      <c r="AC37" s="125">
        <v>109207.43659117023</v>
      </c>
      <c r="AD37" s="126">
        <f>IF(C37 =0,0,AC37 / C37 )</f>
        <v>0.58327304223305443</v>
      </c>
      <c r="AE37" s="125">
        <v>176.27286765922082</v>
      </c>
      <c r="AF37" s="126">
        <f>IF(C37 =0,0,AE37 / C37 )</f>
        <v>9.414671289065974E-4</v>
      </c>
      <c r="AG37" s="125">
        <v>40.662652290607809</v>
      </c>
      <c r="AH37" s="126">
        <f>IF(C37 =0,0,AG37 / C37 )</f>
        <v>2.1717778245813459E-4</v>
      </c>
      <c r="AI37" s="125">
        <v>17.07869879690428</v>
      </c>
      <c r="AJ37" s="126">
        <f>IF(C37 =0,0,AI37 / C37 )</f>
        <v>9.1216724021684337E-5</v>
      </c>
      <c r="AK37" s="125">
        <v>257.94975569712579</v>
      </c>
      <c r="AL37" s="126">
        <f>IF(C37 =0,0,AK37 / C37 )</f>
        <v>1.3777004885846805E-3</v>
      </c>
    </row>
    <row r="38" spans="1:42" x14ac:dyDescent="0.25">
      <c r="A38" s="122" t="s">
        <v>75</v>
      </c>
      <c r="B38" s="117" t="s">
        <v>155</v>
      </c>
      <c r="C38" s="125">
        <v>138967.5116367139</v>
      </c>
      <c r="D38" s="126">
        <f>IF(C38 =0,0,C38 / C38 )</f>
        <v>1</v>
      </c>
      <c r="E38" s="125">
        <v>1421.3204776239907</v>
      </c>
      <c r="F38" s="126">
        <f>IF(C38 =0,0,E38 / C38 )</f>
        <v>1.022771769375549E-2</v>
      </c>
      <c r="G38" s="125">
        <v>62.251392902670304</v>
      </c>
      <c r="H38" s="126">
        <f>IF(C38 =0,0,G38 / C38 )</f>
        <v>4.4795644801791265E-4</v>
      </c>
      <c r="I38" s="125">
        <v>0</v>
      </c>
      <c r="J38" s="126">
        <f>IF(C38 =0,0,I38 / C38 )</f>
        <v>0</v>
      </c>
      <c r="K38" s="125">
        <v>8742.6695942942533</v>
      </c>
      <c r="L38" s="126">
        <f>IF(C38 =0,0,K38 / C38 )</f>
        <v>6.2911607837874847E-2</v>
      </c>
      <c r="M38" s="125">
        <v>113.71971370479348</v>
      </c>
      <c r="N38" s="126">
        <f>IF(C38 =0,0,M38 / C38 )</f>
        <v>8.1831870172704318E-4</v>
      </c>
      <c r="O38" s="125">
        <v>20910.759260240065</v>
      </c>
      <c r="P38" s="126">
        <f>IF(C38 =0,0,O38 / C38 )</f>
        <v>0.15047228675220548</v>
      </c>
      <c r="Q38" s="125">
        <v>8144.2076311563342</v>
      </c>
      <c r="R38" s="126">
        <f>IF(C38 =0,0,Q38 / C38 )</f>
        <v>5.8605119536476694E-2</v>
      </c>
      <c r="S38" s="125">
        <v>1430.6960778424232</v>
      </c>
      <c r="T38" s="126">
        <f>IF(C38 =0,0,S38 / C38 )</f>
        <v>1.0295183823845968E-2</v>
      </c>
      <c r="U38" s="125">
        <v>0</v>
      </c>
      <c r="V38" s="126">
        <f>IF(C38 =0,0,U38 / C38 )</f>
        <v>0</v>
      </c>
      <c r="W38" s="125">
        <v>51.928584485324066</v>
      </c>
      <c r="X38" s="126">
        <f>IF(C38 =0,0,W38 / C38 )</f>
        <v>3.7367427734530308E-4</v>
      </c>
      <c r="Y38" s="125">
        <v>1060.6097489694162</v>
      </c>
      <c r="Z38" s="126">
        <f>IF(C38 =0,0,Y38 / C38 )</f>
        <v>7.6320698016241455E-3</v>
      </c>
      <c r="AA38" s="125">
        <v>47.770737266574635</v>
      </c>
      <c r="AB38" s="126">
        <f>IF(C38 =0,0,AA38 / C38 )</f>
        <v>3.4375471434975355E-4</v>
      </c>
      <c r="AC38" s="125">
        <v>91748.728569206854</v>
      </c>
      <c r="AD38" s="126">
        <f>IF(C38 =0,0,AC38 / C38 )</f>
        <v>0.66021710749958995</v>
      </c>
      <c r="AE38" s="125">
        <v>5188.7558355390265</v>
      </c>
      <c r="AF38" s="126">
        <f>IF(C38 =0,0,AE38 / C38 )</f>
        <v>3.7337905632960952E-2</v>
      </c>
      <c r="AG38" s="125">
        <v>19.267103913897166</v>
      </c>
      <c r="AH38" s="126">
        <f>IF(C38 =0,0,AG38 / C38 )</f>
        <v>1.3864466368416272E-4</v>
      </c>
      <c r="AI38" s="125">
        <v>24.826909568285643</v>
      </c>
      <c r="AJ38" s="126">
        <f>IF(C38 =0,0,AI38 / C38 )</f>
        <v>1.7865261654240205E-4</v>
      </c>
      <c r="AK38" s="125">
        <v>0</v>
      </c>
      <c r="AL38" s="126">
        <f>IF(C38 =0,0,AK38 / C38 )</f>
        <v>0</v>
      </c>
    </row>
    <row r="39" spans="1:42" ht="15.75" thickBot="1" x14ac:dyDescent="0.3">
      <c r="A39" s="122" t="s">
        <v>77</v>
      </c>
      <c r="B39" s="117" t="s">
        <v>156</v>
      </c>
      <c r="C39" s="125">
        <v>179851.92012819767</v>
      </c>
      <c r="D39" s="126">
        <f>IF(C39 =0,0,C39 / C39 )</f>
        <v>1</v>
      </c>
      <c r="E39" s="125">
        <v>2890.9589132753099</v>
      </c>
      <c r="F39" s="126">
        <f>IF(C39 =0,0,E39 / C39 )</f>
        <v>1.6074106471672067E-2</v>
      </c>
      <c r="G39" s="125">
        <v>115.8290015806061</v>
      </c>
      <c r="H39" s="126">
        <f>IF(C39 =0,0,G39 / C39 )</f>
        <v>6.4402427006641735E-4</v>
      </c>
      <c r="I39" s="125">
        <v>1269.4671085671841</v>
      </c>
      <c r="J39" s="126">
        <f>IF(C39 =0,0,I39 / C39 )</f>
        <v>7.0584017544117039E-3</v>
      </c>
      <c r="K39" s="125">
        <v>11450.628507845455</v>
      </c>
      <c r="L39" s="126">
        <f>IF(C39 =0,0,K39 / C39 )</f>
        <v>6.3666979477803157E-2</v>
      </c>
      <c r="M39" s="125">
        <v>143.93080765130335</v>
      </c>
      <c r="N39" s="126">
        <f>IF(C39 =0,0,M39 / C39 )</f>
        <v>8.002739562008017E-4</v>
      </c>
      <c r="O39" s="125">
        <v>33102.772996077074</v>
      </c>
      <c r="P39" s="126">
        <f>IF(C39 =0,0,O39 / C39 )</f>
        <v>0.1840557107896405</v>
      </c>
      <c r="Q39" s="125">
        <v>12970.868676264543</v>
      </c>
      <c r="R39" s="126">
        <f>IF(C39 =0,0,Q39 / C39 )</f>
        <v>7.2119711966483119E-2</v>
      </c>
      <c r="S39" s="125">
        <v>2730.4717084290137</v>
      </c>
      <c r="T39" s="126">
        <f>IF(C39 =0,0,S39 / C39 )</f>
        <v>1.5181776799951568E-2</v>
      </c>
      <c r="U39" s="125">
        <v>150.96454210483978</v>
      </c>
      <c r="V39" s="126">
        <f>IF(C39 =0,0,U39 / C39 )</f>
        <v>8.3938243193196324E-4</v>
      </c>
      <c r="W39" s="125">
        <v>111.9811379565261</v>
      </c>
      <c r="X39" s="126">
        <f>IF(C39 =0,0,W39 / C39 )</f>
        <v>6.2262964930653191E-4</v>
      </c>
      <c r="Y39" s="125">
        <v>266.33353579254236</v>
      </c>
      <c r="Z39" s="126">
        <f>IF(C39 =0,0,Y39 / C39 )</f>
        <v>1.4808489984577367E-3</v>
      </c>
      <c r="AA39" s="125">
        <v>33.282333418571206</v>
      </c>
      <c r="AB39" s="126">
        <f>IF(C39 =0,0,AA39 / C39 )</f>
        <v>1.8505409002499224E-4</v>
      </c>
      <c r="AC39" s="125">
        <v>111177.28809622473</v>
      </c>
      <c r="AD39" s="126">
        <f>IF(C39 =0,0,AC39 / C39 )</f>
        <v>0.61816013983602758</v>
      </c>
      <c r="AE39" s="125">
        <v>3302.1016116584419</v>
      </c>
      <c r="AF39" s="126">
        <f>IF(C39 =0,0,AE39 / C39 )</f>
        <v>1.8360113193702454E-2</v>
      </c>
      <c r="AG39" s="125">
        <v>39.102983901583436</v>
      </c>
      <c r="AH39" s="126">
        <f>IF(C39 =0,0,AG39 / C39 )</f>
        <v>2.1741766156130554E-4</v>
      </c>
      <c r="AI39" s="125">
        <v>20.971625376992186</v>
      </c>
      <c r="AJ39" s="126">
        <f>IF(C39 =0,0,AI39 / C39 )</f>
        <v>1.1660495680025937E-4</v>
      </c>
      <c r="AK39" s="125">
        <v>74.966542072908069</v>
      </c>
      <c r="AL39" s="126">
        <f>IF(C39 =0,0,AK39 / C39 )</f>
        <v>4.1682369595760912E-4</v>
      </c>
    </row>
    <row r="40" spans="1:42" x14ac:dyDescent="0.25">
      <c r="A40" s="122" t="s">
        <v>79</v>
      </c>
      <c r="B40" s="127" t="s">
        <v>45</v>
      </c>
      <c r="C40" s="128">
        <v>747986.58345663757</v>
      </c>
      <c r="D40" s="129">
        <f>IF(C40 =0,0,C40 / C40 )</f>
        <v>1</v>
      </c>
      <c r="E40" s="128">
        <v>12491.811715643393</v>
      </c>
      <c r="F40" s="129">
        <f>IF(C40 =0,0,E40 / C40 )</f>
        <v>1.6700582593227181E-2</v>
      </c>
      <c r="G40" s="128">
        <v>497.02898883004684</v>
      </c>
      <c r="H40" s="129">
        <f>IF(C40 =0,0,G40 / C40 )</f>
        <v>6.6448917644103798E-4</v>
      </c>
      <c r="I40" s="128">
        <v>5755.2199711981411</v>
      </c>
      <c r="J40" s="129">
        <f>IF(C40 =0,0,I40 / C40 )</f>
        <v>7.6942823554425211E-3</v>
      </c>
      <c r="K40" s="128">
        <v>44236.368015356449</v>
      </c>
      <c r="L40" s="129">
        <f>IF(C40 =0,0,K40 / C40 )</f>
        <v>5.9140590210761353E-2</v>
      </c>
      <c r="M40" s="128">
        <v>457.87614461524385</v>
      </c>
      <c r="N40" s="129">
        <f>IF(C40 =0,0,M40 / C40 )</f>
        <v>6.1214486294564388E-4</v>
      </c>
      <c r="O40" s="128">
        <v>147814.27761268674</v>
      </c>
      <c r="P40" s="129">
        <f>IF(C40 =0,0,O40 / C40 )</f>
        <v>0.19761621515936703</v>
      </c>
      <c r="Q40" s="128">
        <v>59006.42641388331</v>
      </c>
      <c r="R40" s="129">
        <f>IF(C40 =0,0,Q40 / C40 )</f>
        <v>7.8887011771253304E-2</v>
      </c>
      <c r="S40" s="128">
        <v>11809.344647581693</v>
      </c>
      <c r="T40" s="129">
        <f>IF(C40 =0,0,S40 / C40 )</f>
        <v>1.5788177099390857E-2</v>
      </c>
      <c r="U40" s="128">
        <v>750.16479176066582</v>
      </c>
      <c r="V40" s="129">
        <f>IF(C40 =0,0,U40 / C40 )</f>
        <v>1.0029120954201641E-3</v>
      </c>
      <c r="W40" s="128">
        <v>490.69199748542809</v>
      </c>
      <c r="X40" s="129">
        <f>IF(C40 =0,0,W40 / C40 )</f>
        <v>6.560171109190418E-4</v>
      </c>
      <c r="Y40" s="128">
        <v>1396.5245662090481</v>
      </c>
      <c r="Z40" s="129">
        <f>IF(C40 =0,0,Y40 / C40 )</f>
        <v>1.8670449405059518E-3</v>
      </c>
      <c r="AA40" s="128">
        <v>111.82697693870803</v>
      </c>
      <c r="AB40" s="129">
        <f>IF(C40 =0,0,AA40 / C40 )</f>
        <v>1.4950398765433323E-4</v>
      </c>
      <c r="AC40" s="128">
        <v>453579.45660777314</v>
      </c>
      <c r="AD40" s="129">
        <f>IF(C40 =0,0,AC40 / C40 )</f>
        <v>0.6064005246078964</v>
      </c>
      <c r="AE40" s="128">
        <v>8895.4397909135841</v>
      </c>
      <c r="AF40" s="129">
        <f>IF(C40 =0,0,AE40 / C40 )</f>
        <v>1.1892512496421365E-2</v>
      </c>
      <c r="AG40" s="128">
        <v>151.6992052452386</v>
      </c>
      <c r="AH40" s="129">
        <f>IF(C40 =0,0,AG40 / C40 )</f>
        <v>2.0281006183853957E-4</v>
      </c>
      <c r="AI40" s="128">
        <v>84.9976475405945</v>
      </c>
      <c r="AJ40" s="129">
        <f>IF(C40 =0,0,AI40 / C40 )</f>
        <v>1.1363525686222686E-4</v>
      </c>
      <c r="AK40" s="128">
        <v>457.42836297632931</v>
      </c>
      <c r="AL40" s="129">
        <f>IF(C40 =0,0,AK40 / C40 )</f>
        <v>6.1154621365323923E-4</v>
      </c>
    </row>
    <row r="41" spans="1:42" x14ac:dyDescent="0.25">
      <c r="A41" s="122" t="s">
        <v>80</v>
      </c>
    </row>
    <row r="42" spans="1:42" x14ac:dyDescent="0.25">
      <c r="A42" s="122" t="s">
        <v>82</v>
      </c>
      <c r="B42" s="127" t="s">
        <v>47</v>
      </c>
      <c r="C42" s="125">
        <v>630074.74349233333</v>
      </c>
      <c r="D42" s="126">
        <f>IF(C42 =0,0,C42 / C42 )</f>
        <v>1</v>
      </c>
      <c r="E42" s="125">
        <v>15677.725575451423</v>
      </c>
      <c r="F42" s="126">
        <f>IF(C42 =0,0,E42 / C42 )</f>
        <v>2.488232664041419E-2</v>
      </c>
      <c r="G42" s="125">
        <v>597.45862763857087</v>
      </c>
      <c r="H42" s="126">
        <f>IF(C42 =0,0,G42 / C42 )</f>
        <v>9.4823452901320851E-4</v>
      </c>
      <c r="I42" s="125">
        <v>8602.7027959556672</v>
      </c>
      <c r="J42" s="126">
        <f>IF(C42 =0,0,I42 / C42 )</f>
        <v>1.3653463949805732E-2</v>
      </c>
      <c r="K42" s="125">
        <v>35101.216330779149</v>
      </c>
      <c r="L42" s="126">
        <f>IF(C42 =0,0,K42 / C42 )</f>
        <v>5.5709606984439074E-2</v>
      </c>
      <c r="M42" s="125">
        <v>413.07741980115429</v>
      </c>
      <c r="N42" s="126">
        <f>IF(C42 =0,0,M42 / C42 )</f>
        <v>6.5560066336190252E-4</v>
      </c>
      <c r="O42" s="125">
        <v>151864.72395493634</v>
      </c>
      <c r="P42" s="126">
        <f>IF(C42 =0,0,O42 / C42 )</f>
        <v>0.24102652189038937</v>
      </c>
      <c r="Q42" s="125">
        <v>61742.728883992881</v>
      </c>
      <c r="R42" s="126">
        <f>IF(C42 =0,0,Q42 / C42 )</f>
        <v>9.7992705661823054E-2</v>
      </c>
      <c r="S42" s="125">
        <v>14687.198951017011</v>
      </c>
      <c r="T42" s="126">
        <f>IF(C42 =0,0,S42 / C42 )</f>
        <v>2.3310248669244943E-2</v>
      </c>
      <c r="U42" s="125">
        <v>986.65130025636324</v>
      </c>
      <c r="V42" s="126">
        <f>IF(C42 =0,0,U42 / C42 )</f>
        <v>1.5659273926576121E-3</v>
      </c>
      <c r="W42" s="125">
        <v>525.1561161814833</v>
      </c>
      <c r="X42" s="126">
        <f>IF(C42 =0,0,W42 / C42 )</f>
        <v>8.3348225207486562E-4</v>
      </c>
      <c r="Y42" s="125">
        <v>575.72930115923668</v>
      </c>
      <c r="Z42" s="126">
        <f>IF(C42 =0,0,Y42 / C42 )</f>
        <v>9.1374762614372608E-4</v>
      </c>
      <c r="AA42" s="125">
        <v>62.145381334732015</v>
      </c>
      <c r="AB42" s="126">
        <f>IF(C42 =0,0,AA42 / C42 )</f>
        <v>9.8631760718223722E-5</v>
      </c>
      <c r="AC42" s="125">
        <v>335167.88621057721</v>
      </c>
      <c r="AD42" s="126">
        <f>IF(C42 =0,0,AC42 / C42 )</f>
        <v>0.53194940707007643</v>
      </c>
      <c r="AE42" s="125">
        <v>3297.9882613114355</v>
      </c>
      <c r="AF42" s="126">
        <f>IF(C42 =0,0,AE42 / C42 )</f>
        <v>5.2342810045544466E-3</v>
      </c>
      <c r="AG42" s="125">
        <v>192.67014151015019</v>
      </c>
      <c r="AH42" s="126">
        <f>IF(C42 =0,0,AG42 / C42 )</f>
        <v>3.0578934245520124E-4</v>
      </c>
      <c r="AI42" s="125">
        <v>68.269417159281758</v>
      </c>
      <c r="AJ42" s="126">
        <f>IF(C42 =0,0,AI42 / C42 )</f>
        <v>1.0835129937264728E-4</v>
      </c>
      <c r="AK42" s="125">
        <v>511.41482327109719</v>
      </c>
      <c r="AL42" s="126">
        <f>IF(C42 =0,0,AK42 / C42 )</f>
        <v>8.1167326345516345E-4</v>
      </c>
    </row>
    <row r="43" spans="1:42" ht="15.75" thickBot="1" x14ac:dyDescent="0.3">
      <c r="A43" s="122" t="s">
        <v>84</v>
      </c>
    </row>
    <row r="44" spans="1:42" x14ac:dyDescent="0.25">
      <c r="A44" s="122" t="s">
        <v>86</v>
      </c>
      <c r="B44" s="130" t="s">
        <v>49</v>
      </c>
      <c r="C44" s="128">
        <v>31659135.928021409</v>
      </c>
      <c r="D44" s="129">
        <f>IF(C44 =0,0,C44 / C44 )</f>
        <v>1</v>
      </c>
      <c r="E44" s="128">
        <v>509414.13447529369</v>
      </c>
      <c r="F44" s="129">
        <f>IF(C44 =0,0,E44 / C44 )</f>
        <v>1.6090588689264027E-2</v>
      </c>
      <c r="G44" s="128">
        <v>20544.025997315595</v>
      </c>
      <c r="H44" s="129">
        <f>IF(C44 =0,0,G44 / C44 )</f>
        <v>6.4891303553020019E-4</v>
      </c>
      <c r="I44" s="128">
        <v>212795.42754563843</v>
      </c>
      <c r="J44" s="129">
        <f>IF(C44 =0,0,I44 / C44 )</f>
        <v>6.7214540545086016E-3</v>
      </c>
      <c r="K44" s="128">
        <v>1884449.1893237904</v>
      </c>
      <c r="L44" s="129">
        <f>IF(C44 =0,0,K44 / C44 )</f>
        <v>5.9523077117713437E-2</v>
      </c>
      <c r="M44" s="128">
        <v>19303.722962701089</v>
      </c>
      <c r="N44" s="129">
        <f>IF(C44 =0,0,M44 / C44 )</f>
        <v>6.0973625453925983E-4</v>
      </c>
      <c r="O44" s="128">
        <v>6161188.1811665539</v>
      </c>
      <c r="P44" s="129">
        <f>IF(C44 =0,0,O44 / C44 )</f>
        <v>0.19461011807695308</v>
      </c>
      <c r="Q44" s="128">
        <v>2450956.0380082019</v>
      </c>
      <c r="R44" s="129">
        <f>IF(C44 =0,0,Q44 / C44 )</f>
        <v>7.7417022485407369E-2</v>
      </c>
      <c r="S44" s="128">
        <v>483011.20322893775</v>
      </c>
      <c r="T44" s="129">
        <f>IF(C44 =0,0,S44 / C44 )</f>
        <v>1.5256613583108753E-2</v>
      </c>
      <c r="U44" s="128">
        <v>26699.543097736037</v>
      </c>
      <c r="V44" s="129">
        <f>IF(C44 =0,0,U44 / C44 )</f>
        <v>8.4334402424749528E-4</v>
      </c>
      <c r="W44" s="128">
        <v>20467.397065209389</v>
      </c>
      <c r="X44" s="129">
        <f>IF(C44 =0,0,W44 / C44 )</f>
        <v>6.4649259890551072E-4</v>
      </c>
      <c r="Y44" s="128">
        <v>74458.445773523068</v>
      </c>
      <c r="Z44" s="129">
        <f>IF(C44 =0,0,Y44 / C44 )</f>
        <v>2.3518786470612457E-3</v>
      </c>
      <c r="AA44" s="128">
        <v>5799.6156631106714</v>
      </c>
      <c r="AB44" s="129">
        <f>IF(C44 =0,0,AA44 / C44 )</f>
        <v>1.8318932254804366E-4</v>
      </c>
      <c r="AC44" s="128">
        <v>19369237.934753846</v>
      </c>
      <c r="AD44" s="129">
        <f>IF(C44 =0,0,AC44 / C44 )</f>
        <v>0.61180564052003039</v>
      </c>
      <c r="AE44" s="128">
        <v>396984.03492373344</v>
      </c>
      <c r="AF44" s="129">
        <f>IF(C44 =0,0,AE44 / C44 )</f>
        <v>1.2539319955740296E-2</v>
      </c>
      <c r="AG44" s="128">
        <v>6054.0595422839797</v>
      </c>
      <c r="AH44" s="129">
        <f>IF(C44 =0,0,AG44 / C44 )</f>
        <v>1.9122630371366355E-4</v>
      </c>
      <c r="AI44" s="128">
        <v>3901.0010947569303</v>
      </c>
      <c r="AJ44" s="129">
        <f>IF(C44 =0,0,AI44 / C44 )</f>
        <v>1.2321881126591854E-4</v>
      </c>
      <c r="AK44" s="128">
        <v>13871.97339877635</v>
      </c>
      <c r="AL44" s="129">
        <f>IF(C44 =0,0,AK44 / C44 )</f>
        <v>4.3816651946265874E-4</v>
      </c>
    </row>
    <row r="45" spans="1:42" x14ac:dyDescent="0.25">
      <c r="A45" s="122" t="s">
        <v>87</v>
      </c>
    </row>
    <row r="46" spans="1:42" x14ac:dyDescent="0.25">
      <c r="A46" s="122" t="s">
        <v>89</v>
      </c>
      <c r="B46" s="117" t="s">
        <v>157</v>
      </c>
      <c r="C46" s="125">
        <v>1857501.8201814753</v>
      </c>
      <c r="D46" s="126">
        <f>IF(C46 =0,0,C46 / C46 )</f>
        <v>1</v>
      </c>
      <c r="E46" s="125">
        <v>32696.128089186546</v>
      </c>
      <c r="F46" s="126">
        <f>IF(C46 =0,0,E46 / C46 )</f>
        <v>1.7602205141307576E-2</v>
      </c>
      <c r="G46" s="125">
        <v>1294.3345273795421</v>
      </c>
      <c r="H46" s="126">
        <f>IF(C46 =0,0,G46 / C46 )</f>
        <v>6.9681467512806394E-4</v>
      </c>
      <c r="I46" s="125">
        <v>14797.47734907939</v>
      </c>
      <c r="J46" s="126">
        <f>IF(C46 =0,0,I46 / C46 )</f>
        <v>7.9663326239075762E-3</v>
      </c>
      <c r="K46" s="125">
        <v>113079.66071061691</v>
      </c>
      <c r="L46" s="126">
        <f>IF(C46 =0,0,K46 / C46 )</f>
        <v>6.0877281239793989E-2</v>
      </c>
      <c r="M46" s="125">
        <v>1328.5618506048909</v>
      </c>
      <c r="N46" s="126">
        <f>IF(C46 =0,0,M46 / C46 )</f>
        <v>7.1524121062508154E-4</v>
      </c>
      <c r="O46" s="125">
        <v>366623.07666478818</v>
      </c>
      <c r="P46" s="126">
        <f>IF(C46 =0,0,O46 / C46 )</f>
        <v>0.19737427585883585</v>
      </c>
      <c r="Q46" s="125">
        <v>145738.60036829894</v>
      </c>
      <c r="R46" s="126">
        <f>IF(C46 =0,0,Q46 / C46 )</f>
        <v>7.845946571081179E-2</v>
      </c>
      <c r="S46" s="125">
        <v>30891.502168299565</v>
      </c>
      <c r="T46" s="126">
        <f>IF(C46 =0,0,S46 / C46 )</f>
        <v>1.6630671277232723E-2</v>
      </c>
      <c r="U46" s="125">
        <v>1764.141577738309</v>
      </c>
      <c r="V46" s="126">
        <f>IF(C46 =0,0,U46 / C46 )</f>
        <v>9.4973881509626457E-4</v>
      </c>
      <c r="W46" s="125">
        <v>1231.8415641930933</v>
      </c>
      <c r="X46" s="126">
        <f>IF(C46 =0,0,W46 / C46 )</f>
        <v>6.6317112091591069E-4</v>
      </c>
      <c r="Y46" s="125">
        <v>2989.8685447716703</v>
      </c>
      <c r="Z46" s="126">
        <f>IF(C46 =0,0,Y46 / C46 )</f>
        <v>1.6096180968907822E-3</v>
      </c>
      <c r="AA46" s="125">
        <v>319.750101407221</v>
      </c>
      <c r="AB46" s="126">
        <f>IF(C46 =0,0,AA46 / C46 )</f>
        <v>1.7213985899404495E-4</v>
      </c>
      <c r="AC46" s="125">
        <v>1116491.478656325</v>
      </c>
      <c r="AD46" s="126">
        <f>IF(C46 =0,0,AC46 / C46 )</f>
        <v>0.60107153948696823</v>
      </c>
      <c r="AE46" s="125">
        <v>26716.090592949346</v>
      </c>
      <c r="AF46" s="126">
        <f>IF(C46 =0,0,AE46 / C46 )</f>
        <v>1.438280722133517E-2</v>
      </c>
      <c r="AG46" s="125">
        <v>418.65765219647102</v>
      </c>
      <c r="AH46" s="126">
        <f>IF(C46 =0,0,AG46 / C46 )</f>
        <v>2.2538747884272262E-4</v>
      </c>
      <c r="AI46" s="125">
        <v>224.61356704567419</v>
      </c>
      <c r="AJ46" s="126">
        <f>IF(C46 =0,0,AI46 / C46 )</f>
        <v>1.2092239404843747E-4</v>
      </c>
      <c r="AK46" s="125">
        <v>896.036196594128</v>
      </c>
      <c r="AL46" s="126">
        <f>IF(C46 =0,0,AK46 / C46 )</f>
        <v>4.8238778926557746E-4</v>
      </c>
    </row>
    <row r="47" spans="1:42" ht="15.75" thickBot="1" x14ac:dyDescent="0.3">
      <c r="A47" s="67"/>
      <c r="B47" s="67"/>
      <c r="C47" s="67"/>
      <c r="D47" s="67"/>
      <c r="E47" s="67"/>
      <c r="F47" s="67"/>
      <c r="G47" s="67"/>
      <c r="H47" s="67"/>
      <c r="I47" s="67"/>
      <c r="J47" s="67"/>
      <c r="K47" s="67"/>
      <c r="L47" s="67"/>
      <c r="M47" s="67"/>
      <c r="N47" s="67"/>
      <c r="O47" s="67"/>
      <c r="P47" s="67"/>
      <c r="Q47" s="67"/>
      <c r="R47" s="67"/>
      <c r="S47" s="67"/>
      <c r="T47" s="67"/>
      <c r="U47" s="67"/>
      <c r="V47" s="67"/>
      <c r="W47" s="67"/>
      <c r="X47" s="67"/>
      <c r="Y47" s="67"/>
      <c r="Z47" s="67"/>
      <c r="AA47" s="67"/>
      <c r="AB47" s="67"/>
      <c r="AC47" s="67"/>
      <c r="AD47" s="67"/>
      <c r="AE47" s="67"/>
      <c r="AF47" s="67"/>
      <c r="AG47" s="67"/>
      <c r="AH47" s="67"/>
      <c r="AI47" s="67"/>
      <c r="AJ47" s="67"/>
      <c r="AK47" s="67"/>
      <c r="AL47" s="67"/>
      <c r="AM47" s="67"/>
      <c r="AN47" s="67"/>
      <c r="AO47" s="67"/>
      <c r="AP47" s="67"/>
    </row>
    <row r="48" spans="1:42" x14ac:dyDescent="0.25">
      <c r="A48" s="122" t="s">
        <v>34</v>
      </c>
      <c r="B48" s="117" t="s">
        <v>158</v>
      </c>
      <c r="C48" s="125">
        <v>341555.85527396871</v>
      </c>
      <c r="D48" s="126">
        <f>IF(C48 =0,0,C48 / C48 )</f>
        <v>1</v>
      </c>
      <c r="E48" s="125">
        <v>7618.9438991975649</v>
      </c>
      <c r="F48" s="126">
        <f>IF(C48 =0,0,E48 / C48 )</f>
        <v>2.2306582602972094E-2</v>
      </c>
      <c r="G48" s="125">
        <v>293.08995320428761</v>
      </c>
      <c r="H48" s="126">
        <f>IF(C48 =0,0,G48 / C48 )</f>
        <v>8.5810255827467618E-4</v>
      </c>
      <c r="I48" s="125">
        <v>4037.7713249930366</v>
      </c>
      <c r="J48" s="126">
        <f>IF(C48 =0,0,I48 / C48 )</f>
        <v>1.1821701378107719E-2</v>
      </c>
      <c r="K48" s="125">
        <v>19471.443610901297</v>
      </c>
      <c r="L48" s="126">
        <f>IF(C48 =0,0,K48 / C48 )</f>
        <v>5.7008080260497557E-2</v>
      </c>
      <c r="M48" s="125">
        <v>217.95800871473853</v>
      </c>
      <c r="N48" s="126">
        <f>IF(C48 =0,0,M48 / C48 )</f>
        <v>6.3813284225477582E-4</v>
      </c>
      <c r="O48" s="125">
        <v>77741.93058942545</v>
      </c>
      <c r="P48" s="126">
        <f>IF(C48 =0,0,O48 / C48 )</f>
        <v>0.22761117805188</v>
      </c>
      <c r="Q48" s="125">
        <v>31430.449405876752</v>
      </c>
      <c r="R48" s="126">
        <f>IF(C48 =0,0,Q48 / C48 )</f>
        <v>9.2021404173164498E-2</v>
      </c>
      <c r="S48" s="125">
        <v>7144.3007442931021</v>
      </c>
      <c r="T48" s="126">
        <f>IF(C48 =0,0,S48 / C48 )</f>
        <v>2.0916932425481382E-2</v>
      </c>
      <c r="U48" s="125">
        <v>468.90229820439242</v>
      </c>
      <c r="V48" s="126">
        <f>IF(C48 =0,0,U48 / C48 )</f>
        <v>1.3728422188174071E-3</v>
      </c>
      <c r="W48" s="125">
        <v>267.94340687356822</v>
      </c>
      <c r="X48" s="126">
        <f>IF(C48 =0,0,W48 / C48 )</f>
        <v>7.8447903245179476E-4</v>
      </c>
      <c r="Y48" s="125">
        <v>286.89122573641316</v>
      </c>
      <c r="Z48" s="126">
        <f>IF(C48 =0,0,Y48 / C48 )</f>
        <v>8.3995405526364648E-4</v>
      </c>
      <c r="AA48" s="125">
        <v>36.876134435380102</v>
      </c>
      <c r="AB48" s="126">
        <f>IF(C48 =0,0,AA48 / C48 )</f>
        <v>1.0796516548018485E-4</v>
      </c>
      <c r="AC48" s="125">
        <v>189986.18025438028</v>
      </c>
      <c r="AD48" s="126">
        <f>IF(C48 =0,0,AC48 / C48 )</f>
        <v>0.55623751524326415</v>
      </c>
      <c r="AE48" s="125">
        <v>2188.3765242869144</v>
      </c>
      <c r="AF48" s="126">
        <f>IF(C48 =0,0,AE48 / C48 )</f>
        <v>6.4070824449241962E-3</v>
      </c>
      <c r="AG48" s="125">
        <v>93.54928429949392</v>
      </c>
      <c r="AH48" s="126">
        <f>IF(C48 =0,0,AG48 / C48 )</f>
        <v>2.7389161349453719E-4</v>
      </c>
      <c r="AI48" s="125">
        <v>36.724753919593304</v>
      </c>
      <c r="AJ48" s="126">
        <f>IF(C48 =0,0,AI48 / C48 )</f>
        <v>1.075219568118241E-4</v>
      </c>
      <c r="AK48" s="125">
        <v>234.52385522648348</v>
      </c>
      <c r="AL48" s="126">
        <f>IF(C48 =0,0,AK48 / C48 )</f>
        <v>6.8663397685970648E-4</v>
      </c>
    </row>
    <row r="49" spans="1:38" ht="15.75" thickBot="1" x14ac:dyDescent="0.3">
      <c r="A49" s="122" t="s">
        <v>36</v>
      </c>
      <c r="B49" s="117" t="s">
        <v>159</v>
      </c>
      <c r="C49" s="125">
        <v>1353564.7590907991</v>
      </c>
      <c r="D49" s="126">
        <f>IF(C49 =0,0,C49 / C49 )</f>
        <v>1</v>
      </c>
      <c r="E49" s="125">
        <v>21857.400206640694</v>
      </c>
      <c r="F49" s="126">
        <f>IF(C49 =0,0,E49 / C49 )</f>
        <v>1.6148026948723526E-2</v>
      </c>
      <c r="G49" s="125">
        <v>874.98107488663914</v>
      </c>
      <c r="H49" s="126">
        <f>IF(C49 =0,0,G49 / C49 )</f>
        <v>6.4642719826303054E-4</v>
      </c>
      <c r="I49" s="125">
        <v>9643.9634375406658</v>
      </c>
      <c r="J49" s="126">
        <f>IF(C49 =0,0,I49 / C49 )</f>
        <v>7.124862975908591E-3</v>
      </c>
      <c r="K49" s="125">
        <v>85915.711944285649</v>
      </c>
      <c r="L49" s="126">
        <f>IF(C49 =0,0,K49 / C49 )</f>
        <v>6.3473661948761098E-2</v>
      </c>
      <c r="M49" s="125">
        <v>1071.6278467652696</v>
      </c>
      <c r="N49" s="126">
        <f>IF(C49 =0,0,M49 / C49 )</f>
        <v>7.917078511153697E-4</v>
      </c>
      <c r="O49" s="125">
        <v>250319.10427230995</v>
      </c>
      <c r="P49" s="126">
        <f>IF(C49 =0,0,O49 / C49 )</f>
        <v>0.18493323100436762</v>
      </c>
      <c r="Q49" s="125">
        <v>98178.702883358055</v>
      </c>
      <c r="R49" s="126">
        <f>IF(C49 =0,0,Q49 / C49 )</f>
        <v>7.2533436042842542E-2</v>
      </c>
      <c r="S49" s="125">
        <v>20639.300917078872</v>
      </c>
      <c r="T49" s="126">
        <f>IF(C49 =0,0,S49 / C49 )</f>
        <v>1.5248107472111245E-2</v>
      </c>
      <c r="U49" s="125">
        <v>1147.5029025566903</v>
      </c>
      <c r="V49" s="126">
        <f>IF(C49 =0,0,U49 / C49 )</f>
        <v>8.4776357750882762E-4</v>
      </c>
      <c r="W49" s="125">
        <v>847.23744231906426</v>
      </c>
      <c r="X49" s="126">
        <f>IF(C49 =0,0,W49 / C49 )</f>
        <v>6.2593048217963413E-4</v>
      </c>
      <c r="Y49" s="125">
        <v>1958.0299665125481</v>
      </c>
      <c r="Z49" s="126">
        <f>IF(C49 =0,0,Y49 / C49 )</f>
        <v>1.4465728021966038E-3</v>
      </c>
      <c r="AA49" s="125">
        <v>246.88408575303527</v>
      </c>
      <c r="AB49" s="126">
        <f>IF(C49 =0,0,AA49 / C49 )</f>
        <v>1.8239547394752607E-4</v>
      </c>
      <c r="AC49" s="125">
        <v>835585.74484983284</v>
      </c>
      <c r="AD49" s="126">
        <f>IF(C49 =0,0,AC49 / C49 )</f>
        <v>0.6173223255391953</v>
      </c>
      <c r="AE49" s="125">
        <v>24259.997517126336</v>
      </c>
      <c r="AF49" s="126">
        <f>IF(C49 =0,0,AE49 / C49 )</f>
        <v>1.7923041623381198E-2</v>
      </c>
      <c r="AG49" s="125">
        <v>294.28959749588631</v>
      </c>
      <c r="AH49" s="126">
        <f>IF(C49 =0,0,AG49 / C49 )</f>
        <v>2.174181881726613E-4</v>
      </c>
      <c r="AI49" s="125">
        <v>157.2301845636147</v>
      </c>
      <c r="AJ49" s="126">
        <f>IF(C49 =0,0,AI49 / C49 )</f>
        <v>1.1616007546563752E-4</v>
      </c>
      <c r="AK49" s="125">
        <v>567.04996177338955</v>
      </c>
      <c r="AL49" s="126">
        <f>IF(C49 =0,0,AK49 / C49 )</f>
        <v>4.1893079585958031E-4</v>
      </c>
    </row>
    <row r="50" spans="1:38" x14ac:dyDescent="0.25">
      <c r="A50" s="122" t="s">
        <v>38</v>
      </c>
      <c r="B50" s="127" t="s">
        <v>51</v>
      </c>
      <c r="C50" s="128">
        <v>3552622.4345462439</v>
      </c>
      <c r="D50" s="129">
        <f>IF(C50 =0,0,C50 / C50 )</f>
        <v>1</v>
      </c>
      <c r="E50" s="128">
        <v>62172.47219502482</v>
      </c>
      <c r="F50" s="129">
        <f>IF(C50 =0,0,E50 / C50 )</f>
        <v>1.7500444626608838E-2</v>
      </c>
      <c r="G50" s="128">
        <v>2462.4055554704696</v>
      </c>
      <c r="H50" s="129">
        <f>IF(C50 =0,0,G50 / C50 )</f>
        <v>6.9312334784739902E-4</v>
      </c>
      <c r="I50" s="128">
        <v>28479.212111613095</v>
      </c>
      <c r="J50" s="129">
        <f>IF(C50 =0,0,I50 / C50 )</f>
        <v>8.0163914506300692E-3</v>
      </c>
      <c r="K50" s="128">
        <v>218466.81626580394</v>
      </c>
      <c r="L50" s="129">
        <f>IF(C50 =0,0,K50 / C50 )</f>
        <v>6.1494521382683173E-2</v>
      </c>
      <c r="M50" s="128">
        <v>2618.1477060848988</v>
      </c>
      <c r="N50" s="129">
        <f>IF(C50 =0,0,M50 / C50 )</f>
        <v>7.3696199197123514E-4</v>
      </c>
      <c r="O50" s="128">
        <v>694684.1115265236</v>
      </c>
      <c r="P50" s="129">
        <f>IF(C50 =0,0,O50 / C50 )</f>
        <v>0.19554121619322928</v>
      </c>
      <c r="Q50" s="128">
        <v>275347.7526575338</v>
      </c>
      <c r="R50" s="129">
        <f>IF(C50 =0,0,Q50 / C50 )</f>
        <v>7.7505492838194717E-2</v>
      </c>
      <c r="S50" s="128">
        <v>58675.103829671527</v>
      </c>
      <c r="T50" s="129">
        <f>IF(C50 =0,0,S50 / C50 )</f>
        <v>1.6515997663896349E-2</v>
      </c>
      <c r="U50" s="128">
        <v>3380.5467784993925</v>
      </c>
      <c r="V50" s="129">
        <f>IF(C50 =0,0,U50 / C50 )</f>
        <v>9.515637647351541E-4</v>
      </c>
      <c r="W50" s="128">
        <v>2347.0224133857259</v>
      </c>
      <c r="X50" s="129">
        <f>IF(C50 =0,0,W50 / C50 )</f>
        <v>6.6064504647691267E-4</v>
      </c>
      <c r="Y50" s="128">
        <v>5234.789737020631</v>
      </c>
      <c r="Z50" s="129">
        <f>IF(C50 =0,0,Y50 / C50 )</f>
        <v>1.473500163179947E-3</v>
      </c>
      <c r="AA50" s="128">
        <v>603.51032159563647</v>
      </c>
      <c r="AB50" s="129">
        <f>IF(C50 =0,0,AA50 / C50 )</f>
        <v>1.6987741667310598E-4</v>
      </c>
      <c r="AC50" s="128">
        <v>2142063.4037605384</v>
      </c>
      <c r="AD50" s="129">
        <f>IF(C50 =0,0,AC50 / C50 )</f>
        <v>0.60295273230579927</v>
      </c>
      <c r="AE50" s="128">
        <v>53164.464634362594</v>
      </c>
      <c r="AF50" s="129">
        <f>IF(C50 =0,0,AE50 / C50 )</f>
        <v>1.4964850786670491E-2</v>
      </c>
      <c r="AG50" s="128">
        <v>806.49653399185127</v>
      </c>
      <c r="AH50" s="129">
        <f>IF(C50 =0,0,AG50 / C50 )</f>
        <v>2.2701442352819585E-4</v>
      </c>
      <c r="AI50" s="128">
        <v>418.56850552888221</v>
      </c>
      <c r="AJ50" s="129">
        <f>IF(C50 =0,0,AI50 / C50 )</f>
        <v>1.1781958630296822E-4</v>
      </c>
      <c r="AK50" s="128">
        <v>1697.6100135940012</v>
      </c>
      <c r="AL50" s="129">
        <f>IF(C50 =0,0,AK50 / C50 )</f>
        <v>4.7784701157268551E-4</v>
      </c>
    </row>
    <row r="51" spans="1:38" x14ac:dyDescent="0.25">
      <c r="A51" s="122" t="s">
        <v>40</v>
      </c>
    </row>
    <row r="52" spans="1:38" x14ac:dyDescent="0.25">
      <c r="A52" s="122" t="s">
        <v>42</v>
      </c>
      <c r="B52" s="117" t="s">
        <v>160</v>
      </c>
      <c r="C52" s="125">
        <v>-366029.64265401958</v>
      </c>
      <c r="D52" s="126">
        <f>IF(C52 =0,0,C52 / C52 )</f>
        <v>1</v>
      </c>
      <c r="E52" s="125">
        <v>-5913.197792788269</v>
      </c>
      <c r="F52" s="126">
        <f>IF(C52 =0,0,E52 / C52 )</f>
        <v>1.6154969717514307E-2</v>
      </c>
      <c r="G52" s="125">
        <v>-236.4168364609923</v>
      </c>
      <c r="H52" s="126">
        <f>IF(C52 =0,0,G52 / C52 )</f>
        <v>6.4589532898694615E-4</v>
      </c>
      <c r="I52" s="125">
        <v>-2580.0184152342536</v>
      </c>
      <c r="J52" s="126">
        <f>IF(C52 =0,0,I52 / C52 )</f>
        <v>7.0486597657145262E-3</v>
      </c>
      <c r="K52" s="125">
        <v>-23193.271541058286</v>
      </c>
      <c r="L52" s="126">
        <f>IF(C52 =0,0,K52 / C52 )</f>
        <v>6.3364462432298554E-2</v>
      </c>
      <c r="M52" s="125">
        <v>-287.65575963324039</v>
      </c>
      <c r="N52" s="126">
        <f>IF(C52 =0,0,M52 / C52 )</f>
        <v>7.8588104927102811E-4</v>
      </c>
      <c r="O52" s="125">
        <v>-67836.309769869855</v>
      </c>
      <c r="P52" s="126">
        <f>IF(C52 =0,0,O52 / C52 )</f>
        <v>0.18533009861715063</v>
      </c>
      <c r="Q52" s="125">
        <v>-26631.95948653308</v>
      </c>
      <c r="R52" s="126">
        <f>IF(C52 =0,0,Q52 / C52 )</f>
        <v>7.2759023814107524E-2</v>
      </c>
      <c r="S52" s="125">
        <v>-5588.2910376100772</v>
      </c>
      <c r="T52" s="126">
        <f>IF(C52 =0,0,S52 / C52 )</f>
        <v>1.5267318234365708E-2</v>
      </c>
      <c r="U52" s="125">
        <v>-307.03705533648974</v>
      </c>
      <c r="V52" s="126">
        <f>IF(C52 =0,0,U52 / C52 )</f>
        <v>8.3883112064426124E-4</v>
      </c>
      <c r="W52" s="125">
        <v>-228.55453999267021</v>
      </c>
      <c r="X52" s="126">
        <f>IF(C52 =0,0,W52 / C52 )</f>
        <v>6.2441538432641565E-4</v>
      </c>
      <c r="Y52" s="125">
        <v>-519.11699731198269</v>
      </c>
      <c r="Z52" s="126">
        <f>IF(C52 =0,0,Y52 / C52 )</f>
        <v>1.4182375873930655E-3</v>
      </c>
      <c r="AA52" s="125">
        <v>-67.313350975017002</v>
      </c>
      <c r="AB52" s="126">
        <f>IF(C52 =0,0,AA52 / C52 )</f>
        <v>1.8390136516523411E-4</v>
      </c>
      <c r="AC52" s="125">
        <v>-225863.24841805029</v>
      </c>
      <c r="AD52" s="126">
        <f>IF(C52 =0,0,AC52 / C52 )</f>
        <v>0.6170627241563108</v>
      </c>
      <c r="AE52" s="125">
        <v>-6502.4120967758363</v>
      </c>
      <c r="AF52" s="126">
        <f>IF(C52 =0,0,AE52 / C52 )</f>
        <v>1.7764714490411039E-2</v>
      </c>
      <c r="AG52" s="125">
        <v>-79.550790560995239</v>
      </c>
      <c r="AH52" s="126">
        <f>IF(C52 =0,0,AG52 / C52 )</f>
        <v>2.1733428468849079E-4</v>
      </c>
      <c r="AI52" s="125">
        <v>-43.376576230511382</v>
      </c>
      <c r="AJ52" s="126">
        <f>IF(C52 =0,0,AI52 / C52 )</f>
        <v>1.1850563772921532E-4</v>
      </c>
      <c r="AK52" s="125">
        <v>-151.91218959770669</v>
      </c>
      <c r="AL52" s="126">
        <f>IF(C52 =0,0,AK52 / C52 )</f>
        <v>4.1502701392219727E-4</v>
      </c>
    </row>
    <row r="53" spans="1:38" x14ac:dyDescent="0.25">
      <c r="A53" s="122" t="s">
        <v>44</v>
      </c>
      <c r="B53" s="117" t="s">
        <v>161</v>
      </c>
      <c r="C53" s="125">
        <v>-1822278.666691921</v>
      </c>
      <c r="D53" s="126">
        <f>IF(C53 =0,0,C53 / C53 )</f>
        <v>1</v>
      </c>
      <c r="E53" s="125">
        <v>-31339.727733585562</v>
      </c>
      <c r="F53" s="126">
        <f>IF(C53 =0,0,E53 / C53 )</f>
        <v>1.7198098351487716E-2</v>
      </c>
      <c r="G53" s="125">
        <v>-1241.5243531025048</v>
      </c>
      <c r="H53" s="126">
        <f>IF(C53 =0,0,G53 / C53 )</f>
        <v>6.8130323632461208E-4</v>
      </c>
      <c r="I53" s="125">
        <v>-13998.849097346598</v>
      </c>
      <c r="J53" s="126">
        <f>IF(C53 =0,0,I53 / C53 )</f>
        <v>7.6820572798338522E-3</v>
      </c>
      <c r="K53" s="125">
        <v>-112688.7608916162</v>
      </c>
      <c r="L53" s="126">
        <f>IF(C53 =0,0,K53 / C53 )</f>
        <v>6.1839477655843973E-2</v>
      </c>
      <c r="M53" s="125">
        <v>-1351.2814562761191</v>
      </c>
      <c r="N53" s="126">
        <f>IF(C53 =0,0,M53 / C53 )</f>
        <v>7.4153392726106595E-4</v>
      </c>
      <c r="O53" s="125">
        <v>-352848.56526786054</v>
      </c>
      <c r="P53" s="126">
        <f>IF(C53 =0,0,O53 / C53 )</f>
        <v>0.19363040994624892</v>
      </c>
      <c r="Q53" s="125">
        <v>-139674.1422673995</v>
      </c>
      <c r="R53" s="126">
        <f>IF(C53 =0,0,Q53 / C53 )</f>
        <v>7.6648069705473401E-2</v>
      </c>
      <c r="S53" s="125">
        <v>-29619.237855875304</v>
      </c>
      <c r="T53" s="126">
        <f>IF(C53 =0,0,S53 / C53 )</f>
        <v>1.6253956322522654E-2</v>
      </c>
      <c r="U53" s="125">
        <v>-1662.0523193387903</v>
      </c>
      <c r="V53" s="126">
        <f>IF(C53 =0,0,U53 / C53 )</f>
        <v>9.1207363051448221E-4</v>
      </c>
      <c r="W53" s="125">
        <v>-1183.2939096114926</v>
      </c>
      <c r="X53" s="126">
        <f>IF(C53 =0,0,W53 / C53 )</f>
        <v>6.4934849495856123E-4</v>
      </c>
      <c r="Y53" s="125">
        <v>-2595.2244675100192</v>
      </c>
      <c r="Z53" s="126">
        <f>IF(C53 =0,0,Y53 / C53 )</f>
        <v>1.4241644348618029E-3</v>
      </c>
      <c r="AA53" s="125">
        <v>-319.90464435300134</v>
      </c>
      <c r="AB53" s="126">
        <f>IF(C53 =0,0,AA53 / C53 )</f>
        <v>1.7555198894675158E-4</v>
      </c>
      <c r="AC53" s="125">
        <v>-1104351.4203543658</v>
      </c>
      <c r="AD53" s="126">
        <f>IF(C53 =0,0,AC53 / C53 )</f>
        <v>0.60602773908293261</v>
      </c>
      <c r="AE53" s="125">
        <v>-27939.36370330679</v>
      </c>
      <c r="AF53" s="126">
        <f>IF(C53 =0,0,AE53 / C53 )</f>
        <v>1.5332102720615502E-2</v>
      </c>
      <c r="AG53" s="125">
        <v>-409.30316801966393</v>
      </c>
      <c r="AH53" s="126">
        <f>IF(C53 =0,0,AG53 / C53 )</f>
        <v>2.2461063475143111E-4</v>
      </c>
      <c r="AI53" s="125">
        <v>-221.21660309136075</v>
      </c>
      <c r="AJ53" s="126">
        <f>IF(C53 =0,0,AI53 / C53 )</f>
        <v>1.2139559505075422E-4</v>
      </c>
      <c r="AK53" s="125">
        <v>-834.79859926165432</v>
      </c>
      <c r="AL53" s="126">
        <f>IF(C53 =0,0,AK53 / C53 )</f>
        <v>4.5810699237186839E-4</v>
      </c>
    </row>
    <row r="54" spans="1:38" ht="15.75" thickBot="1" x14ac:dyDescent="0.3">
      <c r="A54" s="122" t="s">
        <v>46</v>
      </c>
      <c r="B54" s="117" t="s">
        <v>162</v>
      </c>
      <c r="C54" s="125">
        <v>-487333.55478193419</v>
      </c>
      <c r="D54" s="126">
        <f>IF(C54 =0,0,C54 / C54 )</f>
        <v>1</v>
      </c>
      <c r="E54" s="125">
        <v>-8187.0620361128331</v>
      </c>
      <c r="F54" s="126">
        <f>IF(C54 =0,0,E54 / C54 )</f>
        <v>1.6799709266431029E-2</v>
      </c>
      <c r="G54" s="125">
        <v>-324.72650182212311</v>
      </c>
      <c r="H54" s="126">
        <f>IF(C54 =0,0,G54 / C54 )</f>
        <v>6.6633314828367935E-4</v>
      </c>
      <c r="I54" s="125">
        <v>-3686.5501096650369</v>
      </c>
      <c r="J54" s="126">
        <f>IF(C54 =0,0,I54 / C54 )</f>
        <v>7.564736869626487E-3</v>
      </c>
      <c r="K54" s="125">
        <v>-30000.6884051741</v>
      </c>
      <c r="L54" s="126">
        <f>IF(C54 =0,0,K54 / C54 )</f>
        <v>6.1560892146239402E-2</v>
      </c>
      <c r="M54" s="125">
        <v>-343.64839132401636</v>
      </c>
      <c r="N54" s="126">
        <f>IF(C54 =0,0,M54 / C54 )</f>
        <v>7.0516053727880026E-4</v>
      </c>
      <c r="O54" s="125">
        <v>-94220.310440664034</v>
      </c>
      <c r="P54" s="126">
        <f>IF(C54 =0,0,O54 / C54 )</f>
        <v>0.19333844246129234</v>
      </c>
      <c r="Q54" s="125">
        <v>-37313.571683278853</v>
      </c>
      <c r="R54" s="126">
        <f>IF(C54 =0,0,Q54 / C54 )</f>
        <v>7.6566801766760048E-2</v>
      </c>
      <c r="S54" s="125">
        <v>-7727.1542010404955</v>
      </c>
      <c r="T54" s="126">
        <f>IF(C54 =0,0,S54 / C54 )</f>
        <v>1.5855986367485291E-2</v>
      </c>
      <c r="U54" s="125">
        <v>-440.99776408423526</v>
      </c>
      <c r="V54" s="126">
        <f>IF(C54 =0,0,U54 / C54 )</f>
        <v>9.0491976133588281E-4</v>
      </c>
      <c r="W54" s="125">
        <v>-317.81018942418825</v>
      </c>
      <c r="X54" s="126">
        <f>IF(C54 =0,0,W54 / C54 )</f>
        <v>6.5214099522943353E-4</v>
      </c>
      <c r="Y54" s="125">
        <v>-541.56460741296087</v>
      </c>
      <c r="Z54" s="126">
        <f>IF(C54 =0,0,Y54 / C54 )</f>
        <v>1.1112811791818712E-3</v>
      </c>
      <c r="AA54" s="125">
        <v>-78.892552719465556</v>
      </c>
      <c r="AB54" s="126">
        <f>IF(C54 =0,0,AA54 / C54 )</f>
        <v>1.6188614952805248E-4</v>
      </c>
      <c r="AC54" s="125">
        <v>-297053.88552461274</v>
      </c>
      <c r="AD54" s="126">
        <f>IF(C54 =0,0,AC54 / C54 )</f>
        <v>0.60954941971425425</v>
      </c>
      <c r="AE54" s="125">
        <v>-6724.3914439652463</v>
      </c>
      <c r="AF54" s="126">
        <f>IF(C54 =0,0,AE54 / C54 )</f>
        <v>1.3798334586203881E-2</v>
      </c>
      <c r="AG54" s="125">
        <v>-105.73700939858283</v>
      </c>
      <c r="AH54" s="126">
        <f>IF(C54 =0,0,AG54 / C54 )</f>
        <v>2.1697050892770288E-4</v>
      </c>
      <c r="AI54" s="125">
        <v>-56.737614019796965</v>
      </c>
      <c r="AJ54" s="126">
        <f>IF(C54 =0,0,AI54 / C54 )</f>
        <v>1.1642459966702927E-4</v>
      </c>
      <c r="AK54" s="125">
        <v>-209.82630721544032</v>
      </c>
      <c r="AL54" s="126">
        <f>IF(C54 =0,0,AK54 / C54 )</f>
        <v>4.3055994227471313E-4</v>
      </c>
    </row>
    <row r="55" spans="1:38" x14ac:dyDescent="0.25">
      <c r="A55" s="122" t="s">
        <v>48</v>
      </c>
      <c r="B55" s="127" t="s">
        <v>53</v>
      </c>
      <c r="C55" s="128">
        <v>-2675641.8641278744</v>
      </c>
      <c r="D55" s="129">
        <f>IF(C55 =0,0,C55 / C55 )</f>
        <v>1</v>
      </c>
      <c r="E55" s="128">
        <v>-45439.987562486662</v>
      </c>
      <c r="F55" s="129">
        <f>IF(C55 =0,0,E55 / C55 )</f>
        <v>1.6982836220234516E-2</v>
      </c>
      <c r="G55" s="128">
        <v>-1802.6676913856202</v>
      </c>
      <c r="H55" s="129">
        <f>IF(C55 =0,0,G55 / C55 )</f>
        <v>6.7373280241793485E-4</v>
      </c>
      <c r="I55" s="128">
        <v>-20265.417622245888</v>
      </c>
      <c r="J55" s="129">
        <f>IF(C55 =0,0,I55 / C55 )</f>
        <v>7.5740396702349408E-3</v>
      </c>
      <c r="K55" s="128">
        <v>-165882.72083784858</v>
      </c>
      <c r="L55" s="129">
        <f>IF(C55 =0,0,K55 / C55 )</f>
        <v>6.1997355872557357E-2</v>
      </c>
      <c r="M55" s="128">
        <v>-1982.5856072333761</v>
      </c>
      <c r="N55" s="129">
        <f>IF(C55 =0,0,M55 / C55 )</f>
        <v>7.4097570149942317E-4</v>
      </c>
      <c r="O55" s="128">
        <v>-514905.18547839439</v>
      </c>
      <c r="P55" s="129">
        <f>IF(C55 =0,0,O55 / C55 )</f>
        <v>0.19244174356130722</v>
      </c>
      <c r="Q55" s="128">
        <v>-203619.6734372114</v>
      </c>
      <c r="R55" s="129">
        <f>IF(C55 =0,0,Q55 / C55 )</f>
        <v>7.6101243655634476E-2</v>
      </c>
      <c r="S55" s="128">
        <v>-42934.683094525892</v>
      </c>
      <c r="T55" s="129">
        <f>IF(C55 =0,0,S55 / C55 )</f>
        <v>1.6046498475804218E-2</v>
      </c>
      <c r="U55" s="128">
        <v>-2410.0871387595148</v>
      </c>
      <c r="V55" s="129">
        <f>IF(C55 =0,0,U55 / C55 )</f>
        <v>9.0075102018374301E-4</v>
      </c>
      <c r="W55" s="128">
        <v>-1729.6586390283508</v>
      </c>
      <c r="X55" s="129">
        <f>IF(C55 =0,0,W55 / C55 )</f>
        <v>6.4644624612051097E-4</v>
      </c>
      <c r="Y55" s="128">
        <v>-3655.9060722349632</v>
      </c>
      <c r="Z55" s="129">
        <f>IF(C55 =0,0,Y55 / C55 )</f>
        <v>1.3663660003416062E-3</v>
      </c>
      <c r="AA55" s="128">
        <v>-466.11054804748397</v>
      </c>
      <c r="AB55" s="129">
        <f>IF(C55 =0,0,AA55 / C55 )</f>
        <v>1.7420513346595162E-4</v>
      </c>
      <c r="AC55" s="128">
        <v>-1627268.554297029</v>
      </c>
      <c r="AD55" s="129">
        <f>IF(C55 =0,0,AC55 / C55 )</f>
        <v>0.60817876118388414</v>
      </c>
      <c r="AE55" s="128">
        <v>-41166.167244047865</v>
      </c>
      <c r="AF55" s="129">
        <f>IF(C55 =0,0,AE55 / C55 )</f>
        <v>1.5385529654009199E-2</v>
      </c>
      <c r="AG55" s="128">
        <v>-594.59096797924201</v>
      </c>
      <c r="AH55" s="129">
        <f>IF(C55 =0,0,AG55 / C55 )</f>
        <v>2.2222367498089994E-4</v>
      </c>
      <c r="AI55" s="128">
        <v>-321.33079334166899</v>
      </c>
      <c r="AJ55" s="129">
        <f>IF(C55 =0,0,AI55 / C55 )</f>
        <v>1.2009484439966586E-4</v>
      </c>
      <c r="AK55" s="128">
        <v>-1196.5370960748016</v>
      </c>
      <c r="AL55" s="129">
        <f>IF(C55 =0,0,AK55 / C55 )</f>
        <v>4.4719628292436402E-4</v>
      </c>
    </row>
    <row r="56" spans="1:38" ht="15.75" thickBot="1" x14ac:dyDescent="0.3">
      <c r="A56" s="122" t="s">
        <v>50</v>
      </c>
    </row>
    <row r="57" spans="1:38" x14ac:dyDescent="0.25">
      <c r="A57" s="122" t="s">
        <v>52</v>
      </c>
      <c r="B57" s="130" t="s">
        <v>55</v>
      </c>
      <c r="C57" s="128">
        <v>876980.57041836891</v>
      </c>
      <c r="D57" s="129">
        <f>IF(C57 =0,0,C57 / C57 )</f>
        <v>1</v>
      </c>
      <c r="E57" s="128">
        <v>16732.48463253814</v>
      </c>
      <c r="F57" s="129">
        <f>IF(C57 =0,0,E57 / C57 )</f>
        <v>1.9079652613689956E-2</v>
      </c>
      <c r="G57" s="128">
        <v>659.73786408484909</v>
      </c>
      <c r="H57" s="129">
        <f>IF(C57 =0,0,G57 / C57 )</f>
        <v>7.5228333025681188E-4</v>
      </c>
      <c r="I57" s="128">
        <v>8213.7944893672066</v>
      </c>
      <c r="J57" s="129">
        <f>IF(C57 =0,0,I57 / C57 )</f>
        <v>9.3659936906569843E-3</v>
      </c>
      <c r="K57" s="128">
        <v>52584.095427955319</v>
      </c>
      <c r="L57" s="129">
        <f>IF(C57 =0,0,K57 / C57 )</f>
        <v>5.9960388179261206E-2</v>
      </c>
      <c r="M57" s="128">
        <v>635.56209885152305</v>
      </c>
      <c r="N57" s="129">
        <f>IF(C57 =0,0,M57 / C57 )</f>
        <v>7.2471628253784949E-4</v>
      </c>
      <c r="O57" s="128">
        <v>179778.92604812916</v>
      </c>
      <c r="P57" s="129">
        <f>IF(C57 =0,0,O57 / C57 )</f>
        <v>0.20499761581076367</v>
      </c>
      <c r="Q57" s="128">
        <v>71728.079220322383</v>
      </c>
      <c r="R57" s="129">
        <f>IF(C57 =0,0,Q57 / C57 )</f>
        <v>8.1789815692386511E-2</v>
      </c>
      <c r="S57" s="128">
        <v>15740.420735145657</v>
      </c>
      <c r="T57" s="129">
        <f>IF(C57 =0,0,S57 / C57 )</f>
        <v>1.7948425844413626E-2</v>
      </c>
      <c r="U57" s="128">
        <v>970.45963973987602</v>
      </c>
      <c r="V57" s="129">
        <f>IF(C57 =0,0,U57 / C57 )</f>
        <v>1.1065919502377486E-3</v>
      </c>
      <c r="W57" s="128">
        <v>617.36377435737427</v>
      </c>
      <c r="X57" s="129">
        <f>IF(C57 =0,0,W57 / C57 )</f>
        <v>7.0396516773781786E-4</v>
      </c>
      <c r="Y57" s="128">
        <v>1578.8836647856683</v>
      </c>
      <c r="Z57" s="129">
        <f>IF(C57 =0,0,Y57 / C57 )</f>
        <v>1.8003633353387205E-3</v>
      </c>
      <c r="AA57" s="128">
        <v>137.39977354815258</v>
      </c>
      <c r="AB57" s="129">
        <f>IF(C57 =0,0,AA57 / C57 )</f>
        <v>1.5667368033319733E-4</v>
      </c>
      <c r="AC57" s="128">
        <v>514794.84946350992</v>
      </c>
      <c r="AD57" s="129">
        <f>IF(C57 =0,0,AC57 / C57 )</f>
        <v>0.58700827227896724</v>
      </c>
      <c r="AE57" s="128">
        <v>11998.297390314732</v>
      </c>
      <c r="AF57" s="129">
        <f>IF(C57 =0,0,AE57 / C57 )</f>
        <v>1.3681371965391287E-2</v>
      </c>
      <c r="AG57" s="128">
        <v>211.90556601260906</v>
      </c>
      <c r="AH57" s="129">
        <f>IF(C57 =0,0,AG57 / C57 )</f>
        <v>2.4163085609926139E-4</v>
      </c>
      <c r="AI57" s="128">
        <v>97.23771218721312</v>
      </c>
      <c r="AJ57" s="129">
        <f>IF(C57 =0,0,AI57 / C57 )</f>
        <v>1.1087784093189804E-4</v>
      </c>
      <c r="AK57" s="128">
        <v>501.07291751919996</v>
      </c>
      <c r="AL57" s="129">
        <f>IF(C57 =0,0,AK57 / C57 )</f>
        <v>5.7136148099627801E-4</v>
      </c>
    </row>
    <row r="58" spans="1:38" ht="15.75" thickBot="1" x14ac:dyDescent="0.3">
      <c r="A58" s="122" t="s">
        <v>54</v>
      </c>
    </row>
    <row r="59" spans="1:38" ht="15.75" thickBot="1" x14ac:dyDescent="0.3">
      <c r="A59" s="122" t="s">
        <v>56</v>
      </c>
      <c r="B59" s="131" t="s">
        <v>57</v>
      </c>
      <c r="C59" s="132">
        <v>32536116.498439763</v>
      </c>
      <c r="D59" s="133">
        <f>IF(C59 =0,0,C59 / C59 )</f>
        <v>1</v>
      </c>
      <c r="E59" s="132">
        <v>526146.61910783185</v>
      </c>
      <c r="F59" s="133">
        <f>IF(C59 =0,0,E59 / C59 )</f>
        <v>1.6171156109951311E-2</v>
      </c>
      <c r="G59" s="132">
        <v>21203.763861400461</v>
      </c>
      <c r="H59" s="133">
        <f>IF(C59 =0,0,G59 / C59 )</f>
        <v>6.516992850826947E-4</v>
      </c>
      <c r="I59" s="132">
        <v>221009.22203500569</v>
      </c>
      <c r="J59" s="133">
        <f>IF(C59 =0,0,I59 / C59 )</f>
        <v>6.7927351454376544E-3</v>
      </c>
      <c r="K59" s="132">
        <v>1937033.2847517456</v>
      </c>
      <c r="L59" s="133">
        <f>IF(C59 =0,0,K59 / C59 )</f>
        <v>5.9534864428108195E-2</v>
      </c>
      <c r="M59" s="132">
        <v>19939.285061552611</v>
      </c>
      <c r="N59" s="133">
        <f>IF(C59 =0,0,M59 / C59 )</f>
        <v>6.1283543358681971E-4</v>
      </c>
      <c r="O59" s="132">
        <v>6340967.1072146846</v>
      </c>
      <c r="P59" s="133">
        <f>IF(C59 =0,0,O59 / C59 )</f>
        <v>0.19489010335694978</v>
      </c>
      <c r="Q59" s="132">
        <v>2522684.1172285229</v>
      </c>
      <c r="R59" s="133">
        <f>IF(C59 =0,0,Q59 / C59 )</f>
        <v>7.7534887033905708E-2</v>
      </c>
      <c r="S59" s="132">
        <v>498751.62396408344</v>
      </c>
      <c r="T59" s="133">
        <f>IF(C59 =0,0,S59 / C59 )</f>
        <v>1.5329168863407548E-2</v>
      </c>
      <c r="U59" s="132">
        <v>27670.002737475908</v>
      </c>
      <c r="V59" s="133">
        <f>IF(C59 =0,0,U59 / C59 )</f>
        <v>8.504396257249323E-4</v>
      </c>
      <c r="W59" s="132">
        <v>21084.760839566774</v>
      </c>
      <c r="X59" s="133">
        <f>IF(C59 =0,0,W59 / C59 )</f>
        <v>6.4804171821114152E-4</v>
      </c>
      <c r="Y59" s="132">
        <v>76037.32943830872</v>
      </c>
      <c r="Z59" s="133">
        <f>IF(C59 =0,0,Y59 / C59 )</f>
        <v>2.3370130679841589E-3</v>
      </c>
      <c r="AA59" s="132">
        <v>5937.0154366588249</v>
      </c>
      <c r="AB59" s="133">
        <f>IF(C59 =0,0,AA59 / C59 )</f>
        <v>1.8247461822751737E-4</v>
      </c>
      <c r="AC59" s="132">
        <v>19884032.784217339</v>
      </c>
      <c r="AD59" s="133">
        <f>IF(C59 =0,0,AC59 / C59 )</f>
        <v>0.61113725066637437</v>
      </c>
      <c r="AE59" s="132">
        <v>408982.33231404808</v>
      </c>
      <c r="AF59" s="133">
        <f>IF(C59 =0,0,AE59 / C59 )</f>
        <v>1.2570102898840444E-2</v>
      </c>
      <c r="AG59" s="132">
        <v>6265.965108296592</v>
      </c>
      <c r="AH59" s="133">
        <f>IF(C59 =0,0,AG59 / C59 )</f>
        <v>1.9258491125076558E-4</v>
      </c>
      <c r="AI59" s="132">
        <v>3998.2388069441417</v>
      </c>
      <c r="AJ59" s="133">
        <f>IF(C59 =0,0,AI59 / C59 )</f>
        <v>1.2288617196019302E-4</v>
      </c>
      <c r="AK59" s="132">
        <v>14373.046316295553</v>
      </c>
      <c r="AL59" s="133">
        <f>IF(C59 =0,0,AK59 / C59 )</f>
        <v>4.4175666499672133E-4</v>
      </c>
    </row>
    <row r="60" spans="1:38" ht="15.75" thickTop="1" x14ac:dyDescent="0.25">
      <c r="A60" s="122" t="s">
        <v>58</v>
      </c>
    </row>
    <row r="61" spans="1:38" x14ac:dyDescent="0.25">
      <c r="A61" s="122" t="s">
        <v>59</v>
      </c>
      <c r="B61" s="124" t="s">
        <v>163</v>
      </c>
      <c r="C61" s="125"/>
      <c r="D61" s="116"/>
      <c r="E61" s="125"/>
      <c r="F61" s="116"/>
      <c r="G61" s="125"/>
      <c r="H61" s="116"/>
      <c r="I61" s="125"/>
      <c r="J61" s="116"/>
      <c r="K61" s="125"/>
      <c r="L61" s="116"/>
      <c r="M61" s="125"/>
      <c r="N61" s="116"/>
      <c r="O61" s="125"/>
      <c r="P61" s="116"/>
      <c r="Q61" s="125"/>
      <c r="R61" s="116"/>
      <c r="S61" s="125"/>
      <c r="T61" s="116"/>
      <c r="U61" s="125"/>
      <c r="V61" s="116"/>
      <c r="W61" s="125"/>
      <c r="X61" s="116"/>
      <c r="Y61" s="125"/>
      <c r="Z61" s="116"/>
      <c r="AA61" s="125"/>
      <c r="AB61" s="116"/>
      <c r="AC61" s="125"/>
      <c r="AD61" s="116"/>
      <c r="AE61" s="125"/>
      <c r="AF61" s="116"/>
      <c r="AG61" s="125"/>
      <c r="AH61" s="116"/>
      <c r="AI61" s="125"/>
      <c r="AJ61" s="116"/>
      <c r="AK61" s="125"/>
      <c r="AL61" s="116"/>
    </row>
    <row r="62" spans="1:38" x14ac:dyDescent="0.25">
      <c r="A62" s="122" t="s">
        <v>60</v>
      </c>
      <c r="B62" s="117" t="s">
        <v>141</v>
      </c>
      <c r="C62" s="125">
        <v>2129348.3131846841</v>
      </c>
      <c r="D62" s="126">
        <f t="shared" ref="D62:D69" si="36">IF(C62 =0,0,C62 / C62 )</f>
        <v>1</v>
      </c>
      <c r="E62" s="125">
        <v>39595.157495596191</v>
      </c>
      <c r="F62" s="126">
        <f t="shared" ref="F62:F69" si="37">IF(C62 =0,0,E62 / C62 )</f>
        <v>1.859496506533358E-2</v>
      </c>
      <c r="G62" s="125">
        <v>1547.8601509969133</v>
      </c>
      <c r="H62" s="126">
        <f t="shared" ref="H62:H69" si="38">IF(C62 =0,0,G62 / C62 )</f>
        <v>7.2691731146695823E-4</v>
      </c>
      <c r="I62" s="125">
        <v>20655.8552199119</v>
      </c>
      <c r="J62" s="126">
        <f t="shared" ref="J62:J69" si="39">IF(C62 =0,0,I62 / C62 )</f>
        <v>9.7005525549827519E-3</v>
      </c>
      <c r="K62" s="125">
        <v>119479.61740528917</v>
      </c>
      <c r="L62" s="126">
        <f t="shared" ref="L62:L69" si="40">IF(C62 =0,0,K62 / C62 )</f>
        <v>5.6110884567585714E-2</v>
      </c>
      <c r="M62" s="125">
        <v>960.99135765038261</v>
      </c>
      <c r="N62" s="126">
        <f t="shared" ref="N62:N69" si="41">IF(C62 =0,0,M62 / C62 )</f>
        <v>4.5130773190089793E-4</v>
      </c>
      <c r="O62" s="125">
        <v>461930.90123813343</v>
      </c>
      <c r="P62" s="126">
        <f t="shared" ref="P62:P69" si="42">IF(C62 =0,0,O62 / C62 )</f>
        <v>0.21693534044097412</v>
      </c>
      <c r="Q62" s="125">
        <v>186488.08951555565</v>
      </c>
      <c r="R62" s="126">
        <f t="shared" ref="R62:R69" si="43">IF(C62 =0,0,Q62 / C62 )</f>
        <v>8.7579889283891446E-2</v>
      </c>
      <c r="S62" s="125">
        <v>37015.128948184567</v>
      </c>
      <c r="T62" s="126">
        <f t="shared" ref="T62:T69" si="44">IF(C62 =0,0,S62 / C62 )</f>
        <v>1.7383313344740768E-2</v>
      </c>
      <c r="U62" s="125">
        <v>2510.8308567834183</v>
      </c>
      <c r="V62" s="126">
        <f t="shared" ref="V62:V69" si="45">IF(C62 =0,0,U62 / C62 )</f>
        <v>1.1791545991966825E-3</v>
      </c>
      <c r="W62" s="125">
        <v>1610.371993937116</v>
      </c>
      <c r="X62" s="126">
        <f t="shared" ref="X62:X69" si="46">IF(C62 =0,0,W62 / C62 )</f>
        <v>7.5627457657625791E-4</v>
      </c>
      <c r="Y62" s="125">
        <v>212.24529414228653</v>
      </c>
      <c r="Z62" s="126">
        <f t="shared" ref="Z62:Z69" si="47">IF(C62 =0,0,Y62 / C62 )</f>
        <v>9.9676174549784849E-5</v>
      </c>
      <c r="AA62" s="125">
        <v>148.0788976354535</v>
      </c>
      <c r="AB62" s="126">
        <f t="shared" ref="AB62:AB69" si="48">IF(C62 =0,0,AA62 / C62 )</f>
        <v>6.954188599327113E-5</v>
      </c>
      <c r="AC62" s="125">
        <v>1254262.3547758425</v>
      </c>
      <c r="AD62" s="126">
        <f t="shared" ref="AD62:AD69" si="49">IF(C62 =0,0,AC62 / C62 )</f>
        <v>0.58903578480307417</v>
      </c>
      <c r="AE62" s="125">
        <v>1248.0767175736412</v>
      </c>
      <c r="AF62" s="126">
        <f t="shared" ref="AF62:AF69" si="50">IF(C62 =0,0,AE62 / C62 )</f>
        <v>5.8613084099284798E-4</v>
      </c>
      <c r="AG62" s="125">
        <v>447.90139793050577</v>
      </c>
      <c r="AH62" s="126">
        <f t="shared" ref="AH62:AH69" si="51">IF(C62 =0,0,AG62 / C62 )</f>
        <v>2.1034670333507717E-4</v>
      </c>
      <c r="AI62" s="125">
        <v>191.6864889790109</v>
      </c>
      <c r="AJ62" s="126">
        <f t="shared" ref="AJ62:AJ69" si="52">IF(C62 =0,0,AI62 / C62 )</f>
        <v>9.0021199346349226E-5</v>
      </c>
      <c r="AK62" s="125">
        <v>1043.1654305416471</v>
      </c>
      <c r="AL62" s="126">
        <f t="shared" ref="AL62:AL69" si="53">IF(C62 =0,0,AK62 / C62 )</f>
        <v>4.898989160591927E-4</v>
      </c>
    </row>
    <row r="63" spans="1:38" x14ac:dyDescent="0.25">
      <c r="A63" s="122" t="s">
        <v>61</v>
      </c>
      <c r="B63" s="117" t="s">
        <v>142</v>
      </c>
      <c r="C63" s="125">
        <v>6781233.4851136487</v>
      </c>
      <c r="D63" s="126">
        <f t="shared" si="36"/>
        <v>1</v>
      </c>
      <c r="E63" s="125">
        <v>126096.79975555859</v>
      </c>
      <c r="F63" s="126">
        <f t="shared" si="37"/>
        <v>1.859496506533358E-2</v>
      </c>
      <c r="G63" s="125">
        <v>4929.3960134285253</v>
      </c>
      <c r="H63" s="126">
        <f t="shared" si="38"/>
        <v>7.2691731146695834E-4</v>
      </c>
      <c r="I63" s="125">
        <v>65781.711809953791</v>
      </c>
      <c r="J63" s="126">
        <f t="shared" si="39"/>
        <v>9.7005525549827519E-3</v>
      </c>
      <c r="K63" s="125">
        <v>380501.00930905889</v>
      </c>
      <c r="L63" s="126">
        <f t="shared" si="40"/>
        <v>5.6110884567585707E-2</v>
      </c>
      <c r="M63" s="125">
        <v>3060.4231036570618</v>
      </c>
      <c r="N63" s="126">
        <f t="shared" si="41"/>
        <v>4.5130773190089787E-4</v>
      </c>
      <c r="O63" s="125">
        <v>1471089.1947028628</v>
      </c>
      <c r="P63" s="126">
        <f t="shared" si="42"/>
        <v>0.21693534044097412</v>
      </c>
      <c r="Q63" s="125">
        <v>593899.67783447076</v>
      </c>
      <c r="R63" s="126">
        <f t="shared" si="43"/>
        <v>8.757988928389146E-2</v>
      </c>
      <c r="S63" s="125">
        <v>117880.30653557903</v>
      </c>
      <c r="T63" s="126">
        <f t="shared" si="44"/>
        <v>1.7383313344740768E-2</v>
      </c>
      <c r="U63" s="125">
        <v>7996.1226521983081</v>
      </c>
      <c r="V63" s="126">
        <f t="shared" si="45"/>
        <v>1.1791545991966827E-3</v>
      </c>
      <c r="W63" s="125">
        <v>5128.4744826190663</v>
      </c>
      <c r="X63" s="126">
        <f t="shared" si="46"/>
        <v>7.5627457657625791E-4</v>
      </c>
      <c r="Y63" s="125">
        <v>675.9274125250339</v>
      </c>
      <c r="Z63" s="126">
        <f t="shared" si="47"/>
        <v>9.9676174549784849E-5</v>
      </c>
      <c r="AA63" s="125">
        <v>471.57976591552602</v>
      </c>
      <c r="AB63" s="126">
        <f t="shared" si="48"/>
        <v>6.954188599327113E-5</v>
      </c>
      <c r="AC63" s="125">
        <v>3994389.1878368035</v>
      </c>
      <c r="AD63" s="126">
        <f t="shared" si="49"/>
        <v>0.58903578480307417</v>
      </c>
      <c r="AE63" s="125">
        <v>3974.6900855985245</v>
      </c>
      <c r="AF63" s="126">
        <f t="shared" si="50"/>
        <v>5.8613084099284798E-4</v>
      </c>
      <c r="AG63" s="125">
        <v>1426.410108139092</v>
      </c>
      <c r="AH63" s="126">
        <f t="shared" si="51"/>
        <v>2.1034670333507714E-4</v>
      </c>
      <c r="AI63" s="125">
        <v>610.45477137755427</v>
      </c>
      <c r="AJ63" s="126">
        <f t="shared" si="52"/>
        <v>9.0021199346349226E-5</v>
      </c>
      <c r="AK63" s="125">
        <v>3322.1189339014782</v>
      </c>
      <c r="AL63" s="126">
        <f t="shared" si="53"/>
        <v>4.898989160591927E-4</v>
      </c>
    </row>
    <row r="64" spans="1:38" x14ac:dyDescent="0.25">
      <c r="A64" s="122" t="s">
        <v>63</v>
      </c>
      <c r="B64" s="117" t="s">
        <v>143</v>
      </c>
      <c r="C64" s="125">
        <v>10164640.959177744</v>
      </c>
      <c r="D64" s="126">
        <f t="shared" si="36"/>
        <v>1</v>
      </c>
      <c r="E64" s="125">
        <v>189011.14353756901</v>
      </c>
      <c r="F64" s="126">
        <f t="shared" si="37"/>
        <v>1.8594965065333584E-2</v>
      </c>
      <c r="G64" s="125">
        <v>7388.8534780724103</v>
      </c>
      <c r="H64" s="126">
        <f t="shared" si="38"/>
        <v>7.2691731146695834E-4</v>
      </c>
      <c r="I64" s="125">
        <v>98602.633827034006</v>
      </c>
      <c r="J64" s="126">
        <f t="shared" si="39"/>
        <v>9.7005525549827536E-3</v>
      </c>
      <c r="K64" s="125">
        <v>570346.99553137622</v>
      </c>
      <c r="L64" s="126">
        <f t="shared" si="40"/>
        <v>5.6110884567585728E-2</v>
      </c>
      <c r="M64" s="125">
        <v>4587.3810568734752</v>
      </c>
      <c r="N64" s="126">
        <f t="shared" si="41"/>
        <v>4.5130773190089793E-4</v>
      </c>
      <c r="O64" s="125">
        <v>2205069.8469394939</v>
      </c>
      <c r="P64" s="126">
        <f t="shared" si="42"/>
        <v>0.21693534044097415</v>
      </c>
      <c r="Q64" s="125">
        <v>890218.12981529522</v>
      </c>
      <c r="R64" s="126">
        <f t="shared" si="43"/>
        <v>8.7579889283891474E-2</v>
      </c>
      <c r="S64" s="125">
        <v>176695.13883017309</v>
      </c>
      <c r="T64" s="126">
        <f t="shared" si="44"/>
        <v>1.7383313344740772E-2</v>
      </c>
      <c r="U64" s="125">
        <v>11985.683136197418</v>
      </c>
      <c r="V64" s="126">
        <f t="shared" si="45"/>
        <v>1.1791545991966829E-3</v>
      </c>
      <c r="W64" s="125">
        <v>7687.2595374518378</v>
      </c>
      <c r="X64" s="126">
        <f t="shared" si="46"/>
        <v>7.5627457657625812E-4</v>
      </c>
      <c r="Y64" s="125">
        <v>1013.1725264828935</v>
      </c>
      <c r="Z64" s="126">
        <f t="shared" si="47"/>
        <v>9.9676174549784876E-5</v>
      </c>
      <c r="AA64" s="125">
        <v>706.86830274567285</v>
      </c>
      <c r="AB64" s="126">
        <f t="shared" si="48"/>
        <v>6.9541885993271144E-5</v>
      </c>
      <c r="AC64" s="125">
        <v>5987337.264630734</v>
      </c>
      <c r="AD64" s="126">
        <f t="shared" si="49"/>
        <v>0.58903578480307406</v>
      </c>
      <c r="AE64" s="125">
        <v>5957.8095537932013</v>
      </c>
      <c r="AF64" s="126">
        <f t="shared" si="50"/>
        <v>5.8613084099284809E-4</v>
      </c>
      <c r="AG64" s="125">
        <v>2138.0987163477353</v>
      </c>
      <c r="AH64" s="126">
        <f t="shared" si="51"/>
        <v>2.103467033350772E-4</v>
      </c>
      <c r="AI64" s="125">
        <v>915.03317007020621</v>
      </c>
      <c r="AJ64" s="126">
        <f t="shared" si="52"/>
        <v>9.002119934634924E-5</v>
      </c>
      <c r="AK64" s="125">
        <v>4979.6465880320502</v>
      </c>
      <c r="AL64" s="126">
        <f t="shared" si="53"/>
        <v>4.8989891605919281E-4</v>
      </c>
    </row>
    <row r="65" spans="1:42" x14ac:dyDescent="0.25">
      <c r="A65" s="122" t="s">
        <v>64</v>
      </c>
      <c r="B65" s="117" t="s">
        <v>144</v>
      </c>
      <c r="C65" s="125">
        <v>4522174.3698953297</v>
      </c>
      <c r="D65" s="126">
        <f t="shared" si="36"/>
        <v>1</v>
      </c>
      <c r="E65" s="125">
        <v>84089.674427550577</v>
      </c>
      <c r="F65" s="126">
        <f t="shared" si="37"/>
        <v>1.8594965065333587E-2</v>
      </c>
      <c r="G65" s="125">
        <v>3287.2468349491</v>
      </c>
      <c r="H65" s="126">
        <f t="shared" si="38"/>
        <v>7.2691731146695845E-4</v>
      </c>
      <c r="I65" s="125">
        <v>43867.590137965672</v>
      </c>
      <c r="J65" s="126">
        <f t="shared" si="39"/>
        <v>9.7005525549827554E-3</v>
      </c>
      <c r="K65" s="125">
        <v>253743.20406369161</v>
      </c>
      <c r="L65" s="126">
        <f t="shared" si="40"/>
        <v>5.6110884567585735E-2</v>
      </c>
      <c r="M65" s="125">
        <v>2040.8922581378338</v>
      </c>
      <c r="N65" s="126">
        <f t="shared" si="41"/>
        <v>4.5130773190089798E-4</v>
      </c>
      <c r="O65" s="125">
        <v>981019.43646669132</v>
      </c>
      <c r="P65" s="126">
        <f t="shared" si="42"/>
        <v>0.21693534044097421</v>
      </c>
      <c r="Q65" s="125">
        <v>396051.5306378848</v>
      </c>
      <c r="R65" s="126">
        <f t="shared" si="43"/>
        <v>8.7579889283891502E-2</v>
      </c>
      <c r="S65" s="125">
        <v>78610.374071446175</v>
      </c>
      <c r="T65" s="126">
        <f t="shared" si="44"/>
        <v>1.7383313344740772E-2</v>
      </c>
      <c r="U65" s="125">
        <v>5332.3427066314398</v>
      </c>
      <c r="V65" s="126">
        <f t="shared" si="45"/>
        <v>1.1791545991966829E-3</v>
      </c>
      <c r="W65" s="125">
        <v>3420.0055067965977</v>
      </c>
      <c r="X65" s="126">
        <f t="shared" si="46"/>
        <v>7.5627457657625823E-4</v>
      </c>
      <c r="Y65" s="125">
        <v>450.7530418382504</v>
      </c>
      <c r="Z65" s="126">
        <f t="shared" si="47"/>
        <v>9.967617454978489E-5</v>
      </c>
      <c r="AA65" s="125">
        <v>314.48053447295388</v>
      </c>
      <c r="AB65" s="126">
        <f t="shared" si="48"/>
        <v>6.9541885993271157E-5</v>
      </c>
      <c r="AC65" s="125">
        <v>2663722.5289876428</v>
      </c>
      <c r="AD65" s="126">
        <f t="shared" si="49"/>
        <v>0.58903578480307417</v>
      </c>
      <c r="AE65" s="125">
        <v>2650.5858665430533</v>
      </c>
      <c r="AF65" s="126">
        <f t="shared" si="50"/>
        <v>5.8613084099284831E-4</v>
      </c>
      <c r="AG65" s="125">
        <v>951.22447061386288</v>
      </c>
      <c r="AH65" s="126">
        <f t="shared" si="51"/>
        <v>2.1034670333507725E-4</v>
      </c>
      <c r="AI65" s="125">
        <v>407.09156043129872</v>
      </c>
      <c r="AJ65" s="126">
        <f t="shared" si="52"/>
        <v>9.002119934634924E-5</v>
      </c>
      <c r="AK65" s="125">
        <v>2215.408322042385</v>
      </c>
      <c r="AL65" s="126">
        <f t="shared" si="53"/>
        <v>4.898989160591927E-4</v>
      </c>
    </row>
    <row r="66" spans="1:42" x14ac:dyDescent="0.25">
      <c r="A66" s="122" t="s">
        <v>65</v>
      </c>
      <c r="B66" s="117" t="s">
        <v>145</v>
      </c>
      <c r="C66" s="125">
        <v>10371503.718717029</v>
      </c>
      <c r="D66" s="126">
        <f t="shared" si="36"/>
        <v>1</v>
      </c>
      <c r="E66" s="125">
        <v>148491.02051977217</v>
      </c>
      <c r="F66" s="126">
        <f t="shared" si="37"/>
        <v>1.431721229119327E-2</v>
      </c>
      <c r="G66" s="125">
        <v>6466.3719626393895</v>
      </c>
      <c r="H66" s="126">
        <f t="shared" si="38"/>
        <v>6.2347487288364866E-4</v>
      </c>
      <c r="I66" s="125">
        <v>0</v>
      </c>
      <c r="J66" s="126">
        <f t="shared" si="39"/>
        <v>0</v>
      </c>
      <c r="K66" s="125">
        <v>599180.88813496521</v>
      </c>
      <c r="L66" s="126">
        <f t="shared" si="40"/>
        <v>5.7771843349354243E-2</v>
      </c>
      <c r="M66" s="125">
        <v>3925.5917682025965</v>
      </c>
      <c r="N66" s="126">
        <f t="shared" si="41"/>
        <v>3.7849784126464144E-4</v>
      </c>
      <c r="O66" s="125">
        <v>2109089.5355089344</v>
      </c>
      <c r="P66" s="126">
        <f t="shared" si="42"/>
        <v>0.20335426691336442</v>
      </c>
      <c r="Q66" s="125">
        <v>849649.07590030902</v>
      </c>
      <c r="R66" s="126">
        <f t="shared" si="43"/>
        <v>8.1921493637126308E-2</v>
      </c>
      <c r="S66" s="125">
        <v>149551.86892609802</v>
      </c>
      <c r="T66" s="126">
        <f t="shared" si="44"/>
        <v>1.4419497209089157E-2</v>
      </c>
      <c r="U66" s="125">
        <v>0</v>
      </c>
      <c r="V66" s="126">
        <f t="shared" si="45"/>
        <v>0</v>
      </c>
      <c r="W66" s="125">
        <v>5423.0130765545464</v>
      </c>
      <c r="X66" s="126">
        <f t="shared" si="46"/>
        <v>5.2287626014806859E-4</v>
      </c>
      <c r="Y66" s="125">
        <v>11630.648721166317</v>
      </c>
      <c r="Z66" s="126">
        <f t="shared" si="47"/>
        <v>1.1214042858777517E-3</v>
      </c>
      <c r="AA66" s="125">
        <v>4886.3948328561037</v>
      </c>
      <c r="AB66" s="126">
        <f t="shared" si="48"/>
        <v>4.7113658398808904E-4</v>
      </c>
      <c r="AC66" s="125">
        <v>6410884.4754524166</v>
      </c>
      <c r="AD66" s="126">
        <f t="shared" si="49"/>
        <v>0.61812487844775632</v>
      </c>
      <c r="AE66" s="125">
        <v>67931.312939878844</v>
      </c>
      <c r="AF66" s="126">
        <f t="shared" si="50"/>
        <v>6.5498036526068998E-3</v>
      </c>
      <c r="AG66" s="125">
        <v>1798.5628209756037</v>
      </c>
      <c r="AH66" s="126">
        <f t="shared" si="51"/>
        <v>1.7341389153916137E-4</v>
      </c>
      <c r="AI66" s="125">
        <v>2594.9581522605863</v>
      </c>
      <c r="AJ66" s="126">
        <f t="shared" si="52"/>
        <v>2.5020076380800703E-4</v>
      </c>
      <c r="AK66" s="125">
        <v>0</v>
      </c>
      <c r="AL66" s="126">
        <f t="shared" si="53"/>
        <v>0</v>
      </c>
    </row>
    <row r="67" spans="1:42" x14ac:dyDescent="0.25">
      <c r="A67" s="122" t="s">
        <v>67</v>
      </c>
      <c r="B67" s="117" t="s">
        <v>146</v>
      </c>
      <c r="C67" s="125">
        <v>576556.23275167565</v>
      </c>
      <c r="D67" s="126">
        <f t="shared" si="36"/>
        <v>1</v>
      </c>
      <c r="E67" s="125">
        <v>9979.518448628105</v>
      </c>
      <c r="F67" s="126">
        <f t="shared" si="37"/>
        <v>1.7308838031287594E-2</v>
      </c>
      <c r="G67" s="125">
        <v>400.26798378089063</v>
      </c>
      <c r="H67" s="126">
        <f t="shared" si="38"/>
        <v>6.9423927978467831E-4</v>
      </c>
      <c r="I67" s="125">
        <v>3448.1755139944626</v>
      </c>
      <c r="J67" s="126">
        <f t="shared" si="39"/>
        <v>5.9806404269323044E-3</v>
      </c>
      <c r="K67" s="125">
        <v>32877.416013406924</v>
      </c>
      <c r="L67" s="126">
        <f t="shared" si="40"/>
        <v>5.702378041513137E-2</v>
      </c>
      <c r="M67" s="125">
        <v>247.02113549485506</v>
      </c>
      <c r="N67" s="126">
        <f t="shared" si="41"/>
        <v>4.2844239895893681E-4</v>
      </c>
      <c r="O67" s="125">
        <v>123158.46565949466</v>
      </c>
      <c r="P67" s="126">
        <f t="shared" si="42"/>
        <v>0.21361050087292932</v>
      </c>
      <c r="Q67" s="125">
        <v>49839.825271730508</v>
      </c>
      <c r="R67" s="126">
        <f t="shared" si="43"/>
        <v>8.6443997030202349E-2</v>
      </c>
      <c r="S67" s="125">
        <v>9546.1773428792676</v>
      </c>
      <c r="T67" s="126">
        <f t="shared" si="44"/>
        <v>1.6557235531596156E-2</v>
      </c>
      <c r="U67" s="125">
        <v>419.14437276827732</v>
      </c>
      <c r="V67" s="126">
        <f t="shared" si="45"/>
        <v>7.2697917212318809E-4</v>
      </c>
      <c r="W67" s="125">
        <v>400.80162139109842</v>
      </c>
      <c r="X67" s="126">
        <f t="shared" si="46"/>
        <v>6.951648401721897E-4</v>
      </c>
      <c r="Y67" s="125">
        <v>292.43359542579822</v>
      </c>
      <c r="Z67" s="126">
        <f t="shared" si="47"/>
        <v>5.0720741328235742E-4</v>
      </c>
      <c r="AA67" s="125">
        <v>133.95631581360897</v>
      </c>
      <c r="AB67" s="126">
        <f t="shared" si="48"/>
        <v>2.3233868303580428E-4</v>
      </c>
      <c r="AC67" s="125">
        <v>343719.80005072494</v>
      </c>
      <c r="AD67" s="126">
        <f t="shared" si="49"/>
        <v>0.59616006301811331</v>
      </c>
      <c r="AE67" s="125">
        <v>1709.4258024732108</v>
      </c>
      <c r="AF67" s="126">
        <f t="shared" si="50"/>
        <v>2.9648899888130515E-3</v>
      </c>
      <c r="AG67" s="125">
        <v>114.51306534336717</v>
      </c>
      <c r="AH67" s="126">
        <f t="shared" si="51"/>
        <v>1.9861560562244111E-4</v>
      </c>
      <c r="AI67" s="125">
        <v>95.150225894849584</v>
      </c>
      <c r="AJ67" s="126">
        <f t="shared" si="52"/>
        <v>1.6503199599583732E-4</v>
      </c>
      <c r="AK67" s="125">
        <v>174.14033243086126</v>
      </c>
      <c r="AL67" s="126">
        <f t="shared" si="53"/>
        <v>3.0203529601918982E-4</v>
      </c>
    </row>
    <row r="68" spans="1:42" ht="15.75" thickBot="1" x14ac:dyDescent="0.3">
      <c r="A68" s="122" t="s">
        <v>69</v>
      </c>
      <c r="B68" s="117" t="s">
        <v>147</v>
      </c>
      <c r="C68" s="125">
        <v>456745.3168871837</v>
      </c>
      <c r="D68" s="126">
        <f t="shared" si="36"/>
        <v>1</v>
      </c>
      <c r="E68" s="125">
        <v>7905.7307115493923</v>
      </c>
      <c r="F68" s="126">
        <f t="shared" si="37"/>
        <v>1.7308838031287601E-2</v>
      </c>
      <c r="G68" s="125">
        <v>317.09053984078321</v>
      </c>
      <c r="H68" s="126">
        <f t="shared" si="38"/>
        <v>6.9423927978467864E-4</v>
      </c>
      <c r="I68" s="125">
        <v>2731.6295069874977</v>
      </c>
      <c r="J68" s="126">
        <f t="shared" si="39"/>
        <v>5.9806404269323061E-3</v>
      </c>
      <c r="K68" s="125">
        <v>26045.344655814366</v>
      </c>
      <c r="L68" s="126">
        <f t="shared" si="40"/>
        <v>5.7023780415131391E-2</v>
      </c>
      <c r="M68" s="125">
        <v>195.68905928040476</v>
      </c>
      <c r="N68" s="126">
        <f t="shared" si="41"/>
        <v>4.2844239895893676E-4</v>
      </c>
      <c r="O68" s="125">
        <v>97565.595911636163</v>
      </c>
      <c r="P68" s="126">
        <f t="shared" si="42"/>
        <v>0.21361050087292938</v>
      </c>
      <c r="Q68" s="125">
        <v>39482.890816554558</v>
      </c>
      <c r="R68" s="126">
        <f t="shared" si="43"/>
        <v>8.6443997030202391E-2</v>
      </c>
      <c r="S68" s="125">
        <v>7562.4397896546243</v>
      </c>
      <c r="T68" s="126">
        <f t="shared" si="44"/>
        <v>1.6557235531596156E-2</v>
      </c>
      <c r="U68" s="125">
        <v>332.04433234178816</v>
      </c>
      <c r="V68" s="126">
        <f t="shared" si="45"/>
        <v>7.2697917212318842E-4</v>
      </c>
      <c r="W68" s="125">
        <v>317.51328521327531</v>
      </c>
      <c r="X68" s="126">
        <f t="shared" si="46"/>
        <v>6.9516484017218992E-4</v>
      </c>
      <c r="Y68" s="125">
        <v>231.66461070717921</v>
      </c>
      <c r="Z68" s="126">
        <f t="shared" si="47"/>
        <v>5.0720741328235763E-4</v>
      </c>
      <c r="AA68" s="125">
        <v>106.11960540833937</v>
      </c>
      <c r="AB68" s="126">
        <f t="shared" si="48"/>
        <v>2.3233868303580431E-4</v>
      </c>
      <c r="AC68" s="125">
        <v>272293.31689869158</v>
      </c>
      <c r="AD68" s="126">
        <f t="shared" si="49"/>
        <v>0.59616006301811331</v>
      </c>
      <c r="AE68" s="125">
        <v>1354.1996174760563</v>
      </c>
      <c r="AF68" s="126">
        <f t="shared" si="50"/>
        <v>2.9648899888130528E-3</v>
      </c>
      <c r="AG68" s="125">
        <v>90.716747728761774</v>
      </c>
      <c r="AH68" s="126">
        <f t="shared" si="51"/>
        <v>1.9861560562244113E-4</v>
      </c>
      <c r="AI68" s="125">
        <v>75.377591307643172</v>
      </c>
      <c r="AJ68" s="126">
        <f t="shared" si="52"/>
        <v>1.6503199599583737E-4</v>
      </c>
      <c r="AK68" s="125">
        <v>137.95320699139921</v>
      </c>
      <c r="AL68" s="126">
        <f t="shared" si="53"/>
        <v>3.0203529601918988E-4</v>
      </c>
    </row>
    <row r="69" spans="1:42" x14ac:dyDescent="0.25">
      <c r="A69" s="122" t="s">
        <v>71</v>
      </c>
      <c r="B69" s="127" t="s">
        <v>37</v>
      </c>
      <c r="C69" s="128">
        <v>35002202.395727292</v>
      </c>
      <c r="D69" s="129">
        <f t="shared" si="36"/>
        <v>1</v>
      </c>
      <c r="E69" s="128">
        <v>605169.04489622416</v>
      </c>
      <c r="F69" s="129">
        <f t="shared" si="37"/>
        <v>1.7289456190622363E-2</v>
      </c>
      <c r="G69" s="128">
        <v>24337.08696370801</v>
      </c>
      <c r="H69" s="129">
        <f t="shared" si="38"/>
        <v>6.9530158955594264E-4</v>
      </c>
      <c r="I69" s="128">
        <v>235087.59601584732</v>
      </c>
      <c r="J69" s="129">
        <f t="shared" si="39"/>
        <v>6.7163658262985298E-3</v>
      </c>
      <c r="K69" s="128">
        <v>1982174.4751136024</v>
      </c>
      <c r="L69" s="129">
        <f t="shared" si="40"/>
        <v>5.66299929559737E-2</v>
      </c>
      <c r="M69" s="128">
        <v>15017.989739296607</v>
      </c>
      <c r="N69" s="129">
        <f t="shared" si="41"/>
        <v>4.2905842236744073E-4</v>
      </c>
      <c r="O69" s="128">
        <v>7448922.976427245</v>
      </c>
      <c r="P69" s="129">
        <f t="shared" si="42"/>
        <v>0.21281297937230753</v>
      </c>
      <c r="Q69" s="128">
        <v>3005629.2197918012</v>
      </c>
      <c r="R69" s="129">
        <f t="shared" si="43"/>
        <v>8.5869717162674816E-2</v>
      </c>
      <c r="S69" s="128">
        <v>576861.4344440148</v>
      </c>
      <c r="T69" s="129">
        <f t="shared" si="44"/>
        <v>1.6480718210875555E-2</v>
      </c>
      <c r="U69" s="128">
        <v>28576.168056920651</v>
      </c>
      <c r="V69" s="129">
        <f t="shared" si="45"/>
        <v>8.1641057136475894E-4</v>
      </c>
      <c r="W69" s="128">
        <v>23987.439503963542</v>
      </c>
      <c r="X69" s="129">
        <f t="shared" si="46"/>
        <v>6.8531229071721732E-4</v>
      </c>
      <c r="Y69" s="128">
        <v>14506.845202287757</v>
      </c>
      <c r="Z69" s="129">
        <f t="shared" si="47"/>
        <v>4.1445521165429873E-4</v>
      </c>
      <c r="AA69" s="128">
        <v>6767.4782548476578</v>
      </c>
      <c r="AB69" s="129">
        <f t="shared" si="48"/>
        <v>1.9334435525902112E-4</v>
      </c>
      <c r="AC69" s="128">
        <v>20926608.928632859</v>
      </c>
      <c r="AD69" s="129">
        <f t="shared" si="49"/>
        <v>0.59786549120655796</v>
      </c>
      <c r="AE69" s="128">
        <v>84826.100583336549</v>
      </c>
      <c r="AF69" s="129">
        <f t="shared" si="50"/>
        <v>2.4234503767594706E-3</v>
      </c>
      <c r="AG69" s="128">
        <v>6967.4273270789308</v>
      </c>
      <c r="AH69" s="129">
        <f t="shared" si="51"/>
        <v>1.9905682643356871E-4</v>
      </c>
      <c r="AI69" s="128">
        <v>4889.7519603211495</v>
      </c>
      <c r="AJ69" s="129">
        <f t="shared" si="52"/>
        <v>1.3969840826124816E-4</v>
      </c>
      <c r="AK69" s="128">
        <v>11872.432813939822</v>
      </c>
      <c r="AL69" s="129">
        <f t="shared" si="53"/>
        <v>3.3919102231661532E-4</v>
      </c>
    </row>
    <row r="70" spans="1:42" x14ac:dyDescent="0.25">
      <c r="A70" s="122" t="s">
        <v>73</v>
      </c>
    </row>
    <row r="71" spans="1:42" x14ac:dyDescent="0.25">
      <c r="A71" s="122" t="s">
        <v>75</v>
      </c>
      <c r="B71" s="117" t="s">
        <v>148</v>
      </c>
      <c r="C71" s="125">
        <v>-5156586.2017791755</v>
      </c>
      <c r="D71" s="126">
        <f t="shared" ref="D71:D76" si="54">IF(C71 =0,0,C71 / C71 )</f>
        <v>1</v>
      </c>
      <c r="E71" s="125">
        <v>-95886.540278465021</v>
      </c>
      <c r="F71" s="126">
        <f t="shared" ref="F71:F76" si="55">IF(C71 =0,0,E71 / C71 )</f>
        <v>1.8594965065333594E-2</v>
      </c>
      <c r="G71" s="125">
        <v>-3748.4117781449336</v>
      </c>
      <c r="H71" s="126">
        <f t="shared" ref="H71:H76" si="56">IF(C71 =0,0,G71 / C71 )</f>
        <v>7.2691731146695855E-4</v>
      </c>
      <c r="I71" s="125">
        <v>-50021.735454657806</v>
      </c>
      <c r="J71" s="126">
        <f t="shared" ref="J71:J76" si="57">IF(C71 =0,0,I71 / C71 )</f>
        <v>9.7005525549827554E-3</v>
      </c>
      <c r="K71" s="125">
        <v>-289340.61313083681</v>
      </c>
      <c r="L71" s="126">
        <f t="shared" ref="L71:L76" si="58">IF(C71 =0,0,K71 / C71 )</f>
        <v>5.6110884567585756E-2</v>
      </c>
      <c r="M71" s="125">
        <v>-2327.207223076427</v>
      </c>
      <c r="N71" s="126">
        <f t="shared" ref="N71:N76" si="59">IF(C71 =0,0,M71 / C71 )</f>
        <v>4.513077319008982E-4</v>
      </c>
      <c r="O71" s="125">
        <v>-1118645.7831961953</v>
      </c>
      <c r="P71" s="126">
        <f t="shared" ref="P71:P76" si="60">IF(C71 =0,0,O71 / C71 )</f>
        <v>0.21693534044097415</v>
      </c>
      <c r="Q71" s="125">
        <v>-451613.24863466277</v>
      </c>
      <c r="R71" s="126">
        <f t="shared" ref="R71:R76" si="61">IF(C71 =0,0,Q71 / C71 )</f>
        <v>8.7579889283891502E-2</v>
      </c>
      <c r="S71" s="125">
        <v>-89638.553734694098</v>
      </c>
      <c r="T71" s="126">
        <f t="shared" ref="T71:T76" si="62">IF(C71 =0,0,S71 / C71 )</f>
        <v>1.7383313344740775E-2</v>
      </c>
      <c r="U71" s="125">
        <v>-6080.4123359820705</v>
      </c>
      <c r="V71" s="126">
        <f t="shared" ref="V71:V76" si="63">IF(C71 =0,0,U71 / C71 )</f>
        <v>1.1791545991966831E-3</v>
      </c>
      <c r="W71" s="125">
        <v>-3899.7950463295219</v>
      </c>
      <c r="X71" s="126">
        <f t="shared" ref="X71:X76" si="64">IF(C71 =0,0,W71 / C71 )</f>
        <v>7.5627457657625823E-4</v>
      </c>
      <c r="Y71" s="125">
        <v>-513.98878632955348</v>
      </c>
      <c r="Z71" s="126">
        <f t="shared" ref="Z71:Z76" si="65">IF(C71 =0,0,Y71 / C71 )</f>
        <v>9.9676174549784903E-5</v>
      </c>
      <c r="AA71" s="125">
        <v>-358.59872975860259</v>
      </c>
      <c r="AB71" s="126">
        <f t="shared" ref="AB71:AB76" si="66">IF(C71 =0,0,AA71 / C71 )</f>
        <v>6.9541885993271157E-5</v>
      </c>
      <c r="AC71" s="125">
        <v>-3037413.8002697001</v>
      </c>
      <c r="AD71" s="126">
        <f t="shared" ref="AD71:AD76" si="67">IF(C71 =0,0,AC71 / C71 )</f>
        <v>0.58903578480307417</v>
      </c>
      <c r="AE71" s="125">
        <v>-3022.4342071009455</v>
      </c>
      <c r="AF71" s="126">
        <f t="shared" ref="AF71:AF76" si="68">IF(C71 =0,0,AE71 / C71 )</f>
        <v>5.8613084099284831E-4</v>
      </c>
      <c r="AG71" s="125">
        <v>-1084.670908007397</v>
      </c>
      <c r="AH71" s="126">
        <f t="shared" ref="AH71:AH76" si="69">IF(C71 =0,0,AG71 / C71 )</f>
        <v>2.1034670333507723E-4</v>
      </c>
      <c r="AI71" s="125">
        <v>-464.20207441699716</v>
      </c>
      <c r="AJ71" s="126">
        <f t="shared" ref="AJ71:AJ76" si="70">IF(C71 =0,0,AI71 / C71 )</f>
        <v>9.0021199346349267E-5</v>
      </c>
      <c r="AK71" s="125">
        <v>-2526.2059908174087</v>
      </c>
      <c r="AL71" s="126">
        <f t="shared" ref="AL71:AL76" si="71">IF(C71 =0,0,AK71 / C71 )</f>
        <v>4.8989891605919292E-4</v>
      </c>
    </row>
    <row r="72" spans="1:42" x14ac:dyDescent="0.25">
      <c r="A72" s="122" t="s">
        <v>77</v>
      </c>
      <c r="B72" s="117" t="s">
        <v>149</v>
      </c>
      <c r="C72" s="125">
        <v>-1520474.2759083365</v>
      </c>
      <c r="D72" s="126">
        <f t="shared" si="54"/>
        <v>1</v>
      </c>
      <c r="E72" s="125">
        <v>-28273.166043253899</v>
      </c>
      <c r="F72" s="126">
        <f t="shared" si="55"/>
        <v>1.8594965065333587E-2</v>
      </c>
      <c r="G72" s="125">
        <v>-1105.259072797958</v>
      </c>
      <c r="H72" s="126">
        <f t="shared" si="56"/>
        <v>7.2691731146695823E-4</v>
      </c>
      <c r="I72" s="125">
        <v>-14749.440621948164</v>
      </c>
      <c r="J72" s="126">
        <f t="shared" si="57"/>
        <v>9.7005525549827519E-3</v>
      </c>
      <c r="K72" s="125">
        <v>-85315.156583476171</v>
      </c>
      <c r="L72" s="126">
        <f t="shared" si="58"/>
        <v>5.6110884567585735E-2</v>
      </c>
      <c r="M72" s="125">
        <v>-686.20179687385144</v>
      </c>
      <c r="N72" s="126">
        <f t="shared" si="59"/>
        <v>4.5130773190089793E-4</v>
      </c>
      <c r="O72" s="125">
        <v>-329844.6046759187</v>
      </c>
      <c r="P72" s="126">
        <f t="shared" si="60"/>
        <v>0.21693534044097418</v>
      </c>
      <c r="Q72" s="125">
        <v>-133162.96874305719</v>
      </c>
      <c r="R72" s="126">
        <f t="shared" si="61"/>
        <v>8.7579889283891488E-2</v>
      </c>
      <c r="S72" s="125">
        <v>-26430.880770732452</v>
      </c>
      <c r="T72" s="126">
        <f t="shared" si="62"/>
        <v>1.7383313344740775E-2</v>
      </c>
      <c r="U72" s="125">
        <v>-1792.8742353975613</v>
      </c>
      <c r="V72" s="126">
        <f t="shared" si="63"/>
        <v>1.1791545991966829E-3</v>
      </c>
      <c r="W72" s="125">
        <v>-1149.8960392076697</v>
      </c>
      <c r="X72" s="126">
        <f t="shared" si="64"/>
        <v>7.5627457657625801E-4</v>
      </c>
      <c r="Y72" s="125">
        <v>-151.55505932389713</v>
      </c>
      <c r="Z72" s="126">
        <f t="shared" si="65"/>
        <v>9.9676174549784876E-5</v>
      </c>
      <c r="AA72" s="125">
        <v>-105.73664875091904</v>
      </c>
      <c r="AB72" s="126">
        <f t="shared" si="66"/>
        <v>6.9541885993271157E-5</v>
      </c>
      <c r="AC72" s="125">
        <v>-895613.75838255289</v>
      </c>
      <c r="AD72" s="126">
        <f t="shared" si="67"/>
        <v>0.58903578480307417</v>
      </c>
      <c r="AE72" s="125">
        <v>-891.19686604614515</v>
      </c>
      <c r="AF72" s="126">
        <f t="shared" si="68"/>
        <v>5.861308409928482E-4</v>
      </c>
      <c r="AG72" s="125">
        <v>-319.82675144310724</v>
      </c>
      <c r="AH72" s="126">
        <f t="shared" si="69"/>
        <v>2.1034670333507725E-4</v>
      </c>
      <c r="AI72" s="125">
        <v>-136.8749178925404</v>
      </c>
      <c r="AJ72" s="126">
        <f t="shared" si="70"/>
        <v>9.0021199346349253E-5</v>
      </c>
      <c r="AK72" s="125">
        <v>-744.87869966338008</v>
      </c>
      <c r="AL72" s="126">
        <f t="shared" si="71"/>
        <v>4.8989891605919281E-4</v>
      </c>
    </row>
    <row r="73" spans="1:42" x14ac:dyDescent="0.25">
      <c r="A73" s="122" t="s">
        <v>79</v>
      </c>
      <c r="B73" s="117" t="s">
        <v>150</v>
      </c>
      <c r="C73" s="125">
        <v>-3329585.1491211965</v>
      </c>
      <c r="D73" s="126">
        <f t="shared" si="54"/>
        <v>1</v>
      </c>
      <c r="E73" s="125">
        <v>-46231.363109656842</v>
      </c>
      <c r="F73" s="126">
        <f t="shared" si="55"/>
        <v>1.3885022018992081E-2</v>
      </c>
      <c r="G73" s="125">
        <v>-2030.6882070487393</v>
      </c>
      <c r="H73" s="126">
        <f t="shared" si="56"/>
        <v>6.0989225867514295E-4</v>
      </c>
      <c r="I73" s="125">
        <v>0</v>
      </c>
      <c r="J73" s="126">
        <f t="shared" si="57"/>
        <v>0</v>
      </c>
      <c r="K73" s="125">
        <v>-190446.02950763336</v>
      </c>
      <c r="L73" s="126">
        <f t="shared" si="58"/>
        <v>5.7198125585675219E-2</v>
      </c>
      <c r="M73" s="125">
        <v>-1226.8044506845974</v>
      </c>
      <c r="N73" s="126">
        <f t="shared" si="59"/>
        <v>3.6845564709717593E-4</v>
      </c>
      <c r="O73" s="125">
        <v>-664567.54531411536</v>
      </c>
      <c r="P73" s="126">
        <f t="shared" si="60"/>
        <v>0.19959469890401207</v>
      </c>
      <c r="Q73" s="125">
        <v>-266366.89310207171</v>
      </c>
      <c r="R73" s="126">
        <f t="shared" si="61"/>
        <v>8.0000024379126039E-2</v>
      </c>
      <c r="S73" s="125">
        <v>-46691.782511486992</v>
      </c>
      <c r="T73" s="126">
        <f t="shared" si="62"/>
        <v>1.4023303330689928E-2</v>
      </c>
      <c r="U73" s="125">
        <v>0</v>
      </c>
      <c r="V73" s="126">
        <f t="shared" si="63"/>
        <v>0</v>
      </c>
      <c r="W73" s="125">
        <v>-1658.8258821137058</v>
      </c>
      <c r="X73" s="126">
        <f t="shared" si="64"/>
        <v>4.9820797721648077E-4</v>
      </c>
      <c r="Y73" s="125">
        <v>-3629.9351808405422</v>
      </c>
      <c r="Z73" s="126">
        <f t="shared" si="65"/>
        <v>1.0902064426250278E-3</v>
      </c>
      <c r="AA73" s="125">
        <v>-1528.5435971466973</v>
      </c>
      <c r="AB73" s="126">
        <f t="shared" si="66"/>
        <v>4.5907929327175723E-4</v>
      </c>
      <c r="AC73" s="125">
        <v>-2082650.2234125377</v>
      </c>
      <c r="AD73" s="126">
        <f t="shared" si="67"/>
        <v>0.62549841200554002</v>
      </c>
      <c r="AE73" s="125">
        <v>-21201.419510882366</v>
      </c>
      <c r="AF73" s="126">
        <f t="shared" si="68"/>
        <v>6.3675859187677548E-3</v>
      </c>
      <c r="AG73" s="125">
        <v>-561.33295874801922</v>
      </c>
      <c r="AH73" s="126">
        <f t="shared" si="69"/>
        <v>1.6858945892889277E-4</v>
      </c>
      <c r="AI73" s="125">
        <v>-793.76237622991118</v>
      </c>
      <c r="AJ73" s="126">
        <f t="shared" si="70"/>
        <v>2.3839677938238495E-4</v>
      </c>
      <c r="AK73" s="125">
        <v>0</v>
      </c>
      <c r="AL73" s="126">
        <f t="shared" si="71"/>
        <v>0</v>
      </c>
    </row>
    <row r="74" spans="1:42" x14ac:dyDescent="0.25">
      <c r="A74" s="122" t="s">
        <v>80</v>
      </c>
      <c r="B74" s="117" t="s">
        <v>151</v>
      </c>
      <c r="C74" s="125">
        <v>-213099.74663597153</v>
      </c>
      <c r="D74" s="126">
        <f t="shared" si="54"/>
        <v>1</v>
      </c>
      <c r="E74" s="125">
        <v>-3688.508999030455</v>
      </c>
      <c r="F74" s="126">
        <f t="shared" si="55"/>
        <v>1.7308838031287598E-2</v>
      </c>
      <c r="G74" s="125">
        <v>-147.94221462685434</v>
      </c>
      <c r="H74" s="126">
        <f t="shared" si="56"/>
        <v>6.9423927978467853E-4</v>
      </c>
      <c r="I74" s="125">
        <v>-1274.4729597001226</v>
      </c>
      <c r="J74" s="126">
        <f t="shared" si="57"/>
        <v>5.9806404269323044E-3</v>
      </c>
      <c r="K74" s="125">
        <v>-12151.753158689771</v>
      </c>
      <c r="L74" s="126">
        <f t="shared" si="58"/>
        <v>5.702378041513137E-2</v>
      </c>
      <c r="M74" s="125">
        <v>-91.300966666257267</v>
      </c>
      <c r="N74" s="126">
        <f t="shared" si="59"/>
        <v>4.2844239895893681E-4</v>
      </c>
      <c r="O74" s="125">
        <v>-45520.343614804216</v>
      </c>
      <c r="P74" s="126">
        <f t="shared" si="60"/>
        <v>0.21361050087292932</v>
      </c>
      <c r="Q74" s="125">
        <v>-18421.193865336805</v>
      </c>
      <c r="R74" s="126">
        <f t="shared" si="61"/>
        <v>8.6443997030202391E-2</v>
      </c>
      <c r="S74" s="125">
        <v>-3528.3426967752471</v>
      </c>
      <c r="T74" s="126">
        <f t="shared" si="62"/>
        <v>1.6557235531596159E-2</v>
      </c>
      <c r="U74" s="125">
        <v>-154.91907738907975</v>
      </c>
      <c r="V74" s="126">
        <f t="shared" si="63"/>
        <v>7.269791721231882E-4</v>
      </c>
      <c r="W74" s="125">
        <v>-148.13945131092925</v>
      </c>
      <c r="X74" s="126">
        <f t="shared" si="64"/>
        <v>6.9516484017218959E-4</v>
      </c>
      <c r="Y74" s="125">
        <v>-108.0857712623569</v>
      </c>
      <c r="Z74" s="126">
        <f t="shared" si="65"/>
        <v>5.0720741328235753E-4</v>
      </c>
      <c r="AA74" s="125">
        <v>-49.511314488665192</v>
      </c>
      <c r="AB74" s="126">
        <f t="shared" si="66"/>
        <v>2.3233868303580431E-4</v>
      </c>
      <c r="AC74" s="125">
        <v>-127041.55838364473</v>
      </c>
      <c r="AD74" s="126">
        <f t="shared" si="67"/>
        <v>0.5961600630181132</v>
      </c>
      <c r="AE74" s="125">
        <v>-631.81730541958996</v>
      </c>
      <c r="AF74" s="126">
        <f t="shared" si="68"/>
        <v>2.9648899888130523E-3</v>
      </c>
      <c r="AG74" s="125">
        <v>-42.324935236092244</v>
      </c>
      <c r="AH74" s="126">
        <f t="shared" si="69"/>
        <v>1.9861560562244111E-4</v>
      </c>
      <c r="AI74" s="125">
        <v>-35.168276533541601</v>
      </c>
      <c r="AJ74" s="126">
        <f t="shared" si="70"/>
        <v>1.6503199599583732E-4</v>
      </c>
      <c r="AK74" s="125">
        <v>-64.363645056810029</v>
      </c>
      <c r="AL74" s="126">
        <f t="shared" si="71"/>
        <v>3.0203529601918988E-4</v>
      </c>
    </row>
    <row r="75" spans="1:42" ht="15.75" thickBot="1" x14ac:dyDescent="0.3">
      <c r="A75" s="122" t="s">
        <v>82</v>
      </c>
      <c r="B75" s="117" t="s">
        <v>152</v>
      </c>
      <c r="C75" s="125">
        <v>-153764.40800672208</v>
      </c>
      <c r="D75" s="126">
        <f t="shared" si="54"/>
        <v>1</v>
      </c>
      <c r="E75" s="125">
        <v>-2661.4832331651733</v>
      </c>
      <c r="F75" s="126">
        <f t="shared" si="55"/>
        <v>1.7308838031287591E-2</v>
      </c>
      <c r="G75" s="125">
        <v>-106.74929187110418</v>
      </c>
      <c r="H75" s="126">
        <f t="shared" si="56"/>
        <v>6.9423927978467842E-4</v>
      </c>
      <c r="I75" s="125">
        <v>-919.60963474831533</v>
      </c>
      <c r="J75" s="126">
        <f t="shared" si="57"/>
        <v>5.9806404269323044E-3</v>
      </c>
      <c r="K75" s="125">
        <v>-8768.227837837987</v>
      </c>
      <c r="L75" s="126">
        <f t="shared" si="58"/>
        <v>5.7023780415131363E-2</v>
      </c>
      <c r="M75" s="125">
        <v>-65.879191840900759</v>
      </c>
      <c r="N75" s="126">
        <f t="shared" si="59"/>
        <v>4.2844239895893681E-4</v>
      </c>
      <c r="O75" s="125">
        <v>-32845.692210745365</v>
      </c>
      <c r="P75" s="126">
        <f t="shared" si="60"/>
        <v>0.21361050087292932</v>
      </c>
      <c r="Q75" s="125">
        <v>-13292.010029083904</v>
      </c>
      <c r="R75" s="126">
        <f t="shared" si="61"/>
        <v>8.6443997030202335E-2</v>
      </c>
      <c r="S75" s="125">
        <v>-2545.9135197437472</v>
      </c>
      <c r="T75" s="126">
        <f t="shared" si="62"/>
        <v>1.6557235531596156E-2</v>
      </c>
      <c r="U75" s="125">
        <v>-111.78352203473894</v>
      </c>
      <c r="V75" s="126">
        <f t="shared" si="63"/>
        <v>7.2697917212318809E-4</v>
      </c>
      <c r="W75" s="125">
        <v>-106.89161011616432</v>
      </c>
      <c r="X75" s="126">
        <f t="shared" si="64"/>
        <v>6.951648401721897E-4</v>
      </c>
      <c r="Y75" s="125">
        <v>-77.99044763998252</v>
      </c>
      <c r="Z75" s="126">
        <f t="shared" si="65"/>
        <v>5.0720741328235742E-4</v>
      </c>
      <c r="AA75" s="125">
        <v>-35.725420054061885</v>
      </c>
      <c r="AB75" s="126">
        <f t="shared" si="66"/>
        <v>2.3233868303580428E-4</v>
      </c>
      <c r="AC75" s="125">
        <v>-91668.199167230312</v>
      </c>
      <c r="AD75" s="126">
        <f t="shared" si="67"/>
        <v>0.59616006301811331</v>
      </c>
      <c r="AE75" s="125">
        <v>-455.89455393489573</v>
      </c>
      <c r="AF75" s="126">
        <f t="shared" si="68"/>
        <v>2.9648899888130515E-3</v>
      </c>
      <c r="AG75" s="125">
        <v>-30.54001101943123</v>
      </c>
      <c r="AH75" s="126">
        <f t="shared" si="69"/>
        <v>1.9861560562244105E-4</v>
      </c>
      <c r="AI75" s="125">
        <v>-25.376047166467647</v>
      </c>
      <c r="AJ75" s="126">
        <f t="shared" si="70"/>
        <v>1.6503199599583726E-4</v>
      </c>
      <c r="AK75" s="125">
        <v>-46.442278489525769</v>
      </c>
      <c r="AL75" s="126">
        <f t="shared" si="71"/>
        <v>3.0203529601918971E-4</v>
      </c>
    </row>
    <row r="76" spans="1:42" x14ac:dyDescent="0.25">
      <c r="A76" s="122" t="s">
        <v>84</v>
      </c>
      <c r="B76" s="127" t="s">
        <v>39</v>
      </c>
      <c r="C76" s="128">
        <v>-10373509.781451399</v>
      </c>
      <c r="D76" s="129">
        <f t="shared" si="54"/>
        <v>1</v>
      </c>
      <c r="E76" s="128">
        <v>-176741.06166357137</v>
      </c>
      <c r="F76" s="129">
        <f t="shared" si="55"/>
        <v>1.7037730275205162E-2</v>
      </c>
      <c r="G76" s="128">
        <v>-7139.0505644895893</v>
      </c>
      <c r="H76" s="129">
        <f t="shared" si="56"/>
        <v>6.8820010921035997E-4</v>
      </c>
      <c r="I76" s="128">
        <v>-66965.258671054398</v>
      </c>
      <c r="J76" s="129">
        <f t="shared" si="57"/>
        <v>6.4554099896635972E-3</v>
      </c>
      <c r="K76" s="128">
        <v>-586021.78021847422</v>
      </c>
      <c r="L76" s="129">
        <f t="shared" si="58"/>
        <v>5.6492141287255007E-2</v>
      </c>
      <c r="M76" s="128">
        <v>-4397.3936291420341</v>
      </c>
      <c r="N76" s="129">
        <f t="shared" si="59"/>
        <v>4.2390605704203401E-4</v>
      </c>
      <c r="O76" s="128">
        <v>-2191423.9690117789</v>
      </c>
      <c r="P76" s="129">
        <f t="shared" si="60"/>
        <v>0.21125193065612247</v>
      </c>
      <c r="Q76" s="128">
        <v>-882856.31437421264</v>
      </c>
      <c r="R76" s="129">
        <f t="shared" si="61"/>
        <v>8.5106808878979895E-2</v>
      </c>
      <c r="S76" s="128">
        <v>-168835.47323343254</v>
      </c>
      <c r="T76" s="129">
        <f t="shared" si="62"/>
        <v>1.6275636384449441E-2</v>
      </c>
      <c r="U76" s="128">
        <v>-8139.9891708034511</v>
      </c>
      <c r="V76" s="129">
        <f t="shared" si="63"/>
        <v>7.8468997883034272E-4</v>
      </c>
      <c r="W76" s="128">
        <v>-6963.5480290779924</v>
      </c>
      <c r="X76" s="129">
        <f t="shared" si="64"/>
        <v>6.7128177210854228E-4</v>
      </c>
      <c r="Y76" s="128">
        <v>-4481.5552453963319</v>
      </c>
      <c r="Z76" s="129">
        <f t="shared" si="65"/>
        <v>4.3201918538792757E-4</v>
      </c>
      <c r="AA76" s="128">
        <v>-2078.1157101989461</v>
      </c>
      <c r="AB76" s="129">
        <f t="shared" si="66"/>
        <v>2.0032908378943938E-4</v>
      </c>
      <c r="AC76" s="128">
        <v>-6234387.5396156637</v>
      </c>
      <c r="AD76" s="129">
        <f t="shared" si="67"/>
        <v>0.60099114677302456</v>
      </c>
      <c r="AE76" s="128">
        <v>-26202.762443383945</v>
      </c>
      <c r="AF76" s="129">
        <f t="shared" si="68"/>
        <v>2.525930277738439E-3</v>
      </c>
      <c r="AG76" s="128">
        <v>-2038.6955644540465</v>
      </c>
      <c r="AH76" s="129">
        <f t="shared" si="69"/>
        <v>1.9652900584326674E-4</v>
      </c>
      <c r="AI76" s="128">
        <v>-1455.3836922394582</v>
      </c>
      <c r="AJ76" s="129">
        <f t="shared" si="70"/>
        <v>1.4029809803060018E-4</v>
      </c>
      <c r="AK76" s="128">
        <v>-3381.8906140271242</v>
      </c>
      <c r="AL76" s="129">
        <f t="shared" si="71"/>
        <v>3.260121873191072E-4</v>
      </c>
    </row>
    <row r="77" spans="1:42" ht="15.75" thickBot="1" x14ac:dyDescent="0.3">
      <c r="A77" s="122" t="s">
        <v>86</v>
      </c>
    </row>
    <row r="78" spans="1:42" x14ac:dyDescent="0.25">
      <c r="A78" s="122" t="s">
        <v>87</v>
      </c>
      <c r="B78" s="130" t="s">
        <v>41</v>
      </c>
      <c r="C78" s="128">
        <v>24628692.614275899</v>
      </c>
      <c r="D78" s="129">
        <f>IF(C78 =0,0,C78 / C78 )</f>
        <v>1</v>
      </c>
      <c r="E78" s="128">
        <v>428427.98323265283</v>
      </c>
      <c r="F78" s="129">
        <f>IF(C78 =0,0,E78 / C78 )</f>
        <v>1.7395482169618566E-2</v>
      </c>
      <c r="G78" s="128">
        <v>17198.036399218418</v>
      </c>
      <c r="H78" s="129">
        <f>IF(C78 =0,0,G78 / C78 )</f>
        <v>6.9829270552711599E-4</v>
      </c>
      <c r="I78" s="128">
        <v>168122.3373447929</v>
      </c>
      <c r="J78" s="129">
        <f>IF(C78 =0,0,I78 / C78 )</f>
        <v>6.8262794123039091E-3</v>
      </c>
      <c r="K78" s="128">
        <v>1396152.6948951287</v>
      </c>
      <c r="L78" s="129">
        <f>IF(C78 =0,0,K78 / C78 )</f>
        <v>5.6688055544038739E-2</v>
      </c>
      <c r="M78" s="128">
        <v>10620.596110154574</v>
      </c>
      <c r="N78" s="129">
        <f>IF(C78 =0,0,M78 / C78 )</f>
        <v>4.3122857865376089E-4</v>
      </c>
      <c r="O78" s="128">
        <v>5257499.007415466</v>
      </c>
      <c r="P78" s="129">
        <f>IF(C78 =0,0,O78 / C78 )</f>
        <v>0.21347048703543375</v>
      </c>
      <c r="Q78" s="128">
        <v>2122772.9054175885</v>
      </c>
      <c r="R78" s="129">
        <f>IF(C78 =0,0,Q78 / C78 )</f>
        <v>8.6191051172043689E-2</v>
      </c>
      <c r="S78" s="128">
        <v>408025.96121058229</v>
      </c>
      <c r="T78" s="129">
        <f>IF(C78 =0,0,S78 / C78 )</f>
        <v>1.6567097880545719E-2</v>
      </c>
      <c r="U78" s="128">
        <v>20436.178886117206</v>
      </c>
      <c r="V78" s="129">
        <f>IF(C78 =0,0,U78 / C78 )</f>
        <v>8.2977116187935517E-4</v>
      </c>
      <c r="W78" s="128">
        <v>17023.89147488555</v>
      </c>
      <c r="X78" s="129">
        <f>IF(C78 =0,0,W78 / C78 )</f>
        <v>6.9122189072341321E-4</v>
      </c>
      <c r="Y78" s="128">
        <v>10025.289956891429</v>
      </c>
      <c r="Z78" s="129">
        <f>IF(C78 =0,0,Y78 / C78 )</f>
        <v>4.0705733405760726E-4</v>
      </c>
      <c r="AA78" s="128">
        <v>4689.3625446487094</v>
      </c>
      <c r="AB78" s="129">
        <f>IF(C78 =0,0,AA78 / C78 )</f>
        <v>1.9040241469945278E-4</v>
      </c>
      <c r="AC78" s="128">
        <v>14692221.389017193</v>
      </c>
      <c r="AD78" s="129">
        <f>IF(C78 =0,0,AC78 / C78 )</f>
        <v>0.59654897720802769</v>
      </c>
      <c r="AE78" s="128">
        <v>58623.338139952597</v>
      </c>
      <c r="AF78" s="129">
        <f>IF(C78 =0,0,AE78 / C78 )</f>
        <v>2.3802862400406862E-3</v>
      </c>
      <c r="AG78" s="128">
        <v>4928.7317626248832</v>
      </c>
      <c r="AH78" s="129">
        <f>IF(C78 =0,0,AG78 / C78 )</f>
        <v>2.0012153465945524E-4</v>
      </c>
      <c r="AI78" s="128">
        <v>3434.3682680816896</v>
      </c>
      <c r="AJ78" s="129">
        <f>IF(C78 =0,0,AI78 / C78 )</f>
        <v>1.3944582125690973E-4</v>
      </c>
      <c r="AK78" s="128">
        <v>8490.5421999126957</v>
      </c>
      <c r="AL78" s="129">
        <f>IF(C78 =0,0,AK78 / C78 )</f>
        <v>3.4474189648991743E-4</v>
      </c>
    </row>
    <row r="79" spans="1:42" x14ac:dyDescent="0.25">
      <c r="A79" s="122" t="s">
        <v>89</v>
      </c>
    </row>
    <row r="80" spans="1:42" ht="15.75" thickBot="1" x14ac:dyDescent="0.3">
      <c r="A80" s="67"/>
      <c r="B80" s="67"/>
      <c r="C80" s="67"/>
      <c r="D80" s="67"/>
      <c r="E80" s="67"/>
      <c r="F80" s="67"/>
      <c r="G80" s="67"/>
      <c r="H80" s="67"/>
      <c r="I80" s="67"/>
      <c r="J80" s="67"/>
      <c r="K80" s="67"/>
      <c r="L80" s="67"/>
      <c r="M80" s="67"/>
      <c r="N80" s="67"/>
      <c r="O80" s="67"/>
      <c r="P80" s="67"/>
      <c r="Q80" s="67"/>
      <c r="R80" s="67"/>
      <c r="S80" s="67"/>
      <c r="T80" s="67"/>
      <c r="U80" s="67"/>
      <c r="V80" s="67"/>
      <c r="W80" s="67"/>
      <c r="X80" s="67"/>
      <c r="Y80" s="67"/>
      <c r="Z80" s="67"/>
      <c r="AA80" s="67"/>
      <c r="AB80" s="67"/>
      <c r="AC80" s="67"/>
      <c r="AD80" s="67"/>
      <c r="AE80" s="67"/>
      <c r="AF80" s="67"/>
      <c r="AG80" s="67"/>
      <c r="AH80" s="67"/>
      <c r="AI80" s="67"/>
      <c r="AJ80" s="67"/>
      <c r="AK80" s="67"/>
      <c r="AL80" s="67"/>
      <c r="AM80" s="67"/>
      <c r="AN80" s="67"/>
      <c r="AO80" s="67"/>
      <c r="AP80" s="67"/>
    </row>
    <row r="81" spans="1:38" x14ac:dyDescent="0.25">
      <c r="A81" s="122" t="s">
        <v>34</v>
      </c>
      <c r="B81" s="127" t="s">
        <v>43</v>
      </c>
      <c r="C81" s="125">
        <v>204331.372313909</v>
      </c>
      <c r="D81" s="126">
        <f>IF(C81 =0,0,C81 / C81 )</f>
        <v>1</v>
      </c>
      <c r="E81" s="125">
        <v>3700.4411374704014</v>
      </c>
      <c r="F81" s="126">
        <f>IF(C81 =0,0,E81 / C81 )</f>
        <v>1.8109999925931635E-2</v>
      </c>
      <c r="G81" s="125">
        <v>144.91856998955393</v>
      </c>
      <c r="H81" s="126">
        <f>IF(C81 =0,0,G81 / C81 )</f>
        <v>7.0923308715863402E-4</v>
      </c>
      <c r="I81" s="125">
        <v>1492.3700261398571</v>
      </c>
      <c r="J81" s="126">
        <f>IF(C81 =0,0,I81 / C81 )</f>
        <v>7.303675442688104E-3</v>
      </c>
      <c r="K81" s="125">
        <v>11607.443252949077</v>
      </c>
      <c r="L81" s="126">
        <f>IF(C81 =0,0,K81 / C81 )</f>
        <v>5.6806955884957606E-2</v>
      </c>
      <c r="M81" s="125">
        <v>89.674127855113284</v>
      </c>
      <c r="N81" s="126">
        <f>IF(C81 =0,0,M81 / C81 )</f>
        <v>4.3886617527018438E-4</v>
      </c>
      <c r="O81" s="125">
        <v>44060.771435715287</v>
      </c>
      <c r="P81" s="126">
        <f>IF(C81 =0,0,O81 / C81 )</f>
        <v>0.21563390357906403</v>
      </c>
      <c r="Q81" s="125">
        <v>17859.778500103344</v>
      </c>
      <c r="R81" s="126">
        <f>IF(C81 =0,0,Q81 / C81 )</f>
        <v>8.7405953857471422E-2</v>
      </c>
      <c r="S81" s="125">
        <v>3502.341675226498</v>
      </c>
      <c r="T81" s="126">
        <f>IF(C81 =0,0,S81 / C81 )</f>
        <v>1.7140498962860882E-2</v>
      </c>
      <c r="U81" s="125">
        <v>181.40564365296771</v>
      </c>
      <c r="V81" s="126">
        <f>IF(C81 =0,0,U81 / C81 )</f>
        <v>8.8780122992703696E-4</v>
      </c>
      <c r="W81" s="125">
        <v>153.48744239460333</v>
      </c>
      <c r="X81" s="126">
        <f>IF(C81 =0,0,W81 / C81 )</f>
        <v>7.5116924364803143E-4</v>
      </c>
      <c r="Y81" s="125">
        <v>75.483500051156184</v>
      </c>
      <c r="Z81" s="126">
        <f>IF(C81 =0,0,Y81 / C81 )</f>
        <v>3.6941708557212076E-4</v>
      </c>
      <c r="AA81" s="125">
        <v>37.203903299696364</v>
      </c>
      <c r="AB81" s="126">
        <f>IF(C81 =0,0,AA81 / C81 )</f>
        <v>1.8207631495050584E-4</v>
      </c>
      <c r="AC81" s="125">
        <v>120835.91709901117</v>
      </c>
      <c r="AD81" s="126">
        <f>IF(C81 =0,0,AC81 / C81 )</f>
        <v>0.59137231708782378</v>
      </c>
      <c r="AE81" s="125">
        <v>441.48544772057795</v>
      </c>
      <c r="AF81" s="126">
        <f>IF(C81 =0,0,AE81 / C81 )</f>
        <v>2.1606346725961166E-3</v>
      </c>
      <c r="AG81" s="125">
        <v>41.661967610703975</v>
      </c>
      <c r="AH81" s="126">
        <f>IF(C81 =0,0,AG81 / C81 )</f>
        <v>2.0389413108183786E-4</v>
      </c>
      <c r="AI81" s="125">
        <v>31.620665827656822</v>
      </c>
      <c r="AJ81" s="126">
        <f>IF(C81 =0,0,AI81 / C81 )</f>
        <v>1.5475188890269289E-4</v>
      </c>
      <c r="AK81" s="125">
        <v>75.367918891342484</v>
      </c>
      <c r="AL81" s="126">
        <f>IF(C81 =0,0,AK81 / C81 )</f>
        <v>3.6885143009540749E-4</v>
      </c>
    </row>
    <row r="82" spans="1:38" x14ac:dyDescent="0.25">
      <c r="A82" s="122" t="s">
        <v>36</v>
      </c>
    </row>
    <row r="83" spans="1:38" x14ac:dyDescent="0.25">
      <c r="A83" s="122" t="s">
        <v>38</v>
      </c>
      <c r="B83" s="117" t="s">
        <v>153</v>
      </c>
      <c r="C83" s="125">
        <v>223324.66306763297</v>
      </c>
      <c r="D83" s="126">
        <f>IF(C83 =0,0,C83 / C83 )</f>
        <v>1</v>
      </c>
      <c r="E83" s="125">
        <v>4152.714307970029</v>
      </c>
      <c r="F83" s="126">
        <f>IF(C83 =0,0,E83 / C83 )</f>
        <v>1.8594965065333587E-2</v>
      </c>
      <c r="G83" s="125">
        <v>162.33856366138812</v>
      </c>
      <c r="H83" s="126">
        <f>IF(C83 =0,0,G83 / C83 )</f>
        <v>7.2691731146695855E-4</v>
      </c>
      <c r="I83" s="125">
        <v>2166.3726309113899</v>
      </c>
      <c r="J83" s="126">
        <f>IF(C83 =0,0,I83 / C83 )</f>
        <v>9.7005525549827554E-3</v>
      </c>
      <c r="K83" s="125">
        <v>12530.944390482931</v>
      </c>
      <c r="L83" s="126">
        <f>IF(C83 =0,0,K83 / C83 )</f>
        <v>5.6110884567585735E-2</v>
      </c>
      <c r="M83" s="125">
        <v>100.78814716658567</v>
      </c>
      <c r="N83" s="126">
        <f>IF(C83 =0,0,M83 / C83 )</f>
        <v>4.5130773190089798E-4</v>
      </c>
      <c r="O83" s="125">
        <v>48447.011811442811</v>
      </c>
      <c r="P83" s="126">
        <f>IF(C83 =0,0,O83 / C83 )</f>
        <v>0.21693534044097418</v>
      </c>
      <c r="Q83" s="125">
        <v>19558.749265825667</v>
      </c>
      <c r="R83" s="126">
        <f>IF(C83 =0,0,Q83 / C83 )</f>
        <v>8.7579889283891488E-2</v>
      </c>
      <c r="S83" s="125">
        <v>3882.1225957133211</v>
      </c>
      <c r="T83" s="126">
        <f>IF(C83 =0,0,S83 / C83 )</f>
        <v>1.7383313344740772E-2</v>
      </c>
      <c r="U83" s="125">
        <v>263.33430357024906</v>
      </c>
      <c r="V83" s="126">
        <f>IF(C83 =0,0,U83 / C83 )</f>
        <v>1.1791545991966831E-3</v>
      </c>
      <c r="W83" s="125">
        <v>168.89476500050966</v>
      </c>
      <c r="X83" s="126">
        <f>IF(C83 =0,0,W83 / C83 )</f>
        <v>7.5627457657625823E-4</v>
      </c>
      <c r="Y83" s="125">
        <v>22.260148097201284</v>
      </c>
      <c r="Z83" s="126">
        <f>IF(C83 =0,0,Y83 / C83 )</f>
        <v>9.9676174549784903E-5</v>
      </c>
      <c r="AA83" s="125">
        <v>15.530418258535024</v>
      </c>
      <c r="AB83" s="126">
        <f>IF(C83 =0,0,AA83 / C83 )</f>
        <v>6.9541885993271144E-5</v>
      </c>
      <c r="AC83" s="125">
        <v>131546.21817592529</v>
      </c>
      <c r="AD83" s="126">
        <f>IF(C83 =0,0,AC83 / C83 )</f>
        <v>0.58903578480307417</v>
      </c>
      <c r="AE83" s="125">
        <v>130.89747257827619</v>
      </c>
      <c r="AF83" s="126">
        <f>IF(C83 =0,0,AE83 / C83 )</f>
        <v>5.8613084099284831E-4</v>
      </c>
      <c r="AG83" s="125">
        <v>46.975606649693475</v>
      </c>
      <c r="AH83" s="126">
        <f>IF(C83 =0,0,AG83 / C83 )</f>
        <v>2.1034670333507725E-4</v>
      </c>
      <c r="AI83" s="125">
        <v>20.103954012967669</v>
      </c>
      <c r="AJ83" s="126">
        <f>IF(C83 =0,0,AI83 / C83 )</f>
        <v>9.0021199346349253E-5</v>
      </c>
      <c r="AK83" s="125">
        <v>109.40651036611784</v>
      </c>
      <c r="AL83" s="126">
        <f>IF(C83 =0,0,AK83 / C83 )</f>
        <v>4.8989891605919281E-4</v>
      </c>
    </row>
    <row r="84" spans="1:38" x14ac:dyDescent="0.25">
      <c r="A84" s="122" t="s">
        <v>40</v>
      </c>
      <c r="B84" s="117" t="s">
        <v>154</v>
      </c>
      <c r="C84" s="125">
        <v>172424.20007197067</v>
      </c>
      <c r="D84" s="126">
        <f>IF(C84 =0,0,C84 / C84 )</f>
        <v>1</v>
      </c>
      <c r="E84" s="125">
        <v>3206.2219767563829</v>
      </c>
      <c r="F84" s="126">
        <f>IF(C84 =0,0,E84 / C84 )</f>
        <v>1.8594965065333584E-2</v>
      </c>
      <c r="G84" s="125">
        <v>125.33813594815781</v>
      </c>
      <c r="H84" s="126">
        <f>IF(C84 =0,0,G84 / C84 )</f>
        <v>7.2691731146695812E-4</v>
      </c>
      <c r="I84" s="125">
        <v>1672.610014549012</v>
      </c>
      <c r="J84" s="126">
        <f>IF(C84 =0,0,I84 / C84 )</f>
        <v>9.7005525549827502E-3</v>
      </c>
      <c r="K84" s="125">
        <v>9674.8743868966521</v>
      </c>
      <c r="L84" s="126">
        <f>IF(C84 =0,0,K84 / C84 )</f>
        <v>5.6110884567585721E-2</v>
      </c>
      <c r="M84" s="125">
        <v>77.816374659307712</v>
      </c>
      <c r="N84" s="126">
        <f>IF(C84 =0,0,M84 / C84 )</f>
        <v>4.5130773190089787E-4</v>
      </c>
      <c r="O84" s="125">
        <v>37404.902542875592</v>
      </c>
      <c r="P84" s="126">
        <f>IF(C84 =0,0,O84 / C84 )</f>
        <v>0.21693534044097412</v>
      </c>
      <c r="Q84" s="125">
        <v>15100.892352166744</v>
      </c>
      <c r="R84" s="126">
        <f>IF(C84 =0,0,Q84 / C84 )</f>
        <v>8.7579889283891474E-2</v>
      </c>
      <c r="S84" s="125">
        <v>2997.3038980673405</v>
      </c>
      <c r="T84" s="126">
        <f>IF(C84 =0,0,S84 / C84 )</f>
        <v>1.7383313344740772E-2</v>
      </c>
      <c r="U84" s="125">
        <v>203.31478852767316</v>
      </c>
      <c r="V84" s="126">
        <f>IF(C84 =0,0,U84 / C84 )</f>
        <v>1.1791545991966825E-3</v>
      </c>
      <c r="W84" s="125">
        <v>130.40003890092962</v>
      </c>
      <c r="X84" s="126">
        <f>IF(C84 =0,0,W84 / C84 )</f>
        <v>7.5627457657625801E-4</v>
      </c>
      <c r="Y84" s="125">
        <v>17.186584662980778</v>
      </c>
      <c r="Z84" s="126">
        <f>IF(C84 =0,0,Y84 / C84 )</f>
        <v>9.9676174549784876E-5</v>
      </c>
      <c r="AA84" s="125">
        <v>11.990704063885957</v>
      </c>
      <c r="AB84" s="126">
        <f>IF(C84 =0,0,AA84 / C84 )</f>
        <v>6.954188599327113E-5</v>
      </c>
      <c r="AC84" s="125">
        <v>101564.02400843549</v>
      </c>
      <c r="AD84" s="126">
        <f>IF(C84 =0,0,AC84 / C84 )</f>
        <v>0.58903578480307395</v>
      </c>
      <c r="AE84" s="125">
        <v>101.06314139570327</v>
      </c>
      <c r="AF84" s="126">
        <f>IF(C84 =0,0,AE84 / C84 )</f>
        <v>5.8613084099284809E-4</v>
      </c>
      <c r="AG84" s="125">
        <v>36.268862060326811</v>
      </c>
      <c r="AH84" s="126">
        <f>IF(C84 =0,0,AG84 / C84 )</f>
        <v>2.103467033350772E-4</v>
      </c>
      <c r="AI84" s="125">
        <v>15.521833286813672</v>
      </c>
      <c r="AJ84" s="126">
        <f>IF(C84 =0,0,AI84 / C84 )</f>
        <v>9.0021199346349213E-5</v>
      </c>
      <c r="AK84" s="125">
        <v>84.470428717631805</v>
      </c>
      <c r="AL84" s="126">
        <f>IF(C84 =0,0,AK84 / C84 )</f>
        <v>4.898989160591927E-4</v>
      </c>
    </row>
    <row r="85" spans="1:38" x14ac:dyDescent="0.25">
      <c r="A85" s="122" t="s">
        <v>42</v>
      </c>
      <c r="B85" s="117" t="s">
        <v>155</v>
      </c>
      <c r="C85" s="125">
        <v>99153.920177555832</v>
      </c>
      <c r="D85" s="126">
        <f>IF(C85 =0,0,C85 / C85 )</f>
        <v>1</v>
      </c>
      <c r="E85" s="125">
        <v>1419.6077246860991</v>
      </c>
      <c r="F85" s="126">
        <f>IF(C85 =0,0,E85 / C85 )</f>
        <v>1.4317212291193274E-2</v>
      </c>
      <c r="G85" s="125">
        <v>61.81997777861708</v>
      </c>
      <c r="H85" s="126">
        <f>IF(C85 =0,0,G85 / C85 )</f>
        <v>6.2347487288364877E-4</v>
      </c>
      <c r="I85" s="125">
        <v>0</v>
      </c>
      <c r="J85" s="126">
        <f>IF(C85 =0,0,I85 / C85 )</f>
        <v>0</v>
      </c>
      <c r="K85" s="125">
        <v>5728.3047439721304</v>
      </c>
      <c r="L85" s="126">
        <f>IF(C85 =0,0,K85 / C85 )</f>
        <v>5.7771843349354243E-2</v>
      </c>
      <c r="M85" s="125">
        <v>37.529544740131449</v>
      </c>
      <c r="N85" s="126">
        <f>IF(C85 =0,0,M85 / C85 )</f>
        <v>3.7849784126464138E-4</v>
      </c>
      <c r="O85" s="125">
        <v>20163.372749293118</v>
      </c>
      <c r="P85" s="126">
        <f>IF(C85 =0,0,O85 / C85 )</f>
        <v>0.20335426691336442</v>
      </c>
      <c r="Q85" s="125">
        <v>8122.83724092177</v>
      </c>
      <c r="R85" s="126">
        <f>IF(C85 =0,0,Q85 / C85 )</f>
        <v>8.1921493637126308E-2</v>
      </c>
      <c r="S85" s="125">
        <v>1429.7496752705149</v>
      </c>
      <c r="T85" s="126">
        <f>IF(C85 =0,0,S85 / C85 )</f>
        <v>1.4419497209089152E-2</v>
      </c>
      <c r="U85" s="125">
        <v>0</v>
      </c>
      <c r="V85" s="126">
        <f>IF(C85 =0,0,U85 / C85 )</f>
        <v>0</v>
      </c>
      <c r="W85" s="125">
        <v>51.845230961460508</v>
      </c>
      <c r="X85" s="126">
        <f>IF(C85 =0,0,W85 / C85 )</f>
        <v>5.2287626014806859E-4</v>
      </c>
      <c r="Y85" s="125">
        <v>111.19163104869158</v>
      </c>
      <c r="Z85" s="126">
        <f>IF(C85 =0,0,Y85 / C85 )</f>
        <v>1.1214042858777515E-3</v>
      </c>
      <c r="AA85" s="125">
        <v>46.715039241481307</v>
      </c>
      <c r="AB85" s="126">
        <f>IF(C85 =0,0,AA85 / C85 )</f>
        <v>4.7113658398808899E-4</v>
      </c>
      <c r="AC85" s="125">
        <v>61289.50485737023</v>
      </c>
      <c r="AD85" s="126">
        <f>IF(C85 =0,0,AC85 / C85 )</f>
        <v>0.61812487844775632</v>
      </c>
      <c r="AE85" s="125">
        <v>649.43870854924819</v>
      </c>
      <c r="AF85" s="126">
        <f>IF(C85 =0,0,AE85 / C85 )</f>
        <v>6.5498036526068998E-3</v>
      </c>
      <c r="AG85" s="125">
        <v>17.194667159353337</v>
      </c>
      <c r="AH85" s="126">
        <f>IF(C85 =0,0,AG85 / C85 )</f>
        <v>1.7341389153916143E-4</v>
      </c>
      <c r="AI85" s="125">
        <v>24.808386562982633</v>
      </c>
      <c r="AJ85" s="126">
        <f>IF(C85 =0,0,AI85 / C85 )</f>
        <v>2.5020076380800709E-4</v>
      </c>
      <c r="AK85" s="125">
        <v>0</v>
      </c>
      <c r="AL85" s="126">
        <f>IF(C85 =0,0,AK85 / C85 )</f>
        <v>0</v>
      </c>
    </row>
    <row r="86" spans="1:38" ht="15.75" thickBot="1" x14ac:dyDescent="0.3">
      <c r="A86" s="122" t="s">
        <v>44</v>
      </c>
      <c r="B86" s="117" t="s">
        <v>156</v>
      </c>
      <c r="C86" s="125">
        <v>87329.96014977427</v>
      </c>
      <c r="D86" s="126">
        <f>IF(C86 =0,0,C86 / C86 )</f>
        <v>1</v>
      </c>
      <c r="E86" s="125">
        <v>1511.5801355112433</v>
      </c>
      <c r="F86" s="126">
        <f>IF(C86 =0,0,E86 / C86 )</f>
        <v>1.7308838031287598E-2</v>
      </c>
      <c r="G86" s="125">
        <v>60.627888638003974</v>
      </c>
      <c r="H86" s="126">
        <f>IF(C86 =0,0,G86 / C86 )</f>
        <v>6.9423927978467864E-4</v>
      </c>
      <c r="I86" s="125">
        <v>522.28909015412717</v>
      </c>
      <c r="J86" s="126">
        <f>IF(C86 =0,0,I86 / C86 )</f>
        <v>5.9806404269323052E-3</v>
      </c>
      <c r="K86" s="125">
        <v>4979.8844712429027</v>
      </c>
      <c r="L86" s="126">
        <f>IF(C86 =0,0,K86 / C86 )</f>
        <v>5.7023780415131391E-2</v>
      </c>
      <c r="M86" s="125">
        <v>37.415857627557649</v>
      </c>
      <c r="N86" s="126">
        <f>IF(C86 =0,0,M86 / C86 )</f>
        <v>4.2844239895893692E-4</v>
      </c>
      <c r="O86" s="125">
        <v>18654.596528806243</v>
      </c>
      <c r="P86" s="126">
        <f>IF(C86 =0,0,O86 / C86 )</f>
        <v>0.21361050087292938</v>
      </c>
      <c r="Q86" s="125">
        <v>7549.1508158347797</v>
      </c>
      <c r="R86" s="126">
        <f>IF(C86 =0,0,Q86 / C86 )</f>
        <v>8.6443997030202391E-2</v>
      </c>
      <c r="S86" s="125">
        <v>1445.9427191647189</v>
      </c>
      <c r="T86" s="126">
        <f>IF(C86 =0,0,S86 / C86 )</f>
        <v>1.6557235531596156E-2</v>
      </c>
      <c r="U86" s="125">
        <v>63.48706213123392</v>
      </c>
      <c r="V86" s="126">
        <f>IF(C86 =0,0,U86 / C86 )</f>
        <v>7.269791721231882E-4</v>
      </c>
      <c r="W86" s="125">
        <v>60.708717789761536</v>
      </c>
      <c r="X86" s="126">
        <f>IF(C86 =0,0,W86 / C86 )</f>
        <v>6.9516484017218981E-4</v>
      </c>
      <c r="Y86" s="125">
        <v>44.294403189618372</v>
      </c>
      <c r="Z86" s="126">
        <f>IF(C86 =0,0,Y86 / C86 )</f>
        <v>5.0720741328235753E-4</v>
      </c>
      <c r="AA86" s="125">
        <v>20.290127930767827</v>
      </c>
      <c r="AB86" s="126">
        <f>IF(C86 =0,0,AA86 / C86 )</f>
        <v>2.3233868303580433E-4</v>
      </c>
      <c r="AC86" s="125">
        <v>52062.634546258734</v>
      </c>
      <c r="AD86" s="126">
        <f>IF(C86 =0,0,AC86 / C86 )</f>
        <v>0.59616006301811308</v>
      </c>
      <c r="AE86" s="125">
        <v>258.92372457150844</v>
      </c>
      <c r="AF86" s="126">
        <f>IF(C86 =0,0,AE86 / C86 )</f>
        <v>2.964889988813051E-3</v>
      </c>
      <c r="AG86" s="125">
        <v>17.345092924131063</v>
      </c>
      <c r="AH86" s="126">
        <f>IF(C86 =0,0,AG86 / C86 )</f>
        <v>1.9861560562244108E-4</v>
      </c>
      <c r="AI86" s="125">
        <v>14.412237633754183</v>
      </c>
      <c r="AJ86" s="126">
        <f>IF(C86 =0,0,AI86 / C86 )</f>
        <v>1.6503199599583735E-4</v>
      </c>
      <c r="AK86" s="125">
        <v>26.376730365181125</v>
      </c>
      <c r="AL86" s="126">
        <f>IF(C86 =0,0,AK86 / C86 )</f>
        <v>3.0203529601918982E-4</v>
      </c>
    </row>
    <row r="87" spans="1:38" x14ac:dyDescent="0.25">
      <c r="A87" s="122" t="s">
        <v>46</v>
      </c>
      <c r="B87" s="127" t="s">
        <v>45</v>
      </c>
      <c r="C87" s="128">
        <v>582232.74346693372</v>
      </c>
      <c r="D87" s="129">
        <f>IF(C87 =0,0,C87 / C87 )</f>
        <v>1</v>
      </c>
      <c r="E87" s="128">
        <v>10290.124144923753</v>
      </c>
      <c r="F87" s="129">
        <f>IF(C87 =0,0,E87 / C87 )</f>
        <v>1.767355797211043E-2</v>
      </c>
      <c r="G87" s="128">
        <v>410.12456602616692</v>
      </c>
      <c r="H87" s="129">
        <f>IF(C87 =0,0,G87 / C87 )</f>
        <v>7.0439969346976238E-4</v>
      </c>
      <c r="I87" s="128">
        <v>4361.2717356145295</v>
      </c>
      <c r="J87" s="129">
        <f>IF(C87 =0,0,I87 / C87 )</f>
        <v>7.4905985356390654E-3</v>
      </c>
      <c r="K87" s="128">
        <v>32914.007992594612</v>
      </c>
      <c r="L87" s="129">
        <f>IF(C87 =0,0,K87 / C87 )</f>
        <v>5.6530671560322286E-2</v>
      </c>
      <c r="M87" s="128">
        <v>253.54992419358248</v>
      </c>
      <c r="N87" s="129">
        <f>IF(C87 =0,0,M87 / C87 )</f>
        <v>4.3547864155459015E-4</v>
      </c>
      <c r="O87" s="128">
        <v>124669.88363241777</v>
      </c>
      <c r="P87" s="129">
        <f>IF(C87 =0,0,O87 / C87 )</f>
        <v>0.21412379333059278</v>
      </c>
      <c r="Q87" s="128">
        <v>50331.629674748954</v>
      </c>
      <c r="R87" s="129">
        <f>IF(C87 =0,0,Q87 / C87 )</f>
        <v>8.6445893398311421E-2</v>
      </c>
      <c r="S87" s="128">
        <v>9755.1188882158949</v>
      </c>
      <c r="T87" s="129">
        <f>IF(C87 =0,0,S87 / C87 )</f>
        <v>1.6754672418676689E-2</v>
      </c>
      <c r="U87" s="128">
        <v>530.13615422915609</v>
      </c>
      <c r="V87" s="129">
        <f>IF(C87 =0,0,U87 / C87 )</f>
        <v>9.1052274228418364E-4</v>
      </c>
      <c r="W87" s="128">
        <v>411.84875265266129</v>
      </c>
      <c r="X87" s="129">
        <f>IF(C87 =0,0,W87 / C87 )</f>
        <v>7.0736102919991667E-4</v>
      </c>
      <c r="Y87" s="128">
        <v>194.93276699849201</v>
      </c>
      <c r="Z87" s="129">
        <f>IF(C87 =0,0,Y87 / C87 )</f>
        <v>3.3480213743692115E-4</v>
      </c>
      <c r="AA87" s="128">
        <v>94.52628949467011</v>
      </c>
      <c r="AB87" s="129">
        <f>IF(C87 =0,0,AA87 / C87 )</f>
        <v>1.6235138019172305E-4</v>
      </c>
      <c r="AC87" s="128">
        <v>346462.38158798974</v>
      </c>
      <c r="AD87" s="129">
        <f>IF(C87 =0,0,AC87 / C87 )</f>
        <v>0.59505822280787979</v>
      </c>
      <c r="AE87" s="128">
        <v>1140.323047094736</v>
      </c>
      <c r="AF87" s="129">
        <f>IF(C87 =0,0,AE87 / C87 )</f>
        <v>1.9585347266878636E-3</v>
      </c>
      <c r="AG87" s="128">
        <v>117.78422879350468</v>
      </c>
      <c r="AH87" s="129">
        <f>IF(C87 =0,0,AG87 / C87 )</f>
        <v>2.0229750063892432E-4</v>
      </c>
      <c r="AI87" s="128">
        <v>74.846411496518144</v>
      </c>
      <c r="AJ87" s="129">
        <f>IF(C87 =0,0,AI87 / C87 )</f>
        <v>1.2855067382648642E-4</v>
      </c>
      <c r="AK87" s="128">
        <v>220.25366944893079</v>
      </c>
      <c r="AL87" s="129">
        <f>IF(C87 =0,0,AK87 / C87 )</f>
        <v>3.782914511771004E-4</v>
      </c>
    </row>
    <row r="88" spans="1:38" ht="15.75" thickBot="1" x14ac:dyDescent="0.3">
      <c r="A88" s="122" t="s">
        <v>48</v>
      </c>
    </row>
    <row r="89" spans="1:38" x14ac:dyDescent="0.25">
      <c r="A89" s="122" t="s">
        <v>50</v>
      </c>
      <c r="B89" s="130" t="s">
        <v>49</v>
      </c>
      <c r="C89" s="128">
        <v>25415256.730056737</v>
      </c>
      <c r="D89" s="129">
        <f>IF(C89 =0,0,C89 / C89 )</f>
        <v>1</v>
      </c>
      <c r="E89" s="128">
        <v>442418.548515047</v>
      </c>
      <c r="F89" s="129">
        <f>IF(C89 =0,0,E89 / C89 )</f>
        <v>1.740759706715185E-2</v>
      </c>
      <c r="G89" s="128">
        <v>17753.079535234137</v>
      </c>
      <c r="H89" s="129">
        <f>IF(C89 =0,0,G89 / C89 )</f>
        <v>6.9852056675228811E-4</v>
      </c>
      <c r="I89" s="128">
        <v>173975.97910654728</v>
      </c>
      <c r="J89" s="129">
        <f>IF(C89 =0,0,I89 / C89 )</f>
        <v>6.8453362857751037E-3</v>
      </c>
      <c r="K89" s="128">
        <v>1440674.1461406725</v>
      </c>
      <c r="L89" s="129">
        <f>IF(C89 =0,0,K89 / C89 )</f>
        <v>5.6685405992255598E-2</v>
      </c>
      <c r="M89" s="128">
        <v>10963.82016220327</v>
      </c>
      <c r="N89" s="129">
        <f>IF(C89 =0,0,M89 / C89 )</f>
        <v>4.3138734653178513E-4</v>
      </c>
      <c r="O89" s="128">
        <v>5426229.6624836</v>
      </c>
      <c r="P89" s="129">
        <f>IF(C89 =0,0,O89 / C89 )</f>
        <v>0.2135028467395492</v>
      </c>
      <c r="Q89" s="128">
        <v>2190964.3135924404</v>
      </c>
      <c r="R89" s="129">
        <f>IF(C89 =0,0,Q89 / C89 )</f>
        <v>8.6206656767757517E-2</v>
      </c>
      <c r="S89" s="128">
        <v>421283.42177402473</v>
      </c>
      <c r="T89" s="129">
        <f>IF(C89 =0,0,S89 / C89 )</f>
        <v>1.6576004966174673E-2</v>
      </c>
      <c r="U89" s="128">
        <v>21147.720683999331</v>
      </c>
      <c r="V89" s="129">
        <f>IF(C89 =0,0,U89 / C89 )</f>
        <v>8.3208762786131894E-4</v>
      </c>
      <c r="W89" s="128">
        <v>17589.227669932814</v>
      </c>
      <c r="X89" s="129">
        <f>IF(C89 =0,0,W89 / C89 )</f>
        <v>6.9207357835308978E-4</v>
      </c>
      <c r="Y89" s="128">
        <v>10295.706223941077</v>
      </c>
      <c r="Z89" s="129">
        <f>IF(C89 =0,0,Y89 / C89 )</f>
        <v>4.050994382348737E-4</v>
      </c>
      <c r="AA89" s="128">
        <v>4821.0927374430767</v>
      </c>
      <c r="AB89" s="129">
        <f>IF(C89 =0,0,AA89 / C89 )</f>
        <v>1.8969286002692737E-4</v>
      </c>
      <c r="AC89" s="128">
        <v>15159519.687704192</v>
      </c>
      <c r="AD89" s="129">
        <f>IF(C89 =0,0,AC89 / C89 )</f>
        <v>0.59647320696848027</v>
      </c>
      <c r="AE89" s="128">
        <v>60205.146634767909</v>
      </c>
      <c r="AF89" s="129">
        <f>IF(C89 =0,0,AE89 / C89 )</f>
        <v>2.3688584881996393E-3</v>
      </c>
      <c r="AG89" s="128">
        <v>5088.1779590290917</v>
      </c>
      <c r="AH89" s="129">
        <f>IF(C89 =0,0,AG89 / C89 )</f>
        <v>2.0020171399691907E-4</v>
      </c>
      <c r="AI89" s="128">
        <v>3540.8353454058647</v>
      </c>
      <c r="AJ89" s="129">
        <f>IF(C89 =0,0,AI89 / C89 )</f>
        <v>1.3931928302020186E-4</v>
      </c>
      <c r="AK89" s="128">
        <v>8786.1637882529685</v>
      </c>
      <c r="AL89" s="129">
        <f>IF(C89 =0,0,AK89 / C89 )</f>
        <v>3.457043098786496E-4</v>
      </c>
    </row>
    <row r="90" spans="1:38" x14ac:dyDescent="0.25">
      <c r="A90" s="122" t="s">
        <v>52</v>
      </c>
    </row>
    <row r="91" spans="1:38" x14ac:dyDescent="0.25">
      <c r="A91" s="122" t="s">
        <v>54</v>
      </c>
      <c r="B91" s="117" t="s">
        <v>157</v>
      </c>
      <c r="C91" s="125">
        <v>938261.95895893115</v>
      </c>
      <c r="D91" s="126">
        <f>IF(C91 =0,0,C91 / C91 )</f>
        <v>1</v>
      </c>
      <c r="E91" s="125">
        <v>16247.540138358318</v>
      </c>
      <c r="F91" s="126">
        <f>IF(C91 =0,0,E91 / C91 )</f>
        <v>1.7316635277834485E-2</v>
      </c>
      <c r="G91" s="125">
        <v>651.87381559966423</v>
      </c>
      <c r="H91" s="126">
        <f>IF(C91 =0,0,G91 / C91 )</f>
        <v>6.9476739345050817E-4</v>
      </c>
      <c r="I91" s="125">
        <v>5772.2250411583173</v>
      </c>
      <c r="J91" s="126">
        <f>IF(C91 =0,0,I91 / C91 )</f>
        <v>6.1520399351616198E-3</v>
      </c>
      <c r="K91" s="125">
        <v>53427.826379667269</v>
      </c>
      <c r="L91" s="126">
        <f>IF(C91 =0,0,K91 / C91 )</f>
        <v>5.6943400368644669E-2</v>
      </c>
      <c r="M91" s="125">
        <v>402.31782863432835</v>
      </c>
      <c r="N91" s="126">
        <f>IF(C91 =0,0,M91 / C91 )</f>
        <v>4.2879051505053962E-4</v>
      </c>
      <c r="O91" s="125">
        <v>200319.92353845577</v>
      </c>
      <c r="P91" s="126">
        <f>IF(C91 =0,0,O91 / C91 )</f>
        <v>0.21350106079194031</v>
      </c>
      <c r="Q91" s="125">
        <v>81019.921916668973</v>
      </c>
      <c r="R91" s="126">
        <f>IF(C91 =0,0,Q91 / C91 )</f>
        <v>8.6351067676841961E-2</v>
      </c>
      <c r="S91" s="125">
        <v>15528.544748715525</v>
      </c>
      <c r="T91" s="126">
        <f>IF(C91 =0,0,S91 / C91 )</f>
        <v>1.6550329681857247E-2</v>
      </c>
      <c r="U91" s="125">
        <v>701.64515539725323</v>
      </c>
      <c r="V91" s="126">
        <f>IF(C91 =0,0,U91 / C91 )</f>
        <v>7.4781370884499979E-4</v>
      </c>
      <c r="W91" s="125">
        <v>650.94916747487468</v>
      </c>
      <c r="X91" s="126">
        <f>IF(C91 =0,0,W91 / C91 )</f>
        <v>6.9378190308082982E-4</v>
      </c>
      <c r="Y91" s="125">
        <v>456.21615348749782</v>
      </c>
      <c r="Z91" s="126">
        <f>IF(C91 =0,0,Y91 / C91 )</f>
        <v>4.8623537289490274E-4</v>
      </c>
      <c r="AA91" s="125">
        <v>209.76711916406938</v>
      </c>
      <c r="AB91" s="126">
        <f>IF(C91 =0,0,AA91 / C91 )</f>
        <v>2.2356988595895012E-4</v>
      </c>
      <c r="AC91" s="125">
        <v>559578.46086300351</v>
      </c>
      <c r="AD91" s="126">
        <f>IF(C91 =0,0,AC91 / C91 )</f>
        <v>0.59639896461740372</v>
      </c>
      <c r="AE91" s="125">
        <v>2666.9796565122992</v>
      </c>
      <c r="AF91" s="126">
        <f>IF(C91 =0,0,AE91 / C91 )</f>
        <v>2.8424680666703189E-3</v>
      </c>
      <c r="AG91" s="125">
        <v>186.54220917549887</v>
      </c>
      <c r="AH91" s="126">
        <f>IF(C91 =0,0,AG91 / C91 )</f>
        <v>1.9881676688936724E-4</v>
      </c>
      <c r="AI91" s="125">
        <v>149.71535986202457</v>
      </c>
      <c r="AJ91" s="126">
        <f>IF(C91 =0,0,AI91 / C91 )</f>
        <v>1.5956669502848063E-4</v>
      </c>
      <c r="AK91" s="125">
        <v>291.50986759621941</v>
      </c>
      <c r="AL91" s="126">
        <f>IF(C91 =0,0,AK91 / C91 )</f>
        <v>3.1069134244733794E-4</v>
      </c>
    </row>
    <row r="92" spans="1:38" x14ac:dyDescent="0.25">
      <c r="A92" s="122" t="s">
        <v>56</v>
      </c>
      <c r="B92" s="117" t="s">
        <v>158</v>
      </c>
      <c r="C92" s="125">
        <v>90867.684995217511</v>
      </c>
      <c r="D92" s="126">
        <f>IF(C92 =0,0,C92 / C92 )</f>
        <v>1</v>
      </c>
      <c r="E92" s="125">
        <v>1652.5208268749766</v>
      </c>
      <c r="F92" s="126">
        <f>IF(C92 =0,0,E92 / C92 )</f>
        <v>1.8186012188622952E-2</v>
      </c>
      <c r="G92" s="125">
        <v>65.094317529503286</v>
      </c>
      <c r="H92" s="126">
        <f>IF(C92 =0,0,G92 / C92 )</f>
        <v>7.1636377148740263E-4</v>
      </c>
      <c r="I92" s="125">
        <v>765.49949008928957</v>
      </c>
      <c r="J92" s="126">
        <f>IF(C92 =0,0,I92 / C92 )</f>
        <v>8.4243313795171384E-3</v>
      </c>
      <c r="K92" s="125">
        <v>5129.4984942835863</v>
      </c>
      <c r="L92" s="126">
        <f>IF(C92 =0,0,K92 / C92 )</f>
        <v>5.6450194527939812E-2</v>
      </c>
      <c r="M92" s="125">
        <v>40.339767309486547</v>
      </c>
      <c r="N92" s="126">
        <f>IF(C92 =0,0,M92 / C92 )</f>
        <v>4.439396393955638E-4</v>
      </c>
      <c r="O92" s="125">
        <v>19624.897250739694</v>
      </c>
      <c r="P92" s="126">
        <f>IF(C92 =0,0,O92 / C92 )</f>
        <v>0.21597223756468076</v>
      </c>
      <c r="Q92" s="125">
        <v>7931.5775177945306</v>
      </c>
      <c r="R92" s="126">
        <f>IF(C92 =0,0,Q92 / C92 )</f>
        <v>8.7287108923397583E-2</v>
      </c>
      <c r="S92" s="125">
        <v>1556.4063614560896</v>
      </c>
      <c r="T92" s="126">
        <f>IF(C92 =0,0,S92 / C92 )</f>
        <v>1.7128271305007995E-2</v>
      </c>
      <c r="U92" s="125">
        <v>93.050600912197851</v>
      </c>
      <c r="V92" s="126">
        <f>IF(C92 =0,0,U92 / C92 )</f>
        <v>1.024023016731363E-3</v>
      </c>
      <c r="W92" s="125">
        <v>67.047296985446792</v>
      </c>
      <c r="X92" s="126">
        <f>IF(C92 =0,0,W92 / C92 )</f>
        <v>7.3785633461417649E-4</v>
      </c>
      <c r="Y92" s="125">
        <v>21.896688424156789</v>
      </c>
      <c r="Z92" s="126">
        <f>IF(C92 =0,0,Y92 / C92 )</f>
        <v>2.4097332759505475E-4</v>
      </c>
      <c r="AA92" s="125">
        <v>11.467589842838255</v>
      </c>
      <c r="AB92" s="126">
        <f>IF(C92 =0,0,AA92 / C92 )</f>
        <v>1.2620096840193308E-4</v>
      </c>
      <c r="AC92" s="125">
        <v>53712.12727862355</v>
      </c>
      <c r="AD92" s="126">
        <f>IF(C92 =0,0,AC92 / C92 )</f>
        <v>0.59110262665380431</v>
      </c>
      <c r="AE92" s="125">
        <v>128.20408931714096</v>
      </c>
      <c r="AF92" s="126">
        <f>IF(C92 =0,0,AE92 / C92 )</f>
        <v>1.4108875924800826E-3</v>
      </c>
      <c r="AG92" s="125">
        <v>18.768829207480707</v>
      </c>
      <c r="AH92" s="126">
        <f>IF(C92 =0,0,AG92 / C92 )</f>
        <v>2.0655119813461228E-4</v>
      </c>
      <c r="AI92" s="125">
        <v>10.629213455955364</v>
      </c>
      <c r="AJ92" s="126">
        <f>IF(C92 =0,0,AI92 / C92 )</f>
        <v>1.1697462586963445E-4</v>
      </c>
      <c r="AK92" s="125">
        <v>38.659382371571979</v>
      </c>
      <c r="AL92" s="126">
        <f>IF(C92 =0,0,AK92 / C92 )</f>
        <v>4.2544698231947555E-4</v>
      </c>
    </row>
    <row r="93" spans="1:38" ht="15.75" thickBot="1" x14ac:dyDescent="0.3">
      <c r="A93" s="122" t="s">
        <v>58</v>
      </c>
      <c r="B93" s="117" t="s">
        <v>159</v>
      </c>
      <c r="C93" s="125">
        <v>672318.11345881107</v>
      </c>
      <c r="D93" s="126">
        <f>IF(C93 =0,0,C93 / C93 )</f>
        <v>1</v>
      </c>
      <c r="E93" s="125">
        <v>11675.539997282072</v>
      </c>
      <c r="F93" s="126">
        <f>IF(C93 =0,0,E93 / C93 )</f>
        <v>1.7366094656019352E-2</v>
      </c>
      <c r="G93" s="125">
        <v>467.71957595233931</v>
      </c>
      <c r="H93" s="126">
        <f>IF(C93 =0,0,G93 / C93 )</f>
        <v>6.9568194964450222E-4</v>
      </c>
      <c r="I93" s="125">
        <v>4127.5619937284864</v>
      </c>
      <c r="J93" s="126">
        <f>IF(C93 =0,0,I93 / C93 )</f>
        <v>6.139299107224422E-3</v>
      </c>
      <c r="K93" s="125">
        <v>38313.249020792515</v>
      </c>
      <c r="L93" s="126">
        <f>IF(C93 =0,0,K93 / C93 )</f>
        <v>5.6986786840660865E-2</v>
      </c>
      <c r="M93" s="125">
        <v>288.72908224941602</v>
      </c>
      <c r="N93" s="126">
        <f>IF(C93 =0,0,M93 / C93 )</f>
        <v>4.2945307655630301E-4</v>
      </c>
      <c r="O93" s="125">
        <v>143718.4297441431</v>
      </c>
      <c r="P93" s="126">
        <f>IF(C93 =0,0,O93 / C93 )</f>
        <v>0.21376551794026277</v>
      </c>
      <c r="Q93" s="125">
        <v>58155.283746228321</v>
      </c>
      <c r="R93" s="126">
        <f>IF(C93 =0,0,Q93 / C93 )</f>
        <v>8.6499653336784818E-2</v>
      </c>
      <c r="S93" s="125">
        <v>11156.835895517053</v>
      </c>
      <c r="T93" s="126">
        <f>IF(C93 =0,0,S93 / C93 )</f>
        <v>1.6594578774799834E-2</v>
      </c>
      <c r="U93" s="125">
        <v>501.72747178967558</v>
      </c>
      <c r="V93" s="126">
        <f>IF(C93 =0,0,U93 / C93 )</f>
        <v>7.4626499233894795E-4</v>
      </c>
      <c r="W93" s="125">
        <v>469.25162760586119</v>
      </c>
      <c r="X93" s="126">
        <f>IF(C93 =0,0,W93 / C93 )</f>
        <v>6.9796070968807748E-4</v>
      </c>
      <c r="Y93" s="125">
        <v>329.3928188820297</v>
      </c>
      <c r="Z93" s="126">
        <f>IF(C93 =0,0,Y93 / C93 )</f>
        <v>4.8993595782721635E-4</v>
      </c>
      <c r="AA93" s="125">
        <v>151.57763834588175</v>
      </c>
      <c r="AB93" s="126">
        <f>IF(C93 =0,0,AA93 / C93 )</f>
        <v>2.2545523512087855E-4</v>
      </c>
      <c r="AC93" s="125">
        <v>400586.04849047808</v>
      </c>
      <c r="AD93" s="126">
        <f>IF(C93 =0,0,AC93 / C93 )</f>
        <v>0.59582813622203501</v>
      </c>
      <c r="AE93" s="125">
        <v>1925.5708067657768</v>
      </c>
      <c r="AF93" s="126">
        <f>IF(C93 =0,0,AE93 / C93 )</f>
        <v>2.8640769424751562E-3</v>
      </c>
      <c r="AG93" s="125">
        <v>133.88072150570946</v>
      </c>
      <c r="AH93" s="126">
        <f>IF(C93 =0,0,AG93 / C93 )</f>
        <v>1.9913299794489553E-4</v>
      </c>
      <c r="AI93" s="125">
        <v>108.86400629153516</v>
      </c>
      <c r="AJ93" s="126">
        <f>IF(C93 =0,0,AI93 / C93 )</f>
        <v>1.6192335757766939E-4</v>
      </c>
      <c r="AK93" s="125">
        <v>208.45082125306848</v>
      </c>
      <c r="AL93" s="126">
        <f>IF(C93 =0,0,AK93 / C93 )</f>
        <v>3.100479030390411E-4</v>
      </c>
    </row>
    <row r="94" spans="1:38" x14ac:dyDescent="0.25">
      <c r="A94" s="122" t="s">
        <v>59</v>
      </c>
      <c r="B94" s="127" t="s">
        <v>51</v>
      </c>
      <c r="C94" s="128">
        <v>1701447.7574129598</v>
      </c>
      <c r="D94" s="129">
        <f>IF(C94 =0,0,C94 / C94 )</f>
        <v>1</v>
      </c>
      <c r="E94" s="128">
        <v>29575.600962515364</v>
      </c>
      <c r="F94" s="129">
        <f>IF(C94 =0,0,E94 / C94 )</f>
        <v>1.7382608918586413E-2</v>
      </c>
      <c r="G94" s="128">
        <v>1184.6877090815071</v>
      </c>
      <c r="H94" s="129">
        <f>IF(C94 =0,0,G94 / C94 )</f>
        <v>6.9628215378344442E-4</v>
      </c>
      <c r="I94" s="128">
        <v>10665.286524976094</v>
      </c>
      <c r="J94" s="129">
        <f>IF(C94 =0,0,I94 / C94 )</f>
        <v>6.2683596828107101E-3</v>
      </c>
      <c r="K94" s="128">
        <v>96870.5738947434</v>
      </c>
      <c r="L94" s="129">
        <f>IF(C94 =0,0,K94 / C94 )</f>
        <v>5.6934204105117209E-2</v>
      </c>
      <c r="M94" s="128">
        <v>731.38667819323098</v>
      </c>
      <c r="N94" s="129">
        <f>IF(C94 =0,0,M94 / C94 )</f>
        <v>4.298613783506933E-4</v>
      </c>
      <c r="O94" s="128">
        <v>363663.25053333846</v>
      </c>
      <c r="P94" s="129">
        <f>IF(C94 =0,0,O94 / C94 )</f>
        <v>0.21373753554812994</v>
      </c>
      <c r="Q94" s="128">
        <v>147106.78318069183</v>
      </c>
      <c r="R94" s="129">
        <f>IF(C94 =0,0,Q94 / C94 )</f>
        <v>8.6459770827384513E-2</v>
      </c>
      <c r="S94" s="128">
        <v>28241.787005688657</v>
      </c>
      <c r="T94" s="129">
        <f>IF(C94 =0,0,S94 / C94 )</f>
        <v>1.6598680084441798E-2</v>
      </c>
      <c r="U94" s="128">
        <v>1296.4232280991266</v>
      </c>
      <c r="V94" s="129">
        <f>IF(C94 =0,0,U94 / C94 )</f>
        <v>7.6195300293576437E-4</v>
      </c>
      <c r="W94" s="128">
        <v>1187.2480920661831</v>
      </c>
      <c r="X94" s="129">
        <f>IF(C94 =0,0,W94 / C94 )</f>
        <v>6.9778697987846888E-4</v>
      </c>
      <c r="Y94" s="128">
        <v>807.50566079368434</v>
      </c>
      <c r="Z94" s="129">
        <f>IF(C94 =0,0,Y94 / C94 )</f>
        <v>4.745991507970197E-4</v>
      </c>
      <c r="AA94" s="128">
        <v>372.8123473527894</v>
      </c>
      <c r="AB94" s="129">
        <f>IF(C94 =0,0,AA94 / C94 )</f>
        <v>2.1911477782876398E-4</v>
      </c>
      <c r="AC94" s="128">
        <v>1013876.6366321052</v>
      </c>
      <c r="AD94" s="129">
        <f>IF(C94 =0,0,AC94 / C94 )</f>
        <v>0.59589054804344865</v>
      </c>
      <c r="AE94" s="128">
        <v>4720.7545525952173</v>
      </c>
      <c r="AF94" s="129">
        <f>IF(C94 =0,0,AE94 / C94 )</f>
        <v>2.7745515735217718E-3</v>
      </c>
      <c r="AG94" s="128">
        <v>339.19175988868909</v>
      </c>
      <c r="AH94" s="129">
        <f>IF(C94 =0,0,AG94 / C94 )</f>
        <v>1.9935478971415963E-4</v>
      </c>
      <c r="AI94" s="128">
        <v>269.20857960951508</v>
      </c>
      <c r="AJ94" s="129">
        <f>IF(C94 =0,0,AI94 / C94 )</f>
        <v>1.5822324161092374E-4</v>
      </c>
      <c r="AK94" s="128">
        <v>538.62007122085993</v>
      </c>
      <c r="AL94" s="129">
        <f>IF(C94 =0,0,AK94 / C94 )</f>
        <v>3.1656574165981341E-4</v>
      </c>
    </row>
    <row r="95" spans="1:38" x14ac:dyDescent="0.25">
      <c r="A95" s="122" t="s">
        <v>60</v>
      </c>
    </row>
    <row r="96" spans="1:38" x14ac:dyDescent="0.25">
      <c r="A96" s="122" t="s">
        <v>61</v>
      </c>
      <c r="B96" s="117" t="s">
        <v>160</v>
      </c>
      <c r="C96" s="125">
        <v>-184052.32493562027</v>
      </c>
      <c r="D96" s="126">
        <f>IF(C96 =0,0,C96 / C96 )</f>
        <v>1</v>
      </c>
      <c r="E96" s="125">
        <v>-3193.2660428826584</v>
      </c>
      <c r="F96" s="126">
        <f>IF(C96 =0,0,E96 / C96 )</f>
        <v>1.7349772919193669E-2</v>
      </c>
      <c r="G96" s="125">
        <v>-127.93524342929234</v>
      </c>
      <c r="H96" s="126">
        <f>IF(C96 =0,0,G96 / C96 )</f>
        <v>6.9510256647962944E-4</v>
      </c>
      <c r="I96" s="125">
        <v>-1103.879193584331</v>
      </c>
      <c r="J96" s="126">
        <f>IF(C96 =0,0,I96 / C96 )</f>
        <v>5.9976378672231241E-3</v>
      </c>
      <c r="K96" s="125">
        <v>-10499.810339059059</v>
      </c>
      <c r="L96" s="126">
        <f>IF(C96 =0,0,K96 / C96 )</f>
        <v>5.7047963630624011E-2</v>
      </c>
      <c r="M96" s="125">
        <v>-78.970271791053364</v>
      </c>
      <c r="N96" s="126">
        <f>IF(C96 =0,0,M96 / C96 )</f>
        <v>4.290642447395131E-4</v>
      </c>
      <c r="O96" s="125">
        <v>-39353.791580236968</v>
      </c>
      <c r="P96" s="126">
        <f>IF(C96 =0,0,O96 / C96 )</f>
        <v>0.21381849750608989</v>
      </c>
      <c r="Q96" s="125">
        <v>-15930.541790601665</v>
      </c>
      <c r="R96" s="126">
        <f>IF(C96 =0,0,Q96 / C96 )</f>
        <v>8.655441758844401E-2</v>
      </c>
      <c r="S96" s="125">
        <v>-3053.7611919920237</v>
      </c>
      <c r="T96" s="126">
        <f>IF(C96 =0,0,S96 / C96 )</f>
        <v>1.6591809927205211E-2</v>
      </c>
      <c r="U96" s="125">
        <v>-134.18248297658997</v>
      </c>
      <c r="V96" s="126">
        <f>IF(C96 =0,0,U96 / C96 )</f>
        <v>7.2904530286985343E-4</v>
      </c>
      <c r="W96" s="125">
        <v>-128.5071128809987</v>
      </c>
      <c r="X96" s="126">
        <f>IF(C96 =0,0,W96 / C96 )</f>
        <v>6.982096690490014E-4</v>
      </c>
      <c r="Y96" s="125">
        <v>-93.306132246185186</v>
      </c>
      <c r="Z96" s="126">
        <f>IF(C96 =0,0,Y96 / C96 )</f>
        <v>5.0695437984183452E-4</v>
      </c>
      <c r="AA96" s="125">
        <v>-42.786836697023404</v>
      </c>
      <c r="AB96" s="126">
        <f>IF(C96 =0,0,AA96 / C96 )</f>
        <v>2.3247104708940691E-4</v>
      </c>
      <c r="AC96" s="125">
        <v>-109643.24793258739</v>
      </c>
      <c r="AD96" s="126">
        <f>IF(C96 =0,0,AC96 / C96 )</f>
        <v>0.59571780998115365</v>
      </c>
      <c r="AE96" s="125">
        <v>-545.4241594291484</v>
      </c>
      <c r="AF96" s="126">
        <f>IF(C96 =0,0,AE96 / C96 )</f>
        <v>2.9634190147825217E-3</v>
      </c>
      <c r="AG96" s="125">
        <v>-36.611327812423198</v>
      </c>
      <c r="AH96" s="126">
        <f>IF(C96 =0,0,AG96 / C96 )</f>
        <v>1.989180404280657E-4</v>
      </c>
      <c r="AI96" s="125">
        <v>-30.5550070627724</v>
      </c>
      <c r="AJ96" s="126">
        <f>IF(C96 =0,0,AI96 / C96 )</f>
        <v>1.6601261121510009E-4</v>
      </c>
      <c r="AK96" s="125">
        <v>-55.748290350685203</v>
      </c>
      <c r="AL96" s="126">
        <f>IF(C96 =0,0,AK96 / C96 )</f>
        <v>3.0289370357144588E-4</v>
      </c>
    </row>
    <row r="97" spans="1:38" x14ac:dyDescent="0.25">
      <c r="A97" s="122" t="s">
        <v>63</v>
      </c>
      <c r="B97" s="117" t="s">
        <v>161</v>
      </c>
      <c r="C97" s="125">
        <v>-887442.8521755921</v>
      </c>
      <c r="D97" s="126">
        <f>IF(C97 =0,0,C97 / C97 )</f>
        <v>1</v>
      </c>
      <c r="E97" s="125">
        <v>-15388.717097900733</v>
      </c>
      <c r="F97" s="126">
        <f>IF(C97 =0,0,E97 / C97 )</f>
        <v>1.7340516135968466E-2</v>
      </c>
      <c r="G97" s="125">
        <v>-616.74062589966616</v>
      </c>
      <c r="H97" s="126">
        <f>IF(C97 =0,0,G97 / C97 )</f>
        <v>6.9496376514578771E-4</v>
      </c>
      <c r="I97" s="125">
        <v>-5274.6033775695114</v>
      </c>
      <c r="J97" s="126">
        <f>IF(C97 =0,0,I97 / C97 )</f>
        <v>5.9435977929606027E-3</v>
      </c>
      <c r="K97" s="125">
        <v>-50651.332204628881</v>
      </c>
      <c r="L97" s="126">
        <f>IF(C97 =0,0,K97 / C97 )</f>
        <v>5.707559881794716E-2</v>
      </c>
      <c r="M97" s="125">
        <v>-380.69657311597012</v>
      </c>
      <c r="N97" s="126">
        <f>IF(C97 =0,0,M97 / C97 )</f>
        <v>4.2898150814182722E-4</v>
      </c>
      <c r="O97" s="125">
        <v>-189791.78493005323</v>
      </c>
      <c r="P97" s="126">
        <f>IF(C97 =0,0,O97 / C97 )</f>
        <v>0.21386366960393349</v>
      </c>
      <c r="Q97" s="125">
        <v>-76839.243794554626</v>
      </c>
      <c r="R97" s="126">
        <f>IF(C97 =0,0,Q97 / C97 )</f>
        <v>8.6585005001934459E-2</v>
      </c>
      <c r="S97" s="125">
        <v>-14721.423911012274</v>
      </c>
      <c r="T97" s="126">
        <f>IF(C97 =0,0,S97 / C97 )</f>
        <v>1.6588588070682267E-2</v>
      </c>
      <c r="U97" s="125">
        <v>-641.15655230430377</v>
      </c>
      <c r="V97" s="126">
        <f>IF(C97 =0,0,U97 / C97 )</f>
        <v>7.224764397307272E-4</v>
      </c>
      <c r="W97" s="125">
        <v>-619.24148442726164</v>
      </c>
      <c r="X97" s="126">
        <f>IF(C97 =0,0,W97 / C97 )</f>
        <v>6.9778181536892545E-4</v>
      </c>
      <c r="Y97" s="125">
        <v>-455.83449765344409</v>
      </c>
      <c r="Z97" s="126">
        <f>IF(C97 =0,0,Y97 / C97 )</f>
        <v>5.1364941025323766E-4</v>
      </c>
      <c r="AA97" s="125">
        <v>-208.6461963443426</v>
      </c>
      <c r="AB97" s="126">
        <f>IF(C97 =0,0,AA97 / C97 )</f>
        <v>2.3510944488745427E-4</v>
      </c>
      <c r="AC97" s="125">
        <v>-528597.53165997448</v>
      </c>
      <c r="AD97" s="126">
        <f>IF(C97 =0,0,AC97 / C97 )</f>
        <v>0.59564120705249035</v>
      </c>
      <c r="AE97" s="125">
        <v>-2664.5478522224453</v>
      </c>
      <c r="AF97" s="126">
        <f>IF(C97 =0,0,AE97 / C97 )</f>
        <v>3.0025007758981079E-3</v>
      </c>
      <c r="AG97" s="125">
        <v>-176.48347326968678</v>
      </c>
      <c r="AH97" s="126">
        <f>IF(C97 =0,0,AG97 / C97 )</f>
        <v>1.9886742322283897E-4</v>
      </c>
      <c r="AI97" s="125">
        <v>-148.48904895740242</v>
      </c>
      <c r="AJ97" s="126">
        <f>IF(C97 =0,0,AI97 / C97 )</f>
        <v>1.6732237866740057E-4</v>
      </c>
      <c r="AK97" s="125">
        <v>-266.37889570384942</v>
      </c>
      <c r="AL97" s="126">
        <f>IF(C97 =0,0,AK97 / C97 )</f>
        <v>3.001645627668461E-4</v>
      </c>
    </row>
    <row r="98" spans="1:38" ht="15.75" thickBot="1" x14ac:dyDescent="0.3">
      <c r="A98" s="122" t="s">
        <v>64</v>
      </c>
      <c r="B98" s="117" t="s">
        <v>162</v>
      </c>
      <c r="C98" s="125">
        <v>-296097.63377474766</v>
      </c>
      <c r="D98" s="126">
        <f>IF(C98 =0,0,C98 / C98 )</f>
        <v>1</v>
      </c>
      <c r="E98" s="125">
        <v>-5252.9443239630054</v>
      </c>
      <c r="F98" s="126">
        <f>IF(C98 =0,0,E98 / C98 )</f>
        <v>1.7740581905355966E-2</v>
      </c>
      <c r="G98" s="125">
        <v>-208.71814582486743</v>
      </c>
      <c r="H98" s="126">
        <f>IF(C98 =0,0,G98 / C98 )</f>
        <v>7.0489636531052792E-4</v>
      </c>
      <c r="I98" s="125">
        <v>-2087.1068378937894</v>
      </c>
      <c r="J98" s="126">
        <f>IF(C98 =0,0,I98 / C98 )</f>
        <v>7.0487116404365736E-3</v>
      </c>
      <c r="K98" s="125">
        <v>-16821.987126054333</v>
      </c>
      <c r="L98" s="126">
        <f>IF(C98 =0,0,K98 / C98 )</f>
        <v>5.681229840172055E-2</v>
      </c>
      <c r="M98" s="125">
        <v>-129.07819176657642</v>
      </c>
      <c r="N98" s="126">
        <f>IF(C98 =0,0,M98 / C98 )</f>
        <v>4.3593118297179957E-4</v>
      </c>
      <c r="O98" s="125">
        <v>-63634.149897488503</v>
      </c>
      <c r="P98" s="126">
        <f>IF(C98 =0,0,O98 / C98 )</f>
        <v>0.2149093496164084</v>
      </c>
      <c r="Q98" s="125">
        <v>-25748.040609683605</v>
      </c>
      <c r="R98" s="126">
        <f>IF(C98 =0,0,Q98 / C98 )</f>
        <v>8.6957941140695119E-2</v>
      </c>
      <c r="S98" s="125">
        <v>-4989.0405536037761</v>
      </c>
      <c r="T98" s="126">
        <f>IF(C98 =0,0,S98 / C98 )</f>
        <v>1.6849309094442551E-2</v>
      </c>
      <c r="U98" s="125">
        <v>-253.69911795933598</v>
      </c>
      <c r="V98" s="126">
        <f>IF(C98 =0,0,U98 / C98 )</f>
        <v>8.5680900156174231E-4</v>
      </c>
      <c r="W98" s="125">
        <v>-212.48975947278814</v>
      </c>
      <c r="X98" s="126">
        <f>IF(C98 =0,0,W98 / C98 )</f>
        <v>7.1763410184640954E-4</v>
      </c>
      <c r="Y98" s="125">
        <v>-116.38667506467227</v>
      </c>
      <c r="Z98" s="126">
        <f>IF(C98 =0,0,Y98 / C98 )</f>
        <v>3.9306857532408346E-4</v>
      </c>
      <c r="AA98" s="125">
        <v>-55.417020209171568</v>
      </c>
      <c r="AB98" s="126">
        <f>IF(C98 =0,0,AA98 / C98 )</f>
        <v>1.8715792997970842E-4</v>
      </c>
      <c r="AC98" s="125">
        <v>-175699.41614870829</v>
      </c>
      <c r="AD98" s="126">
        <f>IF(C98 =0,0,AC98 / C98 )</f>
        <v>0.59338338476007302</v>
      </c>
      <c r="AE98" s="125">
        <v>-680.63147754797342</v>
      </c>
      <c r="AF98" s="126">
        <f>IF(C98 =0,0,AE98 / C98 )</f>
        <v>2.2986724644539196E-3</v>
      </c>
      <c r="AG98" s="125">
        <v>-59.938479538430251</v>
      </c>
      <c r="AH98" s="126">
        <f>IF(C98 =0,0,AG98 / C98 )</f>
        <v>2.0242809364706931E-4</v>
      </c>
      <c r="AI98" s="125">
        <v>-43.185993844743493</v>
      </c>
      <c r="AJ98" s="126">
        <f>IF(C98 =0,0,AI98 / C98 )</f>
        <v>1.4585051995922622E-4</v>
      </c>
      <c r="AK98" s="125">
        <v>-105.40341612382664</v>
      </c>
      <c r="AL98" s="126">
        <f>IF(C98 =0,0,AK98 / C98 )</f>
        <v>3.5597520581340036E-4</v>
      </c>
    </row>
    <row r="99" spans="1:38" x14ac:dyDescent="0.25">
      <c r="A99" s="122" t="s">
        <v>65</v>
      </c>
      <c r="B99" s="127" t="s">
        <v>53</v>
      </c>
      <c r="C99" s="128">
        <v>-1367592.8108859602</v>
      </c>
      <c r="D99" s="129">
        <f>IF(C99 =0,0,C99 / C99 )</f>
        <v>1</v>
      </c>
      <c r="E99" s="128">
        <v>-23834.927464746397</v>
      </c>
      <c r="F99" s="129">
        <f>IF(C99 =0,0,E99 / C99 )</f>
        <v>1.7428380198419986E-2</v>
      </c>
      <c r="G99" s="128">
        <v>-953.39401515382588</v>
      </c>
      <c r="H99" s="129">
        <f>IF(C99 =0,0,G99 / C99 )</f>
        <v>6.9713295329199183E-4</v>
      </c>
      <c r="I99" s="128">
        <v>-8465.5894090476322</v>
      </c>
      <c r="J99" s="129">
        <f>IF(C99 =0,0,I99 / C99 )</f>
        <v>6.1901388641867859E-3</v>
      </c>
      <c r="K99" s="128">
        <v>-77973.129669742266</v>
      </c>
      <c r="L99" s="129">
        <f>IF(C99 =0,0,K99 / C99 )</f>
        <v>5.7014872445278031E-2</v>
      </c>
      <c r="M99" s="128">
        <v>-588.7450366736</v>
      </c>
      <c r="N99" s="129">
        <f>IF(C99 =0,0,M99 / C99 )</f>
        <v>4.3049731761327152E-4</v>
      </c>
      <c r="O99" s="128">
        <v>-292779.72640777868</v>
      </c>
      <c r="P99" s="129">
        <f>IF(C99 =0,0,O99 / C99 )</f>
        <v>0.21408399055425625</v>
      </c>
      <c r="Q99" s="128">
        <v>-118517.8261948399</v>
      </c>
      <c r="R99" s="129">
        <f>IF(C99 =0,0,Q99 / C99 )</f>
        <v>8.666163294472215E-2</v>
      </c>
      <c r="S99" s="128">
        <v>-22764.225656608076</v>
      </c>
      <c r="T99" s="129">
        <f>IF(C99 =0,0,S99 / C99 )</f>
        <v>1.6645470402744257E-2</v>
      </c>
      <c r="U99" s="128">
        <v>-1029.0381532402298</v>
      </c>
      <c r="V99" s="129">
        <f>IF(C99 =0,0,U99 / C99 )</f>
        <v>7.5244483961099033E-4</v>
      </c>
      <c r="W99" s="128">
        <v>-960.23835678104831</v>
      </c>
      <c r="X99" s="129">
        <f>IF(C99 =0,0,W99 / C99 )</f>
        <v>7.0213761664846886E-4</v>
      </c>
      <c r="Y99" s="128">
        <v>-665.52730496430161</v>
      </c>
      <c r="Z99" s="129">
        <f>IF(C99 =0,0,Y99 / C99 )</f>
        <v>4.866414181668275E-4</v>
      </c>
      <c r="AA99" s="128">
        <v>-306.85005325053766</v>
      </c>
      <c r="AB99" s="129">
        <f>IF(C99 =0,0,AA99 / C99 )</f>
        <v>2.2437237956212468E-4</v>
      </c>
      <c r="AC99" s="128">
        <v>-813940.19574127032</v>
      </c>
      <c r="AD99" s="129">
        <f>IF(C99 =0,0,AC99 / C99 )</f>
        <v>0.59516267507576315</v>
      </c>
      <c r="AE99" s="128">
        <v>-3890.6034891995673</v>
      </c>
      <c r="AF99" s="129">
        <f>IF(C99 =0,0,AE99 / C99 )</f>
        <v>2.8448551778209033E-3</v>
      </c>
      <c r="AG99" s="128">
        <v>-273.03328062054015</v>
      </c>
      <c r="AH99" s="129">
        <f>IF(C99 =0,0,AG99 / C99 )</f>
        <v>1.9964515639977844E-4</v>
      </c>
      <c r="AI99" s="128">
        <v>-222.23004986491827</v>
      </c>
      <c r="AJ99" s="129">
        <f>IF(C99 =0,0,AI99 / C99 )</f>
        <v>1.6249723462713451E-4</v>
      </c>
      <c r="AK99" s="128">
        <v>-427.53060217836139</v>
      </c>
      <c r="AL99" s="129">
        <f>IF(C99 =0,0,AK99 / C99 )</f>
        <v>3.1261542088788588E-4</v>
      </c>
    </row>
    <row r="100" spans="1:38" ht="15.75" thickBot="1" x14ac:dyDescent="0.3">
      <c r="A100" s="122" t="s">
        <v>67</v>
      </c>
    </row>
    <row r="101" spans="1:38" x14ac:dyDescent="0.25">
      <c r="A101" s="122" t="s">
        <v>69</v>
      </c>
      <c r="B101" s="130" t="s">
        <v>55</v>
      </c>
      <c r="C101" s="128">
        <v>333854.94652699988</v>
      </c>
      <c r="D101" s="129">
        <f>IF(C101 =0,0,C101 / C101 )</f>
        <v>1</v>
      </c>
      <c r="E101" s="128">
        <v>5740.6734977689694</v>
      </c>
      <c r="F101" s="129">
        <f>IF(C101 =0,0,E101 / C101 )</f>
        <v>1.7195112900041165E-2</v>
      </c>
      <c r="G101" s="128">
        <v>231.29369392768103</v>
      </c>
      <c r="H101" s="129">
        <f>IF(C101 =0,0,G101 / C101 )</f>
        <v>6.9279696566956696E-4</v>
      </c>
      <c r="I101" s="128">
        <v>2199.6971159284603</v>
      </c>
      <c r="J101" s="129">
        <f>IF(C101 =0,0,I101 / C101 )</f>
        <v>6.588780962544654E-3</v>
      </c>
      <c r="K101" s="128">
        <v>18897.444225001131</v>
      </c>
      <c r="L101" s="129">
        <f>IF(C101 =0,0,K101 / C101 )</f>
        <v>5.6603756875810846E-2</v>
      </c>
      <c r="M101" s="128">
        <v>142.64164151963098</v>
      </c>
      <c r="N101" s="129">
        <f>IF(C101 =0,0,M101 / C101 )</f>
        <v>4.272563369316294E-4</v>
      </c>
      <c r="O101" s="128">
        <v>70883.524125559838</v>
      </c>
      <c r="P101" s="129">
        <f>IF(C101 =0,0,O101 / C101 )</f>
        <v>0.21231832825285776</v>
      </c>
      <c r="Q101" s="128">
        <v>28588.956985851946</v>
      </c>
      <c r="R101" s="129">
        <f>IF(C101 =0,0,Q101 / C101 )</f>
        <v>8.5632869254312127E-2</v>
      </c>
      <c r="S101" s="128">
        <v>5477.5613490805854</v>
      </c>
      <c r="T101" s="129">
        <f>IF(C101 =0,0,S101 / C101 )</f>
        <v>1.6407009709043199E-2</v>
      </c>
      <c r="U101" s="128">
        <v>267.38507485889653</v>
      </c>
      <c r="V101" s="129">
        <f>IF(C101 =0,0,U101 / C101 )</f>
        <v>8.0090194151810265E-4</v>
      </c>
      <c r="W101" s="128">
        <v>227.0097352851343</v>
      </c>
      <c r="X101" s="129">
        <f>IF(C101 =0,0,W101 / C101 )</f>
        <v>6.7996516944455489E-4</v>
      </c>
      <c r="Y101" s="128">
        <v>141.97835582938256</v>
      </c>
      <c r="Z101" s="129">
        <f>IF(C101 =0,0,Y101 / C101 )</f>
        <v>4.2526958880299332E-4</v>
      </c>
      <c r="AA101" s="128">
        <v>65.962294102251875</v>
      </c>
      <c r="AB101" s="129">
        <f>IF(C101 =0,0,AA101 / C101 )</f>
        <v>1.9757770489381473E-4</v>
      </c>
      <c r="AC101" s="128">
        <v>199936.44089083505</v>
      </c>
      <c r="AD101" s="129">
        <f>IF(C101 =0,0,AC101 / C101 )</f>
        <v>0.59887218377537377</v>
      </c>
      <c r="AE101" s="128">
        <v>830.15106339565023</v>
      </c>
      <c r="AF101" s="129">
        <f>IF(C101 =0,0,AE101 / C101 )</f>
        <v>2.4865621193619586E-3</v>
      </c>
      <c r="AG101" s="128">
        <v>66.158479268148838</v>
      </c>
      <c r="AH101" s="129">
        <f>IF(C101 =0,0,AG101 / C101 )</f>
        <v>1.981653408355248E-4</v>
      </c>
      <c r="AI101" s="128">
        <v>46.978529744596806</v>
      </c>
      <c r="AJ101" s="129">
        <f>IF(C101 =0,0,AI101 / C101 )</f>
        <v>1.407153922183912E-4</v>
      </c>
      <c r="AK101" s="128">
        <v>111.08946904249859</v>
      </c>
      <c r="AL101" s="129">
        <f>IF(C101 =0,0,AK101 / C101 )</f>
        <v>3.3274771033986895E-4</v>
      </c>
    </row>
    <row r="102" spans="1:38" ht="15.75" thickBot="1" x14ac:dyDescent="0.3">
      <c r="A102" s="122" t="s">
        <v>71</v>
      </c>
    </row>
    <row r="103" spans="1:38" ht="15.75" thickBot="1" x14ac:dyDescent="0.3">
      <c r="A103" s="122" t="s">
        <v>73</v>
      </c>
      <c r="B103" s="131" t="s">
        <v>57</v>
      </c>
      <c r="C103" s="132">
        <v>25749111.676583719</v>
      </c>
      <c r="D103" s="133">
        <f>IF(C103 =0,0,C103 / C103 )</f>
        <v>1</v>
      </c>
      <c r="E103" s="132">
        <v>448159.22201281594</v>
      </c>
      <c r="F103" s="133">
        <f>IF(C103 =0,0,E103 / C103 )</f>
        <v>1.7404842063750595E-2</v>
      </c>
      <c r="G103" s="132">
        <v>17984.373229161833</v>
      </c>
      <c r="H103" s="133">
        <f>IF(C103 =0,0,G103 / C103 )</f>
        <v>6.9844635632680284E-4</v>
      </c>
      <c r="I103" s="132">
        <v>176175.67622247583</v>
      </c>
      <c r="J103" s="133">
        <f>IF(C103 =0,0,I103 / C103 )</f>
        <v>6.8420098695167906E-3</v>
      </c>
      <c r="K103" s="132">
        <v>1459571.5903656739</v>
      </c>
      <c r="L103" s="133">
        <f>IF(C103 =0,0,K103 / C103 )</f>
        <v>5.6684347355291889E-2</v>
      </c>
      <c r="M103" s="132">
        <v>11106.461803722901</v>
      </c>
      <c r="N103" s="133">
        <f>IF(C103 =0,0,M103 / C103 )</f>
        <v>4.3133378515046537E-4</v>
      </c>
      <c r="O103" s="132">
        <v>5497113.1866091611</v>
      </c>
      <c r="P103" s="133">
        <f>IF(C103 =0,0,O103 / C103 )</f>
        <v>0.21348748864250117</v>
      </c>
      <c r="Q103" s="132">
        <v>2219553.2705782908</v>
      </c>
      <c r="R103" s="133">
        <f>IF(C103 =0,0,Q103 / C103 )</f>
        <v>8.6199217217918858E-2</v>
      </c>
      <c r="S103" s="132">
        <v>426760.98312310531</v>
      </c>
      <c r="T103" s="133">
        <f>IF(C103 =0,0,S103 / C103 )</f>
        <v>1.6573813826408716E-2</v>
      </c>
      <c r="U103" s="132">
        <v>21415.105758858223</v>
      </c>
      <c r="V103" s="133">
        <f>IF(C103 =0,0,U103 / C103 )</f>
        <v>8.3168328398424524E-4</v>
      </c>
      <c r="W103" s="132">
        <v>17816.237405217962</v>
      </c>
      <c r="X103" s="133">
        <f>IF(C103 =0,0,W103 / C103 )</f>
        <v>6.9191658450182866E-4</v>
      </c>
      <c r="Y103" s="132">
        <v>10437.684579770459</v>
      </c>
      <c r="Z103" s="133">
        <f>IF(C103 =0,0,Y103 / C103 )</f>
        <v>4.0536095811268338E-4</v>
      </c>
      <c r="AA103" s="132">
        <v>4887.0550315453293</v>
      </c>
      <c r="AB103" s="133">
        <f>IF(C103 =0,0,AA103 / C103 )</f>
        <v>1.8979509246486452E-4</v>
      </c>
      <c r="AC103" s="132">
        <v>15359456.128595015</v>
      </c>
      <c r="AD103" s="133">
        <f>IF(C103 =0,0,AC103 / C103 )</f>
        <v>0.59650431135311466</v>
      </c>
      <c r="AE103" s="132">
        <v>61035.297698163587</v>
      </c>
      <c r="AF103" s="133">
        <f>IF(C103 =0,0,AE103 / C103 )</f>
        <v>2.370384596749766E-3</v>
      </c>
      <c r="AG103" s="132">
        <v>5154.3364382972441</v>
      </c>
      <c r="AH103" s="133">
        <f>IF(C103 =0,0,AG103 / C103 )</f>
        <v>2.0017531101799546E-4</v>
      </c>
      <c r="AI103" s="132">
        <v>3587.8138751504598</v>
      </c>
      <c r="AJ103" s="133">
        <f>IF(C103 =0,0,AI103 / C103 )</f>
        <v>1.3933738453638473E-4</v>
      </c>
      <c r="AK103" s="132">
        <v>8897.2532572954697</v>
      </c>
      <c r="AL103" s="133">
        <f>IF(C103 =0,0,AK103 / C103 )</f>
        <v>3.4553631865236911E-4</v>
      </c>
    </row>
    <row r="104" spans="1:38" ht="15.75" thickTop="1" x14ac:dyDescent="0.25">
      <c r="A104" s="122" t="s">
        <v>75</v>
      </c>
    </row>
    <row r="105" spans="1:38" x14ac:dyDescent="0.25">
      <c r="A105" s="122" t="s">
        <v>77</v>
      </c>
      <c r="B105" s="124" t="s">
        <v>164</v>
      </c>
      <c r="C105" s="125"/>
      <c r="D105" s="116"/>
      <c r="E105" s="125"/>
      <c r="F105" s="116"/>
      <c r="G105" s="125"/>
      <c r="H105" s="116"/>
      <c r="I105" s="125"/>
      <c r="J105" s="116"/>
      <c r="K105" s="125"/>
      <c r="L105" s="116"/>
      <c r="M105" s="125"/>
      <c r="N105" s="116"/>
      <c r="O105" s="125"/>
      <c r="P105" s="116"/>
      <c r="Q105" s="125"/>
      <c r="R105" s="116"/>
      <c r="S105" s="125"/>
      <c r="T105" s="116"/>
      <c r="U105" s="125"/>
      <c r="V105" s="116"/>
      <c r="W105" s="125"/>
      <c r="X105" s="116"/>
      <c r="Y105" s="125"/>
      <c r="Z105" s="116"/>
      <c r="AA105" s="125"/>
      <c r="AB105" s="116"/>
      <c r="AC105" s="125"/>
      <c r="AD105" s="116"/>
      <c r="AE105" s="125"/>
      <c r="AF105" s="116"/>
      <c r="AG105" s="125"/>
      <c r="AH105" s="116"/>
      <c r="AI105" s="125"/>
      <c r="AJ105" s="116"/>
      <c r="AK105" s="125"/>
      <c r="AL105" s="116"/>
    </row>
    <row r="106" spans="1:38" x14ac:dyDescent="0.25">
      <c r="A106" s="122" t="s">
        <v>79</v>
      </c>
      <c r="B106" s="117" t="s">
        <v>141</v>
      </c>
      <c r="C106" s="125">
        <v>177445.69276539035</v>
      </c>
      <c r="D106" s="126">
        <f t="shared" ref="D106:D112" si="72">IF(C106 =0,0,C106 / C106 )</f>
        <v>1</v>
      </c>
      <c r="E106" s="125">
        <v>4415.2616883230248</v>
      </c>
      <c r="F106" s="126">
        <f t="shared" ref="F106:F112" si="73">IF(C106 =0,0,E106 / C106 )</f>
        <v>2.4882326640414194E-2</v>
      </c>
      <c r="G106" s="125">
        <v>168.26013290481254</v>
      </c>
      <c r="H106" s="126">
        <f t="shared" ref="H106:H112" si="74">IF(C106 =0,0,G106 / C106 )</f>
        <v>9.4823452901320916E-4</v>
      </c>
      <c r="I106" s="125">
        <v>2422.7483692205619</v>
      </c>
      <c r="J106" s="126">
        <f t="shared" ref="J106:J112" si="75">IF(C106 =0,0,I106 / C106 )</f>
        <v>1.3653463949805737E-2</v>
      </c>
      <c r="K106" s="125">
        <v>9885.4298050414254</v>
      </c>
      <c r="L106" s="126">
        <f t="shared" ref="L106:L112" si="76">IF(C106 =0,0,K106 / C106 )</f>
        <v>5.5709606984439101E-2</v>
      </c>
      <c r="M106" s="125">
        <v>116.33351388770228</v>
      </c>
      <c r="N106" s="126">
        <f t="shared" ref="N106:N112" si="77">IF(C106 =0,0,M106 / C106 )</f>
        <v>6.5560066336190262E-4</v>
      </c>
      <c r="O106" s="125">
        <v>42769.118151672672</v>
      </c>
      <c r="P106" s="126">
        <f t="shared" ref="P106:P112" si="78">IF(C106 =0,0,O106 / C106 )</f>
        <v>0.24102652189038942</v>
      </c>
      <c r="Q106" s="125">
        <v>17388.383542117183</v>
      </c>
      <c r="R106" s="126">
        <f t="shared" ref="R106:R112" si="79">IF(C106 =0,0,Q106 / C106 )</f>
        <v>9.7992705661823054E-2</v>
      </c>
      <c r="S106" s="125">
        <v>4136.3032236476874</v>
      </c>
      <c r="T106" s="126">
        <f t="shared" ref="T106:T112" si="80">IF(C106 =0,0,S106 / C106 )</f>
        <v>2.3310248669244943E-2</v>
      </c>
      <c r="U106" s="125">
        <v>277.86707101043146</v>
      </c>
      <c r="V106" s="126">
        <f t="shared" ref="V106:V112" si="81">IF(C106 =0,0,U106 / C106 )</f>
        <v>1.5659273926576123E-3</v>
      </c>
      <c r="W106" s="125">
        <v>147.89783562708226</v>
      </c>
      <c r="X106" s="126">
        <f t="shared" ref="X106:X112" si="82">IF(C106 =0,0,W106 / C106 )</f>
        <v>8.3348225207486573E-4</v>
      </c>
      <c r="Y106" s="125">
        <v>162.14058053380441</v>
      </c>
      <c r="Z106" s="126">
        <f t="shared" ref="Z106:Z112" si="83">IF(C106 =0,0,Y106 / C106 )</f>
        <v>9.1374762614372619E-4</v>
      </c>
      <c r="AA106" s="125">
        <v>17.501781109315427</v>
      </c>
      <c r="AB106" s="126">
        <f t="shared" ref="AB106:AB112" si="84">IF(C106 =0,0,AA106 / C106 )</f>
        <v>9.8631760718223736E-5</v>
      </c>
      <c r="AC106" s="125">
        <v>94392.131053688368</v>
      </c>
      <c r="AD106" s="126">
        <f t="shared" ref="AD106:AD112" si="85">IF(C106 =0,0,AC106 / C106 )</f>
        <v>0.53194940707007654</v>
      </c>
      <c r="AE106" s="125">
        <v>928.80061898188751</v>
      </c>
      <c r="AF106" s="126">
        <f t="shared" ref="AF106:AF112" si="86">IF(C106 =0,0,AE106 / C106 )</f>
        <v>5.2342810045544492E-3</v>
      </c>
      <c r="AG106" s="125">
        <v>54.261001712236371</v>
      </c>
      <c r="AH106" s="126">
        <f t="shared" ref="AH106:AH112" si="87">IF(C106 =0,0,AG106 / C106 )</f>
        <v>3.0578934245520124E-4</v>
      </c>
      <c r="AI106" s="125">
        <v>19.226471379209602</v>
      </c>
      <c r="AJ106" s="126">
        <f t="shared" ref="AJ106:AJ112" si="88">IF(C106 =0,0,AI106 / C106 )</f>
        <v>1.0835129937264728E-4</v>
      </c>
      <c r="AK106" s="125">
        <v>144.02792453294671</v>
      </c>
      <c r="AL106" s="126">
        <f t="shared" ref="AL106:AL112" si="89">IF(C106 =0,0,AK106 / C106 )</f>
        <v>8.1167326345516367E-4</v>
      </c>
    </row>
    <row r="107" spans="1:38" x14ac:dyDescent="0.25">
      <c r="A107" s="122" t="s">
        <v>80</v>
      </c>
      <c r="B107" s="117" t="s">
        <v>142</v>
      </c>
      <c r="C107" s="125">
        <v>565102.79042613728</v>
      </c>
      <c r="D107" s="126">
        <f t="shared" si="72"/>
        <v>1</v>
      </c>
      <c r="E107" s="125">
        <v>14061.072216792676</v>
      </c>
      <c r="F107" s="126">
        <f t="shared" si="73"/>
        <v>2.4882326640414197E-2</v>
      </c>
      <c r="G107" s="125">
        <v>535.8499783237786</v>
      </c>
      <c r="H107" s="126">
        <f t="shared" si="74"/>
        <v>9.4823452901320927E-4</v>
      </c>
      <c r="I107" s="125">
        <v>7715.6105770178938</v>
      </c>
      <c r="J107" s="126">
        <f t="shared" si="75"/>
        <v>1.365346394980574E-2</v>
      </c>
      <c r="K107" s="125">
        <v>31481.654360449971</v>
      </c>
      <c r="L107" s="126">
        <f t="shared" si="76"/>
        <v>5.5709606984439115E-2</v>
      </c>
      <c r="M107" s="125">
        <v>370.48176427103795</v>
      </c>
      <c r="N107" s="126">
        <f t="shared" si="77"/>
        <v>6.5560066336190284E-4</v>
      </c>
      <c r="O107" s="125">
        <v>136204.76008696554</v>
      </c>
      <c r="P107" s="126">
        <f t="shared" si="78"/>
        <v>0.24102652189038945</v>
      </c>
      <c r="Q107" s="125">
        <v>55375.951410903363</v>
      </c>
      <c r="R107" s="126">
        <f t="shared" si="79"/>
        <v>9.7992705661823082E-2</v>
      </c>
      <c r="S107" s="125">
        <v>13172.686568517473</v>
      </c>
      <c r="T107" s="126">
        <f t="shared" si="80"/>
        <v>2.3310248669244946E-2</v>
      </c>
      <c r="U107" s="125">
        <v>884.90993919554251</v>
      </c>
      <c r="V107" s="126">
        <f t="shared" si="81"/>
        <v>1.5659273926576127E-3</v>
      </c>
      <c r="W107" s="125">
        <v>471.003146418168</v>
      </c>
      <c r="X107" s="126">
        <f t="shared" si="82"/>
        <v>8.3348225207486616E-4</v>
      </c>
      <c r="Y107" s="125">
        <v>516.36133327907862</v>
      </c>
      <c r="Z107" s="126">
        <f t="shared" si="83"/>
        <v>9.137476261437263E-4</v>
      </c>
      <c r="AA107" s="125">
        <v>55.737083206511329</v>
      </c>
      <c r="AB107" s="126">
        <f t="shared" si="84"/>
        <v>9.8631760718223777E-5</v>
      </c>
      <c r="AC107" s="125">
        <v>300606.09430082951</v>
      </c>
      <c r="AD107" s="126">
        <f t="shared" si="85"/>
        <v>0.53194940707007665</v>
      </c>
      <c r="AE107" s="125">
        <v>2957.9068015482449</v>
      </c>
      <c r="AF107" s="126">
        <f t="shared" si="86"/>
        <v>5.23428100455445E-3</v>
      </c>
      <c r="AG107" s="125">
        <v>172.80241070400797</v>
      </c>
      <c r="AH107" s="126">
        <f t="shared" si="87"/>
        <v>3.0578934245520134E-4</v>
      </c>
      <c r="AI107" s="125">
        <v>61.22962162178078</v>
      </c>
      <c r="AJ107" s="126">
        <f t="shared" si="88"/>
        <v>1.0835129937264732E-4</v>
      </c>
      <c r="AK107" s="125">
        <v>458.67882609280252</v>
      </c>
      <c r="AL107" s="126">
        <f t="shared" si="89"/>
        <v>8.116732634551641E-4</v>
      </c>
    </row>
    <row r="108" spans="1:38" x14ac:dyDescent="0.25">
      <c r="A108" s="122" t="s">
        <v>82</v>
      </c>
      <c r="B108" s="117" t="s">
        <v>143</v>
      </c>
      <c r="C108" s="125">
        <v>847053.41326481209</v>
      </c>
      <c r="D108" s="126">
        <f t="shared" si="72"/>
        <v>1</v>
      </c>
      <c r="E108" s="125">
        <v>21076.659710732809</v>
      </c>
      <c r="F108" s="126">
        <f t="shared" si="73"/>
        <v>2.4882326640414197E-2</v>
      </c>
      <c r="G108" s="125">
        <v>803.20529437619041</v>
      </c>
      <c r="H108" s="126">
        <f t="shared" si="74"/>
        <v>9.4823452901320927E-4</v>
      </c>
      <c r="I108" s="125">
        <v>11565.213241571013</v>
      </c>
      <c r="J108" s="126">
        <f t="shared" si="75"/>
        <v>1.3653463949805737E-2</v>
      </c>
      <c r="K108" s="125">
        <v>47189.012747810353</v>
      </c>
      <c r="L108" s="126">
        <f t="shared" si="76"/>
        <v>5.5709606984439101E-2</v>
      </c>
      <c r="M108" s="125">
        <v>555.32877963937472</v>
      </c>
      <c r="N108" s="126">
        <f t="shared" si="77"/>
        <v>6.5560066336190273E-4</v>
      </c>
      <c r="O108" s="125">
        <v>204162.33805460029</v>
      </c>
      <c r="P108" s="126">
        <f t="shared" si="78"/>
        <v>0.24102652189038939</v>
      </c>
      <c r="Q108" s="125">
        <v>83005.055805901298</v>
      </c>
      <c r="R108" s="126">
        <f t="shared" si="79"/>
        <v>9.7992705661823054E-2</v>
      </c>
      <c r="S108" s="125">
        <v>19745.025699335474</v>
      </c>
      <c r="T108" s="126">
        <f t="shared" si="80"/>
        <v>2.3310248669244946E-2</v>
      </c>
      <c r="U108" s="125">
        <v>1326.4241428754981</v>
      </c>
      <c r="V108" s="126">
        <f t="shared" si="81"/>
        <v>1.5659273926576123E-3</v>
      </c>
      <c r="W108" s="125">
        <v>706.00398651565763</v>
      </c>
      <c r="X108" s="126">
        <f t="shared" si="82"/>
        <v>8.3348225207486584E-4</v>
      </c>
      <c r="Y108" s="125">
        <v>773.99304558766278</v>
      </c>
      <c r="Z108" s="126">
        <f t="shared" si="83"/>
        <v>9.137476261437263E-4</v>
      </c>
      <c r="AA108" s="125">
        <v>83.546369572689656</v>
      </c>
      <c r="AB108" s="126">
        <f t="shared" si="84"/>
        <v>9.8631760718223763E-5</v>
      </c>
      <c r="AC108" s="125">
        <v>450589.5609429013</v>
      </c>
      <c r="AD108" s="126">
        <f t="shared" si="85"/>
        <v>0.53194940707007654</v>
      </c>
      <c r="AE108" s="125">
        <v>4433.7155908950153</v>
      </c>
      <c r="AF108" s="126">
        <f t="shared" si="86"/>
        <v>5.2342810045544492E-3</v>
      </c>
      <c r="AG108" s="125">
        <v>259.01990626668072</v>
      </c>
      <c r="AH108" s="126">
        <f t="shared" si="87"/>
        <v>3.0578934245520124E-4</v>
      </c>
      <c r="AI108" s="125">
        <v>91.779337965278387</v>
      </c>
      <c r="AJ108" s="126">
        <f t="shared" si="88"/>
        <v>1.083512993726473E-4</v>
      </c>
      <c r="AK108" s="125">
        <v>687.53060826548563</v>
      </c>
      <c r="AL108" s="126">
        <f t="shared" si="89"/>
        <v>8.1167326345516389E-4</v>
      </c>
    </row>
    <row r="109" spans="1:38" x14ac:dyDescent="0.25">
      <c r="A109" s="122" t="s">
        <v>84</v>
      </c>
      <c r="B109" s="117" t="s">
        <v>144</v>
      </c>
      <c r="C109" s="125">
        <v>376847.86415794393</v>
      </c>
      <c r="D109" s="126">
        <f t="shared" si="72"/>
        <v>1</v>
      </c>
      <c r="E109" s="125">
        <v>9376.8516497203964</v>
      </c>
      <c r="F109" s="126">
        <f t="shared" si="73"/>
        <v>2.488232664041419E-2</v>
      </c>
      <c r="G109" s="125">
        <v>357.34015697944176</v>
      </c>
      <c r="H109" s="126">
        <f t="shared" si="74"/>
        <v>9.4823452901320905E-4</v>
      </c>
      <c r="I109" s="125">
        <v>5145.2787278417763</v>
      </c>
      <c r="J109" s="126">
        <f t="shared" si="75"/>
        <v>1.3653463949805735E-2</v>
      </c>
      <c r="K109" s="125">
        <v>20994.046405164343</v>
      </c>
      <c r="L109" s="126">
        <f t="shared" si="76"/>
        <v>5.5709606984439081E-2</v>
      </c>
      <c r="M109" s="125">
        <v>247.06170972846422</v>
      </c>
      <c r="N109" s="126">
        <f t="shared" si="77"/>
        <v>6.5560066336190262E-4</v>
      </c>
      <c r="O109" s="125">
        <v>90830.32997981114</v>
      </c>
      <c r="P109" s="126">
        <f t="shared" si="78"/>
        <v>0.24102652189038934</v>
      </c>
      <c r="Q109" s="125">
        <v>36928.341831716076</v>
      </c>
      <c r="R109" s="126">
        <f t="shared" si="79"/>
        <v>9.7992705661823054E-2</v>
      </c>
      <c r="S109" s="125">
        <v>8784.41742399551</v>
      </c>
      <c r="T109" s="126">
        <f t="shared" si="80"/>
        <v>2.3310248669244939E-2</v>
      </c>
      <c r="U109" s="125">
        <v>590.11639334943914</v>
      </c>
      <c r="V109" s="126">
        <f t="shared" si="81"/>
        <v>1.5659273926576121E-3</v>
      </c>
      <c r="W109" s="125">
        <v>314.09600650796619</v>
      </c>
      <c r="X109" s="126">
        <f t="shared" si="82"/>
        <v>8.3348225207486573E-4</v>
      </c>
      <c r="Y109" s="125">
        <v>344.3438412916546</v>
      </c>
      <c r="Z109" s="126">
        <f t="shared" si="83"/>
        <v>9.1374762614372597E-4</v>
      </c>
      <c r="AA109" s="125">
        <v>37.169168364800015</v>
      </c>
      <c r="AB109" s="126">
        <f t="shared" si="84"/>
        <v>9.863176071822375E-5</v>
      </c>
      <c r="AC109" s="125">
        <v>200463.99789444302</v>
      </c>
      <c r="AD109" s="126">
        <f t="shared" si="85"/>
        <v>0.53194940707007654</v>
      </c>
      <c r="AE109" s="125">
        <v>1972.5276169688409</v>
      </c>
      <c r="AF109" s="126">
        <f t="shared" si="86"/>
        <v>5.2342810045544483E-3</v>
      </c>
      <c r="AG109" s="125">
        <v>115.23606058650466</v>
      </c>
      <c r="AH109" s="126">
        <f t="shared" si="87"/>
        <v>3.0578934245520124E-4</v>
      </c>
      <c r="AI109" s="125">
        <v>40.831955747320116</v>
      </c>
      <c r="AJ109" s="126">
        <f t="shared" si="88"/>
        <v>1.0835129937264732E-4</v>
      </c>
      <c r="AK109" s="125">
        <v>305.87733572718651</v>
      </c>
      <c r="AL109" s="126">
        <f t="shared" si="89"/>
        <v>8.1167326345516356E-4</v>
      </c>
    </row>
    <row r="110" spans="1:38" x14ac:dyDescent="0.25">
      <c r="A110" s="122" t="s">
        <v>86</v>
      </c>
      <c r="B110" s="117" t="s">
        <v>146</v>
      </c>
      <c r="C110" s="125">
        <v>358711.00911428384</v>
      </c>
      <c r="D110" s="126">
        <f t="shared" si="72"/>
        <v>1</v>
      </c>
      <c r="E110" s="125">
        <v>8906.2197440312812</v>
      </c>
      <c r="F110" s="126">
        <f t="shared" si="73"/>
        <v>2.4828398119205192E-2</v>
      </c>
      <c r="G110" s="125">
        <v>339.40496024808505</v>
      </c>
      <c r="H110" s="126">
        <f t="shared" si="74"/>
        <v>9.4617938012588857E-4</v>
      </c>
      <c r="I110" s="125">
        <v>4887.0329516000193</v>
      </c>
      <c r="J110" s="126">
        <f t="shared" si="75"/>
        <v>1.3623872218661209E-2</v>
      </c>
      <c r="K110" s="125">
        <v>20010.51485430558</v>
      </c>
      <c r="L110" s="126">
        <f t="shared" si="76"/>
        <v>5.5784501578902794E-2</v>
      </c>
      <c r="M110" s="125">
        <v>234.66147907367022</v>
      </c>
      <c r="N110" s="126">
        <f t="shared" si="77"/>
        <v>6.5417975225540972E-4</v>
      </c>
      <c r="O110" s="125">
        <v>86338.411297127401</v>
      </c>
      <c r="P110" s="126">
        <f t="shared" si="78"/>
        <v>0.24069072067319891</v>
      </c>
      <c r="Q110" s="125">
        <v>35078.538361379789</v>
      </c>
      <c r="R110" s="126">
        <f t="shared" si="79"/>
        <v>9.7790526273488068E-2</v>
      </c>
      <c r="S110" s="125">
        <v>8343.5202799368253</v>
      </c>
      <c r="T110" s="126">
        <f t="shared" si="80"/>
        <v>2.3259727379258143E-2</v>
      </c>
      <c r="U110" s="125">
        <v>560.49796563455504</v>
      </c>
      <c r="V110" s="126">
        <f t="shared" si="81"/>
        <v>1.5625334918449149E-3</v>
      </c>
      <c r="W110" s="125">
        <v>298.33126929826602</v>
      </c>
      <c r="X110" s="126">
        <f t="shared" si="82"/>
        <v>8.3167581066133074E-4</v>
      </c>
      <c r="Y110" s="125">
        <v>331.7737440093602</v>
      </c>
      <c r="Z110" s="126">
        <f t="shared" si="83"/>
        <v>9.2490538505791574E-4</v>
      </c>
      <c r="AA110" s="125">
        <v>35.303617197535139</v>
      </c>
      <c r="AB110" s="126">
        <f t="shared" si="84"/>
        <v>9.8417991922538278E-5</v>
      </c>
      <c r="AC110" s="125">
        <v>191014.69389408705</v>
      </c>
      <c r="AD110" s="126">
        <f t="shared" si="85"/>
        <v>0.53250301507537667</v>
      </c>
      <c r="AE110" s="125">
        <v>1893.3447619032841</v>
      </c>
      <c r="AF110" s="126">
        <f t="shared" si="86"/>
        <v>5.2781897231932249E-3</v>
      </c>
      <c r="AG110" s="125">
        <v>109.45226781427388</v>
      </c>
      <c r="AH110" s="126">
        <f t="shared" si="87"/>
        <v>3.0512659225187831E-4</v>
      </c>
      <c r="AI110" s="125">
        <v>38.78256626519601</v>
      </c>
      <c r="AJ110" s="126">
        <f t="shared" si="88"/>
        <v>1.0811646500885632E-4</v>
      </c>
      <c r="AK110" s="125">
        <v>290.52510037165683</v>
      </c>
      <c r="AL110" s="126">
        <f t="shared" si="89"/>
        <v>8.0991408958707692E-4</v>
      </c>
    </row>
    <row r="111" spans="1:38" ht="15.75" thickBot="1" x14ac:dyDescent="0.3">
      <c r="A111" s="122" t="s">
        <v>87</v>
      </c>
      <c r="B111" s="117" t="s">
        <v>147</v>
      </c>
      <c r="C111" s="125">
        <v>284169.2869173981</v>
      </c>
      <c r="D111" s="126">
        <f t="shared" si="72"/>
        <v>1</v>
      </c>
      <c r="E111" s="125">
        <v>7055.4681888358073</v>
      </c>
      <c r="F111" s="126">
        <f t="shared" si="73"/>
        <v>2.4828398119205192E-2</v>
      </c>
      <c r="G111" s="125">
        <v>268.87511974631946</v>
      </c>
      <c r="H111" s="126">
        <f t="shared" si="74"/>
        <v>9.4617938012588835E-4</v>
      </c>
      <c r="I111" s="125">
        <v>3871.4860534307054</v>
      </c>
      <c r="J111" s="126">
        <f t="shared" si="75"/>
        <v>1.3623872218661206E-2</v>
      </c>
      <c r="K111" s="125">
        <v>15852.242034719273</v>
      </c>
      <c r="L111" s="126">
        <f t="shared" si="76"/>
        <v>5.5784501578902787E-2</v>
      </c>
      <c r="M111" s="125">
        <v>185.89779371421992</v>
      </c>
      <c r="N111" s="126">
        <f t="shared" si="77"/>
        <v>6.5417975225540962E-4</v>
      </c>
      <c r="O111" s="125">
        <v>68396.910461337568</v>
      </c>
      <c r="P111" s="126">
        <f t="shared" si="78"/>
        <v>0.24069072067319885</v>
      </c>
      <c r="Q111" s="125">
        <v>27789.064118414179</v>
      </c>
      <c r="R111" s="126">
        <f t="shared" si="79"/>
        <v>9.779052627348804E-2</v>
      </c>
      <c r="S111" s="125">
        <v>6609.7001432568686</v>
      </c>
      <c r="T111" s="126">
        <f t="shared" si="80"/>
        <v>2.3259727379258147E-2</v>
      </c>
      <c r="U111" s="125">
        <v>444.02402816212162</v>
      </c>
      <c r="V111" s="126">
        <f t="shared" si="81"/>
        <v>1.5625334918449151E-3</v>
      </c>
      <c r="W111" s="125">
        <v>236.33672206207939</v>
      </c>
      <c r="X111" s="126">
        <f t="shared" si="82"/>
        <v>8.3167581066133085E-4</v>
      </c>
      <c r="Y111" s="125">
        <v>262.8297037379694</v>
      </c>
      <c r="Z111" s="126">
        <f t="shared" si="83"/>
        <v>9.2490538505791563E-4</v>
      </c>
      <c r="AA111" s="125">
        <v>27.967370584469947</v>
      </c>
      <c r="AB111" s="126">
        <f t="shared" si="84"/>
        <v>9.8417991922538278E-5</v>
      </c>
      <c r="AC111" s="125">
        <v>151321.00207533428</v>
      </c>
      <c r="AD111" s="126">
        <f t="shared" si="85"/>
        <v>0.53250301507537667</v>
      </c>
      <c r="AE111" s="125">
        <v>1499.899409854557</v>
      </c>
      <c r="AF111" s="126">
        <f t="shared" si="86"/>
        <v>5.2781897231932232E-3</v>
      </c>
      <c r="AG111" s="125">
        <v>86.707606139751917</v>
      </c>
      <c r="AH111" s="126">
        <f t="shared" si="87"/>
        <v>3.051265922518782E-4</v>
      </c>
      <c r="AI111" s="125">
        <v>30.723378765596522</v>
      </c>
      <c r="AJ111" s="126">
        <f t="shared" si="88"/>
        <v>1.0811646500885631E-4</v>
      </c>
      <c r="AK111" s="125">
        <v>230.15270930231324</v>
      </c>
      <c r="AL111" s="126">
        <f t="shared" si="89"/>
        <v>8.0991408958707659E-4</v>
      </c>
    </row>
    <row r="112" spans="1:38" x14ac:dyDescent="0.25">
      <c r="A112" s="122" t="s">
        <v>89</v>
      </c>
      <c r="B112" s="127" t="s">
        <v>37</v>
      </c>
      <c r="C112" s="128">
        <v>2609330.0566459657</v>
      </c>
      <c r="D112" s="129">
        <f t="shared" si="72"/>
        <v>1</v>
      </c>
      <c r="E112" s="128">
        <v>64891.533198436002</v>
      </c>
      <c r="F112" s="129">
        <f t="shared" si="73"/>
        <v>2.4869039864526613E-2</v>
      </c>
      <c r="G112" s="128">
        <v>2472.9356425786277</v>
      </c>
      <c r="H112" s="129">
        <f t="shared" si="74"/>
        <v>9.4772818650521373E-4</v>
      </c>
      <c r="I112" s="128">
        <v>35607.369920681958</v>
      </c>
      <c r="J112" s="129">
        <f t="shared" si="75"/>
        <v>1.3646173212158408E-2</v>
      </c>
      <c r="K112" s="128">
        <v>145412.90020749092</v>
      </c>
      <c r="L112" s="129">
        <f t="shared" si="76"/>
        <v>5.5728059329682784E-2</v>
      </c>
      <c r="M112" s="128">
        <v>1709.7650403144689</v>
      </c>
      <c r="N112" s="129">
        <f t="shared" si="77"/>
        <v>6.5525058279219831E-4</v>
      </c>
      <c r="O112" s="128">
        <v>628701.86803151469</v>
      </c>
      <c r="P112" s="129">
        <f t="shared" si="78"/>
        <v>0.24094378801570562</v>
      </c>
      <c r="Q112" s="128">
        <v>255565.33507043196</v>
      </c>
      <c r="R112" s="129">
        <f t="shared" si="79"/>
        <v>9.7942893203374889E-2</v>
      </c>
      <c r="S112" s="128">
        <v>60791.653338689852</v>
      </c>
      <c r="T112" s="129">
        <f t="shared" si="80"/>
        <v>2.3297801358572276E-2</v>
      </c>
      <c r="U112" s="128">
        <v>4083.8395402275887</v>
      </c>
      <c r="V112" s="129">
        <f t="shared" si="81"/>
        <v>1.5650912117560775E-3</v>
      </c>
      <c r="W112" s="128">
        <v>2173.6689664292194</v>
      </c>
      <c r="X112" s="129">
        <f t="shared" si="82"/>
        <v>8.3303718550011821E-4</v>
      </c>
      <c r="Y112" s="128">
        <v>2391.4422484395304</v>
      </c>
      <c r="Z112" s="129">
        <f t="shared" si="83"/>
        <v>9.1649664723269684E-4</v>
      </c>
      <c r="AA112" s="128">
        <v>257.22539003532148</v>
      </c>
      <c r="AB112" s="129">
        <f t="shared" si="84"/>
        <v>9.8579092890210734E-5</v>
      </c>
      <c r="AC112" s="128">
        <v>1388387.4801612834</v>
      </c>
      <c r="AD112" s="129">
        <f t="shared" si="85"/>
        <v>0.53208580364337554</v>
      </c>
      <c r="AE112" s="128">
        <v>13686.194800151829</v>
      </c>
      <c r="AF112" s="129">
        <f t="shared" si="86"/>
        <v>5.2450991262270865E-3</v>
      </c>
      <c r="AG112" s="128">
        <v>797.47925322345543</v>
      </c>
      <c r="AH112" s="129">
        <f t="shared" si="87"/>
        <v>3.0562605569666248E-4</v>
      </c>
      <c r="AI112" s="128">
        <v>282.57333174438139</v>
      </c>
      <c r="AJ112" s="129">
        <f t="shared" si="88"/>
        <v>1.082934414619825E-4</v>
      </c>
      <c r="AK112" s="128">
        <v>2116.7925042923916</v>
      </c>
      <c r="AL112" s="129">
        <f t="shared" si="89"/>
        <v>8.1123984254154419E-4</v>
      </c>
    </row>
    <row r="113" spans="1:42" ht="15.75" thickBot="1" x14ac:dyDescent="0.3">
      <c r="A113" s="67"/>
      <c r="B113" s="67"/>
      <c r="C113" s="67"/>
      <c r="D113" s="67"/>
      <c r="E113" s="67"/>
      <c r="F113" s="67"/>
      <c r="G113" s="67"/>
      <c r="H113" s="67"/>
      <c r="I113" s="67"/>
      <c r="J113" s="67"/>
      <c r="K113" s="67"/>
      <c r="L113" s="67"/>
      <c r="M113" s="67"/>
      <c r="N113" s="67"/>
      <c r="O113" s="67"/>
      <c r="P113" s="67"/>
      <c r="Q113" s="67"/>
      <c r="R113" s="67"/>
      <c r="S113" s="67"/>
      <c r="T113" s="67"/>
      <c r="U113" s="67"/>
      <c r="V113" s="67"/>
      <c r="W113" s="67"/>
      <c r="X113" s="67"/>
      <c r="Y113" s="67"/>
      <c r="Z113" s="67"/>
      <c r="AA113" s="67"/>
      <c r="AB113" s="67"/>
      <c r="AC113" s="67"/>
      <c r="AD113" s="67"/>
      <c r="AE113" s="67"/>
      <c r="AF113" s="67"/>
      <c r="AG113" s="67"/>
      <c r="AH113" s="67"/>
      <c r="AI113" s="67"/>
      <c r="AJ113" s="67"/>
      <c r="AK113" s="67"/>
      <c r="AL113" s="67"/>
      <c r="AM113" s="67"/>
      <c r="AN113" s="67"/>
      <c r="AO113" s="67"/>
      <c r="AP113" s="67"/>
    </row>
    <row r="114" spans="1:42" x14ac:dyDescent="0.25">
      <c r="A114" s="122" t="s">
        <v>34</v>
      </c>
    </row>
    <row r="115" spans="1:42" x14ac:dyDescent="0.25">
      <c r="A115" s="122" t="s">
        <v>36</v>
      </c>
      <c r="B115" s="117" t="s">
        <v>148</v>
      </c>
      <c r="C115" s="125">
        <v>-429715.51681493141</v>
      </c>
      <c r="D115" s="126">
        <f>IF(C115 =0,0,C115 / C115 )</f>
        <v>1</v>
      </c>
      <c r="E115" s="125">
        <v>-10692.321851843524</v>
      </c>
      <c r="F115" s="126">
        <f>IF(C115 =0,0,E115 / C115 )</f>
        <v>2.4882326640414201E-2</v>
      </c>
      <c r="G115" s="125">
        <v>-407.47109069667437</v>
      </c>
      <c r="H115" s="126">
        <f>IF(C115 =0,0,G115 / C115 )</f>
        <v>9.4823452901320938E-4</v>
      </c>
      <c r="I115" s="125">
        <v>-5867.1053175048082</v>
      </c>
      <c r="J115" s="126">
        <f>IF(C115 =0,0,I115 / C115 )</f>
        <v>1.365346394980574E-2</v>
      </c>
      <c r="K115" s="125">
        <v>-23939.282556874961</v>
      </c>
      <c r="L115" s="126">
        <f>IF(C115 =0,0,K115 / C115 )</f>
        <v>5.5709606984439101E-2</v>
      </c>
      <c r="M115" s="125">
        <v>-281.72177788077204</v>
      </c>
      <c r="N115" s="126">
        <f>IF(C115 =0,0,M115 / C115 )</f>
        <v>6.5560066336190306E-4</v>
      </c>
      <c r="O115" s="125">
        <v>-103572.83642023407</v>
      </c>
      <c r="P115" s="126">
        <f>IF(C115 =0,0,O115 / C115 )</f>
        <v>0.24102652189038942</v>
      </c>
      <c r="Q115" s="125">
        <v>-42108.986157563762</v>
      </c>
      <c r="R115" s="126">
        <f>IF(C115 =0,0,Q115 / C115 )</f>
        <v>9.7992705661823082E-2</v>
      </c>
      <c r="S115" s="125">
        <v>-10016.775553989159</v>
      </c>
      <c r="T115" s="126">
        <f>IF(C115 =0,0,S115 / C115 )</f>
        <v>2.3310248669244946E-2</v>
      </c>
      <c r="U115" s="125">
        <v>-672.90329883052414</v>
      </c>
      <c r="V115" s="126">
        <f>IF(C115 =0,0,U115 / C115 )</f>
        <v>1.5659273926576127E-3</v>
      </c>
      <c r="W115" s="125">
        <v>-358.16025670642398</v>
      </c>
      <c r="X115" s="126">
        <f>IF(C115 =0,0,W115 / C115 )</f>
        <v>8.3348225207486594E-4</v>
      </c>
      <c r="Y115" s="125">
        <v>-392.65153340676807</v>
      </c>
      <c r="Z115" s="126">
        <f>IF(C115 =0,0,Y115 / C115 )</f>
        <v>9.137476261437263E-4</v>
      </c>
      <c r="AA115" s="125">
        <v>-42.383598031398179</v>
      </c>
      <c r="AB115" s="126">
        <f>IF(C115 =0,0,AA115 / C115 )</f>
        <v>9.8631760718223777E-5</v>
      </c>
      <c r="AC115" s="125">
        <v>-228586.91437851428</v>
      </c>
      <c r="AD115" s="126">
        <f>IF(C115 =0,0,AC115 / C115 )</f>
        <v>0.53194940707007654</v>
      </c>
      <c r="AE115" s="125">
        <v>-2249.2517670266939</v>
      </c>
      <c r="AF115" s="126">
        <f>IF(C115 =0,0,AE115 / C115 )</f>
        <v>5.23428100455445E-3</v>
      </c>
      <c r="AG115" s="125">
        <v>-131.40242532963489</v>
      </c>
      <c r="AH115" s="126">
        <f>IF(C115 =0,0,AG115 / C115 )</f>
        <v>3.0578934245520134E-4</v>
      </c>
      <c r="AI115" s="125">
        <v>-46.560234607486507</v>
      </c>
      <c r="AJ115" s="126">
        <f>IF(C115 =0,0,AI115 / C115 )</f>
        <v>1.0835129937264734E-4</v>
      </c>
      <c r="AK115" s="125">
        <v>-348.78859589049779</v>
      </c>
      <c r="AL115" s="126">
        <f>IF(C115 =0,0,AK115 / C115 )</f>
        <v>8.1167326345516399E-4</v>
      </c>
    </row>
    <row r="116" spans="1:42" x14ac:dyDescent="0.25">
      <c r="A116" s="122" t="s">
        <v>38</v>
      </c>
      <c r="B116" s="117" t="s">
        <v>149</v>
      </c>
      <c r="C116" s="125">
        <v>-126706.18965902792</v>
      </c>
      <c r="D116" s="126">
        <f>IF(C116 =0,0,C116 / C116 )</f>
        <v>1</v>
      </c>
      <c r="E116" s="125">
        <v>-3152.7447984582041</v>
      </c>
      <c r="F116" s="126">
        <f>IF(C116 =0,0,E116 / C116 )</f>
        <v>2.4882326640414194E-2</v>
      </c>
      <c r="G116" s="125">
        <v>-120.14718407438671</v>
      </c>
      <c r="H116" s="126">
        <f>IF(C116 =0,0,G116 / C116 )</f>
        <v>9.4823452901320938E-4</v>
      </c>
      <c r="I116" s="125">
        <v>-1729.9783927267865</v>
      </c>
      <c r="J116" s="126">
        <f>IF(C116 =0,0,I116 / C116 )</f>
        <v>1.365346394980574E-2</v>
      </c>
      <c r="K116" s="125">
        <v>-7058.7520284002458</v>
      </c>
      <c r="L116" s="126">
        <f>IF(C116 =0,0,K116 / C116 )</f>
        <v>5.5709606984439088E-2</v>
      </c>
      <c r="M116" s="125">
        <v>-83.068661992517761</v>
      </c>
      <c r="N116" s="126">
        <f>IF(C116 =0,0,M116 / C116 )</f>
        <v>6.5560066336190273E-4</v>
      </c>
      <c r="O116" s="125">
        <v>-30539.552195499524</v>
      </c>
      <c r="P116" s="126">
        <f>IF(C116 =0,0,O116 / C116 )</f>
        <v>0.24102652189038939</v>
      </c>
      <c r="Q116" s="125">
        <v>-12416.282348788254</v>
      </c>
      <c r="R116" s="126">
        <f>IF(C116 =0,0,Q116 / C116 )</f>
        <v>9.7992705661823082E-2</v>
      </c>
      <c r="S116" s="125">
        <v>-2953.5527888844531</v>
      </c>
      <c r="T116" s="126">
        <f>IF(C116 =0,0,S116 / C116 )</f>
        <v>2.3310248669244943E-2</v>
      </c>
      <c r="U116" s="125">
        <v>-198.41269320634251</v>
      </c>
      <c r="V116" s="126">
        <f>IF(C116 =0,0,U116 / C116 )</f>
        <v>1.5659273926576123E-3</v>
      </c>
      <c r="W116" s="125">
        <v>-105.60736030883169</v>
      </c>
      <c r="X116" s="126">
        <f>IF(C116 =0,0,W116 / C116 )</f>
        <v>8.3348225207486594E-4</v>
      </c>
      <c r="Y116" s="125">
        <v>-115.77748001865353</v>
      </c>
      <c r="Z116" s="126">
        <f>IF(C116 =0,0,Y116 / C116 )</f>
        <v>9.137476261437264E-4</v>
      </c>
      <c r="AA116" s="125">
        <v>-12.497254579967123</v>
      </c>
      <c r="AB116" s="126">
        <f>IF(C116 =0,0,AA116 / C116 )</f>
        <v>9.863176071822379E-5</v>
      </c>
      <c r="AC116" s="125">
        <v>-67401.282461228562</v>
      </c>
      <c r="AD116" s="126">
        <f>IF(C116 =0,0,AC116 / C116 )</f>
        <v>0.53194940707007654</v>
      </c>
      <c r="AE116" s="125">
        <v>-663.21580169172319</v>
      </c>
      <c r="AF116" s="126">
        <f>IF(C116 =0,0,AE116 / C116 )</f>
        <v>5.2342810045544492E-3</v>
      </c>
      <c r="AG116" s="125">
        <v>-38.745402420838175</v>
      </c>
      <c r="AH116" s="126">
        <f>IF(C116 =0,0,AG116 / C116 )</f>
        <v>3.0578934245520129E-4</v>
      </c>
      <c r="AI116" s="125">
        <v>-13.728780288112764</v>
      </c>
      <c r="AJ116" s="126">
        <f>IF(C116 =0,0,AI116 / C116 )</f>
        <v>1.0835129937264732E-4</v>
      </c>
      <c r="AK116" s="125">
        <v>-102.84402646051214</v>
      </c>
      <c r="AL116" s="126">
        <f>IF(C116 =0,0,AK116 / C116 )</f>
        <v>8.1167326345516399E-4</v>
      </c>
    </row>
    <row r="117" spans="1:42" x14ac:dyDescent="0.25">
      <c r="A117" s="122" t="s">
        <v>40</v>
      </c>
      <c r="B117" s="117" t="s">
        <v>151</v>
      </c>
      <c r="C117" s="125">
        <v>-132582.42789773297</v>
      </c>
      <c r="D117" s="126">
        <f>IF(C117 =0,0,C117 / C117 )</f>
        <v>1</v>
      </c>
      <c r="E117" s="125">
        <v>-3291.809303455731</v>
      </c>
      <c r="F117" s="126">
        <f>IF(C117 =0,0,E117 / C117 )</f>
        <v>2.4828398119205189E-2</v>
      </c>
      <c r="G117" s="125">
        <v>-125.44675944386225</v>
      </c>
      <c r="H117" s="126">
        <f>IF(C117 =0,0,G117 / C117 )</f>
        <v>9.4617938012588824E-4</v>
      </c>
      <c r="I117" s="125">
        <v>-1806.2860561185769</v>
      </c>
      <c r="J117" s="126">
        <f>IF(C117 =0,0,I117 / C117 )</f>
        <v>1.3623872218661208E-2</v>
      </c>
      <c r="K117" s="125">
        <v>-7396.0446583958492</v>
      </c>
      <c r="L117" s="126">
        <f>IF(C117 =0,0,K117 / C117 )</f>
        <v>5.5784501578902787E-2</v>
      </c>
      <c r="M117" s="125">
        <v>-86.73273983555967</v>
      </c>
      <c r="N117" s="126">
        <f>IF(C117 =0,0,M117 / C117 )</f>
        <v>6.5417975225540972E-4</v>
      </c>
      <c r="O117" s="125">
        <v>-31911.36011930777</v>
      </c>
      <c r="P117" s="126">
        <f>IF(C117 =0,0,O117 / C117 )</f>
        <v>0.24069072067319883</v>
      </c>
      <c r="Q117" s="125">
        <v>-12965.305398736089</v>
      </c>
      <c r="R117" s="126">
        <f>IF(C117 =0,0,Q117 / C117 )</f>
        <v>9.779052627348804E-2</v>
      </c>
      <c r="S117" s="125">
        <v>-3083.8311281814185</v>
      </c>
      <c r="T117" s="126">
        <f>IF(C117 =0,0,S117 / C117 )</f>
        <v>2.3259727379258147E-2</v>
      </c>
      <c r="U117" s="125">
        <v>-207.1644840203214</v>
      </c>
      <c r="V117" s="126">
        <f>IF(C117 =0,0,U117 / C117 )</f>
        <v>1.5625334918449151E-3</v>
      </c>
      <c r="W117" s="125">
        <v>-110.26559820129449</v>
      </c>
      <c r="X117" s="126">
        <f>IF(C117 =0,0,W117 / C117 )</f>
        <v>8.3167581066133074E-4</v>
      </c>
      <c r="Y117" s="125">
        <v>-122.62620152666601</v>
      </c>
      <c r="Z117" s="126">
        <f>IF(C117 =0,0,Y117 / C117 )</f>
        <v>9.249053850579153E-4</v>
      </c>
      <c r="AA117" s="125">
        <v>-13.048496317909594</v>
      </c>
      <c r="AB117" s="126">
        <f>IF(C117 =0,0,AA117 / C117 )</f>
        <v>9.8417991922538251E-5</v>
      </c>
      <c r="AC117" s="125">
        <v>-70600.542601556532</v>
      </c>
      <c r="AD117" s="126">
        <f>IF(C117 =0,0,AC117 / C117 )</f>
        <v>0.53250301507537667</v>
      </c>
      <c r="AE117" s="125">
        <v>-699.79520840582063</v>
      </c>
      <c r="AF117" s="126">
        <f>IF(C117 =0,0,AE117 / C117 )</f>
        <v>5.2781897231932232E-3</v>
      </c>
      <c r="AG117" s="125">
        <v>-40.454424416915607</v>
      </c>
      <c r="AH117" s="126">
        <f>IF(C117 =0,0,AG117 / C117 )</f>
        <v>3.051265922518782E-4</v>
      </c>
      <c r="AI117" s="125">
        <v>-14.33434342659446</v>
      </c>
      <c r="AJ117" s="126">
        <f>IF(C117 =0,0,AI117 / C117 )</f>
        <v>1.081164650088563E-4</v>
      </c>
      <c r="AK117" s="125">
        <v>-107.3803763860366</v>
      </c>
      <c r="AL117" s="126">
        <f>IF(C117 =0,0,AK117 / C117 )</f>
        <v>8.0991408958707648E-4</v>
      </c>
    </row>
    <row r="118" spans="1:42" ht="15.75" thickBot="1" x14ac:dyDescent="0.3">
      <c r="A118" s="122" t="s">
        <v>42</v>
      </c>
      <c r="B118" s="117" t="s">
        <v>152</v>
      </c>
      <c r="C118" s="125">
        <v>-95666.272999442197</v>
      </c>
      <c r="D118" s="126">
        <f>IF(C118 =0,0,C118 / C118 )</f>
        <v>1</v>
      </c>
      <c r="E118" s="125">
        <v>-2375.2403126107206</v>
      </c>
      <c r="F118" s="126">
        <f>IF(C118 =0,0,E118 / C118 )</f>
        <v>2.4828398119205185E-2</v>
      </c>
      <c r="G118" s="125">
        <v>-90.517454885566224</v>
      </c>
      <c r="H118" s="126">
        <f>IF(C118 =0,0,G118 / C118 )</f>
        <v>9.4617938012588835E-4</v>
      </c>
      <c r="I118" s="125">
        <v>-1303.3450789799592</v>
      </c>
      <c r="J118" s="126">
        <f>IF(C118 =0,0,I118 / C118 )</f>
        <v>1.3623872218661206E-2</v>
      </c>
      <c r="K118" s="125">
        <v>-5336.6953571851282</v>
      </c>
      <c r="L118" s="126">
        <f>IF(C118 =0,0,K118 / C118 )</f>
        <v>5.5784501578902787E-2</v>
      </c>
      <c r="M118" s="125">
        <v>-62.582938769973488</v>
      </c>
      <c r="N118" s="126">
        <f>IF(C118 =0,0,M118 / C118 )</f>
        <v>6.5417975225540972E-4</v>
      </c>
      <c r="O118" s="125">
        <v>-23025.984192354728</v>
      </c>
      <c r="P118" s="126">
        <f>IF(C118 =0,0,O118 / C118 )</f>
        <v>0.24069072067319885</v>
      </c>
      <c r="Q118" s="125">
        <v>-9355.2551832386325</v>
      </c>
      <c r="R118" s="126">
        <f>IF(C118 =0,0,Q118 / C118 )</f>
        <v>9.7790526273488054E-2</v>
      </c>
      <c r="S118" s="125">
        <v>-2225.1714293567102</v>
      </c>
      <c r="T118" s="126">
        <f>IF(C118 =0,0,S118 / C118 )</f>
        <v>2.3259727379258147E-2</v>
      </c>
      <c r="U118" s="125">
        <v>-149.48175560160738</v>
      </c>
      <c r="V118" s="126">
        <f>IF(C118 =0,0,U118 / C118 )</f>
        <v>1.5625334918449156E-3</v>
      </c>
      <c r="W118" s="125">
        <v>-79.563325149759251</v>
      </c>
      <c r="X118" s="126">
        <f>IF(C118 =0,0,W118 / C118 )</f>
        <v>8.3167581066133063E-4</v>
      </c>
      <c r="Y118" s="125">
        <v>-88.482251065604757</v>
      </c>
      <c r="Z118" s="126">
        <f>IF(C118 =0,0,Y118 / C118 )</f>
        <v>9.2490538505791552E-4</v>
      </c>
      <c r="AA118" s="125">
        <v>-9.4152824833184425</v>
      </c>
      <c r="AB118" s="126">
        <f>IF(C118 =0,0,AA118 / C118 )</f>
        <v>9.8417991922538264E-5</v>
      </c>
      <c r="AC118" s="125">
        <v>-50942.578813227068</v>
      </c>
      <c r="AD118" s="126">
        <f>IF(C118 =0,0,AC118 / C118 )</f>
        <v>0.53250301507537667</v>
      </c>
      <c r="AE118" s="125">
        <v>-504.94473900185318</v>
      </c>
      <c r="AF118" s="126">
        <f>IF(C118 =0,0,AE118 / C118 )</f>
        <v>5.278189723193224E-3</v>
      </c>
      <c r="AG118" s="125">
        <v>-29.190323873757677</v>
      </c>
      <c r="AH118" s="126">
        <f>IF(C118 =0,0,AG118 / C118 )</f>
        <v>3.0512659225187831E-4</v>
      </c>
      <c r="AI118" s="125">
        <v>-10.343099257271888</v>
      </c>
      <c r="AJ118" s="126">
        <f>IF(C118 =0,0,AI118 / C118 )</f>
        <v>1.0811646500885631E-4</v>
      </c>
      <c r="AK118" s="125">
        <v>-77.481462400531967</v>
      </c>
      <c r="AL118" s="126">
        <f>IF(C118 =0,0,AK118 / C118 )</f>
        <v>8.099140895870767E-4</v>
      </c>
    </row>
    <row r="119" spans="1:42" x14ac:dyDescent="0.25">
      <c r="A119" s="122" t="s">
        <v>44</v>
      </c>
      <c r="B119" s="127" t="s">
        <v>39</v>
      </c>
      <c r="C119" s="128">
        <v>-784670.40737113438</v>
      </c>
      <c r="D119" s="129">
        <f>IF(C119 =0,0,C119 / C119 )</f>
        <v>1</v>
      </c>
      <c r="E119" s="128">
        <v>-19512.116266368179</v>
      </c>
      <c r="F119" s="129">
        <f>IF(C119 =0,0,E119 / C119 )</f>
        <v>2.4866639652869327E-2</v>
      </c>
      <c r="G119" s="128">
        <v>-743.58248910048951</v>
      </c>
      <c r="H119" s="129">
        <f>IF(C119 =0,0,G119 / C119 )</f>
        <v>9.4763671742343269E-4</v>
      </c>
      <c r="I119" s="128">
        <v>-10706.714845330131</v>
      </c>
      <c r="J119" s="129">
        <f>IF(C119 =0,0,I119 / C119 )</f>
        <v>1.3644856164769389E-2</v>
      </c>
      <c r="K119" s="128">
        <v>-43730.774600856188</v>
      </c>
      <c r="L119" s="129">
        <f>IF(C119 =0,0,K119 / C119 )</f>
        <v>5.5731392684180009E-2</v>
      </c>
      <c r="M119" s="128">
        <v>-514.10611847882285</v>
      </c>
      <c r="N119" s="129">
        <f>IF(C119 =0,0,M119 / C119 )</f>
        <v>6.5518734190731409E-4</v>
      </c>
      <c r="O119" s="128">
        <v>-189049.73292739608</v>
      </c>
      <c r="P119" s="129">
        <f>IF(C119 =0,0,O119 / C119 )</f>
        <v>0.24092884241775553</v>
      </c>
      <c r="Q119" s="128">
        <v>-76845.829088326733</v>
      </c>
      <c r="R119" s="129">
        <f>IF(C119 =0,0,Q119 / C119 )</f>
        <v>9.7933894749238457E-2</v>
      </c>
      <c r="S119" s="128">
        <v>-18279.33090041174</v>
      </c>
      <c r="T119" s="129">
        <f>IF(C119 =0,0,S119 / C119 )</f>
        <v>2.3295552793500419E-2</v>
      </c>
      <c r="U119" s="128">
        <v>-1227.9622316587956</v>
      </c>
      <c r="V119" s="129">
        <f>IF(C119 =0,0,U119 / C119 )</f>
        <v>1.5649401584708835E-3</v>
      </c>
      <c r="W119" s="128">
        <v>-653.59654036630934</v>
      </c>
      <c r="X119" s="129">
        <f>IF(C119 =0,0,W119 / C119 )</f>
        <v>8.3295678571088311E-4</v>
      </c>
      <c r="Y119" s="128">
        <v>-719.53746601769251</v>
      </c>
      <c r="Z119" s="129">
        <f>IF(C119 =0,0,Y119 / C119 )</f>
        <v>9.1699324870469438E-4</v>
      </c>
      <c r="AA119" s="128">
        <v>-77.344631412593358</v>
      </c>
      <c r="AB119" s="129">
        <f>IF(C119 =0,0,AA119 / C119 )</f>
        <v>9.8569578623105631E-5</v>
      </c>
      <c r="AC119" s="128">
        <v>-417531.31825452647</v>
      </c>
      <c r="AD119" s="129">
        <f>IF(C119 =0,0,AC119 / C119 )</f>
        <v>0.53211044322848022</v>
      </c>
      <c r="AE119" s="128">
        <v>-4117.20751612609</v>
      </c>
      <c r="AF119" s="129">
        <f>IF(C119 =0,0,AE119 / C119 )</f>
        <v>5.2470533837511322E-3</v>
      </c>
      <c r="AG119" s="128">
        <v>-239.79257604114636</v>
      </c>
      <c r="AH119" s="129">
        <f>IF(C119 =0,0,AG119 / C119 )</f>
        <v>3.0559655848946647E-4</v>
      </c>
      <c r="AI119" s="128">
        <v>-84.966457579465597</v>
      </c>
      <c r="AJ119" s="129">
        <f>IF(C119 =0,0,AI119 / C119 )</f>
        <v>1.0828298962379252E-4</v>
      </c>
      <c r="AK119" s="128">
        <v>-636.49446113757847</v>
      </c>
      <c r="AL119" s="129">
        <f>IF(C119 =0,0,AK119 / C119 )</f>
        <v>8.1116154650206975E-4</v>
      </c>
    </row>
    <row r="120" spans="1:42" ht="15.75" thickBot="1" x14ac:dyDescent="0.3">
      <c r="A120" s="122" t="s">
        <v>46</v>
      </c>
    </row>
    <row r="121" spans="1:42" x14ac:dyDescent="0.25">
      <c r="A121" s="122" t="s">
        <v>48</v>
      </c>
      <c r="B121" s="130" t="s">
        <v>41</v>
      </c>
      <c r="C121" s="128">
        <v>1824659.6492748312</v>
      </c>
      <c r="D121" s="129">
        <f>IF(C121 =0,0,C121 / C121 )</f>
        <v>1</v>
      </c>
      <c r="E121" s="128">
        <v>45379.416932067827</v>
      </c>
      <c r="F121" s="129">
        <f>IF(C121 =0,0,E121 / C121 )</f>
        <v>2.4870072043354948E-2</v>
      </c>
      <c r="G121" s="128">
        <v>1729.3531534781391</v>
      </c>
      <c r="H121" s="129">
        <f>IF(C121 =0,0,G121 / C121 )</f>
        <v>9.4776752155692739E-4</v>
      </c>
      <c r="I121" s="128">
        <v>24900.655075351839</v>
      </c>
      <c r="J121" s="129">
        <f>IF(C121 =0,0,I121 / C121 )</f>
        <v>1.3646739590722044E-2</v>
      </c>
      <c r="K121" s="128">
        <v>101682.12560663473</v>
      </c>
      <c r="L121" s="129">
        <f>IF(C121 =0,0,K121 / C121 )</f>
        <v>5.5726625865292707E-2</v>
      </c>
      <c r="M121" s="128">
        <v>1195.658921835646</v>
      </c>
      <c r="N121" s="129">
        <f>IF(C121 =0,0,M121 / C121 )</f>
        <v>6.5527777868647067E-4</v>
      </c>
      <c r="O121" s="128">
        <v>439652.13510411879</v>
      </c>
      <c r="P121" s="129">
        <f>IF(C121 =0,0,O121 / C121 )</f>
        <v>0.24095021516963361</v>
      </c>
      <c r="Q121" s="128">
        <v>178719.50598210521</v>
      </c>
      <c r="R121" s="129">
        <f>IF(C121 =0,0,Q121 / C121 )</f>
        <v>9.7946762867876846E-2</v>
      </c>
      <c r="S121" s="128">
        <v>42512.322438278119</v>
      </c>
      <c r="T121" s="129">
        <f>IF(C121 =0,0,S121 / C121 )</f>
        <v>2.3298768323820641E-2</v>
      </c>
      <c r="U121" s="128">
        <v>2855.8773085687935</v>
      </c>
      <c r="V121" s="129">
        <f>IF(C121 =0,0,U121 / C121 )</f>
        <v>1.5651561701952449E-3</v>
      </c>
      <c r="W121" s="128">
        <v>1520.0724260629104</v>
      </c>
      <c r="X121" s="129">
        <f>IF(C121 =0,0,W121 / C121 )</f>
        <v>8.3307176035104851E-4</v>
      </c>
      <c r="Y121" s="128">
        <v>1671.9047824218383</v>
      </c>
      <c r="Z121" s="129">
        <f>IF(C121 =0,0,Y121 / C121 )</f>
        <v>9.1628309043075419E-4</v>
      </c>
      <c r="AA121" s="128">
        <v>179.88075862272811</v>
      </c>
      <c r="AB121" s="129">
        <f>IF(C121 =0,0,AA121 / C121 )</f>
        <v>9.8583184373161081E-5</v>
      </c>
      <c r="AC121" s="128">
        <v>970856.16190675693</v>
      </c>
      <c r="AD121" s="129">
        <f>IF(C121 =0,0,AC121 / C121 )</f>
        <v>0.53207520772030081</v>
      </c>
      <c r="AE121" s="128">
        <v>9568.9872840257358</v>
      </c>
      <c r="AF121" s="129">
        <f>IF(C121 =0,0,AE121 / C121 )</f>
        <v>5.2442587239920103E-3</v>
      </c>
      <c r="AG121" s="128">
        <v>557.68667718230938</v>
      </c>
      <c r="AH121" s="129">
        <f>IF(C121 =0,0,AG121 / C121 )</f>
        <v>3.0563874057496095E-4</v>
      </c>
      <c r="AI121" s="128">
        <v>197.60687416491578</v>
      </c>
      <c r="AJ121" s="129">
        <f>IF(C121 =0,0,AI121 / C121 )</f>
        <v>1.0829793613480194E-4</v>
      </c>
      <c r="AK121" s="128">
        <v>1480.2980431548131</v>
      </c>
      <c r="AL121" s="129">
        <f>IF(C121 =0,0,AK121 / C121 )</f>
        <v>8.1127351270310788E-4</v>
      </c>
    </row>
    <row r="122" spans="1:42" x14ac:dyDescent="0.25">
      <c r="A122" s="122" t="s">
        <v>50</v>
      </c>
    </row>
    <row r="123" spans="1:42" x14ac:dyDescent="0.25">
      <c r="A123" s="122" t="s">
        <v>52</v>
      </c>
      <c r="B123" s="127" t="s">
        <v>43</v>
      </c>
      <c r="C123" s="125">
        <v>21884.898462208806</v>
      </c>
      <c r="D123" s="126">
        <f>IF(C123 =0,0,C123 / C123 )</f>
        <v>1</v>
      </c>
      <c r="E123" s="125">
        <v>544.01435143957065</v>
      </c>
      <c r="F123" s="126">
        <f>IF(C123 =0,0,E123 / C123 )</f>
        <v>2.4857979230700263E-2</v>
      </c>
      <c r="G123" s="125">
        <v>20.731710493498323</v>
      </c>
      <c r="H123" s="126">
        <f>IF(C123 =0,0,G123 / C123 )</f>
        <v>9.4730667950313646E-4</v>
      </c>
      <c r="I123" s="125">
        <v>298.51229118956229</v>
      </c>
      <c r="J123" s="126">
        <f>IF(C123 =0,0,I123 / C123 )</f>
        <v>1.3640104006195784E-2</v>
      </c>
      <c r="K123" s="125">
        <v>1219.9390880362948</v>
      </c>
      <c r="L123" s="126">
        <f>IF(C123 =0,0,K123 / C123 )</f>
        <v>5.5743420063972662E-2</v>
      </c>
      <c r="M123" s="125">
        <v>14.333714641575851</v>
      </c>
      <c r="N123" s="126">
        <f>IF(C123 =0,0,M123 / C123 )</f>
        <v>6.5495915671381975E-4</v>
      </c>
      <c r="O123" s="125">
        <v>5271.5230753677433</v>
      </c>
      <c r="P123" s="126">
        <f>IF(C123 =0,0,O123 / C123 )</f>
        <v>0.24087491584531195</v>
      </c>
      <c r="Q123" s="125">
        <v>2142.5627806160019</v>
      </c>
      <c r="R123" s="126">
        <f>IF(C123 =0,0,Q123 / C123 )</f>
        <v>9.7901426607750253E-2</v>
      </c>
      <c r="S123" s="125">
        <v>509.64324980356065</v>
      </c>
      <c r="T123" s="126">
        <f>IF(C123 =0,0,S123 / C123 )</f>
        <v>2.3287439541180455E-2</v>
      </c>
      <c r="U123" s="125">
        <v>34.236628560869512</v>
      </c>
      <c r="V123" s="126">
        <f>IF(C123 =0,0,U123 / C123 )</f>
        <v>1.5643951293623716E-3</v>
      </c>
      <c r="W123" s="125">
        <v>18.22282591783198</v>
      </c>
      <c r="X123" s="126">
        <f>IF(C123 =0,0,W123 / C123 )</f>
        <v>8.3266668791264658E-4</v>
      </c>
      <c r="Y123" s="125">
        <v>20.107518221177589</v>
      </c>
      <c r="Z123" s="126">
        <f>IF(C123 =0,0,Y123 / C123 )</f>
        <v>9.1878508168084826E-4</v>
      </c>
      <c r="AA123" s="125">
        <v>2.156433926533095</v>
      </c>
      <c r="AB123" s="126">
        <f>IF(C123 =0,0,AA123 / C123 )</f>
        <v>9.8535249329891102E-5</v>
      </c>
      <c r="AC123" s="125">
        <v>11647.128682969531</v>
      </c>
      <c r="AD123" s="126">
        <f>IF(C123 =0,0,AC123 / C123 )</f>
        <v>0.53219934755840792</v>
      </c>
      <c r="AE123" s="125">
        <v>114.98554826799943</v>
      </c>
      <c r="AF123" s="126">
        <f>IF(C123 =0,0,AE123 / C123 )</f>
        <v>5.2541047182173735E-3</v>
      </c>
      <c r="AG123" s="125">
        <v>6.6856204090941045</v>
      </c>
      <c r="AH123" s="126">
        <f>IF(C123 =0,0,AG123 / C123 )</f>
        <v>3.0549012693108636E-4</v>
      </c>
      <c r="AI123" s="125">
        <v>2.3689369048032192</v>
      </c>
      <c r="AJ123" s="126">
        <f>IF(C123 =0,0,AI123 / C123 )</f>
        <v>1.0824527739500083E-4</v>
      </c>
      <c r="AK123" s="125">
        <v>17.746005443165039</v>
      </c>
      <c r="AL123" s="126">
        <f>IF(C123 =0,0,AK123 / C123 )</f>
        <v>8.1087903943484712E-4</v>
      </c>
    </row>
    <row r="124" spans="1:42" x14ac:dyDescent="0.25">
      <c r="A124" s="122" t="s">
        <v>54</v>
      </c>
    </row>
    <row r="125" spans="1:42" x14ac:dyDescent="0.25">
      <c r="A125" s="122" t="s">
        <v>56</v>
      </c>
      <c r="B125" s="117" t="s">
        <v>153</v>
      </c>
      <c r="C125" s="125">
        <v>18610.388588969425</v>
      </c>
      <c r="D125" s="126">
        <f>IF(C125 =0,0,C125 / C125 )</f>
        <v>1</v>
      </c>
      <c r="E125" s="125">
        <v>463.0697677757741</v>
      </c>
      <c r="F125" s="126">
        <f>IF(C125 =0,0,E125 / C125 )</f>
        <v>2.4882326640414187E-2</v>
      </c>
      <c r="G125" s="125">
        <v>17.64701305841422</v>
      </c>
      <c r="H125" s="126">
        <f>IF(C125 =0,0,G125 / C125 )</f>
        <v>9.4823452901320895E-4</v>
      </c>
      <c r="I125" s="125">
        <v>254.09626969137003</v>
      </c>
      <c r="J125" s="126">
        <f>IF(C125 =0,0,I125 / C125 )</f>
        <v>1.3653463949805733E-2</v>
      </c>
      <c r="K125" s="125">
        <v>1036.7774341191764</v>
      </c>
      <c r="L125" s="126">
        <f>IF(C125 =0,0,K125 / C125 )</f>
        <v>5.5709606984439081E-2</v>
      </c>
      <c r="M125" s="125">
        <v>12.200983104351137</v>
      </c>
      <c r="N125" s="126">
        <f>IF(C125 =0,0,M125 / C125 )</f>
        <v>6.5560066336190252E-4</v>
      </c>
      <c r="O125" s="125">
        <v>4485.5972326278907</v>
      </c>
      <c r="P125" s="126">
        <f>IF(C125 =0,0,O125 / C125 )</f>
        <v>0.24102652189038931</v>
      </c>
      <c r="Q125" s="125">
        <v>1823.6823312510307</v>
      </c>
      <c r="R125" s="126">
        <f>IF(C125 =0,0,Q125 / C125 )</f>
        <v>9.7992705661823026E-2</v>
      </c>
      <c r="S125" s="125">
        <v>433.8127858401557</v>
      </c>
      <c r="T125" s="126">
        <f>IF(C125 =0,0,S125 / C125 )</f>
        <v>2.3310248669244936E-2</v>
      </c>
      <c r="U125" s="125">
        <v>29.142517279469867</v>
      </c>
      <c r="V125" s="126">
        <f>IF(C125 =0,0,U125 / C125 )</f>
        <v>1.5659273926576121E-3</v>
      </c>
      <c r="W125" s="125">
        <v>15.511428593122618</v>
      </c>
      <c r="X125" s="126">
        <f>IF(C125 =0,0,W125 / C125 )</f>
        <v>8.3348225207486573E-4</v>
      </c>
      <c r="Y125" s="125">
        <v>17.005198394783097</v>
      </c>
      <c r="Z125" s="126">
        <f>IF(C125 =0,0,Y125 / C125 )</f>
        <v>9.1374762614372597E-4</v>
      </c>
      <c r="AA125" s="125">
        <v>1.8355753941803936</v>
      </c>
      <c r="AB125" s="126">
        <f>IF(C125 =0,0,AA125 / C125 )</f>
        <v>9.8631760718223722E-5</v>
      </c>
      <c r="AC125" s="125">
        <v>9899.7851752460028</v>
      </c>
      <c r="AD125" s="126">
        <f>IF(C125 =0,0,AC125 / C125 )</f>
        <v>0.53194940707007643</v>
      </c>
      <c r="AE125" s="125">
        <v>97.412003478619496</v>
      </c>
      <c r="AF125" s="126">
        <f>IF(C125 =0,0,AE125 / C125 )</f>
        <v>5.2342810045544466E-3</v>
      </c>
      <c r="AG125" s="125">
        <v>5.6908584894567396</v>
      </c>
      <c r="AH125" s="126">
        <f>IF(C125 =0,0,AG125 / C125 )</f>
        <v>3.0578934245520118E-4</v>
      </c>
      <c r="AI125" s="125">
        <v>2.016459785444725</v>
      </c>
      <c r="AJ125" s="126">
        <f>IF(C125 =0,0,AI125 / C125 )</f>
        <v>1.0835129937264728E-4</v>
      </c>
      <c r="AK125" s="125">
        <v>15.105554840177552</v>
      </c>
      <c r="AL125" s="126">
        <f>IF(C125 =0,0,AK125 / C125 )</f>
        <v>8.1167326345516367E-4</v>
      </c>
    </row>
    <row r="126" spans="1:42" x14ac:dyDescent="0.25">
      <c r="A126" s="122" t="s">
        <v>58</v>
      </c>
      <c r="B126" s="117" t="s">
        <v>154</v>
      </c>
      <c r="C126" s="125">
        <v>14368.683339330875</v>
      </c>
      <c r="D126" s="126">
        <f>IF(C126 =0,0,C126 / C126 )</f>
        <v>1</v>
      </c>
      <c r="E126" s="125">
        <v>357.5262722419082</v>
      </c>
      <c r="F126" s="126">
        <f>IF(C126 =0,0,E126 / C126 )</f>
        <v>2.4882326640414194E-2</v>
      </c>
      <c r="G126" s="125">
        <v>13.624881678810357</v>
      </c>
      <c r="H126" s="126">
        <f>IF(C126 =0,0,G126 / C126 )</f>
        <v>9.4823452901320916E-4</v>
      </c>
      <c r="I126" s="125">
        <v>196.18229997972838</v>
      </c>
      <c r="J126" s="126">
        <f>IF(C126 =0,0,I126 / C126 )</f>
        <v>1.3653463949805735E-2</v>
      </c>
      <c r="K126" s="125">
        <v>800.47370171798082</v>
      </c>
      <c r="L126" s="126">
        <f>IF(C126 =0,0,K126 / C126 )</f>
        <v>5.5709606984439081E-2</v>
      </c>
      <c r="M126" s="125">
        <v>9.4201183289024399</v>
      </c>
      <c r="N126" s="126">
        <f>IF(C126 =0,0,M126 / C126 )</f>
        <v>6.5560066336190262E-4</v>
      </c>
      <c r="O126" s="125">
        <v>3463.2337694233061</v>
      </c>
      <c r="P126" s="126">
        <f>IF(C126 =0,0,O126 / C126 )</f>
        <v>0.24102652189038937</v>
      </c>
      <c r="Q126" s="125">
        <v>1408.0261572189913</v>
      </c>
      <c r="R126" s="126">
        <f>IF(C126 =0,0,Q126 / C126 )</f>
        <v>9.7992705661823054E-2</v>
      </c>
      <c r="S126" s="125">
        <v>334.93758168943941</v>
      </c>
      <c r="T126" s="126">
        <f>IF(C126 =0,0,S126 / C126 )</f>
        <v>2.3310248669244936E-2</v>
      </c>
      <c r="U126" s="125">
        <v>22.50031483748127</v>
      </c>
      <c r="V126" s="126">
        <f>IF(C126 =0,0,U126 / C126 )</f>
        <v>1.5659273926576121E-3</v>
      </c>
      <c r="W126" s="125">
        <v>11.976042549016102</v>
      </c>
      <c r="X126" s="126">
        <f>IF(C126 =0,0,W126 / C126 )</f>
        <v>8.3348225207486584E-4</v>
      </c>
      <c r="Y126" s="125">
        <v>13.129350292124494</v>
      </c>
      <c r="Z126" s="126">
        <f>IF(C126 =0,0,Y126 / C126 )</f>
        <v>9.1374762614372608E-4</v>
      </c>
      <c r="AA126" s="125">
        <v>1.4172085369608109</v>
      </c>
      <c r="AB126" s="126">
        <f>IF(C126 =0,0,AA126 / C126 )</f>
        <v>9.8631760718223736E-5</v>
      </c>
      <c r="AC126" s="125">
        <v>7643.4125827347452</v>
      </c>
      <c r="AD126" s="126">
        <f>IF(C126 =0,0,AC126 / C126 )</f>
        <v>0.53194940707007643</v>
      </c>
      <c r="AE126" s="125">
        <v>75.209726263517567</v>
      </c>
      <c r="AF126" s="126">
        <f>IF(C126 =0,0,AE126 / C126 )</f>
        <v>5.2342810045544474E-3</v>
      </c>
      <c r="AG126" s="125">
        <v>4.3937902302809935</v>
      </c>
      <c r="AH126" s="126">
        <f>IF(C126 =0,0,AG126 / C126 )</f>
        <v>3.0578934245520124E-4</v>
      </c>
      <c r="AI126" s="125">
        <v>1.5568655100906093</v>
      </c>
      <c r="AJ126" s="126">
        <f>IF(C126 =0,0,AI126 / C126 )</f>
        <v>1.0835129937264731E-4</v>
      </c>
      <c r="AK126" s="125">
        <v>11.66267609758853</v>
      </c>
      <c r="AL126" s="126">
        <f>IF(C126 =0,0,AK126 / C126 )</f>
        <v>8.1167326345516367E-4</v>
      </c>
    </row>
    <row r="127" spans="1:42" ht="15.75" thickBot="1" x14ac:dyDescent="0.3">
      <c r="A127" s="122" t="s">
        <v>59</v>
      </c>
      <c r="B127" s="117" t="s">
        <v>156</v>
      </c>
      <c r="C127" s="125">
        <v>54333.32665875111</v>
      </c>
      <c r="D127" s="126">
        <f>IF(C127 =0,0,C127 / C127 )</f>
        <v>1</v>
      </c>
      <c r="E127" s="125">
        <v>1349.0094654242973</v>
      </c>
      <c r="F127" s="126">
        <f>IF(C127 =0,0,E127 / C127 )</f>
        <v>2.4828398119205192E-2</v>
      </c>
      <c r="G127" s="125">
        <v>51.409073338154542</v>
      </c>
      <c r="H127" s="126">
        <f>IF(C127 =0,0,G127 / C127 )</f>
        <v>9.4617938012588857E-4</v>
      </c>
      <c r="I127" s="125">
        <v>740.23029961360362</v>
      </c>
      <c r="J127" s="126">
        <f>IF(C127 =0,0,I127 / C127 )</f>
        <v>1.3623872218661208E-2</v>
      </c>
      <c r="K127" s="125">
        <v>3030.9575467821423</v>
      </c>
      <c r="L127" s="126">
        <f>IF(C127 =0,0,K127 / C127 )</f>
        <v>5.5784501578902787E-2</v>
      </c>
      <c r="M127" s="125">
        <v>35.54376217283405</v>
      </c>
      <c r="N127" s="126">
        <f>IF(C127 =0,0,M127 / C127 )</f>
        <v>6.5417975225540972E-4</v>
      </c>
      <c r="O127" s="125">
        <v>13077.527550067134</v>
      </c>
      <c r="P127" s="126">
        <f>IF(C127 =0,0,O127 / C127 )</f>
        <v>0.24069072067319888</v>
      </c>
      <c r="Q127" s="125">
        <v>5313.2846081486095</v>
      </c>
      <c r="R127" s="126">
        <f>IF(C127 =0,0,Q127 / C127 )</f>
        <v>9.7790526273488054E-2</v>
      </c>
      <c r="S127" s="125">
        <v>1263.7783656907297</v>
      </c>
      <c r="T127" s="126">
        <f>IF(C127 =0,0,S127 / C127 )</f>
        <v>2.3259727379258147E-2</v>
      </c>
      <c r="U127" s="125">
        <v>84.897642627648807</v>
      </c>
      <c r="V127" s="126">
        <f>IF(C127 =0,0,U127 / C127 )</f>
        <v>1.5625334918449156E-3</v>
      </c>
      <c r="W127" s="125">
        <v>45.187713494843727</v>
      </c>
      <c r="X127" s="126">
        <f>IF(C127 =0,0,W127 / C127 )</f>
        <v>8.3167581066133085E-4</v>
      </c>
      <c r="Y127" s="125">
        <v>50.253186414789702</v>
      </c>
      <c r="Z127" s="126">
        <f>IF(C127 =0,0,Y127 / C127 )</f>
        <v>9.2490538505791552E-4</v>
      </c>
      <c r="AA127" s="125">
        <v>5.3473769042256007</v>
      </c>
      <c r="AB127" s="126">
        <f>IF(C127 =0,0,AA127 / C127 )</f>
        <v>9.8417991922538278E-5</v>
      </c>
      <c r="AC127" s="125">
        <v>28932.660264860308</v>
      </c>
      <c r="AD127" s="126">
        <f>IF(C127 =0,0,AC127 / C127 )</f>
        <v>0.53250301507537667</v>
      </c>
      <c r="AE127" s="125">
        <v>286.78160639712053</v>
      </c>
      <c r="AF127" s="126">
        <f>IF(C127 =0,0,AE127 / C127 )</f>
        <v>5.278189723193224E-3</v>
      </c>
      <c r="AG127" s="125">
        <v>16.578542809092859</v>
      </c>
      <c r="AH127" s="126">
        <f>IF(C127 =0,0,AG127 / C127 )</f>
        <v>3.0512659225187831E-4</v>
      </c>
      <c r="AI127" s="125">
        <v>5.8743272105156255</v>
      </c>
      <c r="AJ127" s="126">
        <f>IF(C127 =0,0,AI127 / C127 )</f>
        <v>1.0811646500885634E-4</v>
      </c>
      <c r="AK127" s="125">
        <v>44.005326795059652</v>
      </c>
      <c r="AL127" s="126">
        <f>IF(C127 =0,0,AK127 / C127 )</f>
        <v>8.099140895870767E-4</v>
      </c>
    </row>
    <row r="128" spans="1:42" x14ac:dyDescent="0.25">
      <c r="A128" s="122" t="s">
        <v>60</v>
      </c>
      <c r="B128" s="127" t="s">
        <v>45</v>
      </c>
      <c r="C128" s="128">
        <v>87312.398587051386</v>
      </c>
      <c r="D128" s="129">
        <f>IF(C128 =0,0,C128 / C128 )</f>
        <v>1</v>
      </c>
      <c r="E128" s="128">
        <v>2169.6055054419794</v>
      </c>
      <c r="F128" s="129">
        <f>IF(C128 =0,0,E128 / C128 )</f>
        <v>2.4848767649864295E-2</v>
      </c>
      <c r="G128" s="128">
        <v>82.680968075379113</v>
      </c>
      <c r="H128" s="129">
        <f>IF(C128 =0,0,G128 / C128 )</f>
        <v>9.4695563761136754E-4</v>
      </c>
      <c r="I128" s="128">
        <v>1190.5088692847021</v>
      </c>
      <c r="J128" s="129">
        <f>IF(C128 =0,0,I128 / C128 )</f>
        <v>1.3635049415092543E-2</v>
      </c>
      <c r="K128" s="128">
        <v>4868.2086826192999</v>
      </c>
      <c r="L128" s="129">
        <f>IF(C128 =0,0,K128 / C128 )</f>
        <v>5.5756212879269879E-2</v>
      </c>
      <c r="M128" s="128">
        <v>57.164863606087629</v>
      </c>
      <c r="N128" s="129">
        <f>IF(C128 =0,0,M128 / C128 )</f>
        <v>6.547164495669381E-4</v>
      </c>
      <c r="O128" s="128">
        <v>21026.35855211833</v>
      </c>
      <c r="P128" s="129">
        <f>IF(C128 =0,0,O128 / C128 )</f>
        <v>0.24081755732726581</v>
      </c>
      <c r="Q128" s="128">
        <v>8544.9930966186312</v>
      </c>
      <c r="R128" s="129">
        <f>IF(C128 =0,0,Q128 / C128 )</f>
        <v>9.7866892158496629E-2</v>
      </c>
      <c r="S128" s="128">
        <v>2032.5287332203247</v>
      </c>
      <c r="T128" s="129">
        <f>IF(C128 =0,0,S128 / C128 )</f>
        <v>2.3278809952676675E-2</v>
      </c>
      <c r="U128" s="128">
        <v>136.54047474459995</v>
      </c>
      <c r="V128" s="129">
        <f>IF(C128 =0,0,U128 / C128 )</f>
        <v>1.5638154140098172E-3</v>
      </c>
      <c r="W128" s="128">
        <v>72.675184636982451</v>
      </c>
      <c r="X128" s="129">
        <f>IF(C128 =0,0,W128 / C128 )</f>
        <v>8.323581279756565E-4</v>
      </c>
      <c r="Y128" s="128">
        <v>80.387735101697302</v>
      </c>
      <c r="Z128" s="129">
        <f>IF(C128 =0,0,Y128 / C128 )</f>
        <v>9.2069094885246887E-4</v>
      </c>
      <c r="AA128" s="128">
        <v>8.6001608353668058</v>
      </c>
      <c r="AB128" s="129">
        <f>IF(C128 =0,0,AA128 / C128 )</f>
        <v>9.8498735283195256E-5</v>
      </c>
      <c r="AC128" s="128">
        <v>46475.85802284105</v>
      </c>
      <c r="AD128" s="129">
        <f>IF(C128 =0,0,AC128 / C128 )</f>
        <v>0.53229390985638914</v>
      </c>
      <c r="AE128" s="128">
        <v>459.40333613925759</v>
      </c>
      <c r="AF128" s="129">
        <f>IF(C128 =0,0,AE128 / C128 )</f>
        <v>5.2616048072625975E-3</v>
      </c>
      <c r="AG128" s="128">
        <v>26.663191528830591</v>
      </c>
      <c r="AH128" s="129">
        <f>IF(C128 =0,0,AG128 / C128 )</f>
        <v>3.0537692195280956E-4</v>
      </c>
      <c r="AI128" s="128">
        <v>9.4476525060509591</v>
      </c>
      <c r="AJ128" s="129">
        <f>IF(C128 =0,0,AI128 / C128 )</f>
        <v>1.0820516511903575E-4</v>
      </c>
      <c r="AK128" s="128">
        <v>70.773557732825736</v>
      </c>
      <c r="AL128" s="129">
        <f>IF(C128 =0,0,AK128 / C128 )</f>
        <v>8.1057855331123163E-4</v>
      </c>
    </row>
    <row r="129" spans="1:38" x14ac:dyDescent="0.25">
      <c r="A129" s="122" t="s">
        <v>61</v>
      </c>
    </row>
    <row r="130" spans="1:38" x14ac:dyDescent="0.25">
      <c r="A130" s="122" t="s">
        <v>63</v>
      </c>
      <c r="B130" s="127" t="s">
        <v>47</v>
      </c>
      <c r="C130" s="125">
        <v>630074.74349233333</v>
      </c>
      <c r="D130" s="126">
        <f>IF(C130 =0,0,C130 / C130 )</f>
        <v>1</v>
      </c>
      <c r="E130" s="125">
        <v>15677.725575451423</v>
      </c>
      <c r="F130" s="126">
        <f>IF(C130 =0,0,E130 / C130 )</f>
        <v>2.488232664041419E-2</v>
      </c>
      <c r="G130" s="125">
        <v>597.45862763857087</v>
      </c>
      <c r="H130" s="126">
        <f>IF(C130 =0,0,G130 / C130 )</f>
        <v>9.4823452901320851E-4</v>
      </c>
      <c r="I130" s="125">
        <v>8602.7027959556672</v>
      </c>
      <c r="J130" s="126">
        <f>IF(C130 =0,0,I130 / C130 )</f>
        <v>1.3653463949805732E-2</v>
      </c>
      <c r="K130" s="125">
        <v>35101.216330779149</v>
      </c>
      <c r="L130" s="126">
        <f>IF(C130 =0,0,K130 / C130 )</f>
        <v>5.5709606984439074E-2</v>
      </c>
      <c r="M130" s="125">
        <v>413.07741980115429</v>
      </c>
      <c r="N130" s="126">
        <f>IF(C130 =0,0,M130 / C130 )</f>
        <v>6.5560066336190252E-4</v>
      </c>
      <c r="O130" s="125">
        <v>151864.72395493634</v>
      </c>
      <c r="P130" s="126">
        <f>IF(C130 =0,0,O130 / C130 )</f>
        <v>0.24102652189038937</v>
      </c>
      <c r="Q130" s="125">
        <v>61742.728883992881</v>
      </c>
      <c r="R130" s="126">
        <f>IF(C130 =0,0,Q130 / C130 )</f>
        <v>9.7992705661823054E-2</v>
      </c>
      <c r="S130" s="125">
        <v>14687.198951017011</v>
      </c>
      <c r="T130" s="126">
        <f>IF(C130 =0,0,S130 / C130 )</f>
        <v>2.3310248669244943E-2</v>
      </c>
      <c r="U130" s="125">
        <v>986.65130025636324</v>
      </c>
      <c r="V130" s="126">
        <f>IF(C130 =0,0,U130 / C130 )</f>
        <v>1.5659273926576121E-3</v>
      </c>
      <c r="W130" s="125">
        <v>525.1561161814833</v>
      </c>
      <c r="X130" s="126">
        <f>IF(C130 =0,0,W130 / C130 )</f>
        <v>8.3348225207486562E-4</v>
      </c>
      <c r="Y130" s="125">
        <v>575.72930115923668</v>
      </c>
      <c r="Z130" s="126">
        <f>IF(C130 =0,0,Y130 / C130 )</f>
        <v>9.1374762614372608E-4</v>
      </c>
      <c r="AA130" s="125">
        <v>62.145381334732015</v>
      </c>
      <c r="AB130" s="126">
        <f>IF(C130 =0,0,AA130 / C130 )</f>
        <v>9.8631760718223722E-5</v>
      </c>
      <c r="AC130" s="125">
        <v>335167.88621057721</v>
      </c>
      <c r="AD130" s="126">
        <f>IF(C130 =0,0,AC130 / C130 )</f>
        <v>0.53194940707007643</v>
      </c>
      <c r="AE130" s="125">
        <v>3297.9882613114355</v>
      </c>
      <c r="AF130" s="126">
        <f>IF(C130 =0,0,AE130 / C130 )</f>
        <v>5.2342810045544466E-3</v>
      </c>
      <c r="AG130" s="125">
        <v>192.67014151015019</v>
      </c>
      <c r="AH130" s="126">
        <f>IF(C130 =0,0,AG130 / C130 )</f>
        <v>3.0578934245520124E-4</v>
      </c>
      <c r="AI130" s="125">
        <v>68.269417159281758</v>
      </c>
      <c r="AJ130" s="126">
        <f>IF(C130 =0,0,AI130 / C130 )</f>
        <v>1.0835129937264728E-4</v>
      </c>
      <c r="AK130" s="125">
        <v>511.41482327109719</v>
      </c>
      <c r="AL130" s="126">
        <f>IF(C130 =0,0,AK130 / C130 )</f>
        <v>8.1167326345516345E-4</v>
      </c>
    </row>
    <row r="131" spans="1:38" ht="15.75" thickBot="1" x14ac:dyDescent="0.3">
      <c r="A131" s="122" t="s">
        <v>64</v>
      </c>
    </row>
    <row r="132" spans="1:38" x14ac:dyDescent="0.25">
      <c r="A132" s="122" t="s">
        <v>65</v>
      </c>
      <c r="B132" s="130" t="s">
        <v>49</v>
      </c>
      <c r="C132" s="128">
        <v>2563931.6898164242</v>
      </c>
      <c r="D132" s="129">
        <f>IF(C132 =0,0,C132 / C132 )</f>
        <v>1</v>
      </c>
      <c r="E132" s="128">
        <v>63770.762364400805</v>
      </c>
      <c r="F132" s="129">
        <f>IF(C132 =0,0,E132 / C132 )</f>
        <v>2.4872254833344157E-2</v>
      </c>
      <c r="G132" s="128">
        <v>2430.2244596855876</v>
      </c>
      <c r="H132" s="129">
        <f>IF(C132 =0,0,G132 / C132 )</f>
        <v>9.4785070496928496E-4</v>
      </c>
      <c r="I132" s="128">
        <v>34992.379031781769</v>
      </c>
      <c r="J132" s="129">
        <f>IF(C132 =0,0,I132 / C132 )</f>
        <v>1.3647937334199103E-2</v>
      </c>
      <c r="K132" s="128">
        <v>142871.48970806948</v>
      </c>
      <c r="L132" s="129">
        <f>IF(C132 =0,0,K132 / C132 )</f>
        <v>5.5723594460622694E-2</v>
      </c>
      <c r="M132" s="128">
        <v>1680.2349198844638</v>
      </c>
      <c r="N132" s="129">
        <f>IF(C132 =0,0,M132 / C132 )</f>
        <v>6.5533529093544907E-4</v>
      </c>
      <c r="O132" s="128">
        <v>617814.74068654119</v>
      </c>
      <c r="P132" s="129">
        <f>IF(C132 =0,0,O132 / C132 )</f>
        <v>0.240963806929964</v>
      </c>
      <c r="Q132" s="128">
        <v>251149.79074333271</v>
      </c>
      <c r="R132" s="129">
        <f>IF(C132 =0,0,Q132 / C132 )</f>
        <v>9.7954946202687201E-2</v>
      </c>
      <c r="S132" s="128">
        <v>59741.693372319016</v>
      </c>
      <c r="T132" s="129">
        <f>IF(C132 =0,0,S132 / C132 )</f>
        <v>2.3300813204035278E-2</v>
      </c>
      <c r="U132" s="128">
        <v>4013.305712130626</v>
      </c>
      <c r="V132" s="129">
        <f>IF(C132 =0,0,U132 / C132 )</f>
        <v>1.565293540413308E-3</v>
      </c>
      <c r="W132" s="128">
        <v>2136.1265527992082</v>
      </c>
      <c r="X132" s="129">
        <f>IF(C132 =0,0,W132 / C132 )</f>
        <v>8.331448771757852E-4</v>
      </c>
      <c r="Y132" s="128">
        <v>2348.1293369039499</v>
      </c>
      <c r="Z132" s="129">
        <f>IF(C132 =0,0,Y132 / C132 )</f>
        <v>9.1583147329173749E-4</v>
      </c>
      <c r="AA132" s="128">
        <v>252.78273471936001</v>
      </c>
      <c r="AB132" s="129">
        <f>IF(C132 =0,0,AA132 / C132 )</f>
        <v>9.8591836796345803E-5</v>
      </c>
      <c r="AC132" s="128">
        <v>1364147.0348231448</v>
      </c>
      <c r="AD132" s="129">
        <f>IF(C132 =0,0,AC132 / C132 )</f>
        <v>0.53205280009656453</v>
      </c>
      <c r="AE132" s="128">
        <v>13441.36442974443</v>
      </c>
      <c r="AF132" s="129">
        <f>IF(C132 =0,0,AE132 / C132 )</f>
        <v>5.2424814916604981E-3</v>
      </c>
      <c r="AG132" s="128">
        <v>783.70563063038423</v>
      </c>
      <c r="AH132" s="129">
        <f>IF(C132 =0,0,AG132 / C132 )</f>
        <v>3.0566556579613753E-4</v>
      </c>
      <c r="AI132" s="128">
        <v>277.69288073505169</v>
      </c>
      <c r="AJ132" s="129">
        <f>IF(C132 =0,0,AI132 / C132 )</f>
        <v>1.0830744119978263E-4</v>
      </c>
      <c r="AK132" s="128">
        <v>2080.232429601901</v>
      </c>
      <c r="AL132" s="129">
        <f>IF(C132 =0,0,AK132 / C132 )</f>
        <v>8.1134471634493679E-4</v>
      </c>
    </row>
    <row r="133" spans="1:38" x14ac:dyDescent="0.25">
      <c r="A133" s="122" t="s">
        <v>67</v>
      </c>
    </row>
    <row r="134" spans="1:38" x14ac:dyDescent="0.25">
      <c r="A134" s="122" t="s">
        <v>69</v>
      </c>
      <c r="B134" s="117" t="s">
        <v>157</v>
      </c>
      <c r="C134" s="125">
        <v>653429.83235870313</v>
      </c>
      <c r="D134" s="126">
        <f>IF(C134 =0,0,C134 / C134 )</f>
        <v>1</v>
      </c>
      <c r="E134" s="125">
        <v>16269.599919006723</v>
      </c>
      <c r="F134" s="126">
        <f>IF(C134 =0,0,E134 / C134 )</f>
        <v>2.4898771242625874E-2</v>
      </c>
      <c r="G134" s="125">
        <v>620.01422292139318</v>
      </c>
      <c r="H134" s="126">
        <f>IF(C134 =0,0,G134 / C134 )</f>
        <v>9.4886121235590246E-4</v>
      </c>
      <c r="I134" s="125">
        <v>8927.4768867925668</v>
      </c>
      <c r="J134" s="126">
        <f>IF(C134 =0,0,I134 / C134 )</f>
        <v>1.3662487454187414E-2</v>
      </c>
      <c r="K134" s="125">
        <v>36387.396216047193</v>
      </c>
      <c r="L134" s="126">
        <f>IF(C134 =0,0,K134 / C134 )</f>
        <v>5.5686769128214783E-2</v>
      </c>
      <c r="M134" s="125">
        <v>428.67215167126392</v>
      </c>
      <c r="N134" s="126">
        <f>IF(C134 =0,0,M134 / C134 )</f>
        <v>6.5603394648186563E-4</v>
      </c>
      <c r="O134" s="125">
        <v>157560.82903105725</v>
      </c>
      <c r="P134" s="126">
        <f>IF(C134 =0,0,O134 / C134 )</f>
        <v>0.24112891886540549</v>
      </c>
      <c r="Q134" s="125">
        <v>64071.641985282229</v>
      </c>
      <c r="R134" s="126">
        <f>IF(C134 =0,0,Q134 / C134 )</f>
        <v>9.8054356890932129E-2</v>
      </c>
      <c r="S134" s="125">
        <v>15241.678374448868</v>
      </c>
      <c r="T134" s="126">
        <f>IF(C134 =0,0,S134 / C134 )</f>
        <v>2.3325654293178771E-2</v>
      </c>
      <c r="U134" s="125">
        <v>1023.899916954414</v>
      </c>
      <c r="V134" s="126">
        <f>IF(C134 =0,0,U134 / C134 )</f>
        <v>1.566962306049626E-3</v>
      </c>
      <c r="W134" s="125">
        <v>544.98210624828653</v>
      </c>
      <c r="X134" s="126">
        <f>IF(C134 =0,0,W134 / C134 )</f>
        <v>8.3403309622557338E-4</v>
      </c>
      <c r="Y134" s="125">
        <v>594.84674660551229</v>
      </c>
      <c r="Z134" s="126">
        <f>IF(C134 =0,0,Y134 / C134 )</f>
        <v>9.1034525384045919E-4</v>
      </c>
      <c r="AA134" s="125">
        <v>64.491528842255875</v>
      </c>
      <c r="AB134" s="126">
        <f>IF(C134 =0,0,AA134 / C134 )</f>
        <v>9.8696945943620423E-5</v>
      </c>
      <c r="AC134" s="125">
        <v>347481.3040958296</v>
      </c>
      <c r="AD134" s="126">
        <f>IF(C134 =0,0,AC134 / C134 )</f>
        <v>0.53178059355128771</v>
      </c>
      <c r="AE134" s="125">
        <v>3411.4864365543162</v>
      </c>
      <c r="AF134" s="126">
        <f>IF(C134 =0,0,AE134 / C134 )</f>
        <v>5.2208917738570072E-3</v>
      </c>
      <c r="AG134" s="125">
        <v>199.94393342468575</v>
      </c>
      <c r="AH134" s="126">
        <f>IF(C134 =0,0,AG134 / C134 )</f>
        <v>3.0599143706515938E-4</v>
      </c>
      <c r="AI134" s="125">
        <v>70.84676272331707</v>
      </c>
      <c r="AJ134" s="126">
        <f>IF(C134 =0,0,AI134 / C134 )</f>
        <v>1.0842290819135028E-4</v>
      </c>
      <c r="AK134" s="125">
        <v>530.72204429313092</v>
      </c>
      <c r="AL134" s="126">
        <f>IF(C134 =0,0,AK134 / C134 )</f>
        <v>8.122096941570136E-4</v>
      </c>
    </row>
    <row r="135" spans="1:38" x14ac:dyDescent="0.25">
      <c r="A135" s="122" t="s">
        <v>71</v>
      </c>
      <c r="B135" s="117" t="s">
        <v>158</v>
      </c>
      <c r="C135" s="125">
        <v>239811.39128366121</v>
      </c>
      <c r="D135" s="126">
        <f>IF(C135 =0,0,C135 / C135 )</f>
        <v>1</v>
      </c>
      <c r="E135" s="125">
        <v>5959.7188147546703</v>
      </c>
      <c r="F135" s="126">
        <f>IF(C135 =0,0,E135 / C135 )</f>
        <v>2.4851691918609527E-2</v>
      </c>
      <c r="G135" s="125">
        <v>227.1174735798736</v>
      </c>
      <c r="H135" s="126">
        <f>IF(C135 =0,0,G135 / C135 )</f>
        <v>9.4706707785714565E-4</v>
      </c>
      <c r="I135" s="125">
        <v>3270.2249739004851</v>
      </c>
      <c r="J135" s="126">
        <f>IF(C135 =0,0,I135 / C135 )</f>
        <v>1.3636654023796123E-2</v>
      </c>
      <c r="K135" s="125">
        <v>13370.00107277431</v>
      </c>
      <c r="L135" s="126">
        <f>IF(C135 =0,0,K135 / C135 )</f>
        <v>5.5752151727269647E-2</v>
      </c>
      <c r="M135" s="125">
        <v>157.02693983839345</v>
      </c>
      <c r="N135" s="126">
        <f>IF(C135 =0,0,M135 / C135 )</f>
        <v>6.5479349833158648E-4</v>
      </c>
      <c r="O135" s="125">
        <v>57755.160142942499</v>
      </c>
      <c r="P135" s="126">
        <f>IF(C135 =0,0,O135 / C135 )</f>
        <v>0.24083576611515811</v>
      </c>
      <c r="Q135" s="125">
        <v>23472.224659165509</v>
      </c>
      <c r="R135" s="126">
        <f>IF(C135 =0,0,Q135 / C135 )</f>
        <v>9.787785531589431E-2</v>
      </c>
      <c r="S135" s="125">
        <v>5583.1807683558545</v>
      </c>
      <c r="T135" s="126">
        <f>IF(C135 =0,0,S135 / C135 )</f>
        <v>2.3281549464644828E-2</v>
      </c>
      <c r="U135" s="125">
        <v>375.06488357898786</v>
      </c>
      <c r="V135" s="126">
        <f>IF(C135 =0,0,U135 / C135 )</f>
        <v>1.5639994479467486E-3</v>
      </c>
      <c r="W135" s="125">
        <v>199.63245122691572</v>
      </c>
      <c r="X135" s="126">
        <f>IF(C135 =0,0,W135 / C135 )</f>
        <v>8.3245608208319102E-4</v>
      </c>
      <c r="Y135" s="125">
        <v>220.64708468973683</v>
      </c>
      <c r="Z135" s="126">
        <f>IF(C135 =0,0,Y135 / C135 )</f>
        <v>9.2008592047549624E-4</v>
      </c>
      <c r="AA135" s="125">
        <v>23.623898543717281</v>
      </c>
      <c r="AB135" s="126">
        <f>IF(C135 =0,0,AA135 / C135 )</f>
        <v>9.851032687506375E-5</v>
      </c>
      <c r="AC135" s="125">
        <v>127642.94411490904</v>
      </c>
      <c r="AD135" s="126">
        <f>IF(C135 =0,0,AC135 / C135 )</f>
        <v>0.53226389051688716</v>
      </c>
      <c r="AE135" s="125">
        <v>1261.221791256286</v>
      </c>
      <c r="AF135" s="126">
        <f>IF(C135 =0,0,AE135 / C135 )</f>
        <v>5.2592238613237861E-3</v>
      </c>
      <c r="AG135" s="125">
        <v>73.241482756750187</v>
      </c>
      <c r="AH135" s="126">
        <f>IF(C135 =0,0,AG135 / C135 )</f>
        <v>3.054128595172379E-4</v>
      </c>
      <c r="AI135" s="125">
        <v>25.951884918408613</v>
      </c>
      <c r="AJ135" s="126">
        <f>IF(C135 =0,0,AI135 / C135 )</f>
        <v>1.0821789898925774E-4</v>
      </c>
      <c r="AK135" s="125">
        <v>194.40884646977449</v>
      </c>
      <c r="AL135" s="126">
        <f>IF(C135 =0,0,AK135 / C135 )</f>
        <v>8.1067394434077456E-4</v>
      </c>
    </row>
    <row r="136" spans="1:38" ht="15.75" thickBot="1" x14ac:dyDescent="0.3">
      <c r="A136" s="122" t="s">
        <v>73</v>
      </c>
      <c r="B136" s="117" t="s">
        <v>159</v>
      </c>
      <c r="C136" s="125">
        <v>401303.74714927399</v>
      </c>
      <c r="D136" s="126">
        <f>IF(C136 =0,0,C136 / C136 )</f>
        <v>1</v>
      </c>
      <c r="E136" s="125">
        <v>9960.307745065551</v>
      </c>
      <c r="F136" s="126">
        <f>IF(C136 =0,0,E136 / C136 )</f>
        <v>2.481987226837578E-2</v>
      </c>
      <c r="G136" s="125">
        <v>379.57494329041708</v>
      </c>
      <c r="H136" s="126">
        <f>IF(C136 =0,0,G136 / C136 )</f>
        <v>9.4585447055201704E-4</v>
      </c>
      <c r="I136" s="125">
        <v>5465.4335461275659</v>
      </c>
      <c r="J136" s="126">
        <f>IF(C136 =0,0,I136 / C136 )</f>
        <v>1.3619193902255227E-2</v>
      </c>
      <c r="K136" s="125">
        <v>22391.281149653725</v>
      </c>
      <c r="L136" s="126">
        <f>IF(C136 =0,0,K136 / C136 )</f>
        <v>5.5796342069352224E-2</v>
      </c>
      <c r="M136" s="125">
        <v>262.43463721545982</v>
      </c>
      <c r="N136" s="126">
        <f>IF(C136 =0,0,M136 / C136 )</f>
        <v>6.5395511275363532E-4</v>
      </c>
      <c r="O136" s="125">
        <v>96568.783445721943</v>
      </c>
      <c r="P136" s="126">
        <f>IF(C136 =0,0,O136 / C136 )</f>
        <v>0.24063763204733049</v>
      </c>
      <c r="Q136" s="125">
        <v>39230.877504704062</v>
      </c>
      <c r="R136" s="126">
        <f>IF(C136 =0,0,Q136 / C136 )</f>
        <v>9.7758562643351671E-2</v>
      </c>
      <c r="S136" s="125">
        <v>9331.0104683932223</v>
      </c>
      <c r="T136" s="126">
        <f>IF(C136 =0,0,S136 / C136 )</f>
        <v>2.3251740195992594E-2</v>
      </c>
      <c r="U136" s="125">
        <v>626.83522174991776</v>
      </c>
      <c r="V136" s="126">
        <f>IF(C136 =0,0,U136 / C136 )</f>
        <v>1.5619969317574108E-3</v>
      </c>
      <c r="W136" s="125">
        <v>333.64001086747936</v>
      </c>
      <c r="X136" s="126">
        <f>IF(C136 =0,0,W136 / C136 )</f>
        <v>8.3139022059361542E-4</v>
      </c>
      <c r="Y136" s="125">
        <v>371.87589269802316</v>
      </c>
      <c r="Z136" s="126">
        <f>IF(C136 =0,0,Y136 / C136 )</f>
        <v>9.2666937535396479E-4</v>
      </c>
      <c r="AA136" s="125">
        <v>39.481946539337891</v>
      </c>
      <c r="AB136" s="126">
        <f>IF(C136 =0,0,AA136 / C136 )</f>
        <v>9.838419606047608E-5</v>
      </c>
      <c r="AC136" s="125">
        <v>213730.57857610917</v>
      </c>
      <c r="AD136" s="126">
        <f>IF(C136 =0,0,AC136 / C136 )</f>
        <v>0.53259053795131217</v>
      </c>
      <c r="AE136" s="125">
        <v>2120.9430708662576</v>
      </c>
      <c r="AF136" s="126">
        <f>IF(C136 =0,0,AE136 / C136 )</f>
        <v>5.2851314893835885E-3</v>
      </c>
      <c r="AG136" s="125">
        <v>122.4063971199577</v>
      </c>
      <c r="AH136" s="126">
        <f>IF(C136 =0,0,AG136 / C136 )</f>
        <v>3.0502181449710181E-4</v>
      </c>
      <c r="AI136" s="125">
        <v>43.372643640825146</v>
      </c>
      <c r="AJ136" s="126">
        <f>IF(C136 =0,0,AI136 / C136 )</f>
        <v>1.0807933877749642E-4</v>
      </c>
      <c r="AK136" s="125">
        <v>324.90994951107677</v>
      </c>
      <c r="AL136" s="126">
        <f>IF(C136 =0,0,AK136 / C136 )</f>
        <v>8.0963597230060045E-4</v>
      </c>
    </row>
    <row r="137" spans="1:38" x14ac:dyDescent="0.25">
      <c r="A137" s="122" t="s">
        <v>75</v>
      </c>
      <c r="B137" s="127" t="s">
        <v>51</v>
      </c>
      <c r="C137" s="128">
        <v>1294544.9707916384</v>
      </c>
      <c r="D137" s="129">
        <f>IF(C137 =0,0,C137 / C137 )</f>
        <v>1</v>
      </c>
      <c r="E137" s="128">
        <v>32189.626478826955</v>
      </c>
      <c r="F137" s="129">
        <f>IF(C137 =0,0,E137 / C137 )</f>
        <v>2.4865591543832114E-2</v>
      </c>
      <c r="G137" s="128">
        <v>1226.706639791684</v>
      </c>
      <c r="H137" s="129">
        <f>IF(C137 =0,0,G137 / C137 )</f>
        <v>9.4759677529126704E-4</v>
      </c>
      <c r="I137" s="128">
        <v>17663.135406820616</v>
      </c>
      <c r="J137" s="129">
        <f>IF(C137 =0,0,I137 / C137 )</f>
        <v>1.3644281044959976E-2</v>
      </c>
      <c r="K137" s="128">
        <v>72148.678438475225</v>
      </c>
      <c r="L137" s="129">
        <f>IF(C137 =0,0,K137 / C137 )</f>
        <v>5.5732848272049572E-2</v>
      </c>
      <c r="M137" s="128">
        <v>848.13372872511718</v>
      </c>
      <c r="N137" s="129">
        <f>IF(C137 =0,0,M137 / C137 )</f>
        <v>6.5515972628318007E-4</v>
      </c>
      <c r="O137" s="128">
        <v>311884.77261972165</v>
      </c>
      <c r="P137" s="129">
        <f>IF(C137 =0,0,O137 / C137 )</f>
        <v>0.24092231606986841</v>
      </c>
      <c r="Q137" s="128">
        <v>126774.7441491518</v>
      </c>
      <c r="R137" s="129">
        <f>IF(C137 =0,0,Q137 / C137 )</f>
        <v>9.7929965361980953E-2</v>
      </c>
      <c r="S137" s="128">
        <v>30155.869611197948</v>
      </c>
      <c r="T137" s="129">
        <f>IF(C137 =0,0,S137 / C137 )</f>
        <v>2.3294570904521819E-2</v>
      </c>
      <c r="U137" s="128">
        <v>2025.80002228332</v>
      </c>
      <c r="V137" s="129">
        <f>IF(C137 =0,0,U137 / C137 )</f>
        <v>1.564874197490803E-3</v>
      </c>
      <c r="W137" s="128">
        <v>1078.2545683426818</v>
      </c>
      <c r="X137" s="129">
        <f>IF(C137 =0,0,W137 / C137 )</f>
        <v>8.3292167724641425E-4</v>
      </c>
      <c r="Y137" s="128">
        <v>1187.3697239932724</v>
      </c>
      <c r="Z137" s="129">
        <f>IF(C137 =0,0,Y137 / C137 )</f>
        <v>9.1721010145145727E-4</v>
      </c>
      <c r="AA137" s="128">
        <v>127.59737392531102</v>
      </c>
      <c r="AB137" s="129">
        <f>IF(C137 =0,0,AA137 / C137 )</f>
        <v>9.8565423993948121E-5</v>
      </c>
      <c r="AC137" s="128">
        <v>688854.82678684779</v>
      </c>
      <c r="AD137" s="129">
        <f>IF(C137 =0,0,AC137 / C137 )</f>
        <v>0.53212120268452334</v>
      </c>
      <c r="AE137" s="128">
        <v>6793.6512986768594</v>
      </c>
      <c r="AF137" s="129">
        <f>IF(C137 =0,0,AE137 / C137 )</f>
        <v>5.2479067563967396E-3</v>
      </c>
      <c r="AG137" s="128">
        <v>395.5918133013937</v>
      </c>
      <c r="AH137" s="129">
        <f>IF(C137 =0,0,AG137 / C137 )</f>
        <v>3.055836778381534E-4</v>
      </c>
      <c r="AI137" s="128">
        <v>140.17129128255081</v>
      </c>
      <c r="AJ137" s="129">
        <f>IF(C137 =0,0,AI137 / C137 )</f>
        <v>1.0827842558210508E-4</v>
      </c>
      <c r="AK137" s="128">
        <v>1050.0408402739824</v>
      </c>
      <c r="AL137" s="129">
        <f>IF(C137 =0,0,AK137 / C137 )</f>
        <v>8.111273566895578E-4</v>
      </c>
    </row>
    <row r="138" spans="1:38" x14ac:dyDescent="0.25">
      <c r="A138" s="122" t="s">
        <v>77</v>
      </c>
    </row>
    <row r="139" spans="1:38" x14ac:dyDescent="0.25">
      <c r="A139" s="122" t="s">
        <v>79</v>
      </c>
      <c r="B139" s="117" t="s">
        <v>160</v>
      </c>
      <c r="C139" s="125">
        <v>-107920.78861397105</v>
      </c>
      <c r="D139" s="126">
        <f>IF(C139 =0,0,C139 / C139 )</f>
        <v>1</v>
      </c>
      <c r="E139" s="125">
        <v>-2665.3170636429813</v>
      </c>
      <c r="F139" s="126">
        <f>IF(C139 =0,0,E139 / C139 )</f>
        <v>2.4696975419413666E-2</v>
      </c>
      <c r="G139" s="125">
        <v>-101.5719191793514</v>
      </c>
      <c r="H139" s="126">
        <f>IF(C139 =0,0,G139 / C139 )</f>
        <v>9.4117102445081884E-4</v>
      </c>
      <c r="I139" s="125">
        <v>-1462.5163863955197</v>
      </c>
      <c r="J139" s="126">
        <f>IF(C139 =0,0,I139 / C139 )</f>
        <v>1.3551757776964461E-2</v>
      </c>
      <c r="K139" s="125">
        <v>-6040.004737179248</v>
      </c>
      <c r="L139" s="126">
        <f>IF(C139 =0,0,K139 / C139 )</f>
        <v>5.5967018169077114E-2</v>
      </c>
      <c r="M139" s="125">
        <v>-70.225894075195285</v>
      </c>
      <c r="N139" s="126">
        <f>IF(C139 =0,0,M139 / C139 )</f>
        <v>6.5071702104022694E-4</v>
      </c>
      <c r="O139" s="125">
        <v>-25887.21641589858</v>
      </c>
      <c r="P139" s="126">
        <f>IF(C139 =0,0,O139 / C139 )</f>
        <v>0.23987237999618649</v>
      </c>
      <c r="Q139" s="125">
        <v>-10500.457384097375</v>
      </c>
      <c r="R139" s="126">
        <f>IF(C139 =0,0,Q139 / C139 )</f>
        <v>9.7297819252017803E-2</v>
      </c>
      <c r="S139" s="125">
        <v>-2496.9209846714498</v>
      </c>
      <c r="T139" s="126">
        <f>IF(C139 =0,0,S139 / C139 )</f>
        <v>2.3136608032052568E-2</v>
      </c>
      <c r="U139" s="125">
        <v>-167.73724822410028</v>
      </c>
      <c r="V139" s="126">
        <f>IF(C139 =0,0,U139 / C139 )</f>
        <v>1.5542626251934708E-3</v>
      </c>
      <c r="W139" s="125">
        <v>-89.280013915199604</v>
      </c>
      <c r="X139" s="126">
        <f>IF(C139 =0,0,W139 / C139 )</f>
        <v>8.2727354999740732E-4</v>
      </c>
      <c r="Y139" s="125">
        <v>-102.75101748645822</v>
      </c>
      <c r="Z139" s="126">
        <f>IF(C139 =0,0,Y139 / C139 )</f>
        <v>9.5209661461977525E-4</v>
      </c>
      <c r="AA139" s="125">
        <v>-10.565125948971842</v>
      </c>
      <c r="AB139" s="126">
        <f>IF(C139 =0,0,AA139 / C139 )</f>
        <v>9.7897041753122594E-5</v>
      </c>
      <c r="AC139" s="125">
        <v>-57613.744645608931</v>
      </c>
      <c r="AD139" s="126">
        <f>IF(C139 =0,0,AC139 / C139 )</f>
        <v>0.53385214642649914</v>
      </c>
      <c r="AE139" s="125">
        <v>-581.17442321612236</v>
      </c>
      <c r="AF139" s="126">
        <f>IF(C139 =0,0,AE139 / C139 )</f>
        <v>5.3851943696868569E-3</v>
      </c>
      <c r="AG139" s="125">
        <v>-32.755198663867716</v>
      </c>
      <c r="AH139" s="126">
        <f>IF(C139 =0,0,AG139 / C139 )</f>
        <v>3.0351148360332998E-4</v>
      </c>
      <c r="AI139" s="125">
        <v>-11.606252552635032</v>
      </c>
      <c r="AJ139" s="126">
        <f>IF(C139 =0,0,AI139 / C139 )</f>
        <v>1.0754417848214767E-4</v>
      </c>
      <c r="AK139" s="125">
        <v>-86.943903215066129</v>
      </c>
      <c r="AL139" s="126">
        <f>IF(C139 =0,0,AK139 / C139 )</f>
        <v>8.0562701896167094E-4</v>
      </c>
    </row>
    <row r="140" spans="1:38" x14ac:dyDescent="0.25">
      <c r="A140" s="122" t="s">
        <v>80</v>
      </c>
      <c r="B140" s="117" t="s">
        <v>161</v>
      </c>
      <c r="C140" s="125">
        <v>-640855.25562096457</v>
      </c>
      <c r="D140" s="126">
        <f>IF(C140 =0,0,C140 / C140 )</f>
        <v>1</v>
      </c>
      <c r="E140" s="125">
        <v>-15764.707882465123</v>
      </c>
      <c r="F140" s="126">
        <f>IF(C140 =0,0,E140 / C140 )</f>
        <v>2.4599482869481527E-2</v>
      </c>
      <c r="G140" s="125">
        <v>-600.77341520307721</v>
      </c>
      <c r="H140" s="126">
        <f>IF(C140 =0,0,G140 / C140 )</f>
        <v>9.3745570459736723E-4</v>
      </c>
      <c r="I140" s="125">
        <v>-8650.4318451818599</v>
      </c>
      <c r="J140" s="126">
        <f>IF(C140 =0,0,I140 / C140 )</f>
        <v>1.3498261533019524E-2</v>
      </c>
      <c r="K140" s="125">
        <v>-35953.526485258189</v>
      </c>
      <c r="L140" s="126">
        <f>IF(C140 =0,0,K140 / C140 )</f>
        <v>5.6102413407565145E-2</v>
      </c>
      <c r="M140" s="125">
        <v>-415.36923354522395</v>
      </c>
      <c r="N140" s="126">
        <f>IF(C140 =0,0,M140 / C140 )</f>
        <v>6.4814828294221727E-4</v>
      </c>
      <c r="O140" s="125">
        <v>-153334.43461254152</v>
      </c>
      <c r="P140" s="126">
        <f>IF(C140 =0,0,O140 / C140 )</f>
        <v>0.23926531501090093</v>
      </c>
      <c r="Q140" s="125">
        <v>-62119.584929635937</v>
      </c>
      <c r="R140" s="126">
        <f>IF(C140 =0,0,Q140 / C140 )</f>
        <v>9.693231721950131E-2</v>
      </c>
      <c r="S140" s="125">
        <v>-14768.685671917965</v>
      </c>
      <c r="T140" s="126">
        <f>IF(C140 =0,0,S140 / C140 )</f>
        <v>2.3045275110691987E-2</v>
      </c>
      <c r="U140" s="125">
        <v>-992.12538550561339</v>
      </c>
      <c r="V140" s="126">
        <f>IF(C140 =0,0,U140 / C140 )</f>
        <v>1.5481270954769363E-3</v>
      </c>
      <c r="W140" s="125">
        <v>-528.06975887206249</v>
      </c>
      <c r="X140" s="126">
        <f>IF(C140 =0,0,W140 / C140 )</f>
        <v>8.2400784614051863E-4</v>
      </c>
      <c r="Y140" s="125">
        <v>-623.08288398140576</v>
      </c>
      <c r="Z140" s="126">
        <f>IF(C140 =0,0,Y140 / C140 )</f>
        <v>9.7226772897050198E-4</v>
      </c>
      <c r="AA140" s="125">
        <v>-62.490172970019046</v>
      </c>
      <c r="AB140" s="126">
        <f>IF(C140 =0,0,AA140 / C140 )</f>
        <v>9.7510588267655583E-5</v>
      </c>
      <c r="AC140" s="125">
        <v>-342763.33349100704</v>
      </c>
      <c r="AD140" s="126">
        <f>IF(C140 =0,0,AC140 / C140 )</f>
        <v>0.53485296482258271</v>
      </c>
      <c r="AE140" s="125">
        <v>-3502.0003362331813</v>
      </c>
      <c r="AF140" s="126">
        <f>IF(C140 =0,0,AE140 / C140 )</f>
        <v>5.4645730147595889E-3</v>
      </c>
      <c r="AG140" s="125">
        <v>-193.73910354297533</v>
      </c>
      <c r="AH140" s="126">
        <f>IF(C140 =0,0,AG140 / C140 )</f>
        <v>3.0231335678951315E-4</v>
      </c>
      <c r="AI140" s="125">
        <v>-68.648185838094022</v>
      </c>
      <c r="AJ140" s="126">
        <f>IF(C140 =0,0,AI140 / C140 )</f>
        <v>1.0711964244028321E-4</v>
      </c>
      <c r="AK140" s="125">
        <v>-514.25222726538436</v>
      </c>
      <c r="AL140" s="126">
        <f>IF(C140 =0,0,AK140 / C140 )</f>
        <v>8.0244676587241741E-4</v>
      </c>
    </row>
    <row r="141" spans="1:38" ht="15.75" thickBot="1" x14ac:dyDescent="0.3">
      <c r="A141" s="122" t="s">
        <v>82</v>
      </c>
      <c r="B141" s="117" t="s">
        <v>162</v>
      </c>
      <c r="C141" s="125">
        <v>-118070.49180212121</v>
      </c>
      <c r="D141" s="126">
        <f>IF(C141 =0,0,C141 / C141 )</f>
        <v>1</v>
      </c>
      <c r="E141" s="125">
        <v>-2888.8632479268394</v>
      </c>
      <c r="F141" s="126">
        <f>IF(C141 =0,0,E141 / C141 )</f>
        <v>2.4467275471066845E-2</v>
      </c>
      <c r="G141" s="125">
        <v>-110.09098629998041</v>
      </c>
      <c r="H141" s="126">
        <f>IF(C141 =0,0,G141 / C141 )</f>
        <v>9.3241744503348093E-4</v>
      </c>
      <c r="I141" s="125">
        <v>-1585.1809511825957</v>
      </c>
      <c r="J141" s="126">
        <f>IF(C141 =0,0,I141 / C141 )</f>
        <v>1.3425716510432261E-2</v>
      </c>
      <c r="K141" s="125">
        <v>-6645.7180355622286</v>
      </c>
      <c r="L141" s="126">
        <f>IF(C141 =0,0,K141 / C141 )</f>
        <v>5.6286019767750592E-2</v>
      </c>
      <c r="M141" s="125">
        <v>-76.115899010283627</v>
      </c>
      <c r="N141" s="126">
        <f>IF(C141 =0,0,M141 / C141 )</f>
        <v>6.4466487645235804E-4</v>
      </c>
      <c r="O141" s="125">
        <v>-28152.974618395969</v>
      </c>
      <c r="P141" s="126">
        <f>IF(C141 =0,0,O141 / C141 )</f>
        <v>0.23844208818557816</v>
      </c>
      <c r="Q141" s="125">
        <v>-11386.324859024333</v>
      </c>
      <c r="R141" s="126">
        <f>IF(C141 =0,0,Q141 / C141 )</f>
        <v>9.6436668343070034E-2</v>
      </c>
      <c r="S141" s="125">
        <v>-2706.343408065487</v>
      </c>
      <c r="T141" s="126">
        <f>IF(C141 =0,0,S141 / C141 )</f>
        <v>2.2921420642518793E-2</v>
      </c>
      <c r="U141" s="125">
        <v>-181.8057514855924</v>
      </c>
      <c r="V141" s="126">
        <f>IF(C141 =0,0,U141 / C141 )</f>
        <v>1.5398068451369501E-3</v>
      </c>
      <c r="W141" s="125">
        <v>-96.768131076117626</v>
      </c>
      <c r="X141" s="126">
        <f>IF(C141 =0,0,W141 / C141 )</f>
        <v>8.1957930045972022E-4</v>
      </c>
      <c r="Y141" s="125">
        <v>-118.02577991416412</v>
      </c>
      <c r="Z141" s="126">
        <f>IF(C141 =0,0,Y141 / C141 )</f>
        <v>9.9962131191905245E-4</v>
      </c>
      <c r="AA141" s="125">
        <v>-11.451247012986229</v>
      </c>
      <c r="AB141" s="126">
        <f>IF(C141 =0,0,AA141 / C141 )</f>
        <v>9.6986527609098185E-5</v>
      </c>
      <c r="AC141" s="125">
        <v>-63310.596304786755</v>
      </c>
      <c r="AD141" s="126">
        <f>IF(C141 =0,0,AC141 / C141 )</f>
        <v>0.53621015156684004</v>
      </c>
      <c r="AE141" s="125">
        <v>-657.91435020668678</v>
      </c>
      <c r="AF141" s="126">
        <f>IF(C141 =0,0,AE141 / C141 )</f>
        <v>5.5722165645698358E-3</v>
      </c>
      <c r="AG141" s="125">
        <v>-35.502451430395681</v>
      </c>
      <c r="AH141" s="126">
        <f>IF(C141 =0,0,AG141 / C141 )</f>
        <v>3.0068860465064869E-4</v>
      </c>
      <c r="AI141" s="125">
        <v>-12.579695265086704</v>
      </c>
      <c r="AJ141" s="126">
        <f>IF(C141 =0,0,AI141 / C141 )</f>
        <v>1.0654393890532352E-4</v>
      </c>
      <c r="AK141" s="125">
        <v>-94.23608547570413</v>
      </c>
      <c r="AL141" s="126">
        <f>IF(C141 =0,0,AK141 / C141 )</f>
        <v>7.9813409800679022E-4</v>
      </c>
    </row>
    <row r="142" spans="1:38" x14ac:dyDescent="0.25">
      <c r="A142" s="122" t="s">
        <v>84</v>
      </c>
      <c r="B142" s="127" t="s">
        <v>53</v>
      </c>
      <c r="C142" s="128">
        <v>-866846.53603705694</v>
      </c>
      <c r="D142" s="129">
        <f>IF(C142 =0,0,C142 / C142 )</f>
        <v>1</v>
      </c>
      <c r="E142" s="128">
        <v>-21318.888194034946</v>
      </c>
      <c r="F142" s="129">
        <f>IF(C142 =0,0,E142 / C142 )</f>
        <v>2.4593612949643927E-2</v>
      </c>
      <c r="G142" s="128">
        <v>-812.43632068240902</v>
      </c>
      <c r="H142" s="129">
        <f>IF(C142 =0,0,G142 / C142 )</f>
        <v>9.3723200925114854E-4</v>
      </c>
      <c r="I142" s="128">
        <v>-11698.129182759976</v>
      </c>
      <c r="J142" s="129">
        <f>IF(C142 =0,0,I142 / C142 )</f>
        <v>1.3495040582661901E-2</v>
      </c>
      <c r="K142" s="128">
        <v>-48639.249257999669</v>
      </c>
      <c r="L142" s="129">
        <f>IF(C142 =0,0,K142 / C142 )</f>
        <v>5.6110565406839653E-2</v>
      </c>
      <c r="M142" s="128">
        <v>-561.7110266307028</v>
      </c>
      <c r="N142" s="129">
        <f>IF(C142 =0,0,M142 / C142 )</f>
        <v>6.4799362202987469E-4</v>
      </c>
      <c r="O142" s="128">
        <v>-207374.6256468361</v>
      </c>
      <c r="P142" s="129">
        <f>IF(C142 =0,0,O142 / C142 )</f>
        <v>0.23922876429187348</v>
      </c>
      <c r="Q142" s="128">
        <v>-84006.367172757629</v>
      </c>
      <c r="R142" s="129">
        <f>IF(C142 =0,0,Q142 / C142 )</f>
        <v>9.6910310741746372E-2</v>
      </c>
      <c r="S142" s="128">
        <v>-19971.95006465491</v>
      </c>
      <c r="T142" s="129">
        <f>IF(C142 =0,0,S142 / C142 )</f>
        <v>2.3039776055356037E-2</v>
      </c>
      <c r="U142" s="128">
        <v>-1341.6683852153055</v>
      </c>
      <c r="V142" s="129">
        <f>IF(C142 =0,0,U142 / C142 )</f>
        <v>1.5477576819410055E-3</v>
      </c>
      <c r="W142" s="128">
        <v>-714.11790386337975</v>
      </c>
      <c r="X142" s="129">
        <f>IF(C142 =0,0,W142 / C142 )</f>
        <v>8.2381122168186387E-4</v>
      </c>
      <c r="Y142" s="128">
        <v>-843.85968138202816</v>
      </c>
      <c r="Z142" s="129">
        <f>IF(C142 =0,0,Y142 / C142 )</f>
        <v>9.7348220971140147E-4</v>
      </c>
      <c r="AA142" s="128">
        <v>-84.506545931977143</v>
      </c>
      <c r="AB142" s="129">
        <f>IF(C142 =0,0,AA142 / C142 )</f>
        <v>9.7487320325825893E-5</v>
      </c>
      <c r="AC142" s="128">
        <v>-463687.67444140278</v>
      </c>
      <c r="AD142" s="129">
        <f>IF(C142 =0,0,AC142 / C142 )</f>
        <v>0.5349132230039626</v>
      </c>
      <c r="AE142" s="128">
        <v>-4741.089109655989</v>
      </c>
      <c r="AF142" s="129">
        <f>IF(C142 =0,0,AE142 / C142 )</f>
        <v>5.4693523161905002E-3</v>
      </c>
      <c r="AG142" s="128">
        <v>-261.99675363723867</v>
      </c>
      <c r="AH142" s="129">
        <f>IF(C142 =0,0,AG142 / C142 )</f>
        <v>3.0224121888402925E-4</v>
      </c>
      <c r="AI142" s="128">
        <v>-92.834133655815748</v>
      </c>
      <c r="AJ142" s="129">
        <f>IF(C142 =0,0,AI142 / C142 )</f>
        <v>1.0709408158937047E-4</v>
      </c>
      <c r="AK142" s="128">
        <v>-695.43221595615489</v>
      </c>
      <c r="AL142" s="129">
        <f>IF(C142 =0,0,AK142 / C142 )</f>
        <v>8.0225528631105449E-4</v>
      </c>
    </row>
    <row r="143" spans="1:38" ht="15.75" thickBot="1" x14ac:dyDescent="0.3">
      <c r="A143" s="122" t="s">
        <v>86</v>
      </c>
    </row>
    <row r="144" spans="1:38" x14ac:dyDescent="0.25">
      <c r="A144" s="122" t="s">
        <v>87</v>
      </c>
      <c r="B144" s="130" t="s">
        <v>55</v>
      </c>
      <c r="C144" s="128">
        <v>427698.43475458137</v>
      </c>
      <c r="D144" s="129">
        <f>IF(C144 =0,0,C144 / C144 )</f>
        <v>1</v>
      </c>
      <c r="E144" s="128">
        <v>10870.738284792</v>
      </c>
      <c r="F144" s="129">
        <f>IF(C144 =0,0,E144 / C144 )</f>
        <v>2.541682971327628E-2</v>
      </c>
      <c r="G144" s="128">
        <v>414.27031910927531</v>
      </c>
      <c r="H144" s="129">
        <f>IF(C144 =0,0,G144 / C144 )</f>
        <v>9.6860377650666112E-4</v>
      </c>
      <c r="I144" s="128">
        <v>5965.0062240606476</v>
      </c>
      <c r="J144" s="129">
        <f>IF(C144 =0,0,I144 / C144 )</f>
        <v>1.3946757199341731E-2</v>
      </c>
      <c r="K144" s="128">
        <v>23509.42918047553</v>
      </c>
      <c r="L144" s="129">
        <f>IF(C144 =0,0,K144 / C144 )</f>
        <v>5.4967302356309838E-2</v>
      </c>
      <c r="M144" s="128">
        <v>286.42270209441443</v>
      </c>
      <c r="N144" s="129">
        <f>IF(C144 =0,0,M144 / C144 )</f>
        <v>6.6968377440700078E-4</v>
      </c>
      <c r="O144" s="128">
        <v>104510.14697288556</v>
      </c>
      <c r="P144" s="129">
        <f>IF(C144 =0,0,O144 / C144 )</f>
        <v>0.24435475671743986</v>
      </c>
      <c r="Q144" s="128">
        <v>42768.37697639416</v>
      </c>
      <c r="R144" s="129">
        <f>IF(C144 =0,0,Q144 / C144 )</f>
        <v>9.9996571184402819E-2</v>
      </c>
      <c r="S144" s="128">
        <v>10183.919546543049</v>
      </c>
      <c r="T144" s="129">
        <f>IF(C144 =0,0,S144 / C144 )</f>
        <v>2.3810981567857988E-2</v>
      </c>
      <c r="U144" s="128">
        <v>684.13163706801345</v>
      </c>
      <c r="V144" s="129">
        <f>IF(C144 =0,0,U144 / C144 )</f>
        <v>1.599565444892443E-3</v>
      </c>
      <c r="W144" s="128">
        <v>364.1366644793016</v>
      </c>
      <c r="X144" s="129">
        <f>IF(C144 =0,0,W144 / C144 )</f>
        <v>8.5138647909302663E-4</v>
      </c>
      <c r="Y144" s="128">
        <v>343.5100426112445</v>
      </c>
      <c r="Z144" s="129">
        <f>IF(C144 =0,0,Y144 / C144 )</f>
        <v>8.0315945698598314E-4</v>
      </c>
      <c r="AA144" s="128">
        <v>43.090827993333896</v>
      </c>
      <c r="AB144" s="129">
        <f>IF(C144 =0,0,AA144 / C144 )</f>
        <v>1.0075049261767802E-4</v>
      </c>
      <c r="AC144" s="128">
        <v>225167.15234544521</v>
      </c>
      <c r="AD144" s="129">
        <f>IF(C144 =0,0,AC144 / C144 )</f>
        <v>0.52646241849037601</v>
      </c>
      <c r="AE144" s="128">
        <v>2052.5621890208686</v>
      </c>
      <c r="AF144" s="129">
        <f>IF(C144 =0,0,AE144 / C144 )</f>
        <v>4.7990874462719374E-3</v>
      </c>
      <c r="AG144" s="128">
        <v>133.59505966415486</v>
      </c>
      <c r="AH144" s="129">
        <f>IF(C144 =0,0,AG144 / C144 )</f>
        <v>3.1235807477484305E-4</v>
      </c>
      <c r="AI144" s="128">
        <v>47.337157626735063</v>
      </c>
      <c r="AJ144" s="129">
        <f>IF(C144 =0,0,AI144 / C144 )</f>
        <v>1.1067881895311988E-4</v>
      </c>
      <c r="AK144" s="128">
        <v>354.60862431782755</v>
      </c>
      <c r="AL144" s="129">
        <f>IF(C144 =0,0,AK144 / C144 )</f>
        <v>8.2910900649263853E-4</v>
      </c>
    </row>
    <row r="145" spans="1:42" x14ac:dyDescent="0.25">
      <c r="A145" s="122" t="s">
        <v>89</v>
      </c>
    </row>
    <row r="146" spans="1:42" ht="15.75" thickBot="1" x14ac:dyDescent="0.3">
      <c r="A146" s="67"/>
      <c r="B146" s="67"/>
      <c r="C146" s="67"/>
      <c r="D146" s="67"/>
      <c r="E146" s="67"/>
      <c r="F146" s="67"/>
      <c r="G146" s="67"/>
      <c r="H146" s="67"/>
      <c r="I146" s="67"/>
      <c r="J146" s="67"/>
      <c r="K146" s="67"/>
      <c r="L146" s="67"/>
      <c r="M146" s="67"/>
      <c r="N146" s="67"/>
      <c r="O146" s="67"/>
      <c r="P146" s="67"/>
      <c r="Q146" s="67"/>
      <c r="R146" s="67"/>
      <c r="S146" s="67"/>
      <c r="T146" s="67"/>
      <c r="U146" s="67"/>
      <c r="V146" s="67"/>
      <c r="W146" s="67"/>
      <c r="X146" s="67"/>
      <c r="Y146" s="67"/>
      <c r="Z146" s="67"/>
      <c r="AA146" s="67"/>
      <c r="AB146" s="67"/>
      <c r="AC146" s="67"/>
      <c r="AD146" s="67"/>
      <c r="AE146" s="67"/>
      <c r="AF146" s="67"/>
      <c r="AG146" s="67"/>
      <c r="AH146" s="67"/>
      <c r="AI146" s="67"/>
      <c r="AJ146" s="67"/>
      <c r="AK146" s="67"/>
      <c r="AL146" s="67"/>
      <c r="AM146" s="67"/>
      <c r="AN146" s="67"/>
      <c r="AO146" s="67"/>
      <c r="AP146" s="67"/>
    </row>
    <row r="147" spans="1:42" ht="15.75" thickBot="1" x14ac:dyDescent="0.3">
      <c r="A147" s="122" t="s">
        <v>34</v>
      </c>
      <c r="B147" s="131" t="s">
        <v>57</v>
      </c>
      <c r="C147" s="132">
        <v>2991630.1245710058</v>
      </c>
      <c r="D147" s="133">
        <f>IF(C147 =0,0,C147 / C147 )</f>
        <v>1</v>
      </c>
      <c r="E147" s="132">
        <v>74641.500649192865</v>
      </c>
      <c r="F147" s="133">
        <f>IF(C147 =0,0,E147 / C147 )</f>
        <v>2.4950109987241929E-2</v>
      </c>
      <c r="G147" s="132">
        <v>2844.4947787948631</v>
      </c>
      <c r="H147" s="133">
        <f>IF(C147 =0,0,G147 / C147 )</f>
        <v>9.5081766807745269E-4</v>
      </c>
      <c r="I147" s="132">
        <v>40957.385255842397</v>
      </c>
      <c r="J147" s="133">
        <f>IF(C147 =0,0,I147 / C147 )</f>
        <v>1.369065811961484E-2</v>
      </c>
      <c r="K147" s="132">
        <v>166380.9188885451</v>
      </c>
      <c r="L147" s="133">
        <f>IF(C147 =0,0,K147 / C147 )</f>
        <v>5.5615471151335534E-2</v>
      </c>
      <c r="M147" s="132">
        <v>1966.6576219788781</v>
      </c>
      <c r="N147" s="133">
        <f>IF(C147 =0,0,M147 / C147 )</f>
        <v>6.5738662203800784E-4</v>
      </c>
      <c r="O147" s="132">
        <v>722324.88765942701</v>
      </c>
      <c r="P147" s="133">
        <f>IF(C147 =0,0,O147 / C147 )</f>
        <v>0.2414485941048635</v>
      </c>
      <c r="Q147" s="132">
        <v>293918.16771972686</v>
      </c>
      <c r="R147" s="133">
        <f>IF(C147 =0,0,Q147 / C147 )</f>
        <v>9.8246827141398096E-2</v>
      </c>
      <c r="S147" s="132">
        <v>69925.612918862054</v>
      </c>
      <c r="T147" s="133">
        <f>IF(C147 =0,0,S147 / C147 )</f>
        <v>2.3373749429966464E-2</v>
      </c>
      <c r="U147" s="132">
        <v>4697.4373491986353</v>
      </c>
      <c r="V147" s="133">
        <f>IF(C147 =0,0,U147 / C147 )</f>
        <v>1.5701932236266136E-3</v>
      </c>
      <c r="W147" s="132">
        <v>2500.2632172785088</v>
      </c>
      <c r="X147" s="133">
        <f>IF(C147 =0,0,W147 / C147 )</f>
        <v>8.3575278800117109E-4</v>
      </c>
      <c r="Y147" s="132">
        <v>2691.6393795151939</v>
      </c>
      <c r="Z147" s="133">
        <f>IF(C147 =0,0,Y147 / C147 )</f>
        <v>8.9972331720024042E-4</v>
      </c>
      <c r="AA147" s="132">
        <v>295.87356271269419</v>
      </c>
      <c r="AB147" s="133">
        <f>IF(C147 =0,0,AA147 / C147 )</f>
        <v>9.8900449050372467E-5</v>
      </c>
      <c r="AC147" s="132">
        <v>1589314.1871685896</v>
      </c>
      <c r="AD147" s="133">
        <f>IF(C147 =0,0,AC147 / C147 )</f>
        <v>0.53125357112670946</v>
      </c>
      <c r="AE147" s="132">
        <v>15493.926618765288</v>
      </c>
      <c r="AF147" s="133">
        <f>IF(C147 =0,0,AE147 / C147 )</f>
        <v>5.1790916569230258E-3</v>
      </c>
      <c r="AG147" s="132">
        <v>917.30069029453898</v>
      </c>
      <c r="AH147" s="133">
        <f>IF(C147 =0,0,AG147 / C147 )</f>
        <v>3.066223604183282E-4</v>
      </c>
      <c r="AI147" s="132">
        <v>325.03003836178698</v>
      </c>
      <c r="AJ147" s="133">
        <f>IF(C147 =0,0,AI147 / C147 )</f>
        <v>1.0864646524723562E-4</v>
      </c>
      <c r="AK147" s="132">
        <v>2434.8410539197298</v>
      </c>
      <c r="AL147" s="133">
        <f>IF(C147 =0,0,AK147 / C147 )</f>
        <v>8.1388438828776714E-4</v>
      </c>
    </row>
    <row r="148" spans="1:42" ht="15.75" thickTop="1" x14ac:dyDescent="0.25">
      <c r="A148" s="122" t="s">
        <v>36</v>
      </c>
    </row>
    <row r="149" spans="1:42" x14ac:dyDescent="0.25">
      <c r="A149" s="122" t="s">
        <v>38</v>
      </c>
      <c r="B149" s="124" t="s">
        <v>165</v>
      </c>
      <c r="C149" s="125"/>
      <c r="D149" s="116"/>
      <c r="E149" s="125"/>
      <c r="F149" s="116"/>
      <c r="G149" s="125"/>
      <c r="H149" s="116"/>
      <c r="I149" s="125"/>
      <c r="J149" s="116"/>
      <c r="K149" s="125"/>
      <c r="L149" s="116"/>
      <c r="M149" s="125"/>
      <c r="N149" s="116"/>
      <c r="O149" s="125"/>
      <c r="P149" s="116"/>
      <c r="Q149" s="125"/>
      <c r="R149" s="116"/>
      <c r="S149" s="125"/>
      <c r="T149" s="116"/>
      <c r="U149" s="125"/>
      <c r="V149" s="116"/>
      <c r="W149" s="125"/>
      <c r="X149" s="116"/>
      <c r="Y149" s="125"/>
      <c r="Z149" s="116"/>
      <c r="AA149" s="125"/>
      <c r="AB149" s="116"/>
      <c r="AC149" s="125"/>
      <c r="AD149" s="116"/>
      <c r="AE149" s="125"/>
      <c r="AF149" s="116"/>
      <c r="AG149" s="125"/>
      <c r="AH149" s="116"/>
      <c r="AI149" s="125"/>
      <c r="AJ149" s="116"/>
      <c r="AK149" s="125"/>
      <c r="AL149" s="116"/>
    </row>
    <row r="150" spans="1:42" x14ac:dyDescent="0.25">
      <c r="A150" s="122" t="s">
        <v>40</v>
      </c>
      <c r="B150" s="117" t="s">
        <v>144</v>
      </c>
      <c r="C150" s="125">
        <v>10565.338679785496</v>
      </c>
      <c r="D150" s="126">
        <f>IF(C150 =0,0,C150 / C150 )</f>
        <v>1</v>
      </c>
      <c r="E150" s="125">
        <v>0</v>
      </c>
      <c r="F150" s="126">
        <f>IF(C150 =0,0,E150 / C150 )</f>
        <v>0</v>
      </c>
      <c r="G150" s="125">
        <v>0</v>
      </c>
      <c r="H150" s="126">
        <f>IF(C150 =0,0,G150 / C150 )</f>
        <v>0</v>
      </c>
      <c r="I150" s="125">
        <v>4726.5988830619326</v>
      </c>
      <c r="J150" s="126">
        <f>IF(C150 =0,0,I150 / C150 )</f>
        <v>0.44736842105263158</v>
      </c>
      <c r="K150" s="125">
        <v>0</v>
      </c>
      <c r="L150" s="126">
        <f>IF(C150 =0,0,K150 / C150 )</f>
        <v>0</v>
      </c>
      <c r="M150" s="125">
        <v>0</v>
      </c>
      <c r="N150" s="126">
        <f>IF(C150 =0,0,M150 / C150 )</f>
        <v>0</v>
      </c>
      <c r="O150" s="125">
        <v>0</v>
      </c>
      <c r="P150" s="126">
        <f>IF(C150 =0,0,O150 / C150 )</f>
        <v>0</v>
      </c>
      <c r="Q150" s="125">
        <v>0</v>
      </c>
      <c r="R150" s="126">
        <f>IF(C150 =0,0,Q150 / C150 )</f>
        <v>0</v>
      </c>
      <c r="S150" s="125">
        <v>0</v>
      </c>
      <c r="T150" s="126">
        <f>IF(C150 =0,0,S150 / C150 )</f>
        <v>0</v>
      </c>
      <c r="U150" s="125">
        <v>1946.2465989078541</v>
      </c>
      <c r="V150" s="126">
        <f>IF(C150 =0,0,U150 / C150 )</f>
        <v>0.18421052631578944</v>
      </c>
      <c r="W150" s="125">
        <v>0</v>
      </c>
      <c r="X150" s="126">
        <f>IF(C150 =0,0,W150 / C150 )</f>
        <v>0</v>
      </c>
      <c r="Y150" s="125">
        <v>0</v>
      </c>
      <c r="Z150" s="126">
        <f>IF(C150 =0,0,Y150 / C150 )</f>
        <v>0</v>
      </c>
      <c r="AA150" s="125">
        <v>0</v>
      </c>
      <c r="AB150" s="126">
        <f>IF(C150 =0,0,AA150 / C150 )</f>
        <v>0</v>
      </c>
      <c r="AC150" s="125">
        <v>0</v>
      </c>
      <c r="AD150" s="126">
        <f>IF(C150 =0,0,AC150 / C150 )</f>
        <v>0</v>
      </c>
      <c r="AE150" s="125">
        <v>0</v>
      </c>
      <c r="AF150" s="126">
        <f>IF(C150 =0,0,AE150 / C150 )</f>
        <v>0</v>
      </c>
      <c r="AG150" s="125">
        <v>0</v>
      </c>
      <c r="AH150" s="126">
        <f>IF(C150 =0,0,AG150 / C150 )</f>
        <v>0</v>
      </c>
      <c r="AI150" s="125">
        <v>0</v>
      </c>
      <c r="AJ150" s="126">
        <f>IF(C150 =0,0,AI150 / C150 )</f>
        <v>0</v>
      </c>
      <c r="AK150" s="125">
        <v>3892.4931978157083</v>
      </c>
      <c r="AL150" s="126">
        <f>IF(C150 =0,0,AK150 / C150 )</f>
        <v>0.36842105263157887</v>
      </c>
    </row>
    <row r="151" spans="1:42" x14ac:dyDescent="0.25">
      <c r="A151" s="122" t="s">
        <v>42</v>
      </c>
      <c r="B151" s="117" t="s">
        <v>145</v>
      </c>
      <c r="C151" s="125">
        <v>4492534.9425271507</v>
      </c>
      <c r="D151" s="126">
        <f>IF(C151 =0,0,C151 / C151 )</f>
        <v>1</v>
      </c>
      <c r="E151" s="125">
        <v>4434.6864893930378</v>
      </c>
      <c r="F151" s="126">
        <f>IF(C151 =0,0,E151 / C151 )</f>
        <v>9.8712342722445884E-4</v>
      </c>
      <c r="G151" s="125">
        <v>490.98296041670301</v>
      </c>
      <c r="H151" s="126">
        <f>IF(C151 =0,0,G151 / C151 )</f>
        <v>1.0928862361625042E-4</v>
      </c>
      <c r="I151" s="125">
        <v>633.32090388744393</v>
      </c>
      <c r="J151" s="126">
        <f>IF(C151 =0,0,I151 / C151 )</f>
        <v>1.4097183705624934E-4</v>
      </c>
      <c r="K151" s="125">
        <v>406702.54793747485</v>
      </c>
      <c r="L151" s="126">
        <f>IF(C151 =0,0,K151 / C151 )</f>
        <v>9.0528521901422465E-2</v>
      </c>
      <c r="M151" s="125">
        <v>9072.2333669879572</v>
      </c>
      <c r="N151" s="126">
        <f>IF(C151 =0,0,M151 / C151 )</f>
        <v>2.0194018484104709E-3</v>
      </c>
      <c r="O151" s="125">
        <v>157787.56526134801</v>
      </c>
      <c r="P151" s="126">
        <f>IF(C151 =0,0,O151 / C151 )</f>
        <v>3.512216761358989E-2</v>
      </c>
      <c r="Q151" s="125">
        <v>11832.654381881641</v>
      </c>
      <c r="R151" s="126">
        <f>IF(C151 =0,0,Q151 / C151 )</f>
        <v>2.6338480464273271E-3</v>
      </c>
      <c r="S151" s="125">
        <v>2704.0842222515143</v>
      </c>
      <c r="T151" s="126">
        <f>IF(C151 =0,0,S151 / C151 )</f>
        <v>6.0190610798686558E-4</v>
      </c>
      <c r="U151" s="125">
        <v>208.50016771556568</v>
      </c>
      <c r="V151" s="126">
        <f>IF(C151 =0,0,U151 / C151 )</f>
        <v>4.6410360828107374E-5</v>
      </c>
      <c r="W151" s="125">
        <v>1032.1120166998114</v>
      </c>
      <c r="X151" s="126">
        <f>IF(C151 =0,0,W151 / C151 )</f>
        <v>2.2973934090743554E-4</v>
      </c>
      <c r="Y151" s="125">
        <v>18527.849425307377</v>
      </c>
      <c r="Z151" s="126">
        <f>IF(C151 =0,0,Y151 / C151 )</f>
        <v>4.1241414173364332E-3</v>
      </c>
      <c r="AA151" s="125">
        <v>986.95652717329585</v>
      </c>
      <c r="AB151" s="126">
        <f>IF(C151 =0,0,AA151 / C151 )</f>
        <v>2.1968811368178493E-4</v>
      </c>
      <c r="AC151" s="125">
        <v>3877689.4513266403</v>
      </c>
      <c r="AD151" s="126">
        <f>IF(C151 =0,0,AC151 / C151 )</f>
        <v>0.86314063238990724</v>
      </c>
      <c r="AE151" s="125">
        <v>0</v>
      </c>
      <c r="AF151" s="126">
        <f>IF(C151 =0,0,AE151 / C151 )</f>
        <v>0</v>
      </c>
      <c r="AG151" s="125">
        <v>0</v>
      </c>
      <c r="AH151" s="126">
        <f>IF(C151 =0,0,AG151 / C151 )</f>
        <v>0</v>
      </c>
      <c r="AI151" s="125">
        <v>114.55960093042336</v>
      </c>
      <c r="AJ151" s="126">
        <f>IF(C151 =0,0,AI151 / C151 )</f>
        <v>2.5499991073187077E-5</v>
      </c>
      <c r="AK151" s="125">
        <v>317.43793904309541</v>
      </c>
      <c r="AL151" s="126">
        <f>IF(C151 =0,0,AK151 / C151 )</f>
        <v>7.0658980531942072E-5</v>
      </c>
    </row>
    <row r="152" spans="1:42" x14ac:dyDescent="0.25">
      <c r="A152" s="122" t="s">
        <v>44</v>
      </c>
      <c r="B152" s="117" t="s">
        <v>146</v>
      </c>
      <c r="C152" s="125">
        <v>233378.27077110732</v>
      </c>
      <c r="D152" s="126">
        <f>IF(C152 =0,0,C152 / C152 )</f>
        <v>1</v>
      </c>
      <c r="E152" s="125">
        <v>200.49953399551276</v>
      </c>
      <c r="F152" s="126">
        <f>IF(C152 =0,0,E152 / C152 )</f>
        <v>8.5911826038062751E-4</v>
      </c>
      <c r="G152" s="125">
        <v>25.035212028447319</v>
      </c>
      <c r="H152" s="126">
        <f>IF(C152 =0,0,G152 / C152 )</f>
        <v>1.0727310621390861E-4</v>
      </c>
      <c r="I152" s="125">
        <v>45.869144682543507</v>
      </c>
      <c r="J152" s="126">
        <f>IF(C152 =0,0,I152 / C152 )</f>
        <v>1.9654419638549399E-4</v>
      </c>
      <c r="K152" s="125">
        <v>22709.621493467392</v>
      </c>
      <c r="L152" s="126">
        <f>IF(C152 =0,0,K152 / C152 )</f>
        <v>9.7308208765247595E-2</v>
      </c>
      <c r="M152" s="125">
        <v>468.55489949904535</v>
      </c>
      <c r="N152" s="126">
        <f>IF(C152 =0,0,M152 / C152 )</f>
        <v>2.0077057643408222E-3</v>
      </c>
      <c r="O152" s="125">
        <v>9049.0843551606522</v>
      </c>
      <c r="P152" s="126">
        <f>IF(C152 =0,0,O152 / C152 )</f>
        <v>3.8774322584795441E-2</v>
      </c>
      <c r="Q152" s="125">
        <v>715.88109433480656</v>
      </c>
      <c r="R152" s="126">
        <f>IF(C152 =0,0,Q152 / C152 )</f>
        <v>3.0674710716188667E-3</v>
      </c>
      <c r="S152" s="125">
        <v>136.99652827396659</v>
      </c>
      <c r="T152" s="126">
        <f>IF(C152 =0,0,S152 / C152 )</f>
        <v>5.8701492568830462E-4</v>
      </c>
      <c r="U152" s="125">
        <v>17.032199473652607</v>
      </c>
      <c r="V152" s="126">
        <f>IF(C152 =0,0,U152 / C152 )</f>
        <v>7.2981085245753E-5</v>
      </c>
      <c r="W152" s="125">
        <v>40.171500710008416</v>
      </c>
      <c r="X152" s="126">
        <f>IF(C152 =0,0,W152 / C152 )</f>
        <v>1.7213042404195294E-4</v>
      </c>
      <c r="Y152" s="125">
        <v>336.63024301182708</v>
      </c>
      <c r="Z152" s="126">
        <f>IF(C152 =0,0,Y152 / C152 )</f>
        <v>1.4424232466011681E-3</v>
      </c>
      <c r="AA152" s="125">
        <v>50.471494096878089</v>
      </c>
      <c r="AB152" s="126">
        <f>IF(C152 =0,0,AA152 / C152 )</f>
        <v>2.1626475305569262E-4</v>
      </c>
      <c r="AC152" s="125">
        <v>199262.84536890272</v>
      </c>
      <c r="AD152" s="126">
        <f>IF(C152 =0,0,AC152 / C152 )</f>
        <v>0.85381918680996527</v>
      </c>
      <c r="AE152" s="125">
        <v>258.78377477913926</v>
      </c>
      <c r="AF152" s="126">
        <f>IF(C152 =0,0,AE152 / C152 )</f>
        <v>1.1088597662673966E-3</v>
      </c>
      <c r="AG152" s="125">
        <v>26.004158203053493</v>
      </c>
      <c r="AH152" s="126">
        <f>IF(C152 =0,0,AG152 / C152 )</f>
        <v>1.1142493308024313E-4</v>
      </c>
      <c r="AI152" s="125">
        <v>4.5227997273315133</v>
      </c>
      <c r="AJ152" s="126">
        <f>IF(C152 =0,0,AI152 / C152 )</f>
        <v>1.937969508638353E-5</v>
      </c>
      <c r="AK152" s="125">
        <v>30.266970760333948</v>
      </c>
      <c r="AL152" s="126">
        <f>IF(C152 =0,0,AK152 / C152 )</f>
        <v>1.2969061198511998E-4</v>
      </c>
    </row>
    <row r="153" spans="1:42" ht="15.75" thickBot="1" x14ac:dyDescent="0.3">
      <c r="A153" s="122" t="s">
        <v>46</v>
      </c>
      <c r="B153" s="117" t="s">
        <v>147</v>
      </c>
      <c r="C153" s="125">
        <v>184881.24172936124</v>
      </c>
      <c r="D153" s="126">
        <f>IF(C153 =0,0,C153 / C153 )</f>
        <v>1</v>
      </c>
      <c r="E153" s="125">
        <v>158.83485077153912</v>
      </c>
      <c r="F153" s="126">
        <f>IF(C153 =0,0,E153 / C153 )</f>
        <v>8.5911826038062762E-4</v>
      </c>
      <c r="G153" s="125">
        <v>19.83278508099308</v>
      </c>
      <c r="H153" s="126">
        <f>IF(C153 =0,0,G153 / C153 )</f>
        <v>1.072731062139086E-4</v>
      </c>
      <c r="I153" s="125">
        <v>36.337335082449556</v>
      </c>
      <c r="J153" s="126">
        <f>IF(C153 =0,0,I153 / C153 )</f>
        <v>1.9654419638549396E-4</v>
      </c>
      <c r="K153" s="125">
        <v>17990.462466978886</v>
      </c>
      <c r="L153" s="126">
        <f>IF(C153 =0,0,K153 / C153 )</f>
        <v>9.7308208765247581E-2</v>
      </c>
      <c r="M153" s="125">
        <v>371.18713473852739</v>
      </c>
      <c r="N153" s="126">
        <f>IF(C153 =0,0,M153 / C153 )</f>
        <v>2.0077057643408214E-3</v>
      </c>
      <c r="O153" s="125">
        <v>7168.6449066917958</v>
      </c>
      <c r="P153" s="126">
        <f>IF(C153 =0,0,O153 / C153 )</f>
        <v>3.8774322584795434E-2</v>
      </c>
      <c r="Q153" s="125">
        <v>567.11786068979052</v>
      </c>
      <c r="R153" s="126">
        <f>IF(C153 =0,0,Q153 / C153 )</f>
        <v>3.0674710716188671E-3</v>
      </c>
      <c r="S153" s="125">
        <v>108.52804837492248</v>
      </c>
      <c r="T153" s="126">
        <f>IF(C153 =0,0,S153 / C153 )</f>
        <v>5.8701492568830462E-4</v>
      </c>
      <c r="U153" s="125">
        <v>13.492833662991178</v>
      </c>
      <c r="V153" s="126">
        <f>IF(C153 =0,0,U153 / C153 )</f>
        <v>7.2981085245752987E-5</v>
      </c>
      <c r="W153" s="125">
        <v>31.823686536277759</v>
      </c>
      <c r="X153" s="126">
        <f>IF(C153 =0,0,W153 / C153 )</f>
        <v>1.7213042404195297E-4</v>
      </c>
      <c r="Y153" s="125">
        <v>266.67700093092054</v>
      </c>
      <c r="Z153" s="126">
        <f>IF(C153 =0,0,Y153 / C153 )</f>
        <v>1.4424232466011678E-3</v>
      </c>
      <c r="AA153" s="125">
        <v>39.983296087230116</v>
      </c>
      <c r="AB153" s="126">
        <f>IF(C153 =0,0,AA153 / C153 )</f>
        <v>2.1626475305569259E-4</v>
      </c>
      <c r="AC153" s="125">
        <v>157855.15146977981</v>
      </c>
      <c r="AD153" s="126">
        <f>IF(C153 =0,0,AC153 / C153 )</f>
        <v>0.85381918680996516</v>
      </c>
      <c r="AE153" s="125">
        <v>205.00737049124558</v>
      </c>
      <c r="AF153" s="126">
        <f>IF(C153 =0,0,AE153 / C153 )</f>
        <v>1.1088597662673968E-3</v>
      </c>
      <c r="AG153" s="125">
        <v>20.600379987486324</v>
      </c>
      <c r="AH153" s="126">
        <f>IF(C153 =0,0,AG153 / C153 )</f>
        <v>1.114249330802431E-4</v>
      </c>
      <c r="AI153" s="125">
        <v>3.5829420919069874</v>
      </c>
      <c r="AJ153" s="126">
        <f>IF(C153 =0,0,AI153 / C153 )</f>
        <v>1.937969508638353E-5</v>
      </c>
      <c r="AK153" s="125">
        <v>23.977361384449765</v>
      </c>
      <c r="AL153" s="126">
        <f>IF(C153 =0,0,AK153 / C153 )</f>
        <v>1.2969061198512001E-4</v>
      </c>
    </row>
    <row r="154" spans="1:42" x14ac:dyDescent="0.25">
      <c r="A154" s="122" t="s">
        <v>48</v>
      </c>
      <c r="B154" s="127" t="s">
        <v>37</v>
      </c>
      <c r="C154" s="128">
        <v>4921359.7937074052</v>
      </c>
      <c r="D154" s="129">
        <f>IF(C154 =0,0,C154 / C154 )</f>
        <v>1</v>
      </c>
      <c r="E154" s="128">
        <v>4794.0208741600909</v>
      </c>
      <c r="F154" s="129">
        <f>IF(C154 =0,0,E154 / C154 )</f>
        <v>9.7412525706611953E-4</v>
      </c>
      <c r="G154" s="128">
        <v>535.85095752614336</v>
      </c>
      <c r="H154" s="129">
        <f>IF(C154 =0,0,G154 / C154 )</f>
        <v>1.0888270315275426E-4</v>
      </c>
      <c r="I154" s="128">
        <v>5442.126266714371</v>
      </c>
      <c r="J154" s="129">
        <f>IF(C154 =0,0,I154 / C154 )</f>
        <v>1.1058175981509893E-3</v>
      </c>
      <c r="K154" s="128">
        <v>447402.63189792115</v>
      </c>
      <c r="L154" s="129">
        <f>IF(C154 =0,0,K154 / C154 )</f>
        <v>9.0910368404680197E-2</v>
      </c>
      <c r="M154" s="128">
        <v>9911.9754012255289</v>
      </c>
      <c r="N154" s="129">
        <f>IF(C154 =0,0,M154 / C154 )</f>
        <v>2.0140724955528084E-3</v>
      </c>
      <c r="O154" s="128">
        <v>174005.29452320043</v>
      </c>
      <c r="P154" s="129">
        <f>IF(C154 =0,0,O154 / C154 )</f>
        <v>3.5357157740364499E-2</v>
      </c>
      <c r="Q154" s="128">
        <v>13115.65333690624</v>
      </c>
      <c r="R154" s="129">
        <f>IF(C154 =0,0,Q154 / C154 )</f>
        <v>2.66504663074549E-3</v>
      </c>
      <c r="S154" s="128">
        <v>2949.6087989004036</v>
      </c>
      <c r="T154" s="129">
        <f>IF(C154 =0,0,S154 / C154 )</f>
        <v>5.9934833512312183E-4</v>
      </c>
      <c r="U154" s="128">
        <v>2185.271799760063</v>
      </c>
      <c r="V154" s="129">
        <f>IF(C154 =0,0,U154 / C154 )</f>
        <v>4.4403821125905399E-4</v>
      </c>
      <c r="W154" s="128">
        <v>1104.1072039460976</v>
      </c>
      <c r="X154" s="129">
        <f>IF(C154 =0,0,W154 / C154 )</f>
        <v>2.2435002727454339E-4</v>
      </c>
      <c r="Y154" s="128">
        <v>19131.156669250126</v>
      </c>
      <c r="Z154" s="129">
        <f>IF(C154 =0,0,Y154 / C154 )</f>
        <v>3.8873720823484159E-3</v>
      </c>
      <c r="AA154" s="128">
        <v>1077.411317357404</v>
      </c>
      <c r="AB154" s="129">
        <f>IF(C154 =0,0,AA154 / C154 )</f>
        <v>2.1892553329163489E-4</v>
      </c>
      <c r="AC154" s="128">
        <v>4234807.4481653227</v>
      </c>
      <c r="AD154" s="129">
        <f>IF(C154 =0,0,AC154 / C154 )</f>
        <v>0.86049539673568909</v>
      </c>
      <c r="AE154" s="128">
        <v>463.7911452703849</v>
      </c>
      <c r="AF154" s="129">
        <f>IF(C154 =0,0,AE154 / C154 )</f>
        <v>9.424044668780402E-5</v>
      </c>
      <c r="AG154" s="128">
        <v>46.60453819053982</v>
      </c>
      <c r="AH154" s="129">
        <f>IF(C154 =0,0,AG154 / C154 )</f>
        <v>9.4698498268973845E-6</v>
      </c>
      <c r="AI154" s="128">
        <v>122.66534274966187</v>
      </c>
      <c r="AJ154" s="129">
        <f>IF(C154 =0,0,AI154 / C154 )</f>
        <v>2.4925091416097107E-5</v>
      </c>
      <c r="AK154" s="128">
        <v>4264.1754690035878</v>
      </c>
      <c r="AL154" s="129">
        <f>IF(C154 =0,0,AK154 / C154 )</f>
        <v>8.6646285737041362E-4</v>
      </c>
    </row>
    <row r="155" spans="1:42" x14ac:dyDescent="0.25">
      <c r="A155" s="122" t="s">
        <v>50</v>
      </c>
    </row>
    <row r="156" spans="1:42" x14ac:dyDescent="0.25">
      <c r="A156" s="122" t="s">
        <v>52</v>
      </c>
      <c r="B156" s="117" t="s">
        <v>149</v>
      </c>
      <c r="C156" s="125">
        <v>-3685.1465204295628</v>
      </c>
      <c r="D156" s="126">
        <f>IF(C156 =0,0,C156 / C156 )</f>
        <v>1</v>
      </c>
      <c r="E156" s="125">
        <v>0</v>
      </c>
      <c r="F156" s="126">
        <f>IF(C156 =0,0,E156 / C156 )</f>
        <v>0</v>
      </c>
      <c r="G156" s="125">
        <v>0</v>
      </c>
      <c r="H156" s="126">
        <f>IF(C156 =0,0,G156 / C156 )</f>
        <v>0</v>
      </c>
      <c r="I156" s="125">
        <v>-1648.6181801921728</v>
      </c>
      <c r="J156" s="126">
        <f>IF(C156 =0,0,I156 / C156 )</f>
        <v>0.44736842105263158</v>
      </c>
      <c r="K156" s="125">
        <v>0</v>
      </c>
      <c r="L156" s="126">
        <f>IF(C156 =0,0,K156 / C156 )</f>
        <v>0</v>
      </c>
      <c r="M156" s="125">
        <v>0</v>
      </c>
      <c r="N156" s="126">
        <f>IF(C156 =0,0,M156 / C156 )</f>
        <v>0</v>
      </c>
      <c r="O156" s="125">
        <v>0</v>
      </c>
      <c r="P156" s="126">
        <f>IF(C156 =0,0,O156 / C156 )</f>
        <v>0</v>
      </c>
      <c r="Q156" s="125">
        <v>0</v>
      </c>
      <c r="R156" s="126">
        <f>IF(C156 =0,0,Q156 / C156 )</f>
        <v>0</v>
      </c>
      <c r="S156" s="125">
        <v>0</v>
      </c>
      <c r="T156" s="126">
        <f>IF(C156 =0,0,S156 / C156 )</f>
        <v>0</v>
      </c>
      <c r="U156" s="125">
        <v>-678.84278007912997</v>
      </c>
      <c r="V156" s="126">
        <f>IF(C156 =0,0,U156 / C156 )</f>
        <v>0.18421052631578946</v>
      </c>
      <c r="W156" s="125">
        <v>0</v>
      </c>
      <c r="X156" s="126">
        <f>IF(C156 =0,0,W156 / C156 )</f>
        <v>0</v>
      </c>
      <c r="Y156" s="125">
        <v>0</v>
      </c>
      <c r="Z156" s="126">
        <f>IF(C156 =0,0,Y156 / C156 )</f>
        <v>0</v>
      </c>
      <c r="AA156" s="125">
        <v>0</v>
      </c>
      <c r="AB156" s="126">
        <f>IF(C156 =0,0,AA156 / C156 )</f>
        <v>0</v>
      </c>
      <c r="AC156" s="125">
        <v>0</v>
      </c>
      <c r="AD156" s="126">
        <f>IF(C156 =0,0,AC156 / C156 )</f>
        <v>0</v>
      </c>
      <c r="AE156" s="125">
        <v>0</v>
      </c>
      <c r="AF156" s="126">
        <f>IF(C156 =0,0,AE156 / C156 )</f>
        <v>0</v>
      </c>
      <c r="AG156" s="125">
        <v>0</v>
      </c>
      <c r="AH156" s="126">
        <f>IF(C156 =0,0,AG156 / C156 )</f>
        <v>0</v>
      </c>
      <c r="AI156" s="125">
        <v>0</v>
      </c>
      <c r="AJ156" s="126">
        <f>IF(C156 =0,0,AI156 / C156 )</f>
        <v>0</v>
      </c>
      <c r="AK156" s="125">
        <v>-1357.6855601582599</v>
      </c>
      <c r="AL156" s="126">
        <f>IF(C156 =0,0,AK156 / C156 )</f>
        <v>0.36842105263157893</v>
      </c>
    </row>
    <row r="157" spans="1:42" x14ac:dyDescent="0.25">
      <c r="A157" s="122" t="s">
        <v>54</v>
      </c>
      <c r="B157" s="117" t="s">
        <v>150</v>
      </c>
      <c r="C157" s="125">
        <v>-1537787.0889210498</v>
      </c>
      <c r="D157" s="126">
        <f>IF(C157 =0,0,C157 / C157 )</f>
        <v>1</v>
      </c>
      <c r="E157" s="125">
        <v>-1479.2236441065295</v>
      </c>
      <c r="F157" s="126">
        <f>IF(C157 =0,0,E157 / C157 )</f>
        <v>9.619170656091215E-4</v>
      </c>
      <c r="G157" s="125">
        <v>-164.11202373416168</v>
      </c>
      <c r="H157" s="126">
        <f>IF(C157 =0,0,G157 / C157 )</f>
        <v>1.067196004677779E-4</v>
      </c>
      <c r="I157" s="125">
        <v>-211.03011174835336</v>
      </c>
      <c r="J157" s="126">
        <f>IF(C157 =0,0,I157 / C157 )</f>
        <v>1.3722973308120137E-4</v>
      </c>
      <c r="K157" s="125">
        <v>-139128.56552965922</v>
      </c>
      <c r="L157" s="126">
        <f>IF(C157 =0,0,K157 / C157 )</f>
        <v>9.0473230352893216E-2</v>
      </c>
      <c r="M157" s="125">
        <v>-3114.2323241751251</v>
      </c>
      <c r="N157" s="126">
        <f>IF(C157 =0,0,M157 / C157 )</f>
        <v>2.0251388157772536E-3</v>
      </c>
      <c r="O157" s="125">
        <v>-53470.849272887972</v>
      </c>
      <c r="P157" s="126">
        <f>IF(C157 =0,0,O157 / C157 )</f>
        <v>3.4771295492150647E-2</v>
      </c>
      <c r="Q157" s="125">
        <v>-3967.7249488817943</v>
      </c>
      <c r="R157" s="126">
        <f>IF(C157 =0,0,Q157 / C157 )</f>
        <v>2.5801523354352326E-3</v>
      </c>
      <c r="S157" s="125">
        <v>-901.82000704404288</v>
      </c>
      <c r="T157" s="126">
        <f>IF(C157 =0,0,S157 / C157 )</f>
        <v>5.8644009534296619E-4</v>
      </c>
      <c r="U157" s="125">
        <v>-69.47475351356168</v>
      </c>
      <c r="V157" s="126">
        <f>IF(C157 =0,0,U157 / C157 )</f>
        <v>4.5178395640131767E-5</v>
      </c>
      <c r="W157" s="125">
        <v>-343.77769839994363</v>
      </c>
      <c r="X157" s="126">
        <f>IF(C157 =0,0,W157 / C157 )</f>
        <v>2.2355350807448042E-4</v>
      </c>
      <c r="Y157" s="125">
        <v>-5888.1174186870094</v>
      </c>
      <c r="Z157" s="126">
        <f>IF(C157 =0,0,Y157 / C157 )</f>
        <v>3.8289549061165944E-3</v>
      </c>
      <c r="AA157" s="125">
        <v>-329.64672616488178</v>
      </c>
      <c r="AB157" s="126">
        <f>IF(C157 =0,0,AA157 / C157 )</f>
        <v>2.1436434766543023E-4</v>
      </c>
      <c r="AC157" s="125">
        <v>-1328574.5975710966</v>
      </c>
      <c r="AD157" s="126">
        <f>IF(C157 =0,0,AC157 / C157 )</f>
        <v>0.86395223834481405</v>
      </c>
      <c r="AE157" s="125">
        <v>0</v>
      </c>
      <c r="AF157" s="126">
        <f>IF(C157 =0,0,AE157 / C157 )</f>
        <v>0</v>
      </c>
      <c r="AG157" s="125">
        <v>0</v>
      </c>
      <c r="AH157" s="126">
        <f>IF(C157 =0,0,AG157 / C157 )</f>
        <v>0</v>
      </c>
      <c r="AI157" s="125">
        <v>-38.142767061213156</v>
      </c>
      <c r="AJ157" s="126">
        <f>IF(C157 =0,0,AI157 / C157 )</f>
        <v>2.480367232630044E-5</v>
      </c>
      <c r="AK157" s="125">
        <v>-105.77412388923283</v>
      </c>
      <c r="AL157" s="126">
        <f>IF(C157 =0,0,AK157 / C157 )</f>
        <v>6.878333460547299E-5</v>
      </c>
    </row>
    <row r="158" spans="1:42" x14ac:dyDescent="0.25">
      <c r="A158" s="122" t="s">
        <v>56</v>
      </c>
      <c r="B158" s="117" t="s">
        <v>151</v>
      </c>
      <c r="C158" s="125">
        <v>-86258.455891299367</v>
      </c>
      <c r="D158" s="126">
        <f>IF(C158 =0,0,C158 / C158 )</f>
        <v>1</v>
      </c>
      <c r="E158" s="125">
        <v>-74.106214568452188</v>
      </c>
      <c r="F158" s="126">
        <f>IF(C158 =0,0,E158 / C158 )</f>
        <v>8.5911826038062729E-4</v>
      </c>
      <c r="G158" s="125">
        <v>-9.2532125006751045</v>
      </c>
      <c r="H158" s="126">
        <f>IF(C158 =0,0,G158 / C158 )</f>
        <v>1.0727310621390857E-4</v>
      </c>
      <c r="I158" s="125">
        <v>-16.953598894609012</v>
      </c>
      <c r="J158" s="126">
        <f>IF(C158 =0,0,I158 / C158 )</f>
        <v>1.9654419638549396E-4</v>
      </c>
      <c r="K158" s="125">
        <v>-8393.6558336384569</v>
      </c>
      <c r="L158" s="126">
        <f>IF(C158 =0,0,K158 / C158 )</f>
        <v>9.7308208765247553E-2</v>
      </c>
      <c r="M158" s="125">
        <v>-173.18159911610027</v>
      </c>
      <c r="N158" s="126">
        <f>IF(C158 =0,0,M158 / C158 )</f>
        <v>2.0077057643408218E-3</v>
      </c>
      <c r="O158" s="125">
        <v>-3344.6131943955897</v>
      </c>
      <c r="P158" s="126">
        <f>IF(C158 =0,0,O158 / C158 )</f>
        <v>3.8774322584795434E-2</v>
      </c>
      <c r="Q158" s="125">
        <v>-264.59531812907278</v>
      </c>
      <c r="R158" s="126">
        <f>IF(C158 =0,0,Q158 / C158 )</f>
        <v>3.0674710716188662E-3</v>
      </c>
      <c r="S158" s="125">
        <v>-50.635001075018984</v>
      </c>
      <c r="T158" s="126">
        <f>IF(C158 =0,0,S158 / C158 )</f>
        <v>5.870149256883044E-4</v>
      </c>
      <c r="U158" s="125">
        <v>-6.2952357225699433</v>
      </c>
      <c r="V158" s="126">
        <f>IF(C158 =0,0,U158 / C158 )</f>
        <v>7.2981085245752987E-5</v>
      </c>
      <c r="W158" s="125">
        <v>-14.847704589773453</v>
      </c>
      <c r="X158" s="126">
        <f>IF(C158 =0,0,W158 / C158 )</f>
        <v>1.7213042404195294E-4</v>
      </c>
      <c r="Y158" s="125">
        <v>-124.42120199353164</v>
      </c>
      <c r="Z158" s="126">
        <f>IF(C158 =0,0,Y158 / C158 )</f>
        <v>1.4424232466011676E-3</v>
      </c>
      <c r="AA158" s="125">
        <v>-18.654663662297207</v>
      </c>
      <c r="AB158" s="126">
        <f>IF(C158 =0,0,AA158 / C158 )</f>
        <v>2.1626475305569257E-4</v>
      </c>
      <c r="AC158" s="125">
        <v>-73649.124664592469</v>
      </c>
      <c r="AD158" s="126">
        <f>IF(C158 =0,0,AC158 / C158 )</f>
        <v>0.85381918680996516</v>
      </c>
      <c r="AE158" s="125">
        <v>-95.64853123821274</v>
      </c>
      <c r="AF158" s="126">
        <f>IF(C158 =0,0,AE158 / C158 )</f>
        <v>1.1088597662673963E-3</v>
      </c>
      <c r="AG158" s="125">
        <v>-9.6113426752931321</v>
      </c>
      <c r="AH158" s="126">
        <f>IF(C158 =0,0,AG158 / C158 )</f>
        <v>1.1142493308024308E-4</v>
      </c>
      <c r="AI158" s="125">
        <v>-1.6716625737956445</v>
      </c>
      <c r="AJ158" s="126">
        <f>IF(C158 =0,0,AI158 / C158 )</f>
        <v>1.9379695086383527E-5</v>
      </c>
      <c r="AK158" s="125">
        <v>-11.186911933434093</v>
      </c>
      <c r="AL158" s="126">
        <f>IF(C158 =0,0,AK158 / C158 )</f>
        <v>1.2969061198511998E-4</v>
      </c>
    </row>
    <row r="159" spans="1:42" ht="15.75" thickBot="1" x14ac:dyDescent="0.3">
      <c r="A159" s="122" t="s">
        <v>58</v>
      </c>
      <c r="B159" s="117" t="s">
        <v>152</v>
      </c>
      <c r="C159" s="125">
        <v>-62240.714102569909</v>
      </c>
      <c r="D159" s="126">
        <f>IF(C159 =0,0,C159 / C159 )</f>
        <v>1</v>
      </c>
      <c r="E159" s="125">
        <v>-53.47213402464785</v>
      </c>
      <c r="F159" s="126">
        <f>IF(C159 =0,0,E159 / C159 )</f>
        <v>8.5911826038062751E-4</v>
      </c>
      <c r="G159" s="125">
        <v>-6.6767547347545024</v>
      </c>
      <c r="H159" s="126">
        <f>IF(C159 =0,0,G159 / C159 )</f>
        <v>1.0727310621390863E-4</v>
      </c>
      <c r="I159" s="125">
        <v>-12.233051135748887</v>
      </c>
      <c r="J159" s="126">
        <f>IF(C159 =0,0,I159 / C159 )</f>
        <v>1.9654419638549402E-4</v>
      </c>
      <c r="K159" s="125">
        <v>-6056.5324015909628</v>
      </c>
      <c r="L159" s="126">
        <f>IF(C159 =0,0,K159 / C159 )</f>
        <v>9.7308208765247595E-2</v>
      </c>
      <c r="M159" s="125">
        <v>-124.96104048041873</v>
      </c>
      <c r="N159" s="126">
        <f>IF(C159 =0,0,M159 / C159 )</f>
        <v>2.0077057643408227E-3</v>
      </c>
      <c r="O159" s="125">
        <v>-2413.3415265210724</v>
      </c>
      <c r="P159" s="126">
        <f>IF(C159 =0,0,O159 / C159 )</f>
        <v>3.8774322584795441E-2</v>
      </c>
      <c r="Q159" s="125">
        <v>-190.92158998653366</v>
      </c>
      <c r="R159" s="126">
        <f>IF(C159 =0,0,Q159 / C159 )</f>
        <v>3.0674710716188671E-3</v>
      </c>
      <c r="S159" s="125">
        <v>-36.536228163707101</v>
      </c>
      <c r="T159" s="126">
        <f>IF(C159 =0,0,S159 / C159 )</f>
        <v>5.8701492568830483E-4</v>
      </c>
      <c r="U159" s="125">
        <v>-4.5423948616761951</v>
      </c>
      <c r="V159" s="126">
        <f>IF(C159 =0,0,U159 / C159 )</f>
        <v>7.2981085245753E-5</v>
      </c>
      <c r="W159" s="125">
        <v>-10.713520511149323</v>
      </c>
      <c r="X159" s="126">
        <f>IF(C159 =0,0,W159 / C159 )</f>
        <v>1.7213042404195299E-4</v>
      </c>
      <c r="Y159" s="125">
        <v>-89.777452906603983</v>
      </c>
      <c r="Z159" s="126">
        <f>IF(C159 =0,0,Y159 / C159 )</f>
        <v>1.4424232466011678E-3</v>
      </c>
      <c r="AA159" s="125">
        <v>-13.460472665402246</v>
      </c>
      <c r="AB159" s="126">
        <f>IF(C159 =0,0,AA159 / C159 )</f>
        <v>2.1626475305569262E-4</v>
      </c>
      <c r="AC159" s="125">
        <v>-53142.315901527778</v>
      </c>
      <c r="AD159" s="126">
        <f>IF(C159 =0,0,AC159 / C159 )</f>
        <v>0.85381918680996527</v>
      </c>
      <c r="AE159" s="125">
        <v>-69.016223692091543</v>
      </c>
      <c r="AF159" s="126">
        <f>IF(C159 =0,0,AE159 / C159 )</f>
        <v>1.108859766267397E-3</v>
      </c>
      <c r="AG159" s="125">
        <v>-6.935167403745397</v>
      </c>
      <c r="AH159" s="126">
        <f>IF(C159 =0,0,AG159 / C159 )</f>
        <v>1.1142493308024313E-4</v>
      </c>
      <c r="AI159" s="125">
        <v>-1.2062060612665764</v>
      </c>
      <c r="AJ159" s="126">
        <f>IF(C159 =0,0,AI159 / C159 )</f>
        <v>1.9379695086383533E-5</v>
      </c>
      <c r="AK159" s="125">
        <v>-8.0720363023531831</v>
      </c>
      <c r="AL159" s="126">
        <f>IF(C159 =0,0,AK159 / C159 )</f>
        <v>1.2969061198512004E-4</v>
      </c>
    </row>
    <row r="160" spans="1:42" x14ac:dyDescent="0.25">
      <c r="A160" s="122" t="s">
        <v>59</v>
      </c>
      <c r="B160" s="127" t="s">
        <v>39</v>
      </c>
      <c r="C160" s="128">
        <v>-1689971.4054353484</v>
      </c>
      <c r="D160" s="129">
        <f>IF(C160 =0,0,C160 / C160 )</f>
        <v>1</v>
      </c>
      <c r="E160" s="128">
        <v>-1606.8019926996294</v>
      </c>
      <c r="F160" s="129">
        <f>IF(C160 =0,0,E160 / C160 )</f>
        <v>9.5078649705656172E-4</v>
      </c>
      <c r="G160" s="128">
        <v>-180.04199096959127</v>
      </c>
      <c r="H160" s="129">
        <f>IF(C160 =0,0,G160 / C160 )</f>
        <v>1.0653552503346126E-4</v>
      </c>
      <c r="I160" s="128">
        <v>-1888.8349419708841</v>
      </c>
      <c r="J160" s="129">
        <f>IF(C160 =0,0,I160 / C160 )</f>
        <v>1.1176727226839126E-3</v>
      </c>
      <c r="K160" s="128">
        <v>-153578.75376488865</v>
      </c>
      <c r="L160" s="129">
        <f>IF(C160 =0,0,K160 / C160 )</f>
        <v>9.087653984614355E-2</v>
      </c>
      <c r="M160" s="128">
        <v>-3412.3749637716437</v>
      </c>
      <c r="N160" s="129">
        <f>IF(C160 =0,0,M160 / C160 )</f>
        <v>2.0191909477264747E-3</v>
      </c>
      <c r="O160" s="128">
        <v>-59228.803993804635</v>
      </c>
      <c r="P160" s="129">
        <f>IF(C160 =0,0,O160 / C160 )</f>
        <v>3.5047222576258252E-2</v>
      </c>
      <c r="Q160" s="128">
        <v>-4423.2418569974006</v>
      </c>
      <c r="R160" s="129">
        <f>IF(C160 =0,0,Q160 / C160 )</f>
        <v>2.6173471591124011E-3</v>
      </c>
      <c r="S160" s="128">
        <v>-988.99123628276902</v>
      </c>
      <c r="T160" s="129">
        <f>IF(C160 =0,0,S160 / C160 )</f>
        <v>5.8521181666266E-4</v>
      </c>
      <c r="U160" s="128">
        <v>-759.15516417693777</v>
      </c>
      <c r="V160" s="129">
        <f>IF(C160 =0,0,U160 / C160 )</f>
        <v>4.4921183975972311E-4</v>
      </c>
      <c r="W160" s="128">
        <v>-369.33892350086637</v>
      </c>
      <c r="X160" s="129">
        <f>IF(C160 =0,0,W160 / C160 )</f>
        <v>2.1854743950873069E-4</v>
      </c>
      <c r="Y160" s="128">
        <v>-6102.3160735871443</v>
      </c>
      <c r="Z160" s="129">
        <f>IF(C160 =0,0,Y160 / C160 )</f>
        <v>3.6108990092735592E-3</v>
      </c>
      <c r="AA160" s="128">
        <v>-361.76186249258126</v>
      </c>
      <c r="AB160" s="129">
        <f>IF(C160 =0,0,AA160 / C160 )</f>
        <v>2.1406389559555232E-4</v>
      </c>
      <c r="AC160" s="128">
        <v>-1455366.0381372168</v>
      </c>
      <c r="AD160" s="129">
        <f>IF(C160 =0,0,AC160 / C160 )</f>
        <v>0.86117790718613041</v>
      </c>
      <c r="AE160" s="128">
        <v>-164.66475493030427</v>
      </c>
      <c r="AF160" s="129">
        <f>IF(C160 =0,0,AE160 / C160 )</f>
        <v>9.7436414841519447E-5</v>
      </c>
      <c r="AG160" s="128">
        <v>-16.54651007903853</v>
      </c>
      <c r="AH160" s="129">
        <f>IF(C160 =0,0,AG160 / C160 )</f>
        <v>9.7910000286519837E-6</v>
      </c>
      <c r="AI160" s="128">
        <v>-41.020635696275377</v>
      </c>
      <c r="AJ160" s="129">
        <f>IF(C160 =0,0,AI160 / C160 )</f>
        <v>2.4272976196131659E-5</v>
      </c>
      <c r="AK160" s="128">
        <v>-1482.7186322832799</v>
      </c>
      <c r="AL160" s="129">
        <f>IF(C160 =0,0,AK160 / C160 )</f>
        <v>8.7736314798848403E-4</v>
      </c>
    </row>
    <row r="161" spans="1:38" ht="15.75" thickBot="1" x14ac:dyDescent="0.3">
      <c r="A161" s="122" t="s">
        <v>60</v>
      </c>
    </row>
    <row r="162" spans="1:38" x14ac:dyDescent="0.25">
      <c r="A162" s="122" t="s">
        <v>61</v>
      </c>
      <c r="B162" s="130" t="s">
        <v>41</v>
      </c>
      <c r="C162" s="128">
        <v>3231388.3882720573</v>
      </c>
      <c r="D162" s="129">
        <f>IF(C162 =0,0,C162 / C162 )</f>
        <v>1</v>
      </c>
      <c r="E162" s="128">
        <v>3187.2188814604619</v>
      </c>
      <c r="F162" s="129">
        <f>IF(C162 =0,0,E162 / C162 )</f>
        <v>9.863311055483446E-4</v>
      </c>
      <c r="G162" s="128">
        <v>355.80896655655209</v>
      </c>
      <c r="H162" s="129">
        <f>IF(C162 =0,0,G162 / C162 )</f>
        <v>1.1011024482476905E-4</v>
      </c>
      <c r="I162" s="128">
        <v>3553.2913247434872</v>
      </c>
      <c r="J162" s="129">
        <f>IF(C162 =0,0,I162 / C162 )</f>
        <v>1.0996175320923164E-3</v>
      </c>
      <c r="K162" s="128">
        <v>293823.87813303265</v>
      </c>
      <c r="L162" s="129">
        <f>IF(C162 =0,0,K162 / C162 )</f>
        <v>9.0928060272615865E-2</v>
      </c>
      <c r="M162" s="128">
        <v>6499.6004374538852</v>
      </c>
      <c r="N162" s="129">
        <f>IF(C162 =0,0,M162 / C162 )</f>
        <v>2.0113956159041164E-3</v>
      </c>
      <c r="O162" s="128">
        <v>114776.49052939579</v>
      </c>
      <c r="P162" s="129">
        <f>IF(C162 =0,0,O162 / C162 )</f>
        <v>3.5519249541764622E-2</v>
      </c>
      <c r="Q162" s="128">
        <v>8692.4114799088366</v>
      </c>
      <c r="R162" s="129">
        <f>IF(C162 =0,0,Q162 / C162 )</f>
        <v>2.6899927942604851E-3</v>
      </c>
      <c r="S162" s="128">
        <v>1960.617562617635</v>
      </c>
      <c r="T162" s="129">
        <f>IF(C162 =0,0,S162 / C162 )</f>
        <v>6.0674153863195929E-4</v>
      </c>
      <c r="U162" s="128">
        <v>1426.1166355831253</v>
      </c>
      <c r="V162" s="129">
        <f>IF(C162 =0,0,U162 / C162 )</f>
        <v>4.413324751549666E-4</v>
      </c>
      <c r="W162" s="128">
        <v>734.76828044523074</v>
      </c>
      <c r="X162" s="129">
        <f>IF(C162 =0,0,W162 / C162 )</f>
        <v>2.2738470036965703E-4</v>
      </c>
      <c r="Y162" s="128">
        <v>13028.840595662981</v>
      </c>
      <c r="Z162" s="129">
        <f>IF(C162 =0,0,Y162 / C162 )</f>
        <v>4.0319636732463419E-3</v>
      </c>
      <c r="AA162" s="128">
        <v>715.64945486482259</v>
      </c>
      <c r="AB162" s="129">
        <f>IF(C162 =0,0,AA162 / C162 )</f>
        <v>2.2146810252280036E-4</v>
      </c>
      <c r="AC162" s="128">
        <v>2779441.4100281065</v>
      </c>
      <c r="AD162" s="129">
        <f>IF(C162 =0,0,AC162 / C162 )</f>
        <v>0.86013845321588733</v>
      </c>
      <c r="AE162" s="128">
        <v>299.1263903400806</v>
      </c>
      <c r="AF162" s="129">
        <f>IF(C162 =0,0,AE162 / C162 )</f>
        <v>9.2568999574834307E-5</v>
      </c>
      <c r="AG162" s="128">
        <v>30.058028111501287</v>
      </c>
      <c r="AH162" s="129">
        <f>IF(C162 =0,0,AG162 / C162 )</f>
        <v>9.3018927160205669E-6</v>
      </c>
      <c r="AI162" s="128">
        <v>81.644707053386483</v>
      </c>
      <c r="AJ162" s="129">
        <f>IF(C162 =0,0,AI162 / C162 )</f>
        <v>2.5266138651022672E-5</v>
      </c>
      <c r="AK162" s="128">
        <v>2781.4568367203078</v>
      </c>
      <c r="AL162" s="129">
        <f>IF(C162 =0,0,AK162 / C162 )</f>
        <v>8.6076215623453903E-4</v>
      </c>
    </row>
    <row r="163" spans="1:38" x14ac:dyDescent="0.25">
      <c r="A163" s="122" t="s">
        <v>63</v>
      </c>
    </row>
    <row r="164" spans="1:38" x14ac:dyDescent="0.25">
      <c r="A164" s="122" t="s">
        <v>64</v>
      </c>
      <c r="B164" s="127" t="s">
        <v>43</v>
      </c>
      <c r="C164" s="125">
        <v>6582.6793408467047</v>
      </c>
      <c r="D164" s="126">
        <f>IF(C164 =0,0,C164 / C164 )</f>
        <v>1</v>
      </c>
      <c r="E164" s="125">
        <v>5.522649107764436</v>
      </c>
      <c r="F164" s="126">
        <f>IF(C164 =0,0,E164 / C164 )</f>
        <v>8.3896675226080185E-4</v>
      </c>
      <c r="G164" s="125">
        <v>0.68958111082039886</v>
      </c>
      <c r="H164" s="126">
        <f>IF(C164 =0,0,G164 / C164 )</f>
        <v>1.0475690446311497E-4</v>
      </c>
      <c r="I164" s="125">
        <v>70.338716266978764</v>
      </c>
      <c r="J164" s="126">
        <f>IF(C164 =0,0,I164 / C164 )</f>
        <v>1.068542346131224E-2</v>
      </c>
      <c r="K164" s="125">
        <v>625.52400187310457</v>
      </c>
      <c r="L164" s="126">
        <f>IF(C164 =0,0,K164 / C164 )</f>
        <v>9.5025743999349335E-2</v>
      </c>
      <c r="M164" s="125">
        <v>12.906086343896289</v>
      </c>
      <c r="N164" s="126">
        <f>IF(C164 =0,0,M164 / C164 )</f>
        <v>1.9606129473467909E-3</v>
      </c>
      <c r="O164" s="125">
        <v>249.25203886624257</v>
      </c>
      <c r="P164" s="126">
        <f>IF(C164 =0,0,O164 / C164 )</f>
        <v>3.7864830711043303E-2</v>
      </c>
      <c r="Q164" s="125">
        <v>19.718550004121354</v>
      </c>
      <c r="R164" s="126">
        <f>IF(C164 =0,0,Q164 / C164 )</f>
        <v>2.9955203623187624E-3</v>
      </c>
      <c r="S164" s="125">
        <v>3.7734938309431656</v>
      </c>
      <c r="T164" s="126">
        <f>IF(C164 =0,0,S164 / C164 )</f>
        <v>5.7324588295345948E-4</v>
      </c>
      <c r="U164" s="125">
        <v>28.911903236048218</v>
      </c>
      <c r="V164" s="126">
        <f>IF(C164 =0,0,U164 / C164 )</f>
        <v>4.3921178199649918E-3</v>
      </c>
      <c r="W164" s="125">
        <v>1.106501836351657</v>
      </c>
      <c r="X164" s="126">
        <f>IF(C164 =0,0,W164 / C164 )</f>
        <v>1.6809292676397207E-4</v>
      </c>
      <c r="Y164" s="125">
        <v>9.2722944246713226</v>
      </c>
      <c r="Z164" s="126">
        <f>IF(C164 =0,0,Y164 / C164 )</f>
        <v>1.4085897162170841E-3</v>
      </c>
      <c r="AA164" s="125">
        <v>1.3902094747407236</v>
      </c>
      <c r="AB164" s="126">
        <f>IF(C164 =0,0,AA164 / C164 )</f>
        <v>2.111920394047185E-4</v>
      </c>
      <c r="AC164" s="125">
        <v>5488.5852014588818</v>
      </c>
      <c r="AD164" s="126">
        <f>IF(C164 =0,0,AC164 / C164 )</f>
        <v>0.83379197394611448</v>
      </c>
      <c r="AE164" s="125">
        <v>7.1280563820158864</v>
      </c>
      <c r="AF164" s="126">
        <f>IF(C164 =0,0,AE164 / C164 )</f>
        <v>1.0828503126052366E-3</v>
      </c>
      <c r="AG164" s="125">
        <v>0.71627019891962773</v>
      </c>
      <c r="AH164" s="126">
        <f>IF(C164 =0,0,AG164 / C164 )</f>
        <v>1.0881134593250545E-4</v>
      </c>
      <c r="AI164" s="125">
        <v>0.12457802460181093</v>
      </c>
      <c r="AJ164" s="126">
        <f>IF(C164 =0,0,AI164 / C164 )</f>
        <v>1.8925124277098228E-5</v>
      </c>
      <c r="AK164" s="125">
        <v>57.71920840660146</v>
      </c>
      <c r="AL164" s="126">
        <f>IF(C164 =0,0,AK164 / C164 )</f>
        <v>8.7683457476719906E-3</v>
      </c>
    </row>
    <row r="165" spans="1:38" x14ac:dyDescent="0.25">
      <c r="A165" s="122" t="s">
        <v>65</v>
      </c>
    </row>
    <row r="166" spans="1:38" x14ac:dyDescent="0.25">
      <c r="A166" s="122" t="s">
        <v>67</v>
      </c>
      <c r="B166" s="117" t="s">
        <v>154</v>
      </c>
      <c r="C166" s="125">
        <v>439.21662382231483</v>
      </c>
      <c r="D166" s="126">
        <f>IF(C166 =0,0,C166 / C166 )</f>
        <v>1</v>
      </c>
      <c r="E166" s="125">
        <v>0</v>
      </c>
      <c r="F166" s="126">
        <f>IF(C166 =0,0,E166 / C166 )</f>
        <v>0</v>
      </c>
      <c r="G166" s="125">
        <v>0</v>
      </c>
      <c r="H166" s="126">
        <f>IF(C166 =0,0,G166 / C166 )</f>
        <v>0</v>
      </c>
      <c r="I166" s="125">
        <v>196.49164749945666</v>
      </c>
      <c r="J166" s="126">
        <f>IF(C166 =0,0,I166 / C166 )</f>
        <v>0.44736842105263164</v>
      </c>
      <c r="K166" s="125">
        <v>0</v>
      </c>
      <c r="L166" s="126">
        <f>IF(C166 =0,0,K166 / C166 )</f>
        <v>0</v>
      </c>
      <c r="M166" s="125">
        <v>0</v>
      </c>
      <c r="N166" s="126">
        <f>IF(C166 =0,0,M166 / C166 )</f>
        <v>0</v>
      </c>
      <c r="O166" s="125">
        <v>0</v>
      </c>
      <c r="P166" s="126">
        <f>IF(C166 =0,0,O166 / C166 )</f>
        <v>0</v>
      </c>
      <c r="Q166" s="125">
        <v>0</v>
      </c>
      <c r="R166" s="126">
        <f>IF(C166 =0,0,Q166 / C166 )</f>
        <v>0</v>
      </c>
      <c r="S166" s="125">
        <v>0</v>
      </c>
      <c r="T166" s="126">
        <f>IF(C166 =0,0,S166 / C166 )</f>
        <v>0</v>
      </c>
      <c r="U166" s="125">
        <v>80.908325440952723</v>
      </c>
      <c r="V166" s="126">
        <f>IF(C166 =0,0,U166 / C166 )</f>
        <v>0.18421052631578946</v>
      </c>
      <c r="W166" s="125">
        <v>0</v>
      </c>
      <c r="X166" s="126">
        <f>IF(C166 =0,0,W166 / C166 )</f>
        <v>0</v>
      </c>
      <c r="Y166" s="125">
        <v>0</v>
      </c>
      <c r="Z166" s="126">
        <f>IF(C166 =0,0,Y166 / C166 )</f>
        <v>0</v>
      </c>
      <c r="AA166" s="125">
        <v>0</v>
      </c>
      <c r="AB166" s="126">
        <f>IF(C166 =0,0,AA166 / C166 )</f>
        <v>0</v>
      </c>
      <c r="AC166" s="125">
        <v>0</v>
      </c>
      <c r="AD166" s="126">
        <f>IF(C166 =0,0,AC166 / C166 )</f>
        <v>0</v>
      </c>
      <c r="AE166" s="125">
        <v>0</v>
      </c>
      <c r="AF166" s="126">
        <f>IF(C166 =0,0,AE166 / C166 )</f>
        <v>0</v>
      </c>
      <c r="AG166" s="125">
        <v>0</v>
      </c>
      <c r="AH166" s="126">
        <f>IF(C166 =0,0,AG166 / C166 )</f>
        <v>0</v>
      </c>
      <c r="AI166" s="125">
        <v>0</v>
      </c>
      <c r="AJ166" s="126">
        <f>IF(C166 =0,0,AI166 / C166 )</f>
        <v>0</v>
      </c>
      <c r="AK166" s="125">
        <v>161.81665088190545</v>
      </c>
      <c r="AL166" s="126">
        <f>IF(C166 =0,0,AK166 / C166 )</f>
        <v>0.36842105263157893</v>
      </c>
    </row>
    <row r="167" spans="1:38" x14ac:dyDescent="0.25">
      <c r="A167" s="122" t="s">
        <v>69</v>
      </c>
      <c r="B167" s="117" t="s">
        <v>155</v>
      </c>
      <c r="C167" s="125">
        <v>34499.914206484093</v>
      </c>
      <c r="D167" s="126">
        <f>IF(C167 =0,0,C167 / C167 )</f>
        <v>1</v>
      </c>
      <c r="E167" s="125">
        <v>1.7127529378916151</v>
      </c>
      <c r="F167" s="126">
        <f>IF(C167 =0,0,E167 / C167 )</f>
        <v>4.964513614847516E-5</v>
      </c>
      <c r="G167" s="125">
        <v>0.43141512405322296</v>
      </c>
      <c r="H167" s="126">
        <f>IF(C167 =0,0,G167 / C167 )</f>
        <v>1.2504817301027972E-5</v>
      </c>
      <c r="I167" s="125">
        <v>0</v>
      </c>
      <c r="J167" s="126">
        <f>IF(C167 =0,0,I167 / C167 )</f>
        <v>0</v>
      </c>
      <c r="K167" s="125">
        <v>3014.3648503221225</v>
      </c>
      <c r="L167" s="126">
        <f>IF(C167 =0,0,K167 / C167 )</f>
        <v>8.7373111488943556E-2</v>
      </c>
      <c r="M167" s="125">
        <v>76.190168964662035</v>
      </c>
      <c r="N167" s="126">
        <f>IF(C167 =0,0,M167 / C167 )</f>
        <v>2.2084161864478627E-3</v>
      </c>
      <c r="O167" s="125">
        <v>747.38651094694922</v>
      </c>
      <c r="P167" s="126">
        <f>IF(C167 =0,0,O167 / C167 )</f>
        <v>2.1663431000836564E-2</v>
      </c>
      <c r="Q167" s="125">
        <v>21.370390234563523</v>
      </c>
      <c r="R167" s="126">
        <f>IF(C167 =0,0,Q167 / C167 )</f>
        <v>6.1943314138871277E-4</v>
      </c>
      <c r="S167" s="125">
        <v>0.94640257190849131</v>
      </c>
      <c r="T167" s="126">
        <f>IF(C167 =0,0,S167 / C167 )</f>
        <v>2.7432026823145533E-5</v>
      </c>
      <c r="U167" s="125">
        <v>0</v>
      </c>
      <c r="V167" s="126">
        <f>IF(C167 =0,0,U167 / C167 )</f>
        <v>0</v>
      </c>
      <c r="W167" s="125">
        <v>8.3353523863548759E-2</v>
      </c>
      <c r="X167" s="126">
        <f>IF(C167 =0,0,W167 / C167 )</f>
        <v>2.4160501781155983E-6</v>
      </c>
      <c r="Y167" s="125">
        <v>177.13042899105804</v>
      </c>
      <c r="Z167" s="126">
        <f>IF(C167 =0,0,Y167 / C167 )</f>
        <v>5.1342281007112538E-3</v>
      </c>
      <c r="AA167" s="125">
        <v>1.0556980250933254</v>
      </c>
      <c r="AB167" s="126">
        <f>IF(C167 =0,0,AA167 / C167 )</f>
        <v>3.0600018851493607E-5</v>
      </c>
      <c r="AC167" s="125">
        <v>30459.223711836621</v>
      </c>
      <c r="AD167" s="126">
        <f>IF(C167 =0,0,AC167 / C167 )</f>
        <v>0.88287824513233015</v>
      </c>
      <c r="AE167" s="125">
        <v>0</v>
      </c>
      <c r="AF167" s="126">
        <f>IF(C167 =0,0,AE167 / C167 )</f>
        <v>0</v>
      </c>
      <c r="AG167" s="125">
        <v>0</v>
      </c>
      <c r="AH167" s="126">
        <f>IF(C167 =0,0,AG167 / C167 )</f>
        <v>0</v>
      </c>
      <c r="AI167" s="125">
        <v>1.852300530301083E-2</v>
      </c>
      <c r="AJ167" s="126">
        <f>IF(C167 =0,0,AI167 / C167 )</f>
        <v>5.3690003958124399E-7</v>
      </c>
      <c r="AK167" s="125">
        <v>0</v>
      </c>
      <c r="AL167" s="126">
        <f>IF(C167 =0,0,AK167 / C167 )</f>
        <v>0</v>
      </c>
    </row>
    <row r="168" spans="1:38" ht="15.75" thickBot="1" x14ac:dyDescent="0.3">
      <c r="A168" s="122" t="s">
        <v>71</v>
      </c>
      <c r="B168" s="117" t="s">
        <v>156</v>
      </c>
      <c r="C168" s="125">
        <v>35349.396864541646</v>
      </c>
      <c r="D168" s="126">
        <f>IF(C168 =0,0,C168 / C168 )</f>
        <v>1</v>
      </c>
      <c r="E168" s="125">
        <v>30.369312339769444</v>
      </c>
      <c r="F168" s="126">
        <f>IF(C168 =0,0,E168 / C168 )</f>
        <v>8.5911826038062794E-4</v>
      </c>
      <c r="G168" s="125">
        <v>3.7920396044475848</v>
      </c>
      <c r="H168" s="126">
        <f>IF(C168 =0,0,G168 / C168 )</f>
        <v>1.0727310621390863E-4</v>
      </c>
      <c r="I168" s="125">
        <v>6.9477187994532414</v>
      </c>
      <c r="J168" s="126">
        <f>IF(C168 =0,0,I168 / C168 )</f>
        <v>1.9654419638549407E-4</v>
      </c>
      <c r="K168" s="125">
        <v>3439.7864898204089</v>
      </c>
      <c r="L168" s="126">
        <f>IF(C168 =0,0,K168 / C168 )</f>
        <v>9.7308208765247636E-2</v>
      </c>
      <c r="M168" s="125">
        <v>70.971187850911662</v>
      </c>
      <c r="N168" s="126">
        <f>IF(C168 =0,0,M168 / C168 )</f>
        <v>2.0077057643408227E-3</v>
      </c>
      <c r="O168" s="125">
        <v>1370.6489172036945</v>
      </c>
      <c r="P168" s="126">
        <f>IF(C168 =0,0,O168 / C168 )</f>
        <v>3.8774322584795448E-2</v>
      </c>
      <c r="Q168" s="125">
        <v>108.43325228115623</v>
      </c>
      <c r="R168" s="126">
        <f>IF(C168 =0,0,Q168 / C168 )</f>
        <v>3.0674710716188684E-3</v>
      </c>
      <c r="S168" s="125">
        <v>20.750623573565314</v>
      </c>
      <c r="T168" s="126">
        <f>IF(C168 =0,0,S168 / C168 )</f>
        <v>5.8701492568830494E-4</v>
      </c>
      <c r="U168" s="125">
        <v>2.5798373459570683</v>
      </c>
      <c r="V168" s="126">
        <f>IF(C168 =0,0,U168 / C168 )</f>
        <v>7.2981085245753014E-5</v>
      </c>
      <c r="W168" s="125">
        <v>6.0847066719208387</v>
      </c>
      <c r="X168" s="126">
        <f>IF(C168 =0,0,W168 / C168 )</f>
        <v>1.7213042404195305E-4</v>
      </c>
      <c r="Y168" s="125">
        <v>50.988791790745324</v>
      </c>
      <c r="Z168" s="126">
        <f>IF(C168 =0,0,Y168 / C168 )</f>
        <v>1.4424232466011685E-3</v>
      </c>
      <c r="AA168" s="125">
        <v>7.6448285835777767</v>
      </c>
      <c r="AB168" s="126">
        <f>IF(C168 =0,0,AA168 / C168 )</f>
        <v>2.162647530556927E-4</v>
      </c>
      <c r="AC168" s="125">
        <v>30181.993285105691</v>
      </c>
      <c r="AD168" s="126">
        <f>IF(C168 =0,0,AC168 / C168 )</f>
        <v>0.85381918680996549</v>
      </c>
      <c r="AE168" s="125">
        <v>39.197523944909108</v>
      </c>
      <c r="AF168" s="126">
        <f>IF(C168 =0,0,AE168 / C168 )</f>
        <v>1.108859766267397E-3</v>
      </c>
      <c r="AG168" s="125">
        <v>3.9388041800585105</v>
      </c>
      <c r="AH168" s="126">
        <f>IF(C168 =0,0,AG168 / C168 )</f>
        <v>1.1142493308024317E-4</v>
      </c>
      <c r="AI168" s="125">
        <v>0.68506053272237932</v>
      </c>
      <c r="AJ168" s="126">
        <f>IF(C168 =0,0,AI168 / C168 )</f>
        <v>1.9379695086383537E-5</v>
      </c>
      <c r="AK168" s="125">
        <v>4.5844849126672891</v>
      </c>
      <c r="AL168" s="126">
        <f>IF(C168 =0,0,AK168 / C168 )</f>
        <v>1.2969061198512004E-4</v>
      </c>
    </row>
    <row r="169" spans="1:38" x14ac:dyDescent="0.25">
      <c r="A169" s="122" t="s">
        <v>73</v>
      </c>
      <c r="B169" s="127" t="s">
        <v>45</v>
      </c>
      <c r="C169" s="128">
        <v>70288.527694848075</v>
      </c>
      <c r="D169" s="129">
        <f>IF(C169 =0,0,C169 / C169 )</f>
        <v>1</v>
      </c>
      <c r="E169" s="128">
        <v>32.082065277661059</v>
      </c>
      <c r="F169" s="129">
        <f>IF(C169 =0,0,E169 / C169 )</f>
        <v>4.5643387804255534E-4</v>
      </c>
      <c r="G169" s="128">
        <v>4.2234547285008075</v>
      </c>
      <c r="H169" s="129">
        <f>IF(C169 =0,0,G169 / C169 )</f>
        <v>6.0087397858674644E-5</v>
      </c>
      <c r="I169" s="128">
        <v>203.4393662989099</v>
      </c>
      <c r="J169" s="129">
        <f>IF(C169 =0,0,I169 / C169 )</f>
        <v>2.894346673217077E-3</v>
      </c>
      <c r="K169" s="128">
        <v>6454.1513401425309</v>
      </c>
      <c r="L169" s="129">
        <f>IF(C169 =0,0,K169 / C169 )</f>
        <v>9.1823680930730317E-2</v>
      </c>
      <c r="M169" s="128">
        <v>147.1613568155737</v>
      </c>
      <c r="N169" s="129">
        <f>IF(C169 =0,0,M169 / C169 )</f>
        <v>2.0936753356744467E-3</v>
      </c>
      <c r="O169" s="128">
        <v>2118.0354281506434</v>
      </c>
      <c r="P169" s="129">
        <f>IF(C169 =0,0,O169 / C169 )</f>
        <v>3.0133444213626466E-2</v>
      </c>
      <c r="Q169" s="128">
        <v>129.80364251571973</v>
      </c>
      <c r="R169" s="129">
        <f>IF(C169 =0,0,Q169 / C169 )</f>
        <v>1.8467258708170938E-3</v>
      </c>
      <c r="S169" s="128">
        <v>21.697026145473806</v>
      </c>
      <c r="T169" s="129">
        <f>IF(C169 =0,0,S169 / C169 )</f>
        <v>3.0868517035482205E-4</v>
      </c>
      <c r="U169" s="128">
        <v>83.488162786909797</v>
      </c>
      <c r="V169" s="129">
        <f>IF(C169 =0,0,U169 / C169 )</f>
        <v>1.1877921692906538E-3</v>
      </c>
      <c r="W169" s="128">
        <v>6.1680601957843875</v>
      </c>
      <c r="X169" s="129">
        <f>IF(C169 =0,0,W169 / C169 )</f>
        <v>8.7753441394625858E-5</v>
      </c>
      <c r="Y169" s="128">
        <v>228.11922078180336</v>
      </c>
      <c r="Z169" s="129">
        <f>IF(C169 =0,0,Y169 / C169 )</f>
        <v>3.2454687594562289E-3</v>
      </c>
      <c r="AA169" s="128">
        <v>8.7005266086711011</v>
      </c>
      <c r="AB169" s="129">
        <f>IF(C169 =0,0,AA169 / C169 )</f>
        <v>1.2378302539560552E-4</v>
      </c>
      <c r="AC169" s="128">
        <v>60641.216996942319</v>
      </c>
      <c r="AD169" s="129">
        <f>IF(C169 =0,0,AC169 / C169 )</f>
        <v>0.86274700844796792</v>
      </c>
      <c r="AE169" s="128">
        <v>39.197523944909108</v>
      </c>
      <c r="AF169" s="129">
        <f>IF(C169 =0,0,AE169 / C169 )</f>
        <v>5.5766602645430235E-4</v>
      </c>
      <c r="AG169" s="128">
        <v>3.9388041800585105</v>
      </c>
      <c r="AH169" s="129">
        <f>IF(C169 =0,0,AG169 / C169 )</f>
        <v>5.6037653785529673E-5</v>
      </c>
      <c r="AI169" s="128">
        <v>0.7035835380253902</v>
      </c>
      <c r="AJ169" s="129">
        <f>IF(C169 =0,0,AI169 / C169 )</f>
        <v>1.0009934211169437E-5</v>
      </c>
      <c r="AK169" s="128">
        <v>166.40113579457272</v>
      </c>
      <c r="AL169" s="129">
        <f>IF(C169 =0,0,AK169 / C169 )</f>
        <v>2.367401071722397E-3</v>
      </c>
    </row>
    <row r="170" spans="1:38" ht="15.75" thickBot="1" x14ac:dyDescent="0.3">
      <c r="A170" s="122" t="s">
        <v>75</v>
      </c>
    </row>
    <row r="171" spans="1:38" x14ac:dyDescent="0.25">
      <c r="A171" s="122" t="s">
        <v>77</v>
      </c>
      <c r="B171" s="130" t="s">
        <v>49</v>
      </c>
      <c r="C171" s="128">
        <v>3308259.5953077516</v>
      </c>
      <c r="D171" s="129">
        <f>IF(C171 =0,0,C171 / C171 )</f>
        <v>1</v>
      </c>
      <c r="E171" s="128">
        <v>3224.8235958458872</v>
      </c>
      <c r="F171" s="129">
        <f>IF(C171 =0,0,E171 / C171 )</f>
        <v>9.7477948841130689E-4</v>
      </c>
      <c r="G171" s="128">
        <v>360.72200239587329</v>
      </c>
      <c r="H171" s="129">
        <f>IF(C171 =0,0,G171 / C171 )</f>
        <v>1.0903678868112436E-4</v>
      </c>
      <c r="I171" s="128">
        <v>3827.0694073093755</v>
      </c>
      <c r="J171" s="129">
        <f>IF(C171 =0,0,I171 / C171 )</f>
        <v>1.1568225821025275E-3</v>
      </c>
      <c r="K171" s="128">
        <v>300903.55347504822</v>
      </c>
      <c r="L171" s="129">
        <f>IF(C171 =0,0,K171 / C171 )</f>
        <v>9.0955242418652035E-2</v>
      </c>
      <c r="M171" s="128">
        <v>6659.6678806133559</v>
      </c>
      <c r="N171" s="129">
        <f>IF(C171 =0,0,M171 / C171 )</f>
        <v>2.0130427158917795E-3</v>
      </c>
      <c r="O171" s="128">
        <v>117143.77799641268</v>
      </c>
      <c r="P171" s="129">
        <f>IF(C171 =0,0,O171 / C171 )</f>
        <v>3.5409487865632673E-2</v>
      </c>
      <c r="Q171" s="128">
        <v>8841.9336724286786</v>
      </c>
      <c r="R171" s="129">
        <f>IF(C171 =0,0,Q171 / C171 )</f>
        <v>2.6726843579535225E-3</v>
      </c>
      <c r="S171" s="128">
        <v>1986.0880825940521</v>
      </c>
      <c r="T171" s="129">
        <f>IF(C171 =0,0,S171 / C171 )</f>
        <v>6.0034227223613502E-4</v>
      </c>
      <c r="U171" s="128">
        <v>1538.5167016060832</v>
      </c>
      <c r="V171" s="129">
        <f>IF(C171 =0,0,U171 / C171 )</f>
        <v>4.6505319709137344E-4</v>
      </c>
      <c r="W171" s="128">
        <v>742.04284247736678</v>
      </c>
      <c r="X171" s="129">
        <f>IF(C171 =0,0,W171 / C171 )</f>
        <v>2.2430006506437354E-4</v>
      </c>
      <c r="Y171" s="128">
        <v>13266.232110869456</v>
      </c>
      <c r="Z171" s="129">
        <f>IF(C171 =0,0,Y171 / C171 )</f>
        <v>4.0100335927946915E-3</v>
      </c>
      <c r="AA171" s="128">
        <v>725.74019094823439</v>
      </c>
      <c r="AB171" s="129">
        <f>IF(C171 =0,0,AA171 / C171 )</f>
        <v>2.1937220161851362E-4</v>
      </c>
      <c r="AC171" s="128">
        <v>2845571.2122265077</v>
      </c>
      <c r="AD171" s="129">
        <f>IF(C171 =0,0,AC171 / C171 )</f>
        <v>0.86014145209840998</v>
      </c>
      <c r="AE171" s="128">
        <v>345.45197066700558</v>
      </c>
      <c r="AF171" s="129">
        <f>IF(C171 =0,0,AE171 / C171 )</f>
        <v>1.0442105908404985E-4</v>
      </c>
      <c r="AG171" s="128">
        <v>34.713102490479422</v>
      </c>
      <c r="AH171" s="129">
        <f>IF(C171 =0,0,AG171 / C171 )</f>
        <v>1.0492859308778104E-5</v>
      </c>
      <c r="AI171" s="128">
        <v>82.472868616013685</v>
      </c>
      <c r="AJ171" s="129">
        <f>IF(C171 =0,0,AI171 / C171 )</f>
        <v>2.492938242603106E-5</v>
      </c>
      <c r="AK171" s="128">
        <v>3005.5771809214821</v>
      </c>
      <c r="AL171" s="129">
        <f>IF(C171 =0,0,AK171 / C171 )</f>
        <v>9.0850705464118439E-4</v>
      </c>
    </row>
    <row r="172" spans="1:38" x14ac:dyDescent="0.25">
      <c r="A172" s="122" t="s">
        <v>79</v>
      </c>
    </row>
    <row r="173" spans="1:38" x14ac:dyDescent="0.25">
      <c r="A173" s="122" t="s">
        <v>80</v>
      </c>
      <c r="B173" s="117" t="s">
        <v>157</v>
      </c>
      <c r="C173" s="125">
        <v>243941.58721321914</v>
      </c>
      <c r="D173" s="126">
        <f>IF(C173 =0,0,C173 / C173 )</f>
        <v>1</v>
      </c>
      <c r="E173" s="125">
        <v>178.98803182150436</v>
      </c>
      <c r="F173" s="126">
        <f>IF(C173 =0,0,E173 / C173 )</f>
        <v>7.3373316073842873E-4</v>
      </c>
      <c r="G173" s="125">
        <v>22.446488858484727</v>
      </c>
      <c r="H173" s="126">
        <f>IF(C173 =0,0,G173 / C173 )</f>
        <v>9.2015835081310626E-5</v>
      </c>
      <c r="I173" s="125">
        <v>97.775421128506565</v>
      </c>
      <c r="J173" s="126">
        <f>IF(C173 =0,0,I173 / C173 )</f>
        <v>4.0081489280073085E-4</v>
      </c>
      <c r="K173" s="125">
        <v>23264.438114902474</v>
      </c>
      <c r="L173" s="126">
        <f>IF(C173 =0,0,K173 / C173 )</f>
        <v>9.5368888842098098E-2</v>
      </c>
      <c r="M173" s="125">
        <v>497.57187029929861</v>
      </c>
      <c r="N173" s="126">
        <f>IF(C173 =0,0,M173 / C173 )</f>
        <v>2.039717278154757E-3</v>
      </c>
      <c r="O173" s="125">
        <v>8742.3240952752076</v>
      </c>
      <c r="P173" s="126">
        <f>IF(C173 =0,0,O173 / C173 )</f>
        <v>3.5837776556048674E-2</v>
      </c>
      <c r="Q173" s="125">
        <v>647.03646634776817</v>
      </c>
      <c r="R173" s="126">
        <f>IF(C173 =0,0,Q173 / C173 )</f>
        <v>2.6524237779195093E-3</v>
      </c>
      <c r="S173" s="125">
        <v>121.27904513516995</v>
      </c>
      <c r="T173" s="126">
        <f>IF(C173 =0,0,S173 / C173 )</f>
        <v>4.9716428642060536E-4</v>
      </c>
      <c r="U173" s="125">
        <v>38.596505386641859</v>
      </c>
      <c r="V173" s="126">
        <f>IF(C173 =0,0,U173 / C173 )</f>
        <v>1.5822027653245637E-4</v>
      </c>
      <c r="W173" s="125">
        <v>35.910290469931915</v>
      </c>
      <c r="X173" s="126">
        <f>IF(C173 =0,0,W173 / C173 )</f>
        <v>1.4720856283739859E-4</v>
      </c>
      <c r="Y173" s="125">
        <v>489.88039922336827</v>
      </c>
      <c r="Z173" s="126">
        <f>IF(C173 =0,0,Y173 / C173 )</f>
        <v>2.0081873075425399E-3</v>
      </c>
      <c r="AA173" s="125">
        <v>45.491453400895772</v>
      </c>
      <c r="AB173" s="126">
        <f>IF(C173 =0,0,AA173 / C173 )</f>
        <v>1.8648502668441522E-4</v>
      </c>
      <c r="AC173" s="125">
        <v>209431.71369749206</v>
      </c>
      <c r="AD173" s="126">
        <f>IF(C173 =0,0,AC173 / C173 )</f>
        <v>0.85853222523487371</v>
      </c>
      <c r="AE173" s="125">
        <v>227.42642244721918</v>
      </c>
      <c r="AF173" s="126">
        <f>IF(C173 =0,0,AE173 / C173 )</f>
        <v>9.3229869103227266E-4</v>
      </c>
      <c r="AG173" s="125">
        <v>22.853181865514298</v>
      </c>
      <c r="AH173" s="126">
        <f>IF(C173 =0,0,AG173 / C173 )</f>
        <v>9.368300881611993E-5</v>
      </c>
      <c r="AI173" s="125">
        <v>4.0514444603325535</v>
      </c>
      <c r="AJ173" s="126">
        <f>IF(C173 =0,0,AI173 / C173 )</f>
        <v>1.6608256536395145E-5</v>
      </c>
      <c r="AK173" s="125">
        <v>73.804284704777757</v>
      </c>
      <c r="AL173" s="126">
        <f>IF(C173 =0,0,AK173 / C173 )</f>
        <v>3.0254900588257843E-4</v>
      </c>
    </row>
    <row r="174" spans="1:38" x14ac:dyDescent="0.25">
      <c r="A174" s="122" t="s">
        <v>82</v>
      </c>
      <c r="B174" s="117" t="s">
        <v>158</v>
      </c>
      <c r="C174" s="125">
        <v>10059.770359964155</v>
      </c>
      <c r="D174" s="126">
        <f>IF(C174 =0,0,C174 / C174 )</f>
        <v>1</v>
      </c>
      <c r="E174" s="125">
        <v>6.7042575679170993</v>
      </c>
      <c r="F174" s="126">
        <f>IF(C174 =0,0,E174 / C174 )</f>
        <v>6.6644240653829278E-4</v>
      </c>
      <c r="G174" s="125">
        <v>0.87816209491073516</v>
      </c>
      <c r="H174" s="126">
        <f>IF(C174 =0,0,G174 / C174 )</f>
        <v>8.7294447436458592E-5</v>
      </c>
      <c r="I174" s="125">
        <v>2.0468610032619021</v>
      </c>
      <c r="J174" s="126">
        <f>IF(C174 =0,0,I174 / C174 )</f>
        <v>2.0346995309236814E-4</v>
      </c>
      <c r="K174" s="125">
        <v>971.94404384339941</v>
      </c>
      <c r="L174" s="126">
        <f>IF(C174 =0,0,K174 / C174 )</f>
        <v>9.6616921566275452E-2</v>
      </c>
      <c r="M174" s="125">
        <v>20.59130156685854</v>
      </c>
      <c r="N174" s="126">
        <f>IF(C174 =0,0,M174 / C174 )</f>
        <v>2.0468957868867207E-3</v>
      </c>
      <c r="O174" s="125">
        <v>361.87319574326006</v>
      </c>
      <c r="P174" s="126">
        <f>IF(C174 =0,0,O174 / C174 )</f>
        <v>3.5972311771990534E-2</v>
      </c>
      <c r="Q174" s="125">
        <v>26.647228916713143</v>
      </c>
      <c r="R174" s="126">
        <f>IF(C174 =0,0,Q174 / C174 )</f>
        <v>2.6488903785282917E-3</v>
      </c>
      <c r="S174" s="125">
        <v>4.7136144811573804</v>
      </c>
      <c r="T174" s="126">
        <f>IF(C174 =0,0,S174 / C174 )</f>
        <v>4.6856084309007781E-4</v>
      </c>
      <c r="U174" s="125">
        <v>0.78681371320671967</v>
      </c>
      <c r="V174" s="126">
        <f>IF(C174 =0,0,U174 / C174 )</f>
        <v>7.8213884119868047E-5</v>
      </c>
      <c r="W174" s="125">
        <v>1.2636586612056582</v>
      </c>
      <c r="X174" s="126">
        <f>IF(C174 =0,0,W174 / C174 )</f>
        <v>1.2561506038296491E-4</v>
      </c>
      <c r="Y174" s="125">
        <v>14.91023302610418</v>
      </c>
      <c r="Z174" s="126">
        <f>IF(C174 =0,0,Y174 / C174 )</f>
        <v>1.4821643529204088E-3</v>
      </c>
      <c r="AA174" s="125">
        <v>1.7846460488245623</v>
      </c>
      <c r="AB174" s="126">
        <f>IF(C174 =0,0,AA174 / C174 )</f>
        <v>1.7740425327471604E-4</v>
      </c>
      <c r="AC174" s="125">
        <v>8631.1088608477257</v>
      </c>
      <c r="AD174" s="126">
        <f>IF(C174 =0,0,AC174 / C174 )</f>
        <v>0.85798269264652283</v>
      </c>
      <c r="AE174" s="125">
        <v>11.738631825853512</v>
      </c>
      <c r="AF174" s="126">
        <f>IF(C174 =0,0,AE174 / C174 )</f>
        <v>1.1668886471376011E-3</v>
      </c>
      <c r="AG174" s="125">
        <v>1.1795686933905101</v>
      </c>
      <c r="AH174" s="126">
        <f>IF(C174 =0,0,AG174 / C174 )</f>
        <v>1.1725602585173853E-4</v>
      </c>
      <c r="AI174" s="125">
        <v>0.14365554522932436</v>
      </c>
      <c r="AJ174" s="126">
        <f>IF(C174 =0,0,AI174 / C174 )</f>
        <v>1.4280201246048745E-5</v>
      </c>
      <c r="AK174" s="125">
        <v>1.455626385137043</v>
      </c>
      <c r="AL174" s="126">
        <f>IF(C174 =0,0,AK174 / C174 )</f>
        <v>1.4469777470568719E-4</v>
      </c>
    </row>
    <row r="175" spans="1:38" ht="15.75" thickBot="1" x14ac:dyDescent="0.3">
      <c r="A175" s="122" t="s">
        <v>84</v>
      </c>
      <c r="B175" s="117" t="s">
        <v>159</v>
      </c>
      <c r="C175" s="125">
        <v>259125.19941156567</v>
      </c>
      <c r="D175" s="126">
        <f>IF(C175 =0,0,C175 / C175 )</f>
        <v>1</v>
      </c>
      <c r="E175" s="125">
        <v>221.5524642930701</v>
      </c>
      <c r="F175" s="126">
        <f>IF(C175 =0,0,E175 / C175 )</f>
        <v>8.5500161619241359E-4</v>
      </c>
      <c r="G175" s="125">
        <v>27.686555643882752</v>
      </c>
      <c r="H175" s="126">
        <f>IF(C175 =0,0,G175 / C175 )</f>
        <v>1.0684624925231028E-4</v>
      </c>
      <c r="I175" s="125">
        <v>50.967897684610506</v>
      </c>
      <c r="J175" s="126">
        <f>IF(C175 =0,0,I175 / C175 )</f>
        <v>1.9669216965525132E-4</v>
      </c>
      <c r="K175" s="125">
        <v>25211.181773839406</v>
      </c>
      <c r="L175" s="126">
        <f>IF(C175 =0,0,K175 / C175 )</f>
        <v>9.7293438967303081E-2</v>
      </c>
      <c r="M175" s="125">
        <v>520.46412730039356</v>
      </c>
      <c r="N175" s="126">
        <f>IF(C175 =0,0,M175 / C175 )</f>
        <v>2.0085430845100719E-3</v>
      </c>
      <c r="O175" s="125">
        <v>10031.891082444914</v>
      </c>
      <c r="P175" s="126">
        <f>IF(C175 =0,0,O175 / C175 )</f>
        <v>3.8714455812193599E-2</v>
      </c>
      <c r="Q175" s="125">
        <v>792.54163242567392</v>
      </c>
      <c r="R175" s="126">
        <f>IF(C175 =0,0,Q175 / C175 )</f>
        <v>3.0585278244856799E-3</v>
      </c>
      <c r="S175" s="125">
        <v>151.45455316859855</v>
      </c>
      <c r="T175" s="126">
        <f>IF(C175 =0,0,S175 / C175 )</f>
        <v>5.8448407762938168E-4</v>
      </c>
      <c r="U175" s="125">
        <v>18.940209017097015</v>
      </c>
      <c r="V175" s="126">
        <f>IF(C175 =0,0,U175 / C175 )</f>
        <v>7.3092887376864071E-5</v>
      </c>
      <c r="W175" s="125">
        <v>44.345803845723786</v>
      </c>
      <c r="X175" s="126">
        <f>IF(C175 =0,0,W175 / C175 )</f>
        <v>1.7113659322376377E-4</v>
      </c>
      <c r="Y175" s="125">
        <v>373.98823317499188</v>
      </c>
      <c r="Z175" s="126">
        <f>IF(C175 =0,0,Y175 / C175 )</f>
        <v>1.4432723410315279E-3</v>
      </c>
      <c r="AA175" s="125">
        <v>55.824500867815637</v>
      </c>
      <c r="AB175" s="126">
        <f>IF(C175 =0,0,AA175 / C175 )</f>
        <v>2.1543447335336231E-4</v>
      </c>
      <c r="AC175" s="125">
        <v>221269.11778324569</v>
      </c>
      <c r="AD175" s="126">
        <f>IF(C175 =0,0,AC175 / C175 )</f>
        <v>0.85390814280399807</v>
      </c>
      <c r="AE175" s="125">
        <v>287.65477783913411</v>
      </c>
      <c r="AF175" s="126">
        <f>IF(C175 =0,0,AE175 / C175 )</f>
        <v>1.110099590824647E-3</v>
      </c>
      <c r="AG175" s="125">
        <v>28.905291134179851</v>
      </c>
      <c r="AH175" s="126">
        <f>IF(C175 =0,0,AG175 / C175 )</f>
        <v>1.1154951814728717E-4</v>
      </c>
      <c r="AI175" s="125">
        <v>4.9935346312543842</v>
      </c>
      <c r="AJ175" s="126">
        <f>IF(C175 =0,0,AI175 / C175 )</f>
        <v>1.9270741103504984E-5</v>
      </c>
      <c r="AK175" s="125">
        <v>33.68919100924434</v>
      </c>
      <c r="AL175" s="126">
        <f>IF(C175 =0,0,AK175 / C175 )</f>
        <v>1.3001124971923775E-4</v>
      </c>
    </row>
    <row r="176" spans="1:38" x14ac:dyDescent="0.25">
      <c r="A176" s="122" t="s">
        <v>86</v>
      </c>
      <c r="B176" s="127" t="s">
        <v>51</v>
      </c>
      <c r="C176" s="128">
        <v>513126.55698474898</v>
      </c>
      <c r="D176" s="129">
        <f>IF(C176 =0,0,C176 / C176 )</f>
        <v>1</v>
      </c>
      <c r="E176" s="128">
        <v>407.24475368249159</v>
      </c>
      <c r="F176" s="129">
        <f>IF(C176 =0,0,E176 / C176 )</f>
        <v>7.9365362821124774E-4</v>
      </c>
      <c r="G176" s="128">
        <v>51.011206597278218</v>
      </c>
      <c r="H176" s="129">
        <f>IF(C176 =0,0,G176 / C176 )</f>
        <v>9.9412524849682178E-5</v>
      </c>
      <c r="I176" s="128">
        <v>150.79017981637898</v>
      </c>
      <c r="J176" s="129">
        <f>IF(C176 =0,0,I176 / C176 )</f>
        <v>2.93865475804755E-4</v>
      </c>
      <c r="K176" s="128">
        <v>49447.563932585283</v>
      </c>
      <c r="L176" s="129">
        <f>IF(C176 =0,0,K176 / C176 )</f>
        <v>9.636524023069605E-2</v>
      </c>
      <c r="M176" s="128">
        <v>1038.6272991665505</v>
      </c>
      <c r="N176" s="129">
        <f>IF(C176 =0,0,M176 / C176 )</f>
        <v>2.0241152694761427E-3</v>
      </c>
      <c r="O176" s="128">
        <v>19136.088373463383</v>
      </c>
      <c r="P176" s="129">
        <f>IF(C176 =0,0,O176 / C176 )</f>
        <v>3.7293116314056109E-2</v>
      </c>
      <c r="Q176" s="128">
        <v>1466.2253276901552</v>
      </c>
      <c r="R176" s="129">
        <f>IF(C176 =0,0,Q176 / C176 )</f>
        <v>2.8574341119782152E-3</v>
      </c>
      <c r="S176" s="128">
        <v>277.44721278492591</v>
      </c>
      <c r="T176" s="129">
        <f>IF(C176 =0,0,S176 / C176 )</f>
        <v>5.4069938304357175E-4</v>
      </c>
      <c r="U176" s="128">
        <v>58.323528116945575</v>
      </c>
      <c r="V176" s="129">
        <f>IF(C176 =0,0,U176 / C176 )</f>
        <v>1.1366304729902929E-4</v>
      </c>
      <c r="W176" s="128">
        <v>81.519752976861369</v>
      </c>
      <c r="X176" s="129">
        <f>IF(C176 =0,0,W176 / C176 )</f>
        <v>1.5886870766520137E-4</v>
      </c>
      <c r="Y176" s="128">
        <v>878.77886542446436</v>
      </c>
      <c r="Z176" s="129">
        <f>IF(C176 =0,0,Y176 / C176 )</f>
        <v>1.7125967336174791E-3</v>
      </c>
      <c r="AA176" s="128">
        <v>103.10060031753596</v>
      </c>
      <c r="AB176" s="129">
        <f>IF(C176 =0,0,AA176 / C176 )</f>
        <v>2.0092626061566385E-4</v>
      </c>
      <c r="AC176" s="128">
        <v>439331.94034158543</v>
      </c>
      <c r="AD176" s="129">
        <f>IF(C176 =0,0,AC176 / C176 )</f>
        <v>0.85618632355183899</v>
      </c>
      <c r="AE176" s="128">
        <v>526.81983211220688</v>
      </c>
      <c r="AF176" s="129">
        <f>IF(C176 =0,0,AE176 / C176 )</f>
        <v>1.0266859606875988E-3</v>
      </c>
      <c r="AG176" s="128">
        <v>52.938041693084656</v>
      </c>
      <c r="AH176" s="129">
        <f>IF(C176 =0,0,AG176 / C176 )</f>
        <v>1.0316761230243258E-4</v>
      </c>
      <c r="AI176" s="128">
        <v>9.1886346368162606</v>
      </c>
      <c r="AJ176" s="129">
        <f>IF(C176 =0,0,AI176 / C176 )</f>
        <v>1.7907150802739223E-5</v>
      </c>
      <c r="AK176" s="128">
        <v>108.94910209915913</v>
      </c>
      <c r="AL176" s="129">
        <f>IF(C176 =0,0,AK176 / C176 )</f>
        <v>2.1232403705504817E-4</v>
      </c>
    </row>
    <row r="177" spans="1:42" x14ac:dyDescent="0.25">
      <c r="A177" s="122" t="s">
        <v>87</v>
      </c>
    </row>
    <row r="178" spans="1:42" x14ac:dyDescent="0.25">
      <c r="A178" s="122" t="s">
        <v>89</v>
      </c>
      <c r="B178" s="117" t="s">
        <v>160</v>
      </c>
      <c r="C178" s="125">
        <v>-68532.244824400084</v>
      </c>
      <c r="D178" s="126">
        <f>IF(C178 =0,0,C178 / C178 )</f>
        <v>1</v>
      </c>
      <c r="E178" s="125">
        <v>-54.614686262628574</v>
      </c>
      <c r="F178" s="126">
        <f>IF(C178 =0,0,E178 / C178 )</f>
        <v>7.9691955812285999E-4</v>
      </c>
      <c r="G178" s="125">
        <v>-6.9096738523485337</v>
      </c>
      <c r="H178" s="126">
        <f>IF(C178 =0,0,G178 / C178 )</f>
        <v>1.0082369065909288E-4</v>
      </c>
      <c r="I178" s="125">
        <v>-13.622835254403054</v>
      </c>
      <c r="J178" s="126">
        <f>IF(C178 =0,0,I178 / C178 )</f>
        <v>1.9877993620825925E-4</v>
      </c>
      <c r="K178" s="125">
        <v>-6653.4564648199794</v>
      </c>
      <c r="L178" s="126">
        <f>IF(C178 =0,0,K178 / C178 )</f>
        <v>9.7085050721278807E-2</v>
      </c>
      <c r="M178" s="125">
        <v>-138.45959376699173</v>
      </c>
      <c r="N178" s="126">
        <f>IF(C178 =0,0,M178 / C178 )</f>
        <v>2.0203569009269468E-3</v>
      </c>
      <c r="O178" s="125">
        <v>-2595.3017737343048</v>
      </c>
      <c r="P178" s="126">
        <f>IF(C178 =0,0,O178 / C178 )</f>
        <v>3.7869790788033236E-2</v>
      </c>
      <c r="Q178" s="125">
        <v>-200.96031183404162</v>
      </c>
      <c r="R178" s="126">
        <f>IF(C178 =0,0,Q178 / C178 )</f>
        <v>2.9323468441601682E-3</v>
      </c>
      <c r="S178" s="125">
        <v>-37.608860946604025</v>
      </c>
      <c r="T178" s="126">
        <f>IF(C178 =0,0,S178 / C178 )</f>
        <v>5.4877614242710229E-4</v>
      </c>
      <c r="U178" s="125">
        <v>-5.1173241357994677</v>
      </c>
      <c r="V178" s="126">
        <f>IF(C178 =0,0,U178 / C178 )</f>
        <v>7.4670312477164114E-5</v>
      </c>
      <c r="W178" s="125">
        <v>-10.767413196471891</v>
      </c>
      <c r="X178" s="126">
        <f>IF(C178 =0,0,W178 / C178 )</f>
        <v>1.5711455569653661E-4</v>
      </c>
      <c r="Y178" s="125">
        <v>-99.731705632130229</v>
      </c>
      <c r="Z178" s="126">
        <f>IF(C178 =0,0,Y178 / C178 )</f>
        <v>1.4552522814285801E-3</v>
      </c>
      <c r="AA178" s="125">
        <v>-13.961388329021755</v>
      </c>
      <c r="AB178" s="126">
        <f>IF(C178 =0,0,AA178 / C178 )</f>
        <v>2.0371999144045213E-4</v>
      </c>
      <c r="AC178" s="125">
        <v>-58606.255839853955</v>
      </c>
      <c r="AD178" s="126">
        <f>IF(C178 =0,0,AC178 / C178 )</f>
        <v>0.85516322995139804</v>
      </c>
      <c r="AE178" s="125">
        <v>-77.276436599400398</v>
      </c>
      <c r="AF178" s="126">
        <f>IF(C178 =0,0,AE178 / C178 )</f>
        <v>1.1275923734499799E-3</v>
      </c>
      <c r="AG178" s="125">
        <v>-7.7652035349359503</v>
      </c>
      <c r="AH178" s="126">
        <f>IF(C178 =0,0,AG178 / C178 )</f>
        <v>1.1330729870052706E-4</v>
      </c>
      <c r="AI178" s="125">
        <v>-1.2153166151039447</v>
      </c>
      <c r="AJ178" s="126">
        <f>IF(C178 =0,0,AI178 / C178 )</f>
        <v>1.7733500751623501E-5</v>
      </c>
      <c r="AK178" s="125">
        <v>-9.2199960319553682</v>
      </c>
      <c r="AL178" s="126">
        <f>IF(C178 =0,0,AK178 / C178 )</f>
        <v>1.3453515284053119E-4</v>
      </c>
    </row>
    <row r="179" spans="1:42" ht="15.75" thickBot="1" x14ac:dyDescent="0.3">
      <c r="A179" s="67"/>
      <c r="B179" s="67"/>
      <c r="C179" s="67"/>
      <c r="D179" s="67"/>
      <c r="E179" s="67"/>
      <c r="F179" s="67"/>
      <c r="G179" s="67"/>
      <c r="H179" s="67"/>
      <c r="I179" s="67"/>
      <c r="J179" s="67"/>
      <c r="K179" s="67"/>
      <c r="L179" s="67"/>
      <c r="M179" s="67"/>
      <c r="N179" s="67"/>
      <c r="O179" s="67"/>
      <c r="P179" s="67"/>
      <c r="Q179" s="67"/>
      <c r="R179" s="67"/>
      <c r="S179" s="67"/>
      <c r="T179" s="67"/>
      <c r="U179" s="67"/>
      <c r="V179" s="67"/>
      <c r="W179" s="67"/>
      <c r="X179" s="67"/>
      <c r="Y179" s="67"/>
      <c r="Z179" s="67"/>
      <c r="AA179" s="67"/>
      <c r="AB179" s="67"/>
      <c r="AC179" s="67"/>
      <c r="AD179" s="67"/>
      <c r="AE179" s="67"/>
      <c r="AF179" s="67"/>
      <c r="AG179" s="67"/>
      <c r="AH179" s="67"/>
      <c r="AI179" s="67"/>
      <c r="AJ179" s="67"/>
      <c r="AK179" s="67"/>
      <c r="AL179" s="67"/>
      <c r="AM179" s="67"/>
      <c r="AN179" s="67"/>
      <c r="AO179" s="67"/>
      <c r="AP179" s="67"/>
    </row>
    <row r="180" spans="1:42" x14ac:dyDescent="0.25">
      <c r="A180" s="122" t="s">
        <v>34</v>
      </c>
      <c r="B180" s="117" t="s">
        <v>161</v>
      </c>
      <c r="C180" s="125">
        <v>-271448.61701557226</v>
      </c>
      <c r="D180" s="126">
        <f>IF(C180 =0,0,C180 / C180 )</f>
        <v>1</v>
      </c>
      <c r="E180" s="125">
        <v>-186.30275321970407</v>
      </c>
      <c r="F180" s="126">
        <f>IF(C180 =0,0,E180 / C180 )</f>
        <v>6.8632787769560232E-4</v>
      </c>
      <c r="G180" s="125">
        <v>-24.010311999761541</v>
      </c>
      <c r="H180" s="126">
        <f>IF(C180 =0,0,G180 / C180 )</f>
        <v>8.8452511800360853E-5</v>
      </c>
      <c r="I180" s="125">
        <v>-73.81387459522594</v>
      </c>
      <c r="J180" s="126">
        <f>IF(C180 =0,0,I180 / C180 )</f>
        <v>2.7192577146558619E-4</v>
      </c>
      <c r="K180" s="125">
        <v>-26083.902201729114</v>
      </c>
      <c r="L180" s="126">
        <f>IF(C180 =0,0,K180 / C180 )</f>
        <v>9.6091490494618181E-2</v>
      </c>
      <c r="M180" s="125">
        <v>-555.21564961492516</v>
      </c>
      <c r="N180" s="126">
        <f>IF(C180 =0,0,M180 / C180 )</f>
        <v>2.045380284929114E-3</v>
      </c>
      <c r="O180" s="125">
        <v>-9722.3457252657608</v>
      </c>
      <c r="P180" s="126">
        <f>IF(C180 =0,0,O180 / C180 )</f>
        <v>3.5816523333799179E-2</v>
      </c>
      <c r="Q180" s="125">
        <v>-715.31354320892035</v>
      </c>
      <c r="R180" s="126">
        <f>IF(C180 =0,0,Q180 / C180 )</f>
        <v>2.6351710724239379E-3</v>
      </c>
      <c r="S180" s="125">
        <v>-129.12827294506621</v>
      </c>
      <c r="T180" s="126">
        <f>IF(C180 =0,0,S180 / C180 )</f>
        <v>4.7570061091030896E-4</v>
      </c>
      <c r="U180" s="125">
        <v>-28.770381528873234</v>
      </c>
      <c r="V180" s="126">
        <f>IF(C180 =0,0,U180 / C180 )</f>
        <v>1.0598831500851874E-4</v>
      </c>
      <c r="W180" s="125">
        <v>-35.982666312168604</v>
      </c>
      <c r="X180" s="126">
        <f>IF(C180 =0,0,W180 / C180 )</f>
        <v>1.325579283025206E-4</v>
      </c>
      <c r="Y180" s="125">
        <v>-475.67250196339336</v>
      </c>
      <c r="Z180" s="126">
        <f>IF(C180 =0,0,Y180 / C180 )</f>
        <v>1.7523482241064625E-3</v>
      </c>
      <c r="AA180" s="125">
        <v>-48.768275038639644</v>
      </c>
      <c r="AB180" s="126">
        <f>IF(C180 =0,0,AA180 / C180 )</f>
        <v>1.7965932401800352E-4</v>
      </c>
      <c r="AC180" s="125">
        <v>-232990.55520338428</v>
      </c>
      <c r="AD180" s="126">
        <f>IF(C180 =0,0,AC180 / C180 )</f>
        <v>0.85832286701250071</v>
      </c>
      <c r="AE180" s="125">
        <v>-291.31565225074877</v>
      </c>
      <c r="AF180" s="126">
        <f>IF(C180 =0,0,AE180 / C180 )</f>
        <v>1.0731889351789801E-3</v>
      </c>
      <c r="AG180" s="125">
        <v>-29.273157927383494</v>
      </c>
      <c r="AH180" s="126">
        <f>IF(C180 =0,0,AG180 / C180 )</f>
        <v>1.0784051231951634E-4</v>
      </c>
      <c r="AI180" s="125">
        <v>-4.0793682958642794</v>
      </c>
      <c r="AJ180" s="126">
        <f>IF(C180 =0,0,AI180 / C180 )</f>
        <v>1.5028141755573053E-5</v>
      </c>
      <c r="AK180" s="125">
        <v>-54.167476292420424</v>
      </c>
      <c r="AL180" s="126">
        <f>IF(C180 =0,0,AK180 / C180 )</f>
        <v>1.9954964916735232E-4</v>
      </c>
    </row>
    <row r="181" spans="1:42" ht="15.75" thickBot="1" x14ac:dyDescent="0.3">
      <c r="A181" s="122" t="s">
        <v>36</v>
      </c>
      <c r="B181" s="117" t="s">
        <v>162</v>
      </c>
      <c r="C181" s="125">
        <v>-67649.951414901007</v>
      </c>
      <c r="D181" s="126">
        <f>IF(C181 =0,0,C181 / C181 )</f>
        <v>1</v>
      </c>
      <c r="E181" s="125">
        <v>-45.25446422298787</v>
      </c>
      <c r="F181" s="126">
        <f>IF(C181 =0,0,E181 / C181 )</f>
        <v>6.6895043198833451E-4</v>
      </c>
      <c r="G181" s="125">
        <v>-5.9173696972752641</v>
      </c>
      <c r="H181" s="126">
        <f>IF(C181 =0,0,G181 / C181 )</f>
        <v>8.7470420503093908E-5</v>
      </c>
      <c r="I181" s="125">
        <v>-14.26232058865142</v>
      </c>
      <c r="J181" s="126">
        <f>IF(C181 =0,0,I181 / C181 )</f>
        <v>2.1082528945482598E-4</v>
      </c>
      <c r="K181" s="125">
        <v>-6532.9832435575381</v>
      </c>
      <c r="L181" s="126">
        <f>IF(C181 =0,0,K181 / C181 )</f>
        <v>9.6570405549745039E-2</v>
      </c>
      <c r="M181" s="125">
        <v>-138.45430054715632</v>
      </c>
      <c r="N181" s="126">
        <f>IF(C181 =0,0,M181 / C181 )</f>
        <v>2.0466282333006895E-3</v>
      </c>
      <c r="O181" s="125">
        <v>-2433.1859247795655</v>
      </c>
      <c r="P181" s="126">
        <f>IF(C181 =0,0,O181 / C181 )</f>
        <v>3.596729744647853E-2</v>
      </c>
      <c r="Q181" s="125">
        <v>-179.20621457091187</v>
      </c>
      <c r="R181" s="126">
        <f>IF(C181 =0,0,Q181 / C181 )</f>
        <v>2.6490220735241915E-3</v>
      </c>
      <c r="S181" s="125">
        <v>-31.770239371233064</v>
      </c>
      <c r="T181" s="126">
        <f>IF(C181 =0,0,S181 / C181 )</f>
        <v>4.6962693552260481E-4</v>
      </c>
      <c r="U181" s="125">
        <v>-5.4928946393068596</v>
      </c>
      <c r="V181" s="126">
        <f>IF(C181 =0,0,U181 / C181 )</f>
        <v>8.119584012143074E-5</v>
      </c>
      <c r="W181" s="125">
        <v>-8.5522988752824673</v>
      </c>
      <c r="X181" s="126">
        <f>IF(C181 =0,0,W181 / C181 )</f>
        <v>1.2641988200155137E-4</v>
      </c>
      <c r="Y181" s="125">
        <v>-101.59466771624196</v>
      </c>
      <c r="Z181" s="126">
        <f>IF(C181 =0,0,Y181 / C181 )</f>
        <v>1.5017700026590717E-3</v>
      </c>
      <c r="AA181" s="125">
        <v>-12.024285497307758</v>
      </c>
      <c r="AB181" s="126">
        <f>IF(C181 =0,0,AA181 / C181 )</f>
        <v>1.7774270706511126E-4</v>
      </c>
      <c r="AC181" s="125">
        <v>-58043.873071117683</v>
      </c>
      <c r="AD181" s="126">
        <f>IF(C181 =0,0,AC181 / C181 )</f>
        <v>0.85800317453491282</v>
      </c>
      <c r="AE181" s="125">
        <v>-78.348462059725961</v>
      </c>
      <c r="AF181" s="126">
        <f>IF(C181 =0,0,AE181 / C181 )</f>
        <v>1.1581451341954464E-3</v>
      </c>
      <c r="AG181" s="125">
        <v>-7.8729271342682443</v>
      </c>
      <c r="AH181" s="126">
        <f>IF(C181 =0,0,AG181 / C181 )</f>
        <v>1.163774248111892E-4</v>
      </c>
      <c r="AI181" s="125">
        <v>-0.97192490996677439</v>
      </c>
      <c r="AJ181" s="126">
        <f>IF(C181 =0,0,AI181 / C181 )</f>
        <v>1.4366971293237205E-5</v>
      </c>
      <c r="AK181" s="125">
        <v>-10.186805615909563</v>
      </c>
      <c r="AL181" s="126">
        <f>IF(C181 =0,0,AK181 / C181 )</f>
        <v>1.5058112242288696E-4</v>
      </c>
    </row>
    <row r="182" spans="1:42" x14ac:dyDescent="0.25">
      <c r="A182" s="122" t="s">
        <v>38</v>
      </c>
      <c r="B182" s="127" t="s">
        <v>53</v>
      </c>
      <c r="C182" s="128">
        <v>-407630.8132548735</v>
      </c>
      <c r="D182" s="129">
        <f>IF(C182 =0,0,C182 / C182 )</f>
        <v>1</v>
      </c>
      <c r="E182" s="128">
        <v>-286.17190370532052</v>
      </c>
      <c r="F182" s="129">
        <f>IF(C182 =0,0,E182 / C182 )</f>
        <v>7.0203697659722763E-4</v>
      </c>
      <c r="G182" s="128">
        <v>-36.837355549385329</v>
      </c>
      <c r="H182" s="129">
        <f>IF(C182 =0,0,G182 / C182 )</f>
        <v>9.036940866968406E-5</v>
      </c>
      <c r="I182" s="128">
        <v>-101.69903043828039</v>
      </c>
      <c r="J182" s="129">
        <f>IF(C182 =0,0,I182 / C182 )</f>
        <v>2.4948808365645434E-4</v>
      </c>
      <c r="K182" s="128">
        <v>-39270.341910106625</v>
      </c>
      <c r="L182" s="129">
        <f>IF(C182 =0,0,K182 / C182 )</f>
        <v>9.6338011340552462E-2</v>
      </c>
      <c r="M182" s="128">
        <v>-832.12954392907329</v>
      </c>
      <c r="N182" s="129">
        <f>IF(C182 =0,0,M182 / C182 )</f>
        <v>2.0413803786927648E-3</v>
      </c>
      <c r="O182" s="128">
        <v>-14750.833423779632</v>
      </c>
      <c r="P182" s="129">
        <f>IF(C182 =0,0,O182 / C182 )</f>
        <v>3.618674777305559E-2</v>
      </c>
      <c r="Q182" s="128">
        <v>-1095.4800696138739</v>
      </c>
      <c r="R182" s="129">
        <f>IF(C182 =0,0,Q182 / C182 )</f>
        <v>2.6874319457516542E-3</v>
      </c>
      <c r="S182" s="128">
        <v>-198.50737326290331</v>
      </c>
      <c r="T182" s="129">
        <f>IF(C182 =0,0,S182 / C182 )</f>
        <v>4.8697833139219884E-4</v>
      </c>
      <c r="U182" s="128">
        <v>-39.38060030397957</v>
      </c>
      <c r="V182" s="129">
        <f>IF(C182 =0,0,U182 / C182 )</f>
        <v>9.6608497256454024E-5</v>
      </c>
      <c r="W182" s="128">
        <v>-55.302378383922964</v>
      </c>
      <c r="X182" s="129">
        <f>IF(C182 =0,0,W182 / C182 )</f>
        <v>1.3566780671544777E-4</v>
      </c>
      <c r="Y182" s="128">
        <v>-676.99887531176569</v>
      </c>
      <c r="Z182" s="129">
        <f>IF(C182 =0,0,Y182 / C182 )</f>
        <v>1.6608137885996078E-3</v>
      </c>
      <c r="AA182" s="128">
        <v>-74.753948864969146</v>
      </c>
      <c r="AB182" s="129">
        <f>IF(C182 =0,0,AA182 / C182 )</f>
        <v>1.8338640366283795E-4</v>
      </c>
      <c r="AC182" s="128">
        <v>-349640.68411435612</v>
      </c>
      <c r="AD182" s="129">
        <f>IF(C182 =0,0,AC182 / C182 )</f>
        <v>0.85773860254215195</v>
      </c>
      <c r="AE182" s="128">
        <v>-446.94055090987507</v>
      </c>
      <c r="AF182" s="129">
        <f>IF(C182 =0,0,AE182 / C182 )</f>
        <v>1.0964346569905228E-3</v>
      </c>
      <c r="AG182" s="128">
        <v>-44.911288596587681</v>
      </c>
      <c r="AH182" s="129">
        <f>IF(C182 =0,0,AG182 / C182 )</f>
        <v>1.101763829823793E-4</v>
      </c>
      <c r="AI182" s="128">
        <v>-6.266609820934999</v>
      </c>
      <c r="AJ182" s="129">
        <f>IF(C182 =0,0,AI182 / C182 )</f>
        <v>1.5373248579755341E-5</v>
      </c>
      <c r="AK182" s="128">
        <v>-73.574277940285327</v>
      </c>
      <c r="AL182" s="129">
        <f>IF(C182 =0,0,AK182 / C182 )</f>
        <v>1.8049243469306277E-4</v>
      </c>
    </row>
    <row r="183" spans="1:42" ht="15.75" thickBot="1" x14ac:dyDescent="0.3">
      <c r="A183" s="122" t="s">
        <v>40</v>
      </c>
    </row>
    <row r="184" spans="1:42" x14ac:dyDescent="0.25">
      <c r="A184" s="122" t="s">
        <v>42</v>
      </c>
      <c r="B184" s="130" t="s">
        <v>55</v>
      </c>
      <c r="C184" s="128">
        <v>105495.74372987576</v>
      </c>
      <c r="D184" s="129">
        <f>IF(C184 =0,0,C184 / C184 )</f>
        <v>1</v>
      </c>
      <c r="E184" s="128">
        <v>121.07284997717099</v>
      </c>
      <c r="F184" s="129">
        <f>IF(C184 =0,0,E184 / C184 )</f>
        <v>1.1476562531961552E-3</v>
      </c>
      <c r="G184" s="128">
        <v>14.173851047892869</v>
      </c>
      <c r="H184" s="129">
        <f>IF(C184 =0,0,G184 / C184 )</f>
        <v>1.3435471941110094E-4</v>
      </c>
      <c r="I184" s="128">
        <v>49.091149378098571</v>
      </c>
      <c r="J184" s="129">
        <f>IF(C184 =0,0,I184 / C184 )</f>
        <v>4.6533772493985703E-4</v>
      </c>
      <c r="K184" s="128">
        <v>10177.222022478662</v>
      </c>
      <c r="L184" s="129">
        <f>IF(C184 =0,0,K184 / C184 )</f>
        <v>9.6470451438663438E-2</v>
      </c>
      <c r="M184" s="128">
        <v>206.49775523747758</v>
      </c>
      <c r="N184" s="129">
        <f>IF(C184 =0,0,M184 / C184 )</f>
        <v>1.9574036632816179E-3</v>
      </c>
      <c r="O184" s="128">
        <v>4385.2549496837473</v>
      </c>
      <c r="P184" s="129">
        <f>IF(C184 =0,0,O184 / C184 )</f>
        <v>4.1568074641118148E-2</v>
      </c>
      <c r="Q184" s="128">
        <v>370.7452580762814</v>
      </c>
      <c r="R184" s="129">
        <f>IF(C184 =0,0,Q184 / C184 )</f>
        <v>3.5143148431237476E-3</v>
      </c>
      <c r="S184" s="128">
        <v>78.939839522022609</v>
      </c>
      <c r="T184" s="129">
        <f>IF(C184 =0,0,S184 / C184 )</f>
        <v>7.4827511263534817E-4</v>
      </c>
      <c r="U184" s="128">
        <v>18.942927812966015</v>
      </c>
      <c r="V184" s="129">
        <f>IF(C184 =0,0,U184 / C184 )</f>
        <v>1.7956106230664445E-4</v>
      </c>
      <c r="W184" s="128">
        <v>26.217374592938405</v>
      </c>
      <c r="X184" s="129">
        <f>IF(C184 =0,0,W184 / C184 )</f>
        <v>2.485159463880229E-4</v>
      </c>
      <c r="Y184" s="128">
        <v>201.77999011269887</v>
      </c>
      <c r="Z184" s="129">
        <f>IF(C184 =0,0,Y184 / C184 )</f>
        <v>1.9126837062674407E-3</v>
      </c>
      <c r="AA184" s="128">
        <v>28.346651452566814</v>
      </c>
      <c r="AB184" s="129">
        <f>IF(C184 =0,0,AA184 / C184 )</f>
        <v>2.6869947971691692E-4</v>
      </c>
      <c r="AC184" s="128">
        <v>89691.256227229649</v>
      </c>
      <c r="AD184" s="129">
        <f>IF(C184 =0,0,AC184 / C184 )</f>
        <v>0.85018838728589985</v>
      </c>
      <c r="AE184" s="128">
        <v>79.879281202331669</v>
      </c>
      <c r="AF184" s="129">
        <f>IF(C184 =0,0,AE184 / C184 )</f>
        <v>7.5718013237448115E-4</v>
      </c>
      <c r="AG184" s="128">
        <v>8.0267530964969698</v>
      </c>
      <c r="AH184" s="129">
        <f>IF(C184 =0,0,AG184 / C184 )</f>
        <v>7.6086037338621483E-5</v>
      </c>
      <c r="AI184" s="128">
        <v>2.9220248158812638</v>
      </c>
      <c r="AJ184" s="129">
        <f>IF(C184 =0,0,AI184 / C184 )</f>
        <v>2.7698035129864334E-5</v>
      </c>
      <c r="AK184" s="128">
        <v>35.374824158873793</v>
      </c>
      <c r="AL184" s="129">
        <f>IF(C184 =0,0,AK184 / C184 )</f>
        <v>3.3531991820875571E-4</v>
      </c>
    </row>
    <row r="185" spans="1:42" ht="15.75" thickBot="1" x14ac:dyDescent="0.3">
      <c r="A185" s="122" t="s">
        <v>44</v>
      </c>
    </row>
    <row r="186" spans="1:42" ht="15.75" thickBot="1" x14ac:dyDescent="0.3">
      <c r="A186" s="122" t="s">
        <v>46</v>
      </c>
      <c r="B186" s="131" t="s">
        <v>57</v>
      </c>
      <c r="C186" s="132">
        <v>3413755.3390376256</v>
      </c>
      <c r="D186" s="133">
        <f>IF(C186 =0,0,C186 / C186 )</f>
        <v>1</v>
      </c>
      <c r="E186" s="132">
        <v>3345.8964458230575</v>
      </c>
      <c r="F186" s="133">
        <f>IF(C186 =0,0,E186 / C186 )</f>
        <v>9.801219224943934E-4</v>
      </c>
      <c r="G186" s="132">
        <v>374.89585344376627</v>
      </c>
      <c r="H186" s="133">
        <f>IF(C186 =0,0,G186 / C186 )</f>
        <v>1.09819192124487E-4</v>
      </c>
      <c r="I186" s="132">
        <v>3876.1605566874741</v>
      </c>
      <c r="J186" s="133">
        <f>IF(C186 =0,0,I186 / C186 )</f>
        <v>1.1354535318808775E-3</v>
      </c>
      <c r="K186" s="132">
        <v>311080.77549752686</v>
      </c>
      <c r="L186" s="133">
        <f>IF(C186 =0,0,K186 / C186 )</f>
        <v>9.1125679670185117E-2</v>
      </c>
      <c r="M186" s="132">
        <v>6866.1656358508317</v>
      </c>
      <c r="N186" s="133">
        <f>IF(C186 =0,0,M186 / C186 )</f>
        <v>2.0113232947111194E-3</v>
      </c>
      <c r="O186" s="132">
        <v>121529.03294609647</v>
      </c>
      <c r="P186" s="133">
        <f>IF(C186 =0,0,O186 / C186 )</f>
        <v>3.5599807507106472E-2</v>
      </c>
      <c r="Q186" s="132">
        <v>9212.678930504957</v>
      </c>
      <c r="R186" s="133">
        <f>IF(C186 =0,0,Q186 / C186 )</f>
        <v>2.6986933788588699E-3</v>
      </c>
      <c r="S186" s="132">
        <v>2065.0279221160758</v>
      </c>
      <c r="T186" s="133">
        <f>IF(C186 =0,0,S186 / C186 )</f>
        <v>6.049138608445881E-4</v>
      </c>
      <c r="U186" s="132">
        <v>1557.4596294190501</v>
      </c>
      <c r="V186" s="133">
        <f>IF(C186 =0,0,U186 / C186 )</f>
        <v>4.5623059497231421E-4</v>
      </c>
      <c r="W186" s="132">
        <v>768.26021707030498</v>
      </c>
      <c r="X186" s="133">
        <f>IF(C186 =0,0,W186 / C186 )</f>
        <v>2.2504841172562936E-4</v>
      </c>
      <c r="Y186" s="132">
        <v>13468.012100982149</v>
      </c>
      <c r="Z186" s="133">
        <f>IF(C186 =0,0,Y186 / C186 )</f>
        <v>3.9452189051072785E-3</v>
      </c>
      <c r="AA186" s="132">
        <v>754.0868424008014</v>
      </c>
      <c r="AB186" s="133">
        <f>IF(C186 =0,0,AA186 / C186 )</f>
        <v>2.2089656917633312E-4</v>
      </c>
      <c r="AC186" s="132">
        <v>2935262.468453736</v>
      </c>
      <c r="AD186" s="133">
        <f>IF(C186 =0,0,AC186 / C186 )</f>
        <v>0.85983387118809107</v>
      </c>
      <c r="AE186" s="132">
        <v>425.33125186933722</v>
      </c>
      <c r="AF186" s="133">
        <f>IF(C186 =0,0,AE186 / C186 )</f>
        <v>1.2459336116021796E-4</v>
      </c>
      <c r="AG186" s="132">
        <v>42.739855586976418</v>
      </c>
      <c r="AH186" s="133">
        <f>IF(C186 =0,0,AG186 / C186 )</f>
        <v>1.2519894175844847E-5</v>
      </c>
      <c r="AI186" s="132">
        <v>85.394893431894971</v>
      </c>
      <c r="AJ186" s="133">
        <f>IF(C186 =0,0,AI186 / C186 )</f>
        <v>2.5014942475628236E-5</v>
      </c>
      <c r="AK186" s="132">
        <v>3040.952005080354</v>
      </c>
      <c r="AL186" s="133">
        <f>IF(C186 =0,0,AK186 / C186 )</f>
        <v>8.9079377490995919E-4</v>
      </c>
    </row>
    <row r="187" spans="1:42" ht="15.75" thickTop="1" x14ac:dyDescent="0.25">
      <c r="A187" s="122" t="s">
        <v>48</v>
      </c>
    </row>
    <row r="188" spans="1:42" x14ac:dyDescent="0.25">
      <c r="A188" s="122" t="s">
        <v>50</v>
      </c>
      <c r="B188" s="124" t="s">
        <v>166</v>
      </c>
      <c r="C188" s="125"/>
      <c r="D188" s="116"/>
      <c r="E188" s="125"/>
      <c r="F188" s="116"/>
      <c r="G188" s="125"/>
      <c r="H188" s="116"/>
      <c r="I188" s="125"/>
      <c r="J188" s="116"/>
      <c r="K188" s="125"/>
      <c r="L188" s="116"/>
      <c r="M188" s="125"/>
      <c r="N188" s="116"/>
      <c r="O188" s="125"/>
      <c r="P188" s="116"/>
      <c r="Q188" s="125"/>
      <c r="R188" s="116"/>
      <c r="S188" s="125"/>
      <c r="T188" s="116"/>
      <c r="U188" s="125"/>
      <c r="V188" s="116"/>
      <c r="W188" s="125"/>
      <c r="X188" s="116"/>
      <c r="Y188" s="125"/>
      <c r="Z188" s="116"/>
      <c r="AA188" s="125"/>
      <c r="AB188" s="116"/>
      <c r="AC188" s="125"/>
      <c r="AD188" s="116"/>
      <c r="AE188" s="125"/>
      <c r="AF188" s="116"/>
      <c r="AG188" s="125"/>
      <c r="AH188" s="116"/>
      <c r="AI188" s="125"/>
      <c r="AJ188" s="116"/>
      <c r="AK188" s="125"/>
      <c r="AL188" s="116"/>
    </row>
    <row r="189" spans="1:42" x14ac:dyDescent="0.25">
      <c r="A189" s="122" t="s">
        <v>52</v>
      </c>
      <c r="B189" s="117" t="s">
        <v>145</v>
      </c>
      <c r="C189" s="125">
        <v>555810.83720626379</v>
      </c>
      <c r="D189" s="126">
        <f>IF(C189 =0,0,C189 / C189 )</f>
        <v>1</v>
      </c>
      <c r="E189" s="125">
        <v>0</v>
      </c>
      <c r="F189" s="126">
        <f>IF(C189 =0,0,E189 / C189 )</f>
        <v>0</v>
      </c>
      <c r="G189" s="125">
        <v>0</v>
      </c>
      <c r="H189" s="126">
        <f>IF(C189 =0,0,G189 / C189 )</f>
        <v>0</v>
      </c>
      <c r="I189" s="125">
        <v>0</v>
      </c>
      <c r="J189" s="126">
        <f>IF(C189 =0,0,I189 / C189 )</f>
        <v>0</v>
      </c>
      <c r="K189" s="125">
        <v>0</v>
      </c>
      <c r="L189" s="126">
        <f>IF(C189 =0,0,K189 / C189 )</f>
        <v>0</v>
      </c>
      <c r="M189" s="125">
        <v>0</v>
      </c>
      <c r="N189" s="126">
        <f>IF(C189 =0,0,M189 / C189 )</f>
        <v>0</v>
      </c>
      <c r="O189" s="125">
        <v>0</v>
      </c>
      <c r="P189" s="126">
        <f>IF(C189 =0,0,O189 / C189 )</f>
        <v>0</v>
      </c>
      <c r="Q189" s="125">
        <v>0</v>
      </c>
      <c r="R189" s="126">
        <f>IF(C189 =0,0,Q189 / C189 )</f>
        <v>0</v>
      </c>
      <c r="S189" s="125">
        <v>0</v>
      </c>
      <c r="T189" s="126">
        <f>IF(C189 =0,0,S189 / C189 )</f>
        <v>0</v>
      </c>
      <c r="U189" s="125">
        <v>0</v>
      </c>
      <c r="V189" s="126">
        <f>IF(C189 =0,0,U189 / C189 )</f>
        <v>0</v>
      </c>
      <c r="W189" s="125">
        <v>0</v>
      </c>
      <c r="X189" s="126">
        <f>IF(C189 =0,0,W189 / C189 )</f>
        <v>0</v>
      </c>
      <c r="Y189" s="125">
        <v>80781.32083240099</v>
      </c>
      <c r="Z189" s="126">
        <f>IF(C189 =0,0,Y189 / C189 )</f>
        <v>0.14533959294216262</v>
      </c>
      <c r="AA189" s="125">
        <v>0</v>
      </c>
      <c r="AB189" s="126">
        <f>IF(C189 =0,0,AA189 / C189 )</f>
        <v>0</v>
      </c>
      <c r="AC189" s="125">
        <v>0</v>
      </c>
      <c r="AD189" s="126">
        <f>IF(C189 =0,0,AC189 / C189 )</f>
        <v>0</v>
      </c>
      <c r="AE189" s="125">
        <v>474812.7394126688</v>
      </c>
      <c r="AF189" s="126">
        <f>IF(C189 =0,0,AE189 / C189 )</f>
        <v>0.85427038774428166</v>
      </c>
      <c r="AG189" s="125">
        <v>216.77696119394167</v>
      </c>
      <c r="AH189" s="126">
        <f>IF(C189 =0,0,AG189 / C189 )</f>
        <v>3.900193135555844E-4</v>
      </c>
      <c r="AI189" s="125">
        <v>0</v>
      </c>
      <c r="AJ189" s="126">
        <f>IF(C189 =0,0,AI189 / C189 )</f>
        <v>0</v>
      </c>
      <c r="AK189" s="125">
        <v>0</v>
      </c>
      <c r="AL189" s="126">
        <f>IF(C189 =0,0,AK189 / C189 )</f>
        <v>0</v>
      </c>
    </row>
    <row r="190" spans="1:42" x14ac:dyDescent="0.25">
      <c r="A190" s="122" t="s">
        <v>54</v>
      </c>
      <c r="B190" s="117" t="s">
        <v>146</v>
      </c>
      <c r="C190" s="125">
        <v>18744.763786148913</v>
      </c>
      <c r="D190" s="126">
        <f>IF(C190 =0,0,C190 / C190 )</f>
        <v>1</v>
      </c>
      <c r="E190" s="125">
        <v>0</v>
      </c>
      <c r="F190" s="126">
        <f>IF(C190 =0,0,E190 / C190 )</f>
        <v>0</v>
      </c>
      <c r="G190" s="125">
        <v>0</v>
      </c>
      <c r="H190" s="126">
        <f>IF(C190 =0,0,G190 / C190 )</f>
        <v>0</v>
      </c>
      <c r="I190" s="125">
        <v>0</v>
      </c>
      <c r="J190" s="126">
        <f>IF(C190 =0,0,I190 / C190 )</f>
        <v>0</v>
      </c>
      <c r="K190" s="125">
        <v>0</v>
      </c>
      <c r="L190" s="126">
        <f>IF(C190 =0,0,K190 / C190 )</f>
        <v>0</v>
      </c>
      <c r="M190" s="125">
        <v>0</v>
      </c>
      <c r="N190" s="126">
        <f>IF(C190 =0,0,M190 / C190 )</f>
        <v>0</v>
      </c>
      <c r="O190" s="125">
        <v>0</v>
      </c>
      <c r="P190" s="126">
        <f>IF(C190 =0,0,O190 / C190 )</f>
        <v>0</v>
      </c>
      <c r="Q190" s="125">
        <v>0</v>
      </c>
      <c r="R190" s="126">
        <f>IF(C190 =0,0,Q190 / C190 )</f>
        <v>0</v>
      </c>
      <c r="S190" s="125">
        <v>0</v>
      </c>
      <c r="T190" s="126">
        <f>IF(C190 =0,0,S190 / C190 )</f>
        <v>0</v>
      </c>
      <c r="U190" s="125">
        <v>0</v>
      </c>
      <c r="V190" s="126">
        <f>IF(C190 =0,0,U190 / C190 )</f>
        <v>0</v>
      </c>
      <c r="W190" s="125">
        <v>0</v>
      </c>
      <c r="X190" s="126">
        <f>IF(C190 =0,0,W190 / C190 )</f>
        <v>0</v>
      </c>
      <c r="Y190" s="125">
        <v>797.50811917278918</v>
      </c>
      <c r="Z190" s="126">
        <f>IF(C190 =0,0,Y190 / C190 )</f>
        <v>4.2545647855114221E-2</v>
      </c>
      <c r="AA190" s="125">
        <v>0</v>
      </c>
      <c r="AB190" s="126">
        <f>IF(C190 =0,0,AA190 / C190 )</f>
        <v>0</v>
      </c>
      <c r="AC190" s="125">
        <v>0</v>
      </c>
      <c r="AD190" s="126">
        <f>IF(C190 =0,0,AC190 / C190 )</f>
        <v>0</v>
      </c>
      <c r="AE190" s="125">
        <v>17939.065541076252</v>
      </c>
      <c r="AF190" s="126">
        <f>IF(C190 =0,0,AE190 / C190 )</f>
        <v>0.95701742341143736</v>
      </c>
      <c r="AG190" s="125">
        <v>8.1901258998732427</v>
      </c>
      <c r="AH190" s="126">
        <f>IF(C190 =0,0,AG190 / C190 )</f>
        <v>4.3692873344849405E-4</v>
      </c>
      <c r="AI190" s="125">
        <v>0</v>
      </c>
      <c r="AJ190" s="126">
        <f>IF(C190 =0,0,AI190 / C190 )</f>
        <v>0</v>
      </c>
      <c r="AK190" s="125">
        <v>0</v>
      </c>
      <c r="AL190" s="126">
        <f>IF(C190 =0,0,AK190 / C190 )</f>
        <v>0</v>
      </c>
    </row>
    <row r="191" spans="1:42" ht="15.75" thickBot="1" x14ac:dyDescent="0.3">
      <c r="A191" s="122" t="s">
        <v>56</v>
      </c>
      <c r="B191" s="117" t="s">
        <v>147</v>
      </c>
      <c r="C191" s="125">
        <v>14849.519594331558</v>
      </c>
      <c r="D191" s="126">
        <f>IF(C191 =0,0,C191 / C191 )</f>
        <v>1</v>
      </c>
      <c r="E191" s="125">
        <v>0</v>
      </c>
      <c r="F191" s="126">
        <f>IF(C191 =0,0,E191 / C191 )</f>
        <v>0</v>
      </c>
      <c r="G191" s="125">
        <v>0</v>
      </c>
      <c r="H191" s="126">
        <f>IF(C191 =0,0,G191 / C191 )</f>
        <v>0</v>
      </c>
      <c r="I191" s="125">
        <v>0</v>
      </c>
      <c r="J191" s="126">
        <f>IF(C191 =0,0,I191 / C191 )</f>
        <v>0</v>
      </c>
      <c r="K191" s="125">
        <v>0</v>
      </c>
      <c r="L191" s="126">
        <f>IF(C191 =0,0,K191 / C191 )</f>
        <v>0</v>
      </c>
      <c r="M191" s="125">
        <v>0</v>
      </c>
      <c r="N191" s="126">
        <f>IF(C191 =0,0,M191 / C191 )</f>
        <v>0</v>
      </c>
      <c r="O191" s="125">
        <v>0</v>
      </c>
      <c r="P191" s="126">
        <f>IF(C191 =0,0,O191 / C191 )</f>
        <v>0</v>
      </c>
      <c r="Q191" s="125">
        <v>0</v>
      </c>
      <c r="R191" s="126">
        <f>IF(C191 =0,0,Q191 / C191 )</f>
        <v>0</v>
      </c>
      <c r="S191" s="125">
        <v>0</v>
      </c>
      <c r="T191" s="126">
        <f>IF(C191 =0,0,S191 / C191 )</f>
        <v>0</v>
      </c>
      <c r="U191" s="125">
        <v>0</v>
      </c>
      <c r="V191" s="126">
        <f>IF(C191 =0,0,U191 / C191 )</f>
        <v>0</v>
      </c>
      <c r="W191" s="125">
        <v>0</v>
      </c>
      <c r="X191" s="126">
        <f>IF(C191 =0,0,W191 / C191 )</f>
        <v>0</v>
      </c>
      <c r="Y191" s="125">
        <v>631.78243147804892</v>
      </c>
      <c r="Z191" s="126">
        <f>IF(C191 =0,0,Y191 / C191 )</f>
        <v>4.2545647855114214E-2</v>
      </c>
      <c r="AA191" s="125">
        <v>0</v>
      </c>
      <c r="AB191" s="126">
        <f>IF(C191 =0,0,AA191 / C191 )</f>
        <v>0</v>
      </c>
      <c r="AC191" s="125">
        <v>0</v>
      </c>
      <c r="AD191" s="126">
        <f>IF(C191 =0,0,AC191 / C191 )</f>
        <v>0</v>
      </c>
      <c r="AE191" s="125">
        <v>14211.248981064837</v>
      </c>
      <c r="AF191" s="126">
        <f>IF(C191 =0,0,AE191 / C191 )</f>
        <v>0.95701742341143714</v>
      </c>
      <c r="AG191" s="125">
        <v>6.4881817886698823</v>
      </c>
      <c r="AH191" s="126">
        <f>IF(C191 =0,0,AG191 / C191 )</f>
        <v>4.3692873344849405E-4</v>
      </c>
      <c r="AI191" s="125">
        <v>0</v>
      </c>
      <c r="AJ191" s="126">
        <f>IF(C191 =0,0,AI191 / C191 )</f>
        <v>0</v>
      </c>
      <c r="AK191" s="125">
        <v>0</v>
      </c>
      <c r="AL191" s="126">
        <f>IF(C191 =0,0,AK191 / C191 )</f>
        <v>0</v>
      </c>
    </row>
    <row r="192" spans="1:42" x14ac:dyDescent="0.25">
      <c r="A192" s="122" t="s">
        <v>58</v>
      </c>
      <c r="B192" s="127" t="s">
        <v>37</v>
      </c>
      <c r="C192" s="128">
        <v>589405.12058674428</v>
      </c>
      <c r="D192" s="129">
        <f>IF(C192 =0,0,C192 / C192 )</f>
        <v>1</v>
      </c>
      <c r="E192" s="128">
        <v>0</v>
      </c>
      <c r="F192" s="129">
        <f>IF(C192 =0,0,E192 / C192 )</f>
        <v>0</v>
      </c>
      <c r="G192" s="128">
        <v>0</v>
      </c>
      <c r="H192" s="129">
        <f>IF(C192 =0,0,G192 / C192 )</f>
        <v>0</v>
      </c>
      <c r="I192" s="128">
        <v>0</v>
      </c>
      <c r="J192" s="129">
        <f>IF(C192 =0,0,I192 / C192 )</f>
        <v>0</v>
      </c>
      <c r="K192" s="128">
        <v>0</v>
      </c>
      <c r="L192" s="129">
        <f>IF(C192 =0,0,K192 / C192 )</f>
        <v>0</v>
      </c>
      <c r="M192" s="128">
        <v>0</v>
      </c>
      <c r="N192" s="129">
        <f>IF(C192 =0,0,M192 / C192 )</f>
        <v>0</v>
      </c>
      <c r="O192" s="128">
        <v>0</v>
      </c>
      <c r="P192" s="129">
        <f>IF(C192 =0,0,O192 / C192 )</f>
        <v>0</v>
      </c>
      <c r="Q192" s="128">
        <v>0</v>
      </c>
      <c r="R192" s="129">
        <f>IF(C192 =0,0,Q192 / C192 )</f>
        <v>0</v>
      </c>
      <c r="S192" s="128">
        <v>0</v>
      </c>
      <c r="T192" s="129">
        <f>IF(C192 =0,0,S192 / C192 )</f>
        <v>0</v>
      </c>
      <c r="U192" s="128">
        <v>0</v>
      </c>
      <c r="V192" s="129">
        <f>IF(C192 =0,0,U192 / C192 )</f>
        <v>0</v>
      </c>
      <c r="W192" s="128">
        <v>0</v>
      </c>
      <c r="X192" s="129">
        <f>IF(C192 =0,0,W192 / C192 )</f>
        <v>0</v>
      </c>
      <c r="Y192" s="128">
        <v>82210.61138305183</v>
      </c>
      <c r="Z192" s="129">
        <f>IF(C192 =0,0,Y192 / C192 )</f>
        <v>0.13948065347856556</v>
      </c>
      <c r="AA192" s="128">
        <v>0</v>
      </c>
      <c r="AB192" s="129">
        <f>IF(C192 =0,0,AA192 / C192 )</f>
        <v>0</v>
      </c>
      <c r="AC192" s="128">
        <v>0</v>
      </c>
      <c r="AD192" s="129">
        <f>IF(C192 =0,0,AC192 / C192 )</f>
        <v>0</v>
      </c>
      <c r="AE192" s="128">
        <v>506963.05393480993</v>
      </c>
      <c r="AF192" s="129">
        <f>IF(C192 =0,0,AE192 / C192 )</f>
        <v>0.86012665351487871</v>
      </c>
      <c r="AG192" s="128">
        <v>231.45526888248477</v>
      </c>
      <c r="AH192" s="129">
        <f>IF(C192 =0,0,AG192 / C192 )</f>
        <v>3.9269300655561727E-4</v>
      </c>
      <c r="AI192" s="128">
        <v>0</v>
      </c>
      <c r="AJ192" s="129">
        <f>IF(C192 =0,0,AI192 / C192 )</f>
        <v>0</v>
      </c>
      <c r="AK192" s="128">
        <v>0</v>
      </c>
      <c r="AL192" s="129">
        <f>IF(C192 =0,0,AK192 / C192 )</f>
        <v>0</v>
      </c>
    </row>
    <row r="193" spans="1:38" x14ac:dyDescent="0.25">
      <c r="A193" s="122" t="s">
        <v>59</v>
      </c>
    </row>
    <row r="194" spans="1:38" x14ac:dyDescent="0.25">
      <c r="A194" s="122" t="s">
        <v>60</v>
      </c>
      <c r="B194" s="117" t="s">
        <v>150</v>
      </c>
      <c r="C194" s="125">
        <v>-214459.09615133493</v>
      </c>
      <c r="D194" s="126">
        <f>IF(C194 =0,0,C194 / C194 )</f>
        <v>1</v>
      </c>
      <c r="E194" s="125">
        <v>0</v>
      </c>
      <c r="F194" s="126">
        <f>IF(C194 =0,0,E194 / C194 )</f>
        <v>0</v>
      </c>
      <c r="G194" s="125">
        <v>0</v>
      </c>
      <c r="H194" s="126">
        <f>IF(C194 =0,0,G194 / C194 )</f>
        <v>0</v>
      </c>
      <c r="I194" s="125">
        <v>0</v>
      </c>
      <c r="J194" s="126">
        <f>IF(C194 =0,0,I194 / C194 )</f>
        <v>0</v>
      </c>
      <c r="K194" s="125">
        <v>0</v>
      </c>
      <c r="L194" s="126">
        <f>IF(C194 =0,0,K194 / C194 )</f>
        <v>0</v>
      </c>
      <c r="M194" s="125">
        <v>0</v>
      </c>
      <c r="N194" s="126">
        <f>IF(C194 =0,0,M194 / C194 )</f>
        <v>0</v>
      </c>
      <c r="O194" s="125">
        <v>0</v>
      </c>
      <c r="P194" s="126">
        <f>IF(C194 =0,0,O194 / C194 )</f>
        <v>0</v>
      </c>
      <c r="Q194" s="125">
        <v>0</v>
      </c>
      <c r="R194" s="126">
        <f>IF(C194 =0,0,Q194 / C194 )</f>
        <v>0</v>
      </c>
      <c r="S194" s="125">
        <v>0</v>
      </c>
      <c r="T194" s="126">
        <f>IF(C194 =0,0,S194 / C194 )</f>
        <v>0</v>
      </c>
      <c r="U194" s="125">
        <v>0</v>
      </c>
      <c r="V194" s="126">
        <f>IF(C194 =0,0,U194 / C194 )</f>
        <v>0</v>
      </c>
      <c r="W194" s="125">
        <v>0</v>
      </c>
      <c r="X194" s="126">
        <f>IF(C194 =0,0,W194 / C194 )</f>
        <v>0</v>
      </c>
      <c r="Y194" s="125">
        <v>-34069.828660375104</v>
      </c>
      <c r="Z194" s="126">
        <f>IF(C194 =0,0,Y194 / C194 )</f>
        <v>0.15886399444830931</v>
      </c>
      <c r="AA194" s="125">
        <v>0</v>
      </c>
      <c r="AB194" s="126">
        <f>IF(C194 =0,0,AA194 / C194 )</f>
        <v>0</v>
      </c>
      <c r="AC194" s="125">
        <v>0</v>
      </c>
      <c r="AD194" s="126">
        <f>IF(C194 =0,0,AC194 / C194 )</f>
        <v>0</v>
      </c>
      <c r="AE194" s="125">
        <v>-180306.9478963014</v>
      </c>
      <c r="AF194" s="126">
        <f>IF(C194 =0,0,AE194 / C194 )</f>
        <v>0.84075215802022329</v>
      </c>
      <c r="AG194" s="125">
        <v>-82.319594658440394</v>
      </c>
      <c r="AH194" s="126">
        <f>IF(C194 =0,0,AG194 / C194 )</f>
        <v>3.8384753146749652E-4</v>
      </c>
      <c r="AI194" s="125">
        <v>0</v>
      </c>
      <c r="AJ194" s="126">
        <f>IF(C194 =0,0,AI194 / C194 )</f>
        <v>0</v>
      </c>
      <c r="AK194" s="125">
        <v>0</v>
      </c>
      <c r="AL194" s="126">
        <f>IF(C194 =0,0,AK194 / C194 )</f>
        <v>0</v>
      </c>
    </row>
    <row r="195" spans="1:38" x14ac:dyDescent="0.25">
      <c r="A195" s="122" t="s">
        <v>61</v>
      </c>
      <c r="B195" s="117" t="s">
        <v>151</v>
      </c>
      <c r="C195" s="125">
        <v>-6928.2130461330253</v>
      </c>
      <c r="D195" s="126">
        <f>IF(C195 =0,0,C195 / C195 )</f>
        <v>1</v>
      </c>
      <c r="E195" s="125">
        <v>0</v>
      </c>
      <c r="F195" s="126">
        <f>IF(C195 =0,0,E195 / C195 )</f>
        <v>0</v>
      </c>
      <c r="G195" s="125">
        <v>0</v>
      </c>
      <c r="H195" s="126">
        <f>IF(C195 =0,0,G195 / C195 )</f>
        <v>0</v>
      </c>
      <c r="I195" s="125">
        <v>0</v>
      </c>
      <c r="J195" s="126">
        <f>IF(C195 =0,0,I195 / C195 )</f>
        <v>0</v>
      </c>
      <c r="K195" s="125">
        <v>0</v>
      </c>
      <c r="L195" s="126">
        <f>IF(C195 =0,0,K195 / C195 )</f>
        <v>0</v>
      </c>
      <c r="M195" s="125">
        <v>0</v>
      </c>
      <c r="N195" s="126">
        <f>IF(C195 =0,0,M195 / C195 )</f>
        <v>0</v>
      </c>
      <c r="O195" s="125">
        <v>0</v>
      </c>
      <c r="P195" s="126">
        <f>IF(C195 =0,0,O195 / C195 )</f>
        <v>0</v>
      </c>
      <c r="Q195" s="125">
        <v>0</v>
      </c>
      <c r="R195" s="126">
        <f>IF(C195 =0,0,Q195 / C195 )</f>
        <v>0</v>
      </c>
      <c r="S195" s="125">
        <v>0</v>
      </c>
      <c r="T195" s="126">
        <f>IF(C195 =0,0,S195 / C195 )</f>
        <v>0</v>
      </c>
      <c r="U195" s="125">
        <v>0</v>
      </c>
      <c r="V195" s="126">
        <f>IF(C195 =0,0,U195 / C195 )</f>
        <v>0</v>
      </c>
      <c r="W195" s="125">
        <v>0</v>
      </c>
      <c r="X195" s="126">
        <f>IF(C195 =0,0,W195 / C195 )</f>
        <v>0</v>
      </c>
      <c r="Y195" s="125">
        <v>-294.76531252598392</v>
      </c>
      <c r="Z195" s="126">
        <f>IF(C195 =0,0,Y195 / C195 )</f>
        <v>4.2545647855114221E-2</v>
      </c>
      <c r="AA195" s="125">
        <v>0</v>
      </c>
      <c r="AB195" s="126">
        <f>IF(C195 =0,0,AA195 / C195 )</f>
        <v>0</v>
      </c>
      <c r="AC195" s="125">
        <v>0</v>
      </c>
      <c r="AD195" s="126">
        <f>IF(C195 =0,0,AC195 / C195 )</f>
        <v>0</v>
      </c>
      <c r="AE195" s="125">
        <v>-6630.4205982557332</v>
      </c>
      <c r="AF195" s="126">
        <f>IF(C195 =0,0,AE195 / C195 )</f>
        <v>0.95701742341143725</v>
      </c>
      <c r="AG195" s="125">
        <v>-3.0271353513082349</v>
      </c>
      <c r="AH195" s="126">
        <f>IF(C195 =0,0,AG195 / C195 )</f>
        <v>4.3692873344849394E-4</v>
      </c>
      <c r="AI195" s="125">
        <v>0</v>
      </c>
      <c r="AJ195" s="126">
        <f>IF(C195 =0,0,AI195 / C195 )</f>
        <v>0</v>
      </c>
      <c r="AK195" s="125">
        <v>0</v>
      </c>
      <c r="AL195" s="126">
        <f>IF(C195 =0,0,AK195 / C195 )</f>
        <v>0</v>
      </c>
    </row>
    <row r="196" spans="1:38" ht="15.75" thickBot="1" x14ac:dyDescent="0.3">
      <c r="A196" s="122" t="s">
        <v>63</v>
      </c>
      <c r="B196" s="117" t="s">
        <v>152</v>
      </c>
      <c r="C196" s="125">
        <v>-4999.1264391455024</v>
      </c>
      <c r="D196" s="126">
        <f>IF(C196 =0,0,C196 / C196 )</f>
        <v>1</v>
      </c>
      <c r="E196" s="125">
        <v>0</v>
      </c>
      <c r="F196" s="126">
        <f>IF(C196 =0,0,E196 / C196 )</f>
        <v>0</v>
      </c>
      <c r="G196" s="125">
        <v>0</v>
      </c>
      <c r="H196" s="126">
        <f>IF(C196 =0,0,G196 / C196 )</f>
        <v>0</v>
      </c>
      <c r="I196" s="125">
        <v>0</v>
      </c>
      <c r="J196" s="126">
        <f>IF(C196 =0,0,I196 / C196 )</f>
        <v>0</v>
      </c>
      <c r="K196" s="125">
        <v>0</v>
      </c>
      <c r="L196" s="126">
        <f>IF(C196 =0,0,K196 / C196 )</f>
        <v>0</v>
      </c>
      <c r="M196" s="125">
        <v>0</v>
      </c>
      <c r="N196" s="126">
        <f>IF(C196 =0,0,M196 / C196 )</f>
        <v>0</v>
      </c>
      <c r="O196" s="125">
        <v>0</v>
      </c>
      <c r="P196" s="126">
        <f>IF(C196 =0,0,O196 / C196 )</f>
        <v>0</v>
      </c>
      <c r="Q196" s="125">
        <v>0</v>
      </c>
      <c r="R196" s="126">
        <f>IF(C196 =0,0,Q196 / C196 )</f>
        <v>0</v>
      </c>
      <c r="S196" s="125">
        <v>0</v>
      </c>
      <c r="T196" s="126">
        <f>IF(C196 =0,0,S196 / C196 )</f>
        <v>0</v>
      </c>
      <c r="U196" s="125">
        <v>0</v>
      </c>
      <c r="V196" s="126">
        <f>IF(C196 =0,0,U196 / C196 )</f>
        <v>0</v>
      </c>
      <c r="W196" s="125">
        <v>0</v>
      </c>
      <c r="X196" s="126">
        <f>IF(C196 =0,0,W196 / C196 )</f>
        <v>0</v>
      </c>
      <c r="Y196" s="125">
        <v>-212.69107306307561</v>
      </c>
      <c r="Z196" s="126">
        <f>IF(C196 =0,0,Y196 / C196 )</f>
        <v>4.2545647855114214E-2</v>
      </c>
      <c r="AA196" s="125">
        <v>0</v>
      </c>
      <c r="AB196" s="126">
        <f>IF(C196 =0,0,AA196 / C196 )</f>
        <v>0</v>
      </c>
      <c r="AC196" s="125">
        <v>0</v>
      </c>
      <c r="AD196" s="126">
        <f>IF(C196 =0,0,AC196 / C196 )</f>
        <v>0</v>
      </c>
      <c r="AE196" s="125">
        <v>-4784.2511040990221</v>
      </c>
      <c r="AF196" s="126">
        <f>IF(C196 =0,0,AE196 / C196 )</f>
        <v>0.95701742341143725</v>
      </c>
      <c r="AG196" s="125">
        <v>-2.1842619834047241</v>
      </c>
      <c r="AH196" s="126">
        <f>IF(C196 =0,0,AG196 / C196 )</f>
        <v>4.36928733448494E-4</v>
      </c>
      <c r="AI196" s="125">
        <v>0</v>
      </c>
      <c r="AJ196" s="126">
        <f>IF(C196 =0,0,AI196 / C196 )</f>
        <v>0</v>
      </c>
      <c r="AK196" s="125">
        <v>0</v>
      </c>
      <c r="AL196" s="126">
        <f>IF(C196 =0,0,AK196 / C196 )</f>
        <v>0</v>
      </c>
    </row>
    <row r="197" spans="1:38" x14ac:dyDescent="0.25">
      <c r="A197" s="122" t="s">
        <v>64</v>
      </c>
      <c r="B197" s="127" t="s">
        <v>39</v>
      </c>
      <c r="C197" s="128">
        <v>-226386.43563661346</v>
      </c>
      <c r="D197" s="129">
        <f>IF(C197 =0,0,C197 / C197 )</f>
        <v>1</v>
      </c>
      <c r="E197" s="128">
        <v>0</v>
      </c>
      <c r="F197" s="129">
        <f>IF(C197 =0,0,E197 / C197 )</f>
        <v>0</v>
      </c>
      <c r="G197" s="128">
        <v>0</v>
      </c>
      <c r="H197" s="129">
        <f>IF(C197 =0,0,G197 / C197 )</f>
        <v>0</v>
      </c>
      <c r="I197" s="128">
        <v>0</v>
      </c>
      <c r="J197" s="129">
        <f>IF(C197 =0,0,I197 / C197 )</f>
        <v>0</v>
      </c>
      <c r="K197" s="128">
        <v>0</v>
      </c>
      <c r="L197" s="129">
        <f>IF(C197 =0,0,K197 / C197 )</f>
        <v>0</v>
      </c>
      <c r="M197" s="128">
        <v>0</v>
      </c>
      <c r="N197" s="129">
        <f>IF(C197 =0,0,M197 / C197 )</f>
        <v>0</v>
      </c>
      <c r="O197" s="128">
        <v>0</v>
      </c>
      <c r="P197" s="129">
        <f>IF(C197 =0,0,O197 / C197 )</f>
        <v>0</v>
      </c>
      <c r="Q197" s="128">
        <v>0</v>
      </c>
      <c r="R197" s="129">
        <f>IF(C197 =0,0,Q197 / C197 )</f>
        <v>0</v>
      </c>
      <c r="S197" s="128">
        <v>0</v>
      </c>
      <c r="T197" s="129">
        <f>IF(C197 =0,0,S197 / C197 )</f>
        <v>0</v>
      </c>
      <c r="U197" s="128">
        <v>0</v>
      </c>
      <c r="V197" s="129">
        <f>IF(C197 =0,0,U197 / C197 )</f>
        <v>0</v>
      </c>
      <c r="W197" s="128">
        <v>0</v>
      </c>
      <c r="X197" s="129">
        <f>IF(C197 =0,0,W197 / C197 )</f>
        <v>0</v>
      </c>
      <c r="Y197" s="128">
        <v>-34577.285045964156</v>
      </c>
      <c r="Z197" s="129">
        <f>IF(C197 =0,0,Y197 / C197 )</f>
        <v>0.15273567494770862</v>
      </c>
      <c r="AA197" s="128">
        <v>0</v>
      </c>
      <c r="AB197" s="129">
        <f>IF(C197 =0,0,AA197 / C197 )</f>
        <v>0</v>
      </c>
      <c r="AC197" s="128">
        <v>0</v>
      </c>
      <c r="AD197" s="129">
        <f>IF(C197 =0,0,AC197 / C197 )</f>
        <v>0</v>
      </c>
      <c r="AE197" s="128">
        <v>-191721.61959865614</v>
      </c>
      <c r="AF197" s="129">
        <f>IF(C197 =0,0,AE197 / C197 )</f>
        <v>0.84687768089780824</v>
      </c>
      <c r="AG197" s="128">
        <v>-87.53099199315335</v>
      </c>
      <c r="AH197" s="129">
        <f>IF(C197 =0,0,AG197 / C197 )</f>
        <v>3.8664415448306556E-4</v>
      </c>
      <c r="AI197" s="128">
        <v>0</v>
      </c>
      <c r="AJ197" s="129">
        <f>IF(C197 =0,0,AI197 / C197 )</f>
        <v>0</v>
      </c>
      <c r="AK197" s="128">
        <v>0</v>
      </c>
      <c r="AL197" s="129">
        <f>IF(C197 =0,0,AK197 / C197 )</f>
        <v>0</v>
      </c>
    </row>
    <row r="198" spans="1:38" ht="15.75" thickBot="1" x14ac:dyDescent="0.3">
      <c r="A198" s="122" t="s">
        <v>65</v>
      </c>
    </row>
    <row r="199" spans="1:38" x14ac:dyDescent="0.25">
      <c r="A199" s="122" t="s">
        <v>67</v>
      </c>
      <c r="B199" s="130" t="s">
        <v>41</v>
      </c>
      <c r="C199" s="128">
        <v>363018.68495013082</v>
      </c>
      <c r="D199" s="129">
        <f>IF(C199 =0,0,C199 / C199 )</f>
        <v>1</v>
      </c>
      <c r="E199" s="128">
        <v>0</v>
      </c>
      <c r="F199" s="129">
        <f>IF(C199 =0,0,E199 / C199 )</f>
        <v>0</v>
      </c>
      <c r="G199" s="128">
        <v>0</v>
      </c>
      <c r="H199" s="129">
        <f>IF(C199 =0,0,G199 / C199 )</f>
        <v>0</v>
      </c>
      <c r="I199" s="128">
        <v>0</v>
      </c>
      <c r="J199" s="129">
        <f>IF(C199 =0,0,I199 / C199 )</f>
        <v>0</v>
      </c>
      <c r="K199" s="128">
        <v>0</v>
      </c>
      <c r="L199" s="129">
        <f>IF(C199 =0,0,K199 / C199 )</f>
        <v>0</v>
      </c>
      <c r="M199" s="128">
        <v>0</v>
      </c>
      <c r="N199" s="129">
        <f>IF(C199 =0,0,M199 / C199 )</f>
        <v>0</v>
      </c>
      <c r="O199" s="128">
        <v>0</v>
      </c>
      <c r="P199" s="129">
        <f>IF(C199 =0,0,O199 / C199 )</f>
        <v>0</v>
      </c>
      <c r="Q199" s="128">
        <v>0</v>
      </c>
      <c r="R199" s="129">
        <f>IF(C199 =0,0,Q199 / C199 )</f>
        <v>0</v>
      </c>
      <c r="S199" s="128">
        <v>0</v>
      </c>
      <c r="T199" s="129">
        <f>IF(C199 =0,0,S199 / C199 )</f>
        <v>0</v>
      </c>
      <c r="U199" s="128">
        <v>0</v>
      </c>
      <c r="V199" s="129">
        <f>IF(C199 =0,0,U199 / C199 )</f>
        <v>0</v>
      </c>
      <c r="W199" s="128">
        <v>0</v>
      </c>
      <c r="X199" s="129">
        <f>IF(C199 =0,0,W199 / C199 )</f>
        <v>0</v>
      </c>
      <c r="Y199" s="128">
        <v>47633.326337087667</v>
      </c>
      <c r="Z199" s="129">
        <f>IF(C199 =0,0,Y199 / C199 )</f>
        <v>0.13121453057886326</v>
      </c>
      <c r="AA199" s="128">
        <v>0</v>
      </c>
      <c r="AB199" s="129">
        <f>IF(C199 =0,0,AA199 / C199 )</f>
        <v>0</v>
      </c>
      <c r="AC199" s="128">
        <v>0</v>
      </c>
      <c r="AD199" s="129">
        <f>IF(C199 =0,0,AC199 / C199 )</f>
        <v>0</v>
      </c>
      <c r="AE199" s="128">
        <v>315241.43433615379</v>
      </c>
      <c r="AF199" s="129">
        <f>IF(C199 =0,0,AE199 / C199 )</f>
        <v>0.86838900421739895</v>
      </c>
      <c r="AG199" s="128">
        <v>143.92427688933142</v>
      </c>
      <c r="AH199" s="129">
        <f>IF(C199 =0,0,AG199 / C199 )</f>
        <v>3.9646520373766111E-4</v>
      </c>
      <c r="AI199" s="128">
        <v>0</v>
      </c>
      <c r="AJ199" s="129">
        <f>IF(C199 =0,0,AI199 / C199 )</f>
        <v>0</v>
      </c>
      <c r="AK199" s="128">
        <v>0</v>
      </c>
      <c r="AL199" s="129">
        <f>IF(C199 =0,0,AK199 / C199 )</f>
        <v>0</v>
      </c>
    </row>
    <row r="200" spans="1:38" x14ac:dyDescent="0.25">
      <c r="A200" s="122" t="s">
        <v>69</v>
      </c>
    </row>
    <row r="201" spans="1:38" x14ac:dyDescent="0.25">
      <c r="A201" s="122" t="s">
        <v>71</v>
      </c>
      <c r="B201" s="127" t="s">
        <v>43</v>
      </c>
      <c r="C201" s="125">
        <v>516.31418256137806</v>
      </c>
      <c r="D201" s="126">
        <f>IF(C201 =0,0,C201 / C201 )</f>
        <v>1</v>
      </c>
      <c r="E201" s="125">
        <v>0</v>
      </c>
      <c r="F201" s="126">
        <f>IF(C201 =0,0,E201 / C201 )</f>
        <v>0</v>
      </c>
      <c r="G201" s="125">
        <v>0</v>
      </c>
      <c r="H201" s="126">
        <f>IF(C201 =0,0,G201 / C201 )</f>
        <v>0</v>
      </c>
      <c r="I201" s="125">
        <v>0</v>
      </c>
      <c r="J201" s="126">
        <f>IF(C201 =0,0,I201 / C201 )</f>
        <v>0</v>
      </c>
      <c r="K201" s="125">
        <v>0</v>
      </c>
      <c r="L201" s="126">
        <f>IF(C201 =0,0,K201 / C201 )</f>
        <v>0</v>
      </c>
      <c r="M201" s="125">
        <v>0</v>
      </c>
      <c r="N201" s="126">
        <f>IF(C201 =0,0,M201 / C201 )</f>
        <v>0</v>
      </c>
      <c r="O201" s="125">
        <v>0</v>
      </c>
      <c r="P201" s="126">
        <f>IF(C201 =0,0,O201 / C201 )</f>
        <v>0</v>
      </c>
      <c r="Q201" s="125">
        <v>0</v>
      </c>
      <c r="R201" s="126">
        <f>IF(C201 =0,0,Q201 / C201 )</f>
        <v>0</v>
      </c>
      <c r="S201" s="125">
        <v>0</v>
      </c>
      <c r="T201" s="126">
        <f>IF(C201 =0,0,S201 / C201 )</f>
        <v>0</v>
      </c>
      <c r="U201" s="125">
        <v>0</v>
      </c>
      <c r="V201" s="126">
        <f>IF(C201 =0,0,U201 / C201 )</f>
        <v>0</v>
      </c>
      <c r="W201" s="125">
        <v>0</v>
      </c>
      <c r="X201" s="126">
        <f>IF(C201 =0,0,W201 / C201 )</f>
        <v>0</v>
      </c>
      <c r="Y201" s="125">
        <v>21.96692139385754</v>
      </c>
      <c r="Z201" s="126">
        <f>IF(C201 =0,0,Y201 / C201 )</f>
        <v>4.2545647855114208E-2</v>
      </c>
      <c r="AA201" s="125">
        <v>0</v>
      </c>
      <c r="AB201" s="126">
        <f>IF(C201 =0,0,AA201 / C201 )</f>
        <v>0</v>
      </c>
      <c r="AC201" s="125">
        <v>0</v>
      </c>
      <c r="AD201" s="126">
        <f>IF(C201 =0,0,AC201 / C201 )</f>
        <v>0</v>
      </c>
      <c r="AE201" s="125">
        <v>494.12166866567242</v>
      </c>
      <c r="AF201" s="126">
        <f>IF(C201 =0,0,AE201 / C201 )</f>
        <v>0.95701742341143714</v>
      </c>
      <c r="AG201" s="125">
        <v>0.22559250184803739</v>
      </c>
      <c r="AH201" s="126">
        <f>IF(C201 =0,0,AG201 / C201 )</f>
        <v>4.3692873344849394E-4</v>
      </c>
      <c r="AI201" s="125">
        <v>0</v>
      </c>
      <c r="AJ201" s="126">
        <f>IF(C201 =0,0,AI201 / C201 )</f>
        <v>0</v>
      </c>
      <c r="AK201" s="125">
        <v>0</v>
      </c>
      <c r="AL201" s="126">
        <f>IF(C201 =0,0,AK201 / C201 )</f>
        <v>0</v>
      </c>
    </row>
    <row r="202" spans="1:38" x14ac:dyDescent="0.25">
      <c r="A202" s="122" t="s">
        <v>73</v>
      </c>
    </row>
    <row r="203" spans="1:38" x14ac:dyDescent="0.25">
      <c r="A203" s="122" t="s">
        <v>75</v>
      </c>
      <c r="B203" s="117" t="s">
        <v>155</v>
      </c>
      <c r="C203" s="125">
        <v>5313.6772526739887</v>
      </c>
      <c r="D203" s="126">
        <f>IF(C203 =0,0,C203 / C203 )</f>
        <v>1</v>
      </c>
      <c r="E203" s="125">
        <v>0</v>
      </c>
      <c r="F203" s="126">
        <f>IF(C203 =0,0,E203 / C203 )</f>
        <v>0</v>
      </c>
      <c r="G203" s="125">
        <v>0</v>
      </c>
      <c r="H203" s="126">
        <f>IF(C203 =0,0,G203 / C203 )</f>
        <v>0</v>
      </c>
      <c r="I203" s="125">
        <v>0</v>
      </c>
      <c r="J203" s="126">
        <f>IF(C203 =0,0,I203 / C203 )</f>
        <v>0</v>
      </c>
      <c r="K203" s="125">
        <v>0</v>
      </c>
      <c r="L203" s="126">
        <f>IF(C203 =0,0,K203 / C203 )</f>
        <v>0</v>
      </c>
      <c r="M203" s="125">
        <v>0</v>
      </c>
      <c r="N203" s="126">
        <f>IF(C203 =0,0,M203 / C203 )</f>
        <v>0</v>
      </c>
      <c r="O203" s="125">
        <v>0</v>
      </c>
      <c r="P203" s="126">
        <f>IF(C203 =0,0,O203 / C203 )</f>
        <v>0</v>
      </c>
      <c r="Q203" s="125">
        <v>0</v>
      </c>
      <c r="R203" s="126">
        <f>IF(C203 =0,0,Q203 / C203 )</f>
        <v>0</v>
      </c>
      <c r="S203" s="125">
        <v>0</v>
      </c>
      <c r="T203" s="126">
        <f>IF(C203 =0,0,S203 / C203 )</f>
        <v>0</v>
      </c>
      <c r="U203" s="125">
        <v>0</v>
      </c>
      <c r="V203" s="126">
        <f>IF(C203 =0,0,U203 / C203 )</f>
        <v>0</v>
      </c>
      <c r="W203" s="125">
        <v>0</v>
      </c>
      <c r="X203" s="126">
        <f>IF(C203 =0,0,W203 / C203 )</f>
        <v>0</v>
      </c>
      <c r="Y203" s="125">
        <v>772.28768892966639</v>
      </c>
      <c r="Z203" s="126">
        <f>IF(C203 =0,0,Y203 / C203 )</f>
        <v>0.14533959294216259</v>
      </c>
      <c r="AA203" s="125">
        <v>0</v>
      </c>
      <c r="AB203" s="126">
        <f>IF(C203 =0,0,AA203 / C203 )</f>
        <v>0</v>
      </c>
      <c r="AC203" s="125">
        <v>0</v>
      </c>
      <c r="AD203" s="126">
        <f>IF(C203 =0,0,AC203 / C203 )</f>
        <v>0</v>
      </c>
      <c r="AE203" s="125">
        <v>4539.3171269897784</v>
      </c>
      <c r="AF203" s="126">
        <f>IF(C203 =0,0,AE203 / C203 )</f>
        <v>0.85427038774428177</v>
      </c>
      <c r="AG203" s="125">
        <v>2.0724367545438325</v>
      </c>
      <c r="AH203" s="126">
        <f>IF(C203 =0,0,AG203 / C203 )</f>
        <v>3.9001931355558435E-4</v>
      </c>
      <c r="AI203" s="125">
        <v>0</v>
      </c>
      <c r="AJ203" s="126">
        <f>IF(C203 =0,0,AI203 / C203 )</f>
        <v>0</v>
      </c>
      <c r="AK203" s="125">
        <v>0</v>
      </c>
      <c r="AL203" s="126">
        <f>IF(C203 =0,0,AK203 / C203 )</f>
        <v>0</v>
      </c>
    </row>
    <row r="204" spans="1:38" ht="15.75" thickBot="1" x14ac:dyDescent="0.3">
      <c r="A204" s="122" t="s">
        <v>77</v>
      </c>
      <c r="B204" s="117" t="s">
        <v>156</v>
      </c>
      <c r="C204" s="125">
        <v>2839.2364551305932</v>
      </c>
      <c r="D204" s="126">
        <f>IF(C204 =0,0,C204 / C204 )</f>
        <v>1</v>
      </c>
      <c r="E204" s="125">
        <v>0</v>
      </c>
      <c r="F204" s="126">
        <f>IF(C204 =0,0,E204 / C204 )</f>
        <v>0</v>
      </c>
      <c r="G204" s="125">
        <v>0</v>
      </c>
      <c r="H204" s="126">
        <f>IF(C204 =0,0,G204 / C204 )</f>
        <v>0</v>
      </c>
      <c r="I204" s="125">
        <v>0</v>
      </c>
      <c r="J204" s="126">
        <f>IF(C204 =0,0,I204 / C204 )</f>
        <v>0</v>
      </c>
      <c r="K204" s="125">
        <v>0</v>
      </c>
      <c r="L204" s="126">
        <f>IF(C204 =0,0,K204 / C204 )</f>
        <v>0</v>
      </c>
      <c r="M204" s="125">
        <v>0</v>
      </c>
      <c r="N204" s="126">
        <f>IF(C204 =0,0,M204 / C204 )</f>
        <v>0</v>
      </c>
      <c r="O204" s="125">
        <v>0</v>
      </c>
      <c r="P204" s="126">
        <f>IF(C204 =0,0,O204 / C204 )</f>
        <v>0</v>
      </c>
      <c r="Q204" s="125">
        <v>0</v>
      </c>
      <c r="R204" s="126">
        <f>IF(C204 =0,0,Q204 / C204 )</f>
        <v>0</v>
      </c>
      <c r="S204" s="125">
        <v>0</v>
      </c>
      <c r="T204" s="126">
        <f>IF(C204 =0,0,S204 / C204 )</f>
        <v>0</v>
      </c>
      <c r="U204" s="125">
        <v>0</v>
      </c>
      <c r="V204" s="126">
        <f>IF(C204 =0,0,U204 / C204 )</f>
        <v>0</v>
      </c>
      <c r="W204" s="125">
        <v>0</v>
      </c>
      <c r="X204" s="126">
        <f>IF(C204 =0,0,W204 / C204 )</f>
        <v>0</v>
      </c>
      <c r="Y204" s="125">
        <v>120.79715439738901</v>
      </c>
      <c r="Z204" s="126">
        <f>IF(C204 =0,0,Y204 / C204 )</f>
        <v>4.2545647855114214E-2</v>
      </c>
      <c r="AA204" s="125">
        <v>0</v>
      </c>
      <c r="AB204" s="126">
        <f>IF(C204 =0,0,AA204 / C204 )</f>
        <v>0</v>
      </c>
      <c r="AC204" s="125">
        <v>0</v>
      </c>
      <c r="AD204" s="126">
        <f>IF(C204 =0,0,AC204 / C204 )</f>
        <v>0</v>
      </c>
      <c r="AE204" s="125">
        <v>2717.1987567449037</v>
      </c>
      <c r="AF204" s="126">
        <f>IF(C204 =0,0,AE204 / C204 )</f>
        <v>0.95701742341143747</v>
      </c>
      <c r="AG204" s="125">
        <v>1.2405439883010019</v>
      </c>
      <c r="AH204" s="126">
        <f>IF(C204 =0,0,AG204 / C204 )</f>
        <v>4.36928733448494E-4</v>
      </c>
      <c r="AI204" s="125">
        <v>0</v>
      </c>
      <c r="AJ204" s="126">
        <f>IF(C204 =0,0,AI204 / C204 )</f>
        <v>0</v>
      </c>
      <c r="AK204" s="125">
        <v>0</v>
      </c>
      <c r="AL204" s="126">
        <f>IF(C204 =0,0,AK204 / C204 )</f>
        <v>0</v>
      </c>
    </row>
    <row r="205" spans="1:38" x14ac:dyDescent="0.25">
      <c r="A205" s="122" t="s">
        <v>79</v>
      </c>
      <c r="B205" s="127" t="s">
        <v>45</v>
      </c>
      <c r="C205" s="128">
        <v>8152.9137078045815</v>
      </c>
      <c r="D205" s="129">
        <f>IF(C205 =0,0,C205 / C205 )</f>
        <v>1</v>
      </c>
      <c r="E205" s="128">
        <v>0</v>
      </c>
      <c r="F205" s="129">
        <f>IF(C205 =0,0,E205 / C205 )</f>
        <v>0</v>
      </c>
      <c r="G205" s="128">
        <v>0</v>
      </c>
      <c r="H205" s="129">
        <f>IF(C205 =0,0,G205 / C205 )</f>
        <v>0</v>
      </c>
      <c r="I205" s="128">
        <v>0</v>
      </c>
      <c r="J205" s="129">
        <f>IF(C205 =0,0,I205 / C205 )</f>
        <v>0</v>
      </c>
      <c r="K205" s="128">
        <v>0</v>
      </c>
      <c r="L205" s="129">
        <f>IF(C205 =0,0,K205 / C205 )</f>
        <v>0</v>
      </c>
      <c r="M205" s="128">
        <v>0</v>
      </c>
      <c r="N205" s="129">
        <f>IF(C205 =0,0,M205 / C205 )</f>
        <v>0</v>
      </c>
      <c r="O205" s="128">
        <v>0</v>
      </c>
      <c r="P205" s="129">
        <f>IF(C205 =0,0,O205 / C205 )</f>
        <v>0</v>
      </c>
      <c r="Q205" s="128">
        <v>0</v>
      </c>
      <c r="R205" s="129">
        <f>IF(C205 =0,0,Q205 / C205 )</f>
        <v>0</v>
      </c>
      <c r="S205" s="128">
        <v>0</v>
      </c>
      <c r="T205" s="129">
        <f>IF(C205 =0,0,S205 / C205 )</f>
        <v>0</v>
      </c>
      <c r="U205" s="128">
        <v>0</v>
      </c>
      <c r="V205" s="129">
        <f>IF(C205 =0,0,U205 / C205 )</f>
        <v>0</v>
      </c>
      <c r="W205" s="128">
        <v>0</v>
      </c>
      <c r="X205" s="129">
        <f>IF(C205 =0,0,W205 / C205 )</f>
        <v>0</v>
      </c>
      <c r="Y205" s="128">
        <v>893.0848433270553</v>
      </c>
      <c r="Z205" s="129">
        <f>IF(C205 =0,0,Y205 / C205 )</f>
        <v>0.1095418000649421</v>
      </c>
      <c r="AA205" s="128">
        <v>0</v>
      </c>
      <c r="AB205" s="129">
        <f>IF(C205 =0,0,AA205 / C205 )</f>
        <v>0</v>
      </c>
      <c r="AC205" s="128">
        <v>0</v>
      </c>
      <c r="AD205" s="129">
        <f>IF(C205 =0,0,AC205 / C205 )</f>
        <v>0</v>
      </c>
      <c r="AE205" s="128">
        <v>7256.5158837346808</v>
      </c>
      <c r="AF205" s="129">
        <f>IF(C205 =0,0,AE205 / C205 )</f>
        <v>0.89005184450660857</v>
      </c>
      <c r="AG205" s="128">
        <v>3.3129807428448346</v>
      </c>
      <c r="AH205" s="129">
        <f>IF(C205 =0,0,AG205 / C205 )</f>
        <v>4.0635542844926723E-4</v>
      </c>
      <c r="AI205" s="128">
        <v>0</v>
      </c>
      <c r="AJ205" s="129">
        <f>IF(C205 =0,0,AI205 / C205 )</f>
        <v>0</v>
      </c>
      <c r="AK205" s="128">
        <v>0</v>
      </c>
      <c r="AL205" s="129">
        <f>IF(C205 =0,0,AK205 / C205 )</f>
        <v>0</v>
      </c>
    </row>
    <row r="206" spans="1:38" ht="15.75" thickBot="1" x14ac:dyDescent="0.3">
      <c r="A206" s="122" t="s">
        <v>80</v>
      </c>
    </row>
    <row r="207" spans="1:38" x14ac:dyDescent="0.25">
      <c r="A207" s="122" t="s">
        <v>82</v>
      </c>
      <c r="B207" s="130" t="s">
        <v>49</v>
      </c>
      <c r="C207" s="128">
        <v>371687.91284049681</v>
      </c>
      <c r="D207" s="129">
        <f>IF(C207 =0,0,C207 / C207 )</f>
        <v>1</v>
      </c>
      <c r="E207" s="128">
        <v>0</v>
      </c>
      <c r="F207" s="129">
        <f>IF(C207 =0,0,E207 / C207 )</f>
        <v>0</v>
      </c>
      <c r="G207" s="128">
        <v>0</v>
      </c>
      <c r="H207" s="129">
        <f>IF(C207 =0,0,G207 / C207 )</f>
        <v>0</v>
      </c>
      <c r="I207" s="128">
        <v>0</v>
      </c>
      <c r="J207" s="129">
        <f>IF(C207 =0,0,I207 / C207 )</f>
        <v>0</v>
      </c>
      <c r="K207" s="128">
        <v>0</v>
      </c>
      <c r="L207" s="129">
        <f>IF(C207 =0,0,K207 / C207 )</f>
        <v>0</v>
      </c>
      <c r="M207" s="128">
        <v>0</v>
      </c>
      <c r="N207" s="129">
        <f>IF(C207 =0,0,M207 / C207 )</f>
        <v>0</v>
      </c>
      <c r="O207" s="128">
        <v>0</v>
      </c>
      <c r="P207" s="129">
        <f>IF(C207 =0,0,O207 / C207 )</f>
        <v>0</v>
      </c>
      <c r="Q207" s="128">
        <v>0</v>
      </c>
      <c r="R207" s="129">
        <f>IF(C207 =0,0,Q207 / C207 )</f>
        <v>0</v>
      </c>
      <c r="S207" s="128">
        <v>0</v>
      </c>
      <c r="T207" s="129">
        <f>IF(C207 =0,0,S207 / C207 )</f>
        <v>0</v>
      </c>
      <c r="U207" s="128">
        <v>0</v>
      </c>
      <c r="V207" s="129">
        <f>IF(C207 =0,0,U207 / C207 )</f>
        <v>0</v>
      </c>
      <c r="W207" s="128">
        <v>0</v>
      </c>
      <c r="X207" s="129">
        <f>IF(C207 =0,0,W207 / C207 )</f>
        <v>0</v>
      </c>
      <c r="Y207" s="128">
        <v>48548.378101808579</v>
      </c>
      <c r="Z207" s="129">
        <f>IF(C207 =0,0,Y207 / C207 )</f>
        <v>0.13061597223002042</v>
      </c>
      <c r="AA207" s="128">
        <v>0</v>
      </c>
      <c r="AB207" s="129">
        <f>IF(C207 =0,0,AA207 / C207 )</f>
        <v>0</v>
      </c>
      <c r="AC207" s="128">
        <v>0</v>
      </c>
      <c r="AD207" s="129">
        <f>IF(C207 =0,0,AC207 / C207 )</f>
        <v>0</v>
      </c>
      <c r="AE207" s="128">
        <v>322992.07188855414</v>
      </c>
      <c r="AF207" s="129">
        <f>IF(C207 =0,0,AE207 / C207 )</f>
        <v>0.86898728941761527</v>
      </c>
      <c r="AG207" s="128">
        <v>147.46285013402431</v>
      </c>
      <c r="AH207" s="129">
        <f>IF(C207 =0,0,AG207 / C207 )</f>
        <v>3.9673835236419256E-4</v>
      </c>
      <c r="AI207" s="128">
        <v>0</v>
      </c>
      <c r="AJ207" s="129">
        <f>IF(C207 =0,0,AI207 / C207 )</f>
        <v>0</v>
      </c>
      <c r="AK207" s="128">
        <v>0</v>
      </c>
      <c r="AL207" s="129">
        <f>IF(C207 =0,0,AK207 / C207 )</f>
        <v>0</v>
      </c>
    </row>
    <row r="208" spans="1:38" x14ac:dyDescent="0.25">
      <c r="A208" s="122" t="s">
        <v>84</v>
      </c>
    </row>
    <row r="209" spans="1:42" x14ac:dyDescent="0.25">
      <c r="A209" s="122" t="s">
        <v>86</v>
      </c>
      <c r="B209" s="117" t="s">
        <v>157</v>
      </c>
      <c r="C209" s="125">
        <v>21868.441650621575</v>
      </c>
      <c r="D209" s="126">
        <f>IF(C209 =0,0,C209 / C209 )</f>
        <v>1</v>
      </c>
      <c r="E209" s="125">
        <v>0</v>
      </c>
      <c r="F209" s="126">
        <f>IF(C209 =0,0,E209 / C209 )</f>
        <v>0</v>
      </c>
      <c r="G209" s="125">
        <v>0</v>
      </c>
      <c r="H209" s="126">
        <f>IF(C209 =0,0,G209 / C209 )</f>
        <v>0</v>
      </c>
      <c r="I209" s="125">
        <v>0</v>
      </c>
      <c r="J209" s="126">
        <f>IF(C209 =0,0,I209 / C209 )</f>
        <v>0</v>
      </c>
      <c r="K209" s="125">
        <v>0</v>
      </c>
      <c r="L209" s="126">
        <f>IF(C209 =0,0,K209 / C209 )</f>
        <v>0</v>
      </c>
      <c r="M209" s="125">
        <v>0</v>
      </c>
      <c r="N209" s="126">
        <f>IF(C209 =0,0,M209 / C209 )</f>
        <v>0</v>
      </c>
      <c r="O209" s="125">
        <v>0</v>
      </c>
      <c r="P209" s="126">
        <f>IF(C209 =0,0,O209 / C209 )</f>
        <v>0</v>
      </c>
      <c r="Q209" s="125">
        <v>0</v>
      </c>
      <c r="R209" s="126">
        <f>IF(C209 =0,0,Q209 / C209 )</f>
        <v>0</v>
      </c>
      <c r="S209" s="125">
        <v>0</v>
      </c>
      <c r="T209" s="126">
        <f>IF(C209 =0,0,S209 / C209 )</f>
        <v>0</v>
      </c>
      <c r="U209" s="125">
        <v>0</v>
      </c>
      <c r="V209" s="126">
        <f>IF(C209 =0,0,U209 / C209 )</f>
        <v>0</v>
      </c>
      <c r="W209" s="125">
        <v>0</v>
      </c>
      <c r="X209" s="126">
        <f>IF(C209 =0,0,W209 / C209 )</f>
        <v>0</v>
      </c>
      <c r="Y209" s="125">
        <v>1448.9252454552918</v>
      </c>
      <c r="Z209" s="126">
        <f>IF(C209 =0,0,Y209 / C209 )</f>
        <v>6.6256447011811131E-2</v>
      </c>
      <c r="AA209" s="125">
        <v>0</v>
      </c>
      <c r="AB209" s="126">
        <f>IF(C209 =0,0,AA209 / C209 )</f>
        <v>0</v>
      </c>
      <c r="AC209" s="125">
        <v>0</v>
      </c>
      <c r="AD209" s="126">
        <f>IF(C209 =0,0,AC209 / C209 )</f>
        <v>0</v>
      </c>
      <c r="AE209" s="125">
        <v>20410.198077435511</v>
      </c>
      <c r="AF209" s="126">
        <f>IF(C209 =0,0,AE209 / C209 )</f>
        <v>0.93331744454024157</v>
      </c>
      <c r="AG209" s="125">
        <v>9.3183277307720207</v>
      </c>
      <c r="AH209" s="126">
        <f>IF(C209 =0,0,AG209 / C209 )</f>
        <v>4.2610844794728036E-4</v>
      </c>
      <c r="AI209" s="125">
        <v>0</v>
      </c>
      <c r="AJ209" s="126">
        <f>IF(C209 =0,0,AI209 / C209 )</f>
        <v>0</v>
      </c>
      <c r="AK209" s="125">
        <v>0</v>
      </c>
      <c r="AL209" s="126">
        <f>IF(C209 =0,0,AK209 / C209 )</f>
        <v>0</v>
      </c>
    </row>
    <row r="210" spans="1:42" x14ac:dyDescent="0.25">
      <c r="A210" s="122" t="s">
        <v>87</v>
      </c>
      <c r="B210" s="117" t="s">
        <v>158</v>
      </c>
      <c r="C210" s="125">
        <v>817.00863512592207</v>
      </c>
      <c r="D210" s="126">
        <f>IF(C210 =0,0,C210 / C210 )</f>
        <v>1</v>
      </c>
      <c r="E210" s="125">
        <v>0</v>
      </c>
      <c r="F210" s="126">
        <f>IF(C210 =0,0,E210 / C210 )</f>
        <v>0</v>
      </c>
      <c r="G210" s="125">
        <v>0</v>
      </c>
      <c r="H210" s="126">
        <f>IF(C210 =0,0,G210 / C210 )</f>
        <v>0</v>
      </c>
      <c r="I210" s="125">
        <v>0</v>
      </c>
      <c r="J210" s="126">
        <f>IF(C210 =0,0,I210 / C210 )</f>
        <v>0</v>
      </c>
      <c r="K210" s="125">
        <v>0</v>
      </c>
      <c r="L210" s="126">
        <f>IF(C210 =0,0,K210 / C210 )</f>
        <v>0</v>
      </c>
      <c r="M210" s="125">
        <v>0</v>
      </c>
      <c r="N210" s="126">
        <f>IF(C210 =0,0,M210 / C210 )</f>
        <v>0</v>
      </c>
      <c r="O210" s="125">
        <v>0</v>
      </c>
      <c r="P210" s="126">
        <f>IF(C210 =0,0,O210 / C210 )</f>
        <v>0</v>
      </c>
      <c r="Q210" s="125">
        <v>0</v>
      </c>
      <c r="R210" s="126">
        <f>IF(C210 =0,0,Q210 / C210 )</f>
        <v>0</v>
      </c>
      <c r="S210" s="125">
        <v>0</v>
      </c>
      <c r="T210" s="126">
        <f>IF(C210 =0,0,S210 / C210 )</f>
        <v>0</v>
      </c>
      <c r="U210" s="125">
        <v>0</v>
      </c>
      <c r="V210" s="126">
        <f>IF(C210 =0,0,U210 / C210 )</f>
        <v>0</v>
      </c>
      <c r="W210" s="125">
        <v>0</v>
      </c>
      <c r="X210" s="126">
        <f>IF(C210 =0,0,W210 / C210 )</f>
        <v>0</v>
      </c>
      <c r="Y210" s="125">
        <v>29.437219596415307</v>
      </c>
      <c r="Z210" s="126">
        <f>IF(C210 =0,0,Y210 / C210 )</f>
        <v>3.6030487721685184E-2</v>
      </c>
      <c r="AA210" s="125">
        <v>0</v>
      </c>
      <c r="AB210" s="126">
        <f>IF(C210 =0,0,AA210 / C210 )</f>
        <v>0</v>
      </c>
      <c r="AC210" s="125">
        <v>0</v>
      </c>
      <c r="AD210" s="126">
        <f>IF(C210 =0,0,AC210 / C210 )</f>
        <v>0</v>
      </c>
      <c r="AE210" s="125">
        <v>787.21201188763428</v>
      </c>
      <c r="AF210" s="126">
        <f>IF(C210 =0,0,AE210 / C210 )</f>
        <v>0.96352961038937446</v>
      </c>
      <c r="AG210" s="125">
        <v>0.35940364187249774</v>
      </c>
      <c r="AH210" s="126">
        <f>IF(C210 =0,0,AG210 / C210 )</f>
        <v>4.3990188894038357E-4</v>
      </c>
      <c r="AI210" s="125">
        <v>0</v>
      </c>
      <c r="AJ210" s="126">
        <f>IF(C210 =0,0,AI210 / C210 )</f>
        <v>0</v>
      </c>
      <c r="AK210" s="125">
        <v>0</v>
      </c>
      <c r="AL210" s="126">
        <f>IF(C210 =0,0,AK210 / C210 )</f>
        <v>0</v>
      </c>
    </row>
    <row r="211" spans="1:42" x14ac:dyDescent="0.25">
      <c r="A211" s="122" t="s">
        <v>89</v>
      </c>
      <c r="B211" s="117" t="s">
        <v>159</v>
      </c>
      <c r="C211" s="125">
        <v>20817.699071148709</v>
      </c>
      <c r="D211" s="126">
        <f>IF(C211 =0,0,C211 / C211 )</f>
        <v>1</v>
      </c>
      <c r="E211" s="125">
        <v>0</v>
      </c>
      <c r="F211" s="126">
        <f>IF(C211 =0,0,E211 / C211 )</f>
        <v>0</v>
      </c>
      <c r="G211" s="125">
        <v>0</v>
      </c>
      <c r="H211" s="126">
        <f>IF(C211 =0,0,G211 / C211 )</f>
        <v>0</v>
      </c>
      <c r="I211" s="125">
        <v>0</v>
      </c>
      <c r="J211" s="126">
        <f>IF(C211 =0,0,I211 / C211 )</f>
        <v>0</v>
      </c>
      <c r="K211" s="125">
        <v>0</v>
      </c>
      <c r="L211" s="126">
        <f>IF(C211 =0,0,K211 / C211 )</f>
        <v>0</v>
      </c>
      <c r="M211" s="125">
        <v>0</v>
      </c>
      <c r="N211" s="126">
        <f>IF(C211 =0,0,M211 / C211 )</f>
        <v>0</v>
      </c>
      <c r="O211" s="125">
        <v>0</v>
      </c>
      <c r="P211" s="126">
        <f>IF(C211 =0,0,O211 / C211 )</f>
        <v>0</v>
      </c>
      <c r="Q211" s="125">
        <v>0</v>
      </c>
      <c r="R211" s="126">
        <f>IF(C211 =0,0,Q211 / C211 )</f>
        <v>0</v>
      </c>
      <c r="S211" s="125">
        <v>0</v>
      </c>
      <c r="T211" s="126">
        <f>IF(C211 =0,0,S211 / C211 )</f>
        <v>0</v>
      </c>
      <c r="U211" s="125">
        <v>0</v>
      </c>
      <c r="V211" s="126">
        <f>IF(C211 =0,0,U211 / C211 )</f>
        <v>0</v>
      </c>
      <c r="W211" s="125">
        <v>0</v>
      </c>
      <c r="X211" s="126">
        <f>IF(C211 =0,0,W211 / C211 )</f>
        <v>0</v>
      </c>
      <c r="Y211" s="125">
        <v>882.77302175750333</v>
      </c>
      <c r="Z211" s="126">
        <f>IF(C211 =0,0,Y211 / C211 )</f>
        <v>4.2404927592643527E-2</v>
      </c>
      <c r="AA211" s="125">
        <v>0</v>
      </c>
      <c r="AB211" s="126">
        <f>IF(C211 =0,0,AA211 / C211 )</f>
        <v>0</v>
      </c>
      <c r="AC211" s="125">
        <v>0</v>
      </c>
      <c r="AD211" s="126">
        <f>IF(C211 =0,0,AC211 / C211 )</f>
        <v>0</v>
      </c>
      <c r="AE211" s="125">
        <v>19925.828861655169</v>
      </c>
      <c r="AF211" s="126">
        <f>IF(C211 =0,0,AE211 / C211 )</f>
        <v>0.95715807945703357</v>
      </c>
      <c r="AG211" s="125">
        <v>9.097187736039281</v>
      </c>
      <c r="AH211" s="126">
        <f>IF(C211 =0,0,AG211 / C211 )</f>
        <v>4.3699295032307829E-4</v>
      </c>
      <c r="AI211" s="125">
        <v>0</v>
      </c>
      <c r="AJ211" s="126">
        <f>IF(C211 =0,0,AI211 / C211 )</f>
        <v>0</v>
      </c>
      <c r="AK211" s="125">
        <v>0</v>
      </c>
      <c r="AL211" s="126">
        <f>IF(C211 =0,0,AK211 / C211 )</f>
        <v>0</v>
      </c>
    </row>
    <row r="212" spans="1:42" ht="15.75" thickBot="1" x14ac:dyDescent="0.3">
      <c r="A212" s="67"/>
      <c r="B212" s="67"/>
      <c r="C212" s="67"/>
      <c r="D212" s="67"/>
      <c r="E212" s="67"/>
      <c r="F212" s="67"/>
      <c r="G212" s="67"/>
      <c r="H212" s="67"/>
      <c r="I212" s="67"/>
      <c r="J212" s="67"/>
      <c r="K212" s="67"/>
      <c r="L212" s="67"/>
      <c r="M212" s="67"/>
      <c r="N212" s="67"/>
      <c r="O212" s="67"/>
      <c r="P212" s="67"/>
      <c r="Q212" s="67"/>
      <c r="R212" s="67"/>
      <c r="S212" s="67"/>
      <c r="T212" s="67"/>
      <c r="U212" s="67"/>
      <c r="V212" s="67"/>
      <c r="W212" s="67"/>
      <c r="X212" s="67"/>
      <c r="Y212" s="67"/>
      <c r="Z212" s="67"/>
      <c r="AA212" s="67"/>
      <c r="AB212" s="67"/>
      <c r="AC212" s="67"/>
      <c r="AD212" s="67"/>
      <c r="AE212" s="67"/>
      <c r="AF212" s="67"/>
      <c r="AG212" s="67"/>
      <c r="AH212" s="67"/>
      <c r="AI212" s="67"/>
      <c r="AJ212" s="67"/>
      <c r="AK212" s="67"/>
      <c r="AL212" s="67"/>
      <c r="AM212" s="67"/>
      <c r="AN212" s="67"/>
      <c r="AO212" s="67"/>
      <c r="AP212" s="67"/>
    </row>
    <row r="213" spans="1:42" x14ac:dyDescent="0.25">
      <c r="A213" s="122" t="s">
        <v>34</v>
      </c>
      <c r="B213" s="127" t="s">
        <v>51</v>
      </c>
      <c r="C213" s="128">
        <v>43503.149356896196</v>
      </c>
      <c r="D213" s="129">
        <f>IF(C213 =0,0,C213 / C213 )</f>
        <v>1</v>
      </c>
      <c r="E213" s="128">
        <v>0</v>
      </c>
      <c r="F213" s="129">
        <f>IF(C213 =0,0,E213 / C213 )</f>
        <v>0</v>
      </c>
      <c r="G213" s="128">
        <v>0</v>
      </c>
      <c r="H213" s="129">
        <f>IF(C213 =0,0,G213 / C213 )</f>
        <v>0</v>
      </c>
      <c r="I213" s="128">
        <v>0</v>
      </c>
      <c r="J213" s="129">
        <f>IF(C213 =0,0,I213 / C213 )</f>
        <v>0</v>
      </c>
      <c r="K213" s="128">
        <v>0</v>
      </c>
      <c r="L213" s="129">
        <f>IF(C213 =0,0,K213 / C213 )</f>
        <v>0</v>
      </c>
      <c r="M213" s="128">
        <v>0</v>
      </c>
      <c r="N213" s="129">
        <f>IF(C213 =0,0,M213 / C213 )</f>
        <v>0</v>
      </c>
      <c r="O213" s="128">
        <v>0</v>
      </c>
      <c r="P213" s="129">
        <f>IF(C213 =0,0,O213 / C213 )</f>
        <v>0</v>
      </c>
      <c r="Q213" s="128">
        <v>0</v>
      </c>
      <c r="R213" s="129">
        <f>IF(C213 =0,0,Q213 / C213 )</f>
        <v>0</v>
      </c>
      <c r="S213" s="128">
        <v>0</v>
      </c>
      <c r="T213" s="129">
        <f>IF(C213 =0,0,S213 / C213 )</f>
        <v>0</v>
      </c>
      <c r="U213" s="128">
        <v>0</v>
      </c>
      <c r="V213" s="129">
        <f>IF(C213 =0,0,U213 / C213 )</f>
        <v>0</v>
      </c>
      <c r="W213" s="128">
        <v>0</v>
      </c>
      <c r="X213" s="129">
        <f>IF(C213 =0,0,W213 / C213 )</f>
        <v>0</v>
      </c>
      <c r="Y213" s="128">
        <v>2361.1354868092103</v>
      </c>
      <c r="Z213" s="129">
        <f>IF(C213 =0,0,Y213 / C213 )</f>
        <v>5.4275047248617619E-2</v>
      </c>
      <c r="AA213" s="128">
        <v>0</v>
      </c>
      <c r="AB213" s="129">
        <f>IF(C213 =0,0,AA213 / C213 )</f>
        <v>0</v>
      </c>
      <c r="AC213" s="128">
        <v>0</v>
      </c>
      <c r="AD213" s="129">
        <f>IF(C213 =0,0,AC213 / C213 )</f>
        <v>0</v>
      </c>
      <c r="AE213" s="128">
        <v>41123.23895097831</v>
      </c>
      <c r="AF213" s="129">
        <f>IF(C213 =0,0,AE213 / C213 )</f>
        <v>0.94529337666123203</v>
      </c>
      <c r="AG213" s="128">
        <v>18.7749191086838</v>
      </c>
      <c r="AH213" s="129">
        <f>IF(C213 =0,0,AG213 / C213 )</f>
        <v>4.3157609015052992E-4</v>
      </c>
      <c r="AI213" s="128">
        <v>0</v>
      </c>
      <c r="AJ213" s="129">
        <f>IF(C213 =0,0,AI213 / C213 )</f>
        <v>0</v>
      </c>
      <c r="AK213" s="128">
        <v>0</v>
      </c>
      <c r="AL213" s="129">
        <f>IF(C213 =0,0,AK213 / C213 )</f>
        <v>0</v>
      </c>
    </row>
    <row r="214" spans="1:42" x14ac:dyDescent="0.25">
      <c r="A214" s="122" t="s">
        <v>36</v>
      </c>
    </row>
    <row r="215" spans="1:42" x14ac:dyDescent="0.25">
      <c r="A215" s="122" t="s">
        <v>38</v>
      </c>
      <c r="B215" s="117" t="s">
        <v>160</v>
      </c>
      <c r="C215" s="125">
        <v>-5524.2842800281423</v>
      </c>
      <c r="D215" s="126">
        <f>IF(C215 =0,0,C215 / C215 )</f>
        <v>1</v>
      </c>
      <c r="E215" s="125">
        <v>0</v>
      </c>
      <c r="F215" s="126">
        <f>IF(C215 =0,0,E215 / C215 )</f>
        <v>0</v>
      </c>
      <c r="G215" s="125">
        <v>0</v>
      </c>
      <c r="H215" s="126">
        <f>IF(C215 =0,0,G215 / C215 )</f>
        <v>0</v>
      </c>
      <c r="I215" s="125">
        <v>0</v>
      </c>
      <c r="J215" s="126">
        <f>IF(C215 =0,0,I215 / C215 )</f>
        <v>0</v>
      </c>
      <c r="K215" s="125">
        <v>0</v>
      </c>
      <c r="L215" s="126">
        <f>IF(C215 =0,0,K215 / C215 )</f>
        <v>0</v>
      </c>
      <c r="M215" s="125">
        <v>0</v>
      </c>
      <c r="N215" s="126">
        <f>IF(C215 =0,0,M215 / C215 )</f>
        <v>0</v>
      </c>
      <c r="O215" s="125">
        <v>0</v>
      </c>
      <c r="P215" s="126">
        <f>IF(C215 =0,0,O215 / C215 )</f>
        <v>0</v>
      </c>
      <c r="Q215" s="125">
        <v>0</v>
      </c>
      <c r="R215" s="126">
        <f>IF(C215 =0,0,Q215 / C215 )</f>
        <v>0</v>
      </c>
      <c r="S215" s="125">
        <v>0</v>
      </c>
      <c r="T215" s="126">
        <f>IF(C215 =0,0,S215 / C215 )</f>
        <v>0</v>
      </c>
      <c r="U215" s="125">
        <v>0</v>
      </c>
      <c r="V215" s="126">
        <f>IF(C215 =0,0,U215 / C215 )</f>
        <v>0</v>
      </c>
      <c r="W215" s="125">
        <v>0</v>
      </c>
      <c r="X215" s="126">
        <f>IF(C215 =0,0,W215 / C215 )</f>
        <v>0</v>
      </c>
      <c r="Y215" s="125">
        <v>-223.32814194720905</v>
      </c>
      <c r="Z215" s="126">
        <f>IF(C215 =0,0,Y215 / C215 )</f>
        <v>4.0426620106174434E-2</v>
      </c>
      <c r="AA215" s="125">
        <v>0</v>
      </c>
      <c r="AB215" s="126">
        <f>IF(C215 =0,0,AA215 / C215 )</f>
        <v>0</v>
      </c>
      <c r="AC215" s="125">
        <v>0</v>
      </c>
      <c r="AD215" s="126">
        <f>IF(C215 =0,0,AC215 / C215 )</f>
        <v>0</v>
      </c>
      <c r="AE215" s="125">
        <v>-5298.5370775311649</v>
      </c>
      <c r="AF215" s="126">
        <f>IF(C215 =0,0,AE215 / C215 )</f>
        <v>0.95913548415436956</v>
      </c>
      <c r="AG215" s="125">
        <v>-2.4190605497683655</v>
      </c>
      <c r="AH215" s="126">
        <f>IF(C215 =0,0,AG215 / C215 )</f>
        <v>4.3789573945605167E-4</v>
      </c>
      <c r="AI215" s="125">
        <v>0</v>
      </c>
      <c r="AJ215" s="126">
        <f>IF(C215 =0,0,AI215 / C215 )</f>
        <v>0</v>
      </c>
      <c r="AK215" s="125">
        <v>0</v>
      </c>
      <c r="AL215" s="126">
        <f>IF(C215 =0,0,AK215 / C215 )</f>
        <v>0</v>
      </c>
    </row>
    <row r="216" spans="1:42" x14ac:dyDescent="0.25">
      <c r="A216" s="122" t="s">
        <v>40</v>
      </c>
      <c r="B216" s="117" t="s">
        <v>161</v>
      </c>
      <c r="C216" s="125">
        <v>-22531.941879791812</v>
      </c>
      <c r="D216" s="126">
        <f>IF(C216 =0,0,C216 / C216 )</f>
        <v>1</v>
      </c>
      <c r="E216" s="125">
        <v>0</v>
      </c>
      <c r="F216" s="126">
        <f>IF(C216 =0,0,E216 / C216 )</f>
        <v>0</v>
      </c>
      <c r="G216" s="125">
        <v>0</v>
      </c>
      <c r="H216" s="126">
        <f>IF(C216 =0,0,G216 / C216 )</f>
        <v>0</v>
      </c>
      <c r="I216" s="125">
        <v>0</v>
      </c>
      <c r="J216" s="126">
        <f>IF(C216 =0,0,I216 / C216 )</f>
        <v>0</v>
      </c>
      <c r="K216" s="125">
        <v>0</v>
      </c>
      <c r="L216" s="126">
        <f>IF(C216 =0,0,K216 / C216 )</f>
        <v>0</v>
      </c>
      <c r="M216" s="125">
        <v>0</v>
      </c>
      <c r="N216" s="126">
        <f>IF(C216 =0,0,M216 / C216 )</f>
        <v>0</v>
      </c>
      <c r="O216" s="125">
        <v>0</v>
      </c>
      <c r="P216" s="126">
        <f>IF(C216 =0,0,O216 / C216 )</f>
        <v>0</v>
      </c>
      <c r="Q216" s="125">
        <v>0</v>
      </c>
      <c r="R216" s="126">
        <f>IF(C216 =0,0,Q216 / C216 )</f>
        <v>0</v>
      </c>
      <c r="S216" s="125">
        <v>0</v>
      </c>
      <c r="T216" s="126">
        <f>IF(C216 =0,0,S216 / C216 )</f>
        <v>0</v>
      </c>
      <c r="U216" s="125">
        <v>0</v>
      </c>
      <c r="V216" s="126">
        <f>IF(C216 =0,0,U216 / C216 )</f>
        <v>0</v>
      </c>
      <c r="W216" s="125">
        <v>0</v>
      </c>
      <c r="X216" s="126">
        <f>IF(C216 =0,0,W216 / C216 )</f>
        <v>0</v>
      </c>
      <c r="Y216" s="125">
        <v>-1040.634583911776</v>
      </c>
      <c r="Z216" s="126">
        <f>IF(C216 =0,0,Y216 / C216 )</f>
        <v>4.61848601182967E-2</v>
      </c>
      <c r="AA216" s="125">
        <v>0</v>
      </c>
      <c r="AB216" s="126">
        <f>IF(C216 =0,0,AA216 / C216 )</f>
        <v>0</v>
      </c>
      <c r="AC216" s="125">
        <v>0</v>
      </c>
      <c r="AD216" s="126">
        <f>IF(C216 =0,0,AC216 / C216 )</f>
        <v>0</v>
      </c>
      <c r="AE216" s="125">
        <v>-21481.499862600416</v>
      </c>
      <c r="AF216" s="126">
        <f>IF(C216 =0,0,AE216 / C216 )</f>
        <v>0.95337987188163731</v>
      </c>
      <c r="AG216" s="125">
        <v>-9.8074332796184098</v>
      </c>
      <c r="AH216" s="126">
        <f>IF(C216 =0,0,AG216 / C216 )</f>
        <v>4.3526800006591477E-4</v>
      </c>
      <c r="AI216" s="125">
        <v>0</v>
      </c>
      <c r="AJ216" s="126">
        <f>IF(C216 =0,0,AI216 / C216 )</f>
        <v>0</v>
      </c>
      <c r="AK216" s="125">
        <v>0</v>
      </c>
      <c r="AL216" s="126">
        <f>IF(C216 =0,0,AK216 / C216 )</f>
        <v>0</v>
      </c>
    </row>
    <row r="217" spans="1:42" ht="15.75" thickBot="1" x14ac:dyDescent="0.3">
      <c r="A217" s="122" t="s">
        <v>42</v>
      </c>
      <c r="B217" s="117" t="s">
        <v>162</v>
      </c>
      <c r="C217" s="125">
        <v>-5515.4777901642301</v>
      </c>
      <c r="D217" s="126">
        <f>IF(C217 =0,0,C217 / C217 )</f>
        <v>1</v>
      </c>
      <c r="E217" s="125">
        <v>0</v>
      </c>
      <c r="F217" s="126">
        <f>IF(C217 =0,0,E217 / C217 )</f>
        <v>0</v>
      </c>
      <c r="G217" s="125">
        <v>0</v>
      </c>
      <c r="H217" s="126">
        <f>IF(C217 =0,0,G217 / C217 )</f>
        <v>0</v>
      </c>
      <c r="I217" s="125">
        <v>0</v>
      </c>
      <c r="J217" s="126">
        <f>IF(C217 =0,0,I217 / C217 )</f>
        <v>0</v>
      </c>
      <c r="K217" s="125">
        <v>0</v>
      </c>
      <c r="L217" s="126">
        <f>IF(C217 =0,0,K217 / C217 )</f>
        <v>0</v>
      </c>
      <c r="M217" s="125">
        <v>0</v>
      </c>
      <c r="N217" s="126">
        <f>IF(C217 =0,0,M217 / C217 )</f>
        <v>0</v>
      </c>
      <c r="O217" s="125">
        <v>0</v>
      </c>
      <c r="P217" s="126">
        <f>IF(C217 =0,0,O217 / C217 )</f>
        <v>0</v>
      </c>
      <c r="Q217" s="125">
        <v>0</v>
      </c>
      <c r="R217" s="126">
        <f>IF(C217 =0,0,Q217 / C217 )</f>
        <v>0</v>
      </c>
      <c r="S217" s="125">
        <v>0</v>
      </c>
      <c r="T217" s="126">
        <f>IF(C217 =0,0,S217 / C217 )</f>
        <v>0</v>
      </c>
      <c r="U217" s="125">
        <v>0</v>
      </c>
      <c r="V217" s="126">
        <f>IF(C217 =0,0,U217 / C217 )</f>
        <v>0</v>
      </c>
      <c r="W217" s="125">
        <v>0</v>
      </c>
      <c r="X217" s="126">
        <f>IF(C217 =0,0,W217 / C217 )</f>
        <v>0</v>
      </c>
      <c r="Y217" s="125">
        <v>-205.55748471788252</v>
      </c>
      <c r="Z217" s="126">
        <f>IF(C217 =0,0,Y217 / C217 )</f>
        <v>3.7269207227060883E-2</v>
      </c>
      <c r="AA217" s="125">
        <v>0</v>
      </c>
      <c r="AB217" s="126">
        <f>IF(C217 =0,0,AA217 / C217 )</f>
        <v>0</v>
      </c>
      <c r="AC217" s="125">
        <v>0</v>
      </c>
      <c r="AD217" s="126">
        <f>IF(C217 =0,0,AC217 / C217 )</f>
        <v>0</v>
      </c>
      <c r="AE217" s="125">
        <v>-5307.4971541508594</v>
      </c>
      <c r="AF217" s="126">
        <f>IF(C217 =0,0,AE217 / C217 )</f>
        <v>0.96229145616645162</v>
      </c>
      <c r="AG217" s="125">
        <v>-2.4231512954886356</v>
      </c>
      <c r="AH217" s="126">
        <f>IF(C217 =0,0,AG217 / C217 )</f>
        <v>4.3933660648762821E-4</v>
      </c>
      <c r="AI217" s="125">
        <v>0</v>
      </c>
      <c r="AJ217" s="126">
        <f>IF(C217 =0,0,AI217 / C217 )</f>
        <v>0</v>
      </c>
      <c r="AK217" s="125">
        <v>0</v>
      </c>
      <c r="AL217" s="126">
        <f>IF(C217 =0,0,AK217 / C217 )</f>
        <v>0</v>
      </c>
    </row>
    <row r="218" spans="1:42" x14ac:dyDescent="0.25">
      <c r="A218" s="122" t="s">
        <v>44</v>
      </c>
      <c r="B218" s="127" t="s">
        <v>53</v>
      </c>
      <c r="C218" s="128">
        <v>-33571.70394998417</v>
      </c>
      <c r="D218" s="129">
        <f>IF(C218 =0,0,C218 / C218 )</f>
        <v>1</v>
      </c>
      <c r="E218" s="128">
        <v>0</v>
      </c>
      <c r="F218" s="129">
        <f>IF(C218 =0,0,E218 / C218 )</f>
        <v>0</v>
      </c>
      <c r="G218" s="128">
        <v>0</v>
      </c>
      <c r="H218" s="129">
        <f>IF(C218 =0,0,G218 / C218 )</f>
        <v>0</v>
      </c>
      <c r="I218" s="128">
        <v>0</v>
      </c>
      <c r="J218" s="129">
        <f>IF(C218 =0,0,I218 / C218 )</f>
        <v>0</v>
      </c>
      <c r="K218" s="128">
        <v>0</v>
      </c>
      <c r="L218" s="129">
        <f>IF(C218 =0,0,K218 / C218 )</f>
        <v>0</v>
      </c>
      <c r="M218" s="128">
        <v>0</v>
      </c>
      <c r="N218" s="129">
        <f>IF(C218 =0,0,M218 / C218 )</f>
        <v>0</v>
      </c>
      <c r="O218" s="128">
        <v>0</v>
      </c>
      <c r="P218" s="129">
        <f>IF(C218 =0,0,O218 / C218 )</f>
        <v>0</v>
      </c>
      <c r="Q218" s="128">
        <v>0</v>
      </c>
      <c r="R218" s="129">
        <f>IF(C218 =0,0,Q218 / C218 )</f>
        <v>0</v>
      </c>
      <c r="S218" s="128">
        <v>0</v>
      </c>
      <c r="T218" s="129">
        <f>IF(C218 =0,0,S218 / C218 )</f>
        <v>0</v>
      </c>
      <c r="U218" s="128">
        <v>0</v>
      </c>
      <c r="V218" s="129">
        <f>IF(C218 =0,0,U218 / C218 )</f>
        <v>0</v>
      </c>
      <c r="W218" s="128">
        <v>0</v>
      </c>
      <c r="X218" s="129">
        <f>IF(C218 =0,0,W218 / C218 )</f>
        <v>0</v>
      </c>
      <c r="Y218" s="128">
        <v>-1469.5202105768678</v>
      </c>
      <c r="Z218" s="129">
        <f>IF(C218 =0,0,Y218 / C218 )</f>
        <v>4.3772583386478978E-2</v>
      </c>
      <c r="AA218" s="128">
        <v>0</v>
      </c>
      <c r="AB218" s="129">
        <f>IF(C218 =0,0,AA218 / C218 )</f>
        <v>0</v>
      </c>
      <c r="AC218" s="128">
        <v>0</v>
      </c>
      <c r="AD218" s="129">
        <f>IF(C218 =0,0,AC218 / C218 )</f>
        <v>0</v>
      </c>
      <c r="AE218" s="128">
        <v>-32087.53409428243</v>
      </c>
      <c r="AF218" s="129">
        <f>IF(C218 =0,0,AE218 / C218 )</f>
        <v>0.95579104778497725</v>
      </c>
      <c r="AG218" s="128">
        <v>-14.649645124875413</v>
      </c>
      <c r="AH218" s="129">
        <f>IF(C218 =0,0,AG218 / C218 )</f>
        <v>4.363688285438464E-4</v>
      </c>
      <c r="AI218" s="128">
        <v>0</v>
      </c>
      <c r="AJ218" s="129">
        <f>IF(C218 =0,0,AI218 / C218 )</f>
        <v>0</v>
      </c>
      <c r="AK218" s="128">
        <v>0</v>
      </c>
      <c r="AL218" s="129">
        <f>IF(C218 =0,0,AK218 / C218 )</f>
        <v>0</v>
      </c>
    </row>
    <row r="219" spans="1:42" ht="15.75" thickBot="1" x14ac:dyDescent="0.3">
      <c r="A219" s="122" t="s">
        <v>46</v>
      </c>
    </row>
    <row r="220" spans="1:42" x14ac:dyDescent="0.25">
      <c r="A220" s="122" t="s">
        <v>48</v>
      </c>
      <c r="B220" s="130" t="s">
        <v>55</v>
      </c>
      <c r="C220" s="128">
        <v>9931.4454069120311</v>
      </c>
      <c r="D220" s="129">
        <f>IF(C220 =0,0,C220 / C220 )</f>
        <v>1</v>
      </c>
      <c r="E220" s="128">
        <v>0</v>
      </c>
      <c r="F220" s="129">
        <f>IF(C220 =0,0,E220 / C220 )</f>
        <v>0</v>
      </c>
      <c r="G220" s="128">
        <v>0</v>
      </c>
      <c r="H220" s="129">
        <f>IF(C220 =0,0,G220 / C220 )</f>
        <v>0</v>
      </c>
      <c r="I220" s="128">
        <v>0</v>
      </c>
      <c r="J220" s="129">
        <f>IF(C220 =0,0,I220 / C220 )</f>
        <v>0</v>
      </c>
      <c r="K220" s="128">
        <v>0</v>
      </c>
      <c r="L220" s="129">
        <f>IF(C220 =0,0,K220 / C220 )</f>
        <v>0</v>
      </c>
      <c r="M220" s="128">
        <v>0</v>
      </c>
      <c r="N220" s="129">
        <f>IF(C220 =0,0,M220 / C220 )</f>
        <v>0</v>
      </c>
      <c r="O220" s="128">
        <v>0</v>
      </c>
      <c r="P220" s="129">
        <f>IF(C220 =0,0,O220 / C220 )</f>
        <v>0</v>
      </c>
      <c r="Q220" s="128">
        <v>0</v>
      </c>
      <c r="R220" s="129">
        <f>IF(C220 =0,0,Q220 / C220 )</f>
        <v>0</v>
      </c>
      <c r="S220" s="128">
        <v>0</v>
      </c>
      <c r="T220" s="129">
        <f>IF(C220 =0,0,S220 / C220 )</f>
        <v>0</v>
      </c>
      <c r="U220" s="128">
        <v>0</v>
      </c>
      <c r="V220" s="129">
        <f>IF(C220 =0,0,U220 / C220 )</f>
        <v>0</v>
      </c>
      <c r="W220" s="128">
        <v>0</v>
      </c>
      <c r="X220" s="129">
        <f>IF(C220 =0,0,W220 / C220 )</f>
        <v>0</v>
      </c>
      <c r="Y220" s="128">
        <v>891.61527623234224</v>
      </c>
      <c r="Z220" s="129">
        <f>IF(C220 =0,0,Y220 / C220 )</f>
        <v>8.9776990125908646E-2</v>
      </c>
      <c r="AA220" s="128">
        <v>0</v>
      </c>
      <c r="AB220" s="129">
        <f>IF(C220 =0,0,AA220 / C220 )</f>
        <v>0</v>
      </c>
      <c r="AC220" s="128">
        <v>0</v>
      </c>
      <c r="AD220" s="129">
        <f>IF(C220 =0,0,AC220 / C220 )</f>
        <v>0</v>
      </c>
      <c r="AE220" s="128">
        <v>9035.704856695882</v>
      </c>
      <c r="AF220" s="129">
        <f>IF(C220 =0,0,AE220 / C220 )</f>
        <v>0.9098076348894053</v>
      </c>
      <c r="AG220" s="128">
        <v>4.1252739838083823</v>
      </c>
      <c r="AH220" s="129">
        <f>IF(C220 =0,0,AG220 / C220 )</f>
        <v>4.1537498468624691E-4</v>
      </c>
      <c r="AI220" s="128">
        <v>0</v>
      </c>
      <c r="AJ220" s="129">
        <f>IF(C220 =0,0,AI220 / C220 )</f>
        <v>0</v>
      </c>
      <c r="AK220" s="128">
        <v>0</v>
      </c>
      <c r="AL220" s="129">
        <f>IF(C220 =0,0,AK220 / C220 )</f>
        <v>0</v>
      </c>
    </row>
    <row r="221" spans="1:42" ht="15.75" thickBot="1" x14ac:dyDescent="0.3">
      <c r="A221" s="122" t="s">
        <v>50</v>
      </c>
    </row>
    <row r="222" spans="1:42" ht="15.75" thickBot="1" x14ac:dyDescent="0.3">
      <c r="A222" s="122" t="s">
        <v>52</v>
      </c>
      <c r="B222" s="131" t="s">
        <v>57</v>
      </c>
      <c r="C222" s="132">
        <v>381619.35824740864</v>
      </c>
      <c r="D222" s="133">
        <f>IF(C222 =0,0,C222 / C222 )</f>
        <v>1</v>
      </c>
      <c r="E222" s="132">
        <v>0</v>
      </c>
      <c r="F222" s="133">
        <f>IF(C222 =0,0,E222 / C222 )</f>
        <v>0</v>
      </c>
      <c r="G222" s="132">
        <v>0</v>
      </c>
      <c r="H222" s="133">
        <f>IF(C222 =0,0,G222 / C222 )</f>
        <v>0</v>
      </c>
      <c r="I222" s="132">
        <v>0</v>
      </c>
      <c r="J222" s="133">
        <f>IF(C222 =0,0,I222 / C222 )</f>
        <v>0</v>
      </c>
      <c r="K222" s="132">
        <v>0</v>
      </c>
      <c r="L222" s="133">
        <f>IF(C222 =0,0,K222 / C222 )</f>
        <v>0</v>
      </c>
      <c r="M222" s="132">
        <v>0</v>
      </c>
      <c r="N222" s="133">
        <f>IF(C222 =0,0,M222 / C222 )</f>
        <v>0</v>
      </c>
      <c r="O222" s="132">
        <v>0</v>
      </c>
      <c r="P222" s="133">
        <f>IF(C222 =0,0,O222 / C222 )</f>
        <v>0</v>
      </c>
      <c r="Q222" s="132">
        <v>0</v>
      </c>
      <c r="R222" s="133">
        <f>IF(C222 =0,0,Q222 / C222 )</f>
        <v>0</v>
      </c>
      <c r="S222" s="132">
        <v>0</v>
      </c>
      <c r="T222" s="133">
        <f>IF(C222 =0,0,S222 / C222 )</f>
        <v>0</v>
      </c>
      <c r="U222" s="132">
        <v>0</v>
      </c>
      <c r="V222" s="133">
        <f>IF(C222 =0,0,U222 / C222 )</f>
        <v>0</v>
      </c>
      <c r="W222" s="132">
        <v>0</v>
      </c>
      <c r="X222" s="133">
        <f>IF(C222 =0,0,W222 / C222 )</f>
        <v>0</v>
      </c>
      <c r="Y222" s="132">
        <v>49439.993378040919</v>
      </c>
      <c r="Z222" s="133">
        <f>IF(C222 =0,0,Y222 / C222 )</f>
        <v>0.12955315895161781</v>
      </c>
      <c r="AA222" s="132">
        <v>0</v>
      </c>
      <c r="AB222" s="133">
        <f>IF(C222 =0,0,AA222 / C222 )</f>
        <v>0</v>
      </c>
      <c r="AC222" s="132">
        <v>0</v>
      </c>
      <c r="AD222" s="133">
        <f>IF(C222 =0,0,AC222 / C222 )</f>
        <v>0</v>
      </c>
      <c r="AE222" s="132">
        <v>332027.77674524987</v>
      </c>
      <c r="AF222" s="133">
        <f>IF(C222 =0,0,AE222 / C222 )</f>
        <v>0.87004961768735034</v>
      </c>
      <c r="AG222" s="132">
        <v>151.58812411783273</v>
      </c>
      <c r="AH222" s="133">
        <f>IF(C222 =0,0,AG222 / C222 )</f>
        <v>3.9722336103179608E-4</v>
      </c>
      <c r="AI222" s="132">
        <v>0</v>
      </c>
      <c r="AJ222" s="133">
        <f>IF(C222 =0,0,AI222 / C222 )</f>
        <v>0</v>
      </c>
      <c r="AK222" s="132">
        <v>0</v>
      </c>
      <c r="AL222" s="133">
        <f>IF(C222 =0,0,AK222 / C222 )</f>
        <v>0</v>
      </c>
    </row>
    <row r="223" spans="1:42" ht="15.75" thickTop="1" x14ac:dyDescent="0.25">
      <c r="A223" s="122" t="s">
        <v>54</v>
      </c>
    </row>
    <row r="224" spans="1:42" x14ac:dyDescent="0.25">
      <c r="A224" s="122" t="s">
        <v>56</v>
      </c>
      <c r="B224" s="121" t="s">
        <v>97</v>
      </c>
    </row>
    <row r="225" spans="1:2" x14ac:dyDescent="0.25">
      <c r="A225" s="122" t="s">
        <v>58</v>
      </c>
      <c r="B225" s="121" t="s">
        <v>98</v>
      </c>
    </row>
    <row r="226" spans="1:2" x14ac:dyDescent="0.25">
      <c r="A226" s="122" t="s">
        <v>59</v>
      </c>
    </row>
    <row r="227" spans="1:2" x14ac:dyDescent="0.25">
      <c r="A227" s="122" t="s">
        <v>60</v>
      </c>
    </row>
    <row r="228" spans="1:2" x14ac:dyDescent="0.25">
      <c r="A228" s="122" t="s">
        <v>61</v>
      </c>
    </row>
    <row r="229" spans="1:2" x14ac:dyDescent="0.25">
      <c r="A229" s="122" t="s">
        <v>63</v>
      </c>
    </row>
    <row r="230" spans="1:2" x14ac:dyDescent="0.25">
      <c r="A230" s="122" t="s">
        <v>64</v>
      </c>
    </row>
    <row r="231" spans="1:2" x14ac:dyDescent="0.25">
      <c r="A231" s="122" t="s">
        <v>65</v>
      </c>
    </row>
    <row r="232" spans="1:2" x14ac:dyDescent="0.25">
      <c r="A232" s="122" t="s">
        <v>67</v>
      </c>
    </row>
    <row r="233" spans="1:2" x14ac:dyDescent="0.25">
      <c r="A233" s="122" t="s">
        <v>69</v>
      </c>
    </row>
    <row r="234" spans="1:2" x14ac:dyDescent="0.25">
      <c r="A234" s="122" t="s">
        <v>71</v>
      </c>
    </row>
    <row r="235" spans="1:2" x14ac:dyDescent="0.25">
      <c r="A235" s="122" t="s">
        <v>73</v>
      </c>
    </row>
    <row r="236" spans="1:2" x14ac:dyDescent="0.25">
      <c r="A236" s="122" t="s">
        <v>75</v>
      </c>
    </row>
    <row r="237" spans="1:2" x14ac:dyDescent="0.25">
      <c r="A237" s="122" t="s">
        <v>77</v>
      </c>
    </row>
    <row r="238" spans="1:2" x14ac:dyDescent="0.25">
      <c r="A238" s="122" t="s">
        <v>79</v>
      </c>
    </row>
    <row r="239" spans="1:2" x14ac:dyDescent="0.25">
      <c r="A239" s="122" t="s">
        <v>80</v>
      </c>
    </row>
    <row r="240" spans="1:2" x14ac:dyDescent="0.25">
      <c r="A240" s="122" t="s">
        <v>82</v>
      </c>
    </row>
    <row r="241" spans="1:42" x14ac:dyDescent="0.25">
      <c r="A241" s="122" t="s">
        <v>84</v>
      </c>
    </row>
    <row r="242" spans="1:42" x14ac:dyDescent="0.25">
      <c r="A242" s="122" t="s">
        <v>86</v>
      </c>
    </row>
    <row r="243" spans="1:42" x14ac:dyDescent="0.25">
      <c r="A243" s="122" t="s">
        <v>87</v>
      </c>
    </row>
    <row r="244" spans="1:42" x14ac:dyDescent="0.25">
      <c r="A244" s="122" t="s">
        <v>89</v>
      </c>
    </row>
    <row r="245" spans="1:42" ht="15.75" thickBot="1" x14ac:dyDescent="0.3">
      <c r="A245" s="67"/>
      <c r="B245" s="67"/>
      <c r="C245" s="67"/>
      <c r="D245" s="67"/>
      <c r="E245" s="67"/>
      <c r="F245" s="67"/>
      <c r="G245" s="67"/>
      <c r="H245" s="67"/>
      <c r="I245" s="67"/>
      <c r="J245" s="67"/>
      <c r="K245" s="67"/>
      <c r="L245" s="67"/>
      <c r="M245" s="67"/>
      <c r="N245" s="67"/>
      <c r="O245" s="67"/>
      <c r="P245" s="67"/>
      <c r="Q245" s="67"/>
      <c r="R245" s="67"/>
      <c r="S245" s="67"/>
      <c r="T245" s="67"/>
      <c r="U245" s="67"/>
      <c r="V245" s="67"/>
      <c r="W245" s="67"/>
      <c r="X245" s="67"/>
      <c r="Y245" s="67"/>
      <c r="Z245" s="67"/>
      <c r="AA245" s="67"/>
      <c r="AB245" s="67"/>
      <c r="AC245" s="67"/>
      <c r="AD245" s="67"/>
      <c r="AE245" s="67"/>
      <c r="AF245" s="67"/>
      <c r="AG245" s="67"/>
      <c r="AH245" s="67"/>
      <c r="AI245" s="67"/>
      <c r="AJ245" s="67"/>
      <c r="AK245" s="67"/>
      <c r="AL245" s="67"/>
      <c r="AM245" s="67"/>
      <c r="AN245" s="67"/>
      <c r="AO245" s="67"/>
      <c r="AP245" s="67"/>
    </row>
  </sheetData>
  <mergeCells count="20">
    <mergeCell ref="AG13:AH13"/>
    <mergeCell ref="AI13:AJ13"/>
    <mergeCell ref="AK13:AL13"/>
    <mergeCell ref="W13:X13"/>
    <mergeCell ref="Y13:Z13"/>
    <mergeCell ref="AA13:AB13"/>
    <mergeCell ref="AC13:AD13"/>
    <mergeCell ref="AE13:AF13"/>
    <mergeCell ref="M13:N13"/>
    <mergeCell ref="O13:P13"/>
    <mergeCell ref="Q13:R13"/>
    <mergeCell ref="S13:T13"/>
    <mergeCell ref="U13:V13"/>
    <mergeCell ref="I13:J13"/>
    <mergeCell ref="K13:L13"/>
    <mergeCell ref="A13:A14"/>
    <mergeCell ref="B13:B14"/>
    <mergeCell ref="C13:D13"/>
    <mergeCell ref="E13:F13"/>
    <mergeCell ref="G13:H13"/>
  </mergeCells>
  <pageMargins left="0.5" right="0.5" top="0.75" bottom="0.5" header="0.75" footer="0.5"/>
  <pageSetup scale="75" pageOrder="overThenDown" orientation="landscape"/>
  <headerFooter>
    <oddHeader>&amp;C&amp;"Arial"&amp;10 COST OF SERVICE STUDY - ALLOCATION OF RATE BASE COMPONENTS TO RATE SCHEDULE&amp;L&amp;"Arial"&amp;10 Schedule E-3a&amp;R&amp;"Arial"&amp;10 Page &amp;P of &amp;N</oddHeader>
    <oddFooter>&amp;L&amp;"Arial"&amp;10 Supporting Schedules: B-1&amp;R&amp;"Arial"&amp;10 Recap Schedules: E-1</oddFooter>
  </headerFooter>
  <rowBreaks count="6" manualBreakCount="6">
    <brk id="47" max="16383" man="1"/>
    <brk id="80" max="16383" man="1"/>
    <brk id="113" max="16383" man="1"/>
    <brk id="146" max="16383" man="1"/>
    <brk id="179" max="16383" man="1"/>
    <brk id="212" max="16383" man="1"/>
  </rowBreaks>
  <colBreaks count="3" manualBreakCount="3">
    <brk id="12" max="1048575" man="1"/>
    <brk id="22" max="1048575" man="1"/>
    <brk id="32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autoPageBreaks="0"/>
  </sheetPr>
  <dimension ref="A1:AP245"/>
  <sheetViews>
    <sheetView showGridLines="0" zoomScale="80" zoomScaleNormal="80" workbookViewId="0">
      <pane xSplit="4" ySplit="14" topLeftCell="R15" activePane="bottomRight" state="frozen"/>
      <selection sqref="A1:A2"/>
      <selection pane="topRight" sqref="A1:A2"/>
      <selection pane="bottomLeft" sqref="A1:A2"/>
      <selection pane="bottomRight" activeCell="A2" sqref="A2"/>
    </sheetView>
  </sheetViews>
  <sheetFormatPr defaultRowHeight="15" x14ac:dyDescent="0.25"/>
  <cols>
    <col min="1" max="1" width="5.42578125" customWidth="1"/>
    <col min="2" max="2" width="43" customWidth="1"/>
    <col min="3" max="42" width="12.140625" customWidth="1"/>
  </cols>
  <sheetData>
    <row r="1" spans="1:42" x14ac:dyDescent="0.25">
      <c r="A1" s="40" t="s">
        <v>511</v>
      </c>
    </row>
    <row r="2" spans="1:42" x14ac:dyDescent="0.25">
      <c r="A2" s="40" t="s">
        <v>504</v>
      </c>
    </row>
    <row r="3" spans="1:42" ht="15.75" thickBot="1" x14ac:dyDescent="0.3">
      <c r="A3" s="67"/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67"/>
      <c r="AI3" s="67"/>
      <c r="AJ3" s="67"/>
      <c r="AK3" s="67"/>
      <c r="AL3" s="67"/>
      <c r="AM3" s="67"/>
      <c r="AN3" s="67"/>
      <c r="AO3" s="67"/>
      <c r="AP3" s="67"/>
    </row>
    <row r="4" spans="1:42" ht="15" customHeight="1" x14ac:dyDescent="0.25">
      <c r="A4" s="121" t="s">
        <v>120</v>
      </c>
      <c r="C4" s="121" t="s">
        <v>121</v>
      </c>
      <c r="D4" s="121"/>
      <c r="J4" s="121" t="s">
        <v>122</v>
      </c>
      <c r="M4" s="121" t="s">
        <v>123</v>
      </c>
      <c r="T4" s="121" t="s">
        <v>124</v>
      </c>
      <c r="W4" s="121" t="s">
        <v>123</v>
      </c>
      <c r="AD4" s="121" t="s">
        <v>124</v>
      </c>
      <c r="AG4" s="121" t="s">
        <v>123</v>
      </c>
      <c r="AN4" s="121" t="s">
        <v>124</v>
      </c>
    </row>
    <row r="5" spans="1:42" ht="15" customHeight="1" x14ac:dyDescent="0.25">
      <c r="D5" s="121" t="s">
        <v>125</v>
      </c>
      <c r="J5" s="121" t="s">
        <v>126</v>
      </c>
      <c r="N5" s="121" t="s">
        <v>221</v>
      </c>
      <c r="T5" s="121" t="s">
        <v>222</v>
      </c>
      <c r="X5" s="121" t="s">
        <v>221</v>
      </c>
      <c r="AD5" s="121" t="s">
        <v>222</v>
      </c>
      <c r="AH5" s="121" t="s">
        <v>221</v>
      </c>
      <c r="AN5" s="121" t="s">
        <v>222</v>
      </c>
    </row>
    <row r="6" spans="1:42" ht="15" customHeight="1" x14ac:dyDescent="0.25">
      <c r="A6" s="121" t="s">
        <v>127</v>
      </c>
      <c r="J6" s="121" t="s">
        <v>128</v>
      </c>
      <c r="T6" s="121" t="s">
        <v>129</v>
      </c>
      <c r="AD6" s="121" t="s">
        <v>129</v>
      </c>
      <c r="AN6" s="121" t="s">
        <v>129</v>
      </c>
    </row>
    <row r="7" spans="1:42" ht="15" customHeight="1" x14ac:dyDescent="0.25">
      <c r="B7" s="121" t="s">
        <v>130</v>
      </c>
      <c r="E7" s="121" t="s">
        <v>1</v>
      </c>
      <c r="J7" s="121" t="s">
        <v>131</v>
      </c>
      <c r="O7" s="121" t="s">
        <v>132</v>
      </c>
      <c r="T7" s="121" t="s">
        <v>133</v>
      </c>
      <c r="Y7" s="121" t="s">
        <v>132</v>
      </c>
      <c r="AD7" s="121" t="s">
        <v>133</v>
      </c>
      <c r="AI7" s="121" t="s">
        <v>132</v>
      </c>
      <c r="AN7" s="121" t="s">
        <v>133</v>
      </c>
    </row>
    <row r="8" spans="1:42" ht="15" customHeight="1" x14ac:dyDescent="0.25">
      <c r="J8" s="121" t="s">
        <v>134</v>
      </c>
      <c r="T8" s="121" t="s">
        <v>135</v>
      </c>
      <c r="AD8" s="121" t="s">
        <v>135</v>
      </c>
      <c r="AN8" s="121" t="s">
        <v>135</v>
      </c>
    </row>
    <row r="9" spans="1:42" ht="15" customHeight="1" x14ac:dyDescent="0.25">
      <c r="A9" s="121" t="s">
        <v>136</v>
      </c>
    </row>
    <row r="10" spans="1:42" ht="15.75" thickBot="1" x14ac:dyDescent="0.3">
      <c r="A10" s="67"/>
      <c r="B10" s="67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67"/>
      <c r="Y10" s="67"/>
      <c r="Z10" s="67"/>
      <c r="AA10" s="67"/>
      <c r="AB10" s="67"/>
      <c r="AC10" s="67"/>
      <c r="AD10" s="67"/>
      <c r="AE10" s="67"/>
      <c r="AF10" s="67"/>
      <c r="AG10" s="67"/>
      <c r="AH10" s="67"/>
      <c r="AI10" s="67"/>
      <c r="AJ10" s="67"/>
      <c r="AK10" s="67"/>
      <c r="AL10" s="67"/>
      <c r="AM10" s="67"/>
      <c r="AN10" s="67"/>
      <c r="AO10" s="67"/>
      <c r="AP10" s="67"/>
    </row>
    <row r="11" spans="1:42" x14ac:dyDescent="0.25">
      <c r="B11" s="122" t="s">
        <v>2</v>
      </c>
      <c r="C11" s="122" t="s">
        <v>3</v>
      </c>
      <c r="D11" s="122" t="s">
        <v>4</v>
      </c>
      <c r="E11" s="122" t="s">
        <v>5</v>
      </c>
      <c r="F11" s="122" t="s">
        <v>6</v>
      </c>
      <c r="G11" s="122" t="s">
        <v>7</v>
      </c>
      <c r="H11" s="122" t="s">
        <v>8</v>
      </c>
      <c r="I11" s="122" t="s">
        <v>9</v>
      </c>
      <c r="J11" s="122" t="s">
        <v>10</v>
      </c>
      <c r="K11" s="122" t="s">
        <v>11</v>
      </c>
      <c r="L11" s="122" t="s">
        <v>12</v>
      </c>
      <c r="M11" s="122" t="s">
        <v>3</v>
      </c>
      <c r="N11" s="122" t="s">
        <v>4</v>
      </c>
      <c r="O11" s="122" t="s">
        <v>5</v>
      </c>
      <c r="P11" s="122" t="s">
        <v>6</v>
      </c>
      <c r="Q11" s="122" t="s">
        <v>7</v>
      </c>
      <c r="R11" s="122" t="s">
        <v>8</v>
      </c>
      <c r="S11" s="122" t="s">
        <v>9</v>
      </c>
      <c r="T11" s="122" t="s">
        <v>10</v>
      </c>
      <c r="U11" s="122" t="s">
        <v>11</v>
      </c>
      <c r="V11" s="122" t="s">
        <v>12</v>
      </c>
      <c r="W11" s="122" t="s">
        <v>3</v>
      </c>
      <c r="X11" s="122" t="s">
        <v>4</v>
      </c>
      <c r="Y11" s="122" t="s">
        <v>5</v>
      </c>
      <c r="Z11" s="122" t="s">
        <v>6</v>
      </c>
      <c r="AA11" s="122" t="s">
        <v>7</v>
      </c>
      <c r="AB11" s="122" t="s">
        <v>8</v>
      </c>
      <c r="AC11" s="122" t="s">
        <v>9</v>
      </c>
      <c r="AD11" s="122" t="s">
        <v>10</v>
      </c>
      <c r="AE11" s="122" t="s">
        <v>11</v>
      </c>
      <c r="AF11" s="122" t="s">
        <v>12</v>
      </c>
      <c r="AG11" s="122" t="s">
        <v>3</v>
      </c>
      <c r="AH11" s="122" t="s">
        <v>4</v>
      </c>
      <c r="AI11" s="122" t="s">
        <v>5</v>
      </c>
      <c r="AJ11" s="122" t="s">
        <v>6</v>
      </c>
      <c r="AK11" s="122" t="s">
        <v>7</v>
      </c>
      <c r="AL11" s="122" t="s">
        <v>8</v>
      </c>
    </row>
    <row r="12" spans="1:42" ht="15.75" thickBot="1" x14ac:dyDescent="0.3">
      <c r="A12" s="67"/>
      <c r="B12" s="67"/>
      <c r="C12" s="67"/>
      <c r="D12" s="67"/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67"/>
      <c r="Q12" s="67"/>
      <c r="R12" s="67"/>
      <c r="S12" s="67"/>
      <c r="T12" s="67"/>
      <c r="U12" s="67"/>
      <c r="V12" s="67"/>
      <c r="W12" s="67"/>
      <c r="X12" s="67"/>
      <c r="Y12" s="67"/>
      <c r="Z12" s="67"/>
      <c r="AA12" s="67"/>
      <c r="AB12" s="67"/>
      <c r="AC12" s="67"/>
      <c r="AD12" s="67"/>
      <c r="AE12" s="67"/>
      <c r="AF12" s="67"/>
      <c r="AG12" s="67"/>
      <c r="AH12" s="67"/>
      <c r="AI12" s="67"/>
      <c r="AJ12" s="67"/>
      <c r="AK12" s="67"/>
      <c r="AL12" s="67"/>
      <c r="AM12" s="67"/>
      <c r="AN12" s="67"/>
      <c r="AO12" s="67"/>
      <c r="AP12" s="67"/>
    </row>
    <row r="13" spans="1:42" ht="15.75" thickBot="1" x14ac:dyDescent="0.3">
      <c r="A13" s="148" t="s">
        <v>14</v>
      </c>
      <c r="B13" s="148" t="s">
        <v>137</v>
      </c>
      <c r="C13" s="148" t="s">
        <v>16</v>
      </c>
      <c r="D13" s="148"/>
      <c r="E13" s="148" t="s">
        <v>17</v>
      </c>
      <c r="F13" s="148"/>
      <c r="G13" s="148" t="s">
        <v>18</v>
      </c>
      <c r="H13" s="148"/>
      <c r="I13" s="148" t="s">
        <v>19</v>
      </c>
      <c r="J13" s="148"/>
      <c r="K13" s="148" t="s">
        <v>20</v>
      </c>
      <c r="L13" s="148"/>
      <c r="M13" s="148" t="s">
        <v>21</v>
      </c>
      <c r="N13" s="148"/>
      <c r="O13" s="148" t="s">
        <v>22</v>
      </c>
      <c r="P13" s="148"/>
      <c r="Q13" s="148" t="s">
        <v>23</v>
      </c>
      <c r="R13" s="148"/>
      <c r="S13" s="148" t="s">
        <v>24</v>
      </c>
      <c r="T13" s="148"/>
      <c r="U13" s="148" t="s">
        <v>25</v>
      </c>
      <c r="V13" s="148"/>
      <c r="W13" s="148" t="s">
        <v>26</v>
      </c>
      <c r="X13" s="148"/>
      <c r="Y13" s="148" t="s">
        <v>27</v>
      </c>
      <c r="Z13" s="148"/>
      <c r="AA13" s="148" t="s">
        <v>28</v>
      </c>
      <c r="AB13" s="148"/>
      <c r="AC13" s="148" t="s">
        <v>29</v>
      </c>
      <c r="AD13" s="148"/>
      <c r="AE13" s="148" t="s">
        <v>30</v>
      </c>
      <c r="AF13" s="148"/>
      <c r="AG13" s="148" t="s">
        <v>31</v>
      </c>
      <c r="AH13" s="148"/>
      <c r="AI13" s="148" t="s">
        <v>32</v>
      </c>
      <c r="AJ13" s="148"/>
      <c r="AK13" s="148" t="s">
        <v>33</v>
      </c>
      <c r="AL13" s="148"/>
    </row>
    <row r="14" spans="1:42" ht="15.75" thickBot="1" x14ac:dyDescent="0.3">
      <c r="A14" s="148"/>
      <c r="B14" s="148"/>
      <c r="C14" s="123" t="s">
        <v>138</v>
      </c>
      <c r="D14" s="123" t="s">
        <v>139</v>
      </c>
      <c r="E14" s="123" t="s">
        <v>138</v>
      </c>
      <c r="F14" s="123" t="s">
        <v>139</v>
      </c>
      <c r="G14" s="123" t="s">
        <v>138</v>
      </c>
      <c r="H14" s="123" t="s">
        <v>139</v>
      </c>
      <c r="I14" s="123" t="s">
        <v>138</v>
      </c>
      <c r="J14" s="123" t="s">
        <v>139</v>
      </c>
      <c r="K14" s="123" t="s">
        <v>138</v>
      </c>
      <c r="L14" s="123" t="s">
        <v>139</v>
      </c>
      <c r="M14" s="123" t="s">
        <v>138</v>
      </c>
      <c r="N14" s="123" t="s">
        <v>139</v>
      </c>
      <c r="O14" s="123" t="s">
        <v>138</v>
      </c>
      <c r="P14" s="123" t="s">
        <v>139</v>
      </c>
      <c r="Q14" s="123" t="s">
        <v>138</v>
      </c>
      <c r="R14" s="123" t="s">
        <v>139</v>
      </c>
      <c r="S14" s="123" t="s">
        <v>138</v>
      </c>
      <c r="T14" s="123" t="s">
        <v>139</v>
      </c>
      <c r="U14" s="123" t="s">
        <v>138</v>
      </c>
      <c r="V14" s="123" t="s">
        <v>139</v>
      </c>
      <c r="W14" s="123" t="s">
        <v>138</v>
      </c>
      <c r="X14" s="123" t="s">
        <v>139</v>
      </c>
      <c r="Y14" s="123" t="s">
        <v>138</v>
      </c>
      <c r="Z14" s="123" t="s">
        <v>139</v>
      </c>
      <c r="AA14" s="123" t="s">
        <v>138</v>
      </c>
      <c r="AB14" s="123" t="s">
        <v>139</v>
      </c>
      <c r="AC14" s="123" t="s">
        <v>138</v>
      </c>
      <c r="AD14" s="123" t="s">
        <v>139</v>
      </c>
      <c r="AE14" s="123" t="s">
        <v>138</v>
      </c>
      <c r="AF14" s="123" t="s">
        <v>139</v>
      </c>
      <c r="AG14" s="123" t="s">
        <v>138</v>
      </c>
      <c r="AH14" s="123" t="s">
        <v>139</v>
      </c>
      <c r="AI14" s="123" t="s">
        <v>138</v>
      </c>
      <c r="AJ14" s="123" t="s">
        <v>139</v>
      </c>
      <c r="AK14" s="123" t="s">
        <v>138</v>
      </c>
      <c r="AL14" s="123" t="s">
        <v>139</v>
      </c>
    </row>
    <row r="15" spans="1:42" x14ac:dyDescent="0.25">
      <c r="A15" s="122" t="s">
        <v>34</v>
      </c>
      <c r="B15" s="124" t="s">
        <v>140</v>
      </c>
      <c r="C15" s="125"/>
      <c r="D15" s="116"/>
      <c r="E15" s="125"/>
      <c r="F15" s="116"/>
      <c r="G15" s="125"/>
      <c r="H15" s="116"/>
      <c r="I15" s="125"/>
      <c r="J15" s="116"/>
      <c r="K15" s="125"/>
      <c r="L15" s="116"/>
      <c r="M15" s="125"/>
      <c r="N15" s="116"/>
      <c r="O15" s="125"/>
      <c r="P15" s="116"/>
      <c r="Q15" s="125"/>
      <c r="R15" s="116"/>
      <c r="S15" s="125"/>
      <c r="T15" s="116"/>
      <c r="U15" s="125"/>
      <c r="V15" s="116"/>
      <c r="W15" s="125"/>
      <c r="X15" s="116"/>
      <c r="Y15" s="125"/>
      <c r="Z15" s="116"/>
      <c r="AA15" s="125"/>
      <c r="AB15" s="116"/>
      <c r="AC15" s="125"/>
      <c r="AD15" s="116"/>
      <c r="AE15" s="125"/>
      <c r="AF15" s="116"/>
      <c r="AG15" s="125"/>
      <c r="AH15" s="116"/>
      <c r="AI15" s="125"/>
      <c r="AJ15" s="116"/>
      <c r="AK15" s="125"/>
      <c r="AL15" s="116"/>
    </row>
    <row r="16" spans="1:42" x14ac:dyDescent="0.25">
      <c r="A16" s="122" t="s">
        <v>36</v>
      </c>
      <c r="B16" s="117" t="s">
        <v>141</v>
      </c>
      <c r="C16" s="125">
        <v>2306794.0059500737</v>
      </c>
      <c r="D16" s="126">
        <f t="shared" ref="D16:D23" si="0">IF(C16 =0,0,C16 / C16 )</f>
        <v>1</v>
      </c>
      <c r="E16" s="125">
        <v>46520.665952221738</v>
      </c>
      <c r="F16" s="126">
        <f t="shared" ref="F16:F23" si="1">IF(C16 =0,0,E16 / C16 )</f>
        <v>2.0166805459103744E-2</v>
      </c>
      <c r="G16" s="125">
        <v>1804.4818046256325</v>
      </c>
      <c r="H16" s="126">
        <f t="shared" ref="H16:H23" si="2">IF(C16 =0,0,G16 / C16 )</f>
        <v>7.8224661585352118E-4</v>
      </c>
      <c r="I16" s="125">
        <v>24656.81456614524</v>
      </c>
      <c r="J16" s="126">
        <f t="shared" ref="J16:J23" si="3">IF(C16 =0,0,I16 / C16 )</f>
        <v>1.0688780403688499E-2</v>
      </c>
      <c r="K16" s="125">
        <v>129204.83600818206</v>
      </c>
      <c r="L16" s="126">
        <f t="shared" ref="L16:L23" si="4">IF(C16 =0,0,K16 / C16 )</f>
        <v>5.6010565171799073E-2</v>
      </c>
      <c r="M16" s="125">
        <v>1158.8893982259681</v>
      </c>
      <c r="N16" s="126">
        <f t="shared" ref="N16:N23" si="5">IF(C16 =0,0,M16 / C16 )</f>
        <v>5.0238096476614921E-4</v>
      </c>
      <c r="O16" s="125">
        <v>514318.49124891957</v>
      </c>
      <c r="P16" s="126">
        <f t="shared" ref="P16:P23" si="6">IF(C16 =0,0,O16 / C16 )</f>
        <v>0.22295813580332802</v>
      </c>
      <c r="Q16" s="125">
        <v>208033.81924326983</v>
      </c>
      <c r="R16" s="126">
        <f t="shared" ref="R16:R23" si="7">IF(C16 =0,0,Q16 / C16 )</f>
        <v>9.0183093378374393E-2</v>
      </c>
      <c r="S16" s="125">
        <v>43517.777747254935</v>
      </c>
      <c r="T16" s="126">
        <f t="shared" ref="T16:T23" si="8">IF(C16 =0,0,S16 / C16 )</f>
        <v>1.8865047175866814E-2</v>
      </c>
      <c r="U16" s="125">
        <v>2943.1180519204299</v>
      </c>
      <c r="V16" s="126">
        <f t="shared" ref="V16:V23" si="9">IF(C16 =0,0,U16 / C16 )</f>
        <v>1.2758477975619155E-3</v>
      </c>
      <c r="W16" s="125">
        <v>1789.0952108619242</v>
      </c>
      <c r="X16" s="126">
        <f t="shared" ref="X16:X23" si="10">IF(C16 =0,0,W16 / C16 )</f>
        <v>7.7557649545091016E-4</v>
      </c>
      <c r="Y16" s="125">
        <v>699.40618822547196</v>
      </c>
      <c r="Z16" s="126">
        <f t="shared" ref="Z16:Z23" si="11">IF(C16 =0,0,Y16 / C16 )</f>
        <v>3.0319403744827024E-4</v>
      </c>
      <c r="AA16" s="125">
        <v>177.19489293408108</v>
      </c>
      <c r="AB16" s="126">
        <f t="shared" ref="AB16:AB23" si="12">IF(C16 =0,0,AA16 / C16 )</f>
        <v>7.6814354674509299E-5</v>
      </c>
      <c r="AC16" s="125">
        <v>1325862.589179859</v>
      </c>
      <c r="AD16" s="126">
        <f t="shared" ref="AD16:AD23" si="13">IF(C16 =0,0,AC16 / C16 )</f>
        <v>0.57476419036982485</v>
      </c>
      <c r="AE16" s="125">
        <v>4032.6643447197171</v>
      </c>
      <c r="AF16" s="126">
        <f t="shared" ref="AF16:AF23" si="14">IF(C16 =0,0,AE16 / C16 )</f>
        <v>1.7481683818832486E-3</v>
      </c>
      <c r="AG16" s="125">
        <v>540.26814138330417</v>
      </c>
      <c r="AH16" s="126">
        <f t="shared" ref="AH16:AH23" si="15">IF(C16 =0,0,AG16 / C16 )</f>
        <v>2.3420736311510827E-4</v>
      </c>
      <c r="AI16" s="125">
        <v>218.23130427787754</v>
      </c>
      <c r="AJ16" s="126">
        <f t="shared" ref="AJ16:AJ23" si="16">IF(C16 =0,0,AI16 / C16 )</f>
        <v>9.4603724352923754E-5</v>
      </c>
      <c r="AK16" s="125">
        <v>1315.6626670471651</v>
      </c>
      <c r="AL16" s="126">
        <f t="shared" ref="AL16:AL23" si="17">IF(C16 =0,0,AK16 / C16 )</f>
        <v>5.7034250290818563E-4</v>
      </c>
    </row>
    <row r="17" spans="1:38" x14ac:dyDescent="0.25">
      <c r="A17" s="122" t="s">
        <v>38</v>
      </c>
      <c r="B17" s="117" t="s">
        <v>142</v>
      </c>
      <c r="C17" s="125">
        <v>7346336.2755397838</v>
      </c>
      <c r="D17" s="126">
        <f t="shared" si="0"/>
        <v>1</v>
      </c>
      <c r="E17" s="125">
        <v>148152.13450596755</v>
      </c>
      <c r="F17" s="126">
        <f t="shared" si="1"/>
        <v>2.0166805459103741E-2</v>
      </c>
      <c r="G17" s="125">
        <v>5746.646690462956</v>
      </c>
      <c r="H17" s="126">
        <f t="shared" si="2"/>
        <v>7.8224661585352107E-4</v>
      </c>
      <c r="I17" s="125">
        <v>78523.375220895599</v>
      </c>
      <c r="J17" s="126">
        <f t="shared" si="3"/>
        <v>1.0688780403688499E-2</v>
      </c>
      <c r="K17" s="125">
        <v>411472.44673507271</v>
      </c>
      <c r="L17" s="126">
        <f t="shared" si="4"/>
        <v>5.6010565171799066E-2</v>
      </c>
      <c r="M17" s="125">
        <v>3690.6595056022356</v>
      </c>
      <c r="N17" s="126">
        <f t="shared" si="5"/>
        <v>5.0238096476614921E-4</v>
      </c>
      <c r="O17" s="125">
        <v>1637925.440978714</v>
      </c>
      <c r="P17" s="126">
        <f t="shared" si="6"/>
        <v>0.22295813580332802</v>
      </c>
      <c r="Q17" s="125">
        <v>662515.33032594342</v>
      </c>
      <c r="R17" s="126">
        <f t="shared" si="7"/>
        <v>9.0183093378374379E-2</v>
      </c>
      <c r="S17" s="125">
        <v>138588.98040783973</v>
      </c>
      <c r="T17" s="126">
        <f t="shared" si="8"/>
        <v>1.8865047175866814E-2</v>
      </c>
      <c r="U17" s="125">
        <v>9372.8069572966378</v>
      </c>
      <c r="V17" s="126">
        <f t="shared" si="9"/>
        <v>1.2758477975619155E-3</v>
      </c>
      <c r="W17" s="125">
        <v>5697.6457429870379</v>
      </c>
      <c r="X17" s="126">
        <f t="shared" si="10"/>
        <v>7.7557649545091027E-4</v>
      </c>
      <c r="Y17" s="125">
        <v>2227.3653558335955</v>
      </c>
      <c r="Z17" s="126">
        <f t="shared" si="11"/>
        <v>3.0319403744827024E-4</v>
      </c>
      <c r="AA17" s="125">
        <v>564.30408022752658</v>
      </c>
      <c r="AB17" s="126">
        <f t="shared" si="12"/>
        <v>7.6814354674509299E-5</v>
      </c>
      <c r="AC17" s="125">
        <v>4222411.0215950971</v>
      </c>
      <c r="AD17" s="126">
        <f t="shared" si="13"/>
        <v>0.57476419036982473</v>
      </c>
      <c r="AE17" s="125">
        <v>12842.632799580597</v>
      </c>
      <c r="AF17" s="126">
        <f t="shared" si="14"/>
        <v>1.7481683818832488E-3</v>
      </c>
      <c r="AG17" s="125">
        <v>1720.5660476510382</v>
      </c>
      <c r="AH17" s="126">
        <f t="shared" si="15"/>
        <v>2.3420736311510827E-4</v>
      </c>
      <c r="AI17" s="125">
        <v>694.99077201505031</v>
      </c>
      <c r="AJ17" s="126">
        <f t="shared" si="16"/>
        <v>9.4603724352923768E-5</v>
      </c>
      <c r="AK17" s="125">
        <v>4189.9278185965586</v>
      </c>
      <c r="AL17" s="126">
        <f t="shared" si="17"/>
        <v>5.7034250290818563E-4</v>
      </c>
    </row>
    <row r="18" spans="1:38" x14ac:dyDescent="0.25">
      <c r="A18" s="122" t="s">
        <v>40</v>
      </c>
      <c r="B18" s="117" t="s">
        <v>143</v>
      </c>
      <c r="C18" s="125">
        <v>11011694.372442553</v>
      </c>
      <c r="D18" s="126">
        <f t="shared" si="0"/>
        <v>1</v>
      </c>
      <c r="E18" s="125">
        <v>222070.69818415644</v>
      </c>
      <c r="F18" s="126">
        <f t="shared" si="1"/>
        <v>2.0166805459103744E-2</v>
      </c>
      <c r="G18" s="125">
        <v>8613.8606576564525</v>
      </c>
      <c r="H18" s="126">
        <f t="shared" si="2"/>
        <v>7.822466158535214E-4</v>
      </c>
      <c r="I18" s="125">
        <v>117701.58301957091</v>
      </c>
      <c r="J18" s="126">
        <f t="shared" si="3"/>
        <v>1.0688780403688501E-2</v>
      </c>
      <c r="K18" s="125">
        <v>616771.22529962682</v>
      </c>
      <c r="L18" s="126">
        <f t="shared" si="4"/>
        <v>5.6010565171799087E-2</v>
      </c>
      <c r="M18" s="125">
        <v>5532.0656425376656</v>
      </c>
      <c r="N18" s="126">
        <f t="shared" si="5"/>
        <v>5.0238096476614921E-4</v>
      </c>
      <c r="O18" s="125">
        <v>2455146.8493157895</v>
      </c>
      <c r="P18" s="126">
        <f t="shared" si="6"/>
        <v>0.22295813580332802</v>
      </c>
      <c r="Q18" s="125">
        <v>993068.66184410662</v>
      </c>
      <c r="R18" s="126">
        <f t="shared" si="7"/>
        <v>9.0183093378374393E-2</v>
      </c>
      <c r="S18" s="125">
        <v>207736.13382235591</v>
      </c>
      <c r="T18" s="126">
        <f t="shared" si="8"/>
        <v>1.8865047175866817E-2</v>
      </c>
      <c r="U18" s="125">
        <v>14049.246012505771</v>
      </c>
      <c r="V18" s="126">
        <f t="shared" si="9"/>
        <v>1.2758477975619157E-3</v>
      </c>
      <c r="W18" s="125">
        <v>8540.4113303555059</v>
      </c>
      <c r="X18" s="126">
        <f t="shared" si="10"/>
        <v>7.7557649545091027E-4</v>
      </c>
      <c r="Y18" s="125">
        <v>3338.6800759272546</v>
      </c>
      <c r="Z18" s="126">
        <f t="shared" si="11"/>
        <v>3.031940374482703E-4</v>
      </c>
      <c r="AA18" s="125">
        <v>845.8561970921005</v>
      </c>
      <c r="AB18" s="126">
        <f t="shared" si="12"/>
        <v>7.6814354674509312E-5</v>
      </c>
      <c r="AC18" s="125">
        <v>6329127.6005769009</v>
      </c>
      <c r="AD18" s="126">
        <f t="shared" si="13"/>
        <v>0.57476419036982485</v>
      </c>
      <c r="AE18" s="125">
        <v>19250.295932865774</v>
      </c>
      <c r="AF18" s="126">
        <f t="shared" si="14"/>
        <v>1.7481683818832488E-3</v>
      </c>
      <c r="AG18" s="125">
        <v>2579.0199023992477</v>
      </c>
      <c r="AH18" s="126">
        <f t="shared" si="15"/>
        <v>2.3420736311510832E-4</v>
      </c>
      <c r="AI18" s="125">
        <v>1041.7472990691972</v>
      </c>
      <c r="AJ18" s="126">
        <f t="shared" si="16"/>
        <v>9.4603724352923768E-5</v>
      </c>
      <c r="AK18" s="125">
        <v>6280.4373296388685</v>
      </c>
      <c r="AL18" s="126">
        <f t="shared" si="17"/>
        <v>5.7034250290818563E-4</v>
      </c>
    </row>
    <row r="19" spans="1:38" x14ac:dyDescent="0.25">
      <c r="A19" s="122" t="s">
        <v>42</v>
      </c>
      <c r="B19" s="117" t="s">
        <v>144</v>
      </c>
      <c r="C19" s="125">
        <v>4909587.5727330586</v>
      </c>
      <c r="D19" s="126">
        <f t="shared" si="0"/>
        <v>1</v>
      </c>
      <c r="E19" s="125">
        <v>91734.884977138805</v>
      </c>
      <c r="F19" s="126">
        <f t="shared" si="1"/>
        <v>1.8684845441319223E-2</v>
      </c>
      <c r="G19" s="125">
        <v>3583.6326495555936</v>
      </c>
      <c r="H19" s="126">
        <f t="shared" si="2"/>
        <v>7.2992539525283684E-4</v>
      </c>
      <c r="I19" s="125">
        <v>52650.771997127355</v>
      </c>
      <c r="J19" s="126">
        <f t="shared" si="3"/>
        <v>1.0724072280437568E-2</v>
      </c>
      <c r="K19" s="125">
        <v>274847.76880746917</v>
      </c>
      <c r="L19" s="126">
        <f t="shared" si="4"/>
        <v>5.5981844653087122E-2</v>
      </c>
      <c r="M19" s="125">
        <v>2231.6883893148006</v>
      </c>
      <c r="N19" s="126">
        <f t="shared" si="5"/>
        <v>4.5455720185320355E-4</v>
      </c>
      <c r="O19" s="125">
        <v>1065214.6653074347</v>
      </c>
      <c r="P19" s="126">
        <f t="shared" si="6"/>
        <v>0.21696622160758269</v>
      </c>
      <c r="Q19" s="125">
        <v>430112.01437159977</v>
      </c>
      <c r="R19" s="126">
        <f t="shared" si="7"/>
        <v>8.7606546985812481E-2</v>
      </c>
      <c r="S19" s="125">
        <v>85762.417616004794</v>
      </c>
      <c r="T19" s="126">
        <f t="shared" si="8"/>
        <v>1.7468354794670207E-2</v>
      </c>
      <c r="U19" s="125">
        <v>7762.182214025961</v>
      </c>
      <c r="V19" s="126">
        <f t="shared" si="9"/>
        <v>1.5810253099742401E-3</v>
      </c>
      <c r="W19" s="125">
        <v>3712.8372703399241</v>
      </c>
      <c r="X19" s="126">
        <f t="shared" si="10"/>
        <v>7.5624219251334583E-4</v>
      </c>
      <c r="Y19" s="125">
        <v>570.8884346112967</v>
      </c>
      <c r="Z19" s="126">
        <f t="shared" si="11"/>
        <v>1.1628032419299444E-4</v>
      </c>
      <c r="AA19" s="125">
        <v>343.63788069743435</v>
      </c>
      <c r="AB19" s="126">
        <f t="shared" si="12"/>
        <v>6.9993227660493436E-5</v>
      </c>
      <c r="AC19" s="125">
        <v>2879909.0389023782</v>
      </c>
      <c r="AD19" s="126">
        <f t="shared" si="13"/>
        <v>0.58658879106197437</v>
      </c>
      <c r="AE19" s="125">
        <v>3342.9377266871884</v>
      </c>
      <c r="AF19" s="126">
        <f t="shared" si="14"/>
        <v>6.8089990801941216E-4</v>
      </c>
      <c r="AG19" s="125">
        <v>1040.1740842334025</v>
      </c>
      <c r="AH19" s="126">
        <f t="shared" si="15"/>
        <v>2.1186587851296042E-4</v>
      </c>
      <c r="AI19" s="125">
        <v>442.87511007121844</v>
      </c>
      <c r="AJ19" s="126">
        <f t="shared" si="16"/>
        <v>9.0206173840520724E-5</v>
      </c>
      <c r="AK19" s="125">
        <v>6325.1569943696832</v>
      </c>
      <c r="AL19" s="126">
        <f t="shared" si="17"/>
        <v>1.2883275632964437E-3</v>
      </c>
    </row>
    <row r="20" spans="1:38" x14ac:dyDescent="0.25">
      <c r="A20" s="122" t="s">
        <v>44</v>
      </c>
      <c r="B20" s="117" t="s">
        <v>145</v>
      </c>
      <c r="C20" s="125">
        <v>15419849.498450447</v>
      </c>
      <c r="D20" s="126">
        <f t="shared" si="0"/>
        <v>1</v>
      </c>
      <c r="E20" s="125">
        <v>190228.62515733228</v>
      </c>
      <c r="F20" s="126">
        <f t="shared" si="1"/>
        <v>1.2336607122945558E-2</v>
      </c>
      <c r="G20" s="125">
        <v>8271.1590495986202</v>
      </c>
      <c r="H20" s="126">
        <f t="shared" si="2"/>
        <v>5.3639687277296682E-4</v>
      </c>
      <c r="I20" s="125">
        <v>633.32090388744393</v>
      </c>
      <c r="J20" s="126">
        <f t="shared" si="3"/>
        <v>4.1071795412211181E-5</v>
      </c>
      <c r="K20" s="125">
        <v>933665.89150262158</v>
      </c>
      <c r="L20" s="126">
        <f t="shared" si="4"/>
        <v>6.0549611174638668E-2</v>
      </c>
      <c r="M20" s="125">
        <v>8752.6708490858637</v>
      </c>
      <c r="N20" s="126">
        <f t="shared" si="5"/>
        <v>5.6762362369136132E-4</v>
      </c>
      <c r="O20" s="125">
        <v>2655572.6677076616</v>
      </c>
      <c r="P20" s="126">
        <f t="shared" si="6"/>
        <v>0.17221780718252291</v>
      </c>
      <c r="Q20" s="125">
        <v>1037630.9291488521</v>
      </c>
      <c r="R20" s="126">
        <f t="shared" si="7"/>
        <v>6.7291897320601243E-2</v>
      </c>
      <c r="S20" s="125">
        <v>188509.09404972196</v>
      </c>
      <c r="T20" s="126">
        <f t="shared" si="8"/>
        <v>1.2225092992552578E-2</v>
      </c>
      <c r="U20" s="125">
        <v>208.50016771556568</v>
      </c>
      <c r="V20" s="126">
        <f t="shared" si="9"/>
        <v>1.352154362703203E-5</v>
      </c>
      <c r="W20" s="125">
        <v>8656.1970090393716</v>
      </c>
      <c r="X20" s="126">
        <f t="shared" si="10"/>
        <v>5.6136715276690861E-4</v>
      </c>
      <c r="Y20" s="125">
        <v>94747.183949129088</v>
      </c>
      <c r="Z20" s="126">
        <f t="shared" si="11"/>
        <v>6.1444947279576442E-3</v>
      </c>
      <c r="AA20" s="125">
        <v>7692.0957120970206</v>
      </c>
      <c r="AB20" s="126">
        <f t="shared" si="12"/>
        <v>4.9884376062619843E-4</v>
      </c>
      <c r="AC20" s="125">
        <v>9722534.0753620826</v>
      </c>
      <c r="AD20" s="126">
        <f t="shared" si="13"/>
        <v>0.630520685454103</v>
      </c>
      <c r="AE20" s="125">
        <v>556383.37580644258</v>
      </c>
      <c r="AF20" s="126">
        <f t="shared" si="14"/>
        <v>3.6082283154732088E-2</v>
      </c>
      <c r="AG20" s="125">
        <v>2376.4571963014769</v>
      </c>
      <c r="AH20" s="126">
        <f t="shared" si="15"/>
        <v>1.5411675688146561E-4</v>
      </c>
      <c r="AI20" s="125">
        <v>3669.8169398352311</v>
      </c>
      <c r="AJ20" s="126">
        <f t="shared" si="16"/>
        <v>2.3799304527609132E-4</v>
      </c>
      <c r="AK20" s="125">
        <v>317.43793904309541</v>
      </c>
      <c r="AL20" s="126">
        <f t="shared" si="17"/>
        <v>2.0586318892087435E-5</v>
      </c>
    </row>
    <row r="21" spans="1:38" x14ac:dyDescent="0.25">
      <c r="A21" s="122" t="s">
        <v>46</v>
      </c>
      <c r="B21" s="117" t="s">
        <v>146</v>
      </c>
      <c r="C21" s="125">
        <v>1187390.2764232166</v>
      </c>
      <c r="D21" s="126">
        <f t="shared" si="0"/>
        <v>1</v>
      </c>
      <c r="E21" s="125">
        <v>19435.947110153251</v>
      </c>
      <c r="F21" s="126">
        <f t="shared" si="1"/>
        <v>1.6368625797324433E-2</v>
      </c>
      <c r="G21" s="125">
        <v>777.02688515274031</v>
      </c>
      <c r="H21" s="126">
        <f t="shared" si="2"/>
        <v>6.5439889527593525E-4</v>
      </c>
      <c r="I21" s="125">
        <v>8369.3807176457212</v>
      </c>
      <c r="J21" s="126">
        <f t="shared" si="3"/>
        <v>7.0485508293506166E-3</v>
      </c>
      <c r="K21" s="125">
        <v>74885.402948382369</v>
      </c>
      <c r="L21" s="126">
        <f t="shared" si="4"/>
        <v>6.3067219292009161E-2</v>
      </c>
      <c r="M21" s="125">
        <v>907.70442585727824</v>
      </c>
      <c r="N21" s="126">
        <f t="shared" si="5"/>
        <v>7.644533089756825E-4</v>
      </c>
      <c r="O21" s="125">
        <v>222313.04238531791</v>
      </c>
      <c r="P21" s="126">
        <f t="shared" si="6"/>
        <v>0.18722828273025185</v>
      </c>
      <c r="Q21" s="125">
        <v>87342.852730414161</v>
      </c>
      <c r="R21" s="126">
        <f t="shared" si="7"/>
        <v>7.3558672716705756E-2</v>
      </c>
      <c r="S21" s="125">
        <v>18367.115685276796</v>
      </c>
      <c r="T21" s="126">
        <f t="shared" si="8"/>
        <v>1.5468474056065355E-2</v>
      </c>
      <c r="U21" s="125">
        <v>995.53005489016107</v>
      </c>
      <c r="V21" s="126">
        <f t="shared" si="9"/>
        <v>8.3841856772568727E-4</v>
      </c>
      <c r="W21" s="125">
        <v>760.80503617194097</v>
      </c>
      <c r="X21" s="126">
        <f t="shared" si="10"/>
        <v>6.4073712854017877E-4</v>
      </c>
      <c r="Y21" s="125">
        <v>1596.0738781798966</v>
      </c>
      <c r="Z21" s="126">
        <f t="shared" si="11"/>
        <v>1.3441864144178107E-3</v>
      </c>
      <c r="AA21" s="125">
        <v>237.6025033157706</v>
      </c>
      <c r="AB21" s="126">
        <f t="shared" si="12"/>
        <v>2.0010480802613794E-4</v>
      </c>
      <c r="AC21" s="125">
        <v>728576.9405580418</v>
      </c>
      <c r="AD21" s="126">
        <f t="shared" si="13"/>
        <v>0.6135951717178777</v>
      </c>
      <c r="AE21" s="125">
        <v>21921.546765230236</v>
      </c>
      <c r="AF21" s="126">
        <f t="shared" si="14"/>
        <v>1.8461955770148846E-2</v>
      </c>
      <c r="AG21" s="125">
        <v>261.44303844677773</v>
      </c>
      <c r="AH21" s="126">
        <f t="shared" si="15"/>
        <v>2.201829033284021E-4</v>
      </c>
      <c r="AI21" s="125">
        <v>147.8814460154353</v>
      </c>
      <c r="AJ21" s="126">
        <f t="shared" si="16"/>
        <v>1.2454325166018668E-4</v>
      </c>
      <c r="AK21" s="125">
        <v>493.98025472442157</v>
      </c>
      <c r="AL21" s="126">
        <f t="shared" si="17"/>
        <v>4.1602181231636953E-4</v>
      </c>
    </row>
    <row r="22" spans="1:38" ht="15.75" thickBot="1" x14ac:dyDescent="0.3">
      <c r="A22" s="122" t="s">
        <v>48</v>
      </c>
      <c r="B22" s="117" t="s">
        <v>147</v>
      </c>
      <c r="C22" s="125">
        <v>940645.36512827524</v>
      </c>
      <c r="D22" s="126">
        <f t="shared" si="0"/>
        <v>1</v>
      </c>
      <c r="E22" s="125">
        <v>15397.071989772348</v>
      </c>
      <c r="F22" s="126">
        <f t="shared" si="1"/>
        <v>1.6368625797324433E-2</v>
      </c>
      <c r="G22" s="125">
        <v>615.55728778637229</v>
      </c>
      <c r="H22" s="126">
        <f t="shared" si="2"/>
        <v>6.5439889527593546E-4</v>
      </c>
      <c r="I22" s="125">
        <v>6630.1866684997185</v>
      </c>
      <c r="J22" s="126">
        <f t="shared" si="3"/>
        <v>7.0485508293506175E-3</v>
      </c>
      <c r="K22" s="125">
        <v>59323.887518556956</v>
      </c>
      <c r="L22" s="126">
        <f t="shared" si="4"/>
        <v>6.3067219292009161E-2</v>
      </c>
      <c r="M22" s="125">
        <v>719.07946194494912</v>
      </c>
      <c r="N22" s="126">
        <f t="shared" si="5"/>
        <v>7.644533089756825E-4</v>
      </c>
      <c r="O22" s="125">
        <v>176115.41637113772</v>
      </c>
      <c r="P22" s="126">
        <f t="shared" si="6"/>
        <v>0.18722828273025188</v>
      </c>
      <c r="Q22" s="125">
        <v>69192.624555956994</v>
      </c>
      <c r="R22" s="126">
        <f t="shared" si="7"/>
        <v>7.355867271670577E-2</v>
      </c>
      <c r="S22" s="125">
        <v>14550.348426444849</v>
      </c>
      <c r="T22" s="126">
        <f t="shared" si="8"/>
        <v>1.5468474056065355E-2</v>
      </c>
      <c r="U22" s="125">
        <v>788.65453976865467</v>
      </c>
      <c r="V22" s="126">
        <f t="shared" si="9"/>
        <v>8.3841856772568727E-4</v>
      </c>
      <c r="W22" s="125">
        <v>602.70641022691927</v>
      </c>
      <c r="X22" s="126">
        <f t="shared" si="10"/>
        <v>6.4073712854017899E-4</v>
      </c>
      <c r="Y22" s="125">
        <v>1264.402720590509</v>
      </c>
      <c r="Z22" s="126">
        <f t="shared" si="11"/>
        <v>1.3441864144178111E-3</v>
      </c>
      <c r="AA22" s="125">
        <v>188.22766020966995</v>
      </c>
      <c r="AB22" s="126">
        <f t="shared" si="12"/>
        <v>2.0010480802613794E-4</v>
      </c>
      <c r="AC22" s="125">
        <v>577175.45434150985</v>
      </c>
      <c r="AD22" s="126">
        <f t="shared" si="13"/>
        <v>0.6135951717178777</v>
      </c>
      <c r="AE22" s="125">
        <v>17366.153126393729</v>
      </c>
      <c r="AF22" s="126">
        <f t="shared" si="14"/>
        <v>1.8461955770148846E-2</v>
      </c>
      <c r="AG22" s="125">
        <v>207.11402749634854</v>
      </c>
      <c r="AH22" s="126">
        <f t="shared" si="15"/>
        <v>2.2018290332840212E-4</v>
      </c>
      <c r="AI22" s="125">
        <v>117.15103243215897</v>
      </c>
      <c r="AJ22" s="126">
        <f t="shared" si="16"/>
        <v>1.2454325166018668E-4</v>
      </c>
      <c r="AK22" s="125">
        <v>391.32898954765824</v>
      </c>
      <c r="AL22" s="126">
        <f t="shared" si="17"/>
        <v>4.1602181231636959E-4</v>
      </c>
    </row>
    <row r="23" spans="1:38" x14ac:dyDescent="0.25">
      <c r="A23" s="122" t="s">
        <v>50</v>
      </c>
      <c r="B23" s="127" t="s">
        <v>37</v>
      </c>
      <c r="C23" s="128">
        <v>43122297.366667405</v>
      </c>
      <c r="D23" s="129">
        <f t="shared" si="0"/>
        <v>1</v>
      </c>
      <c r="E23" s="128">
        <v>733540.02787674253</v>
      </c>
      <c r="F23" s="129">
        <f t="shared" si="1"/>
        <v>1.701068989064931E-2</v>
      </c>
      <c r="G23" s="128">
        <v>29412.365024838371</v>
      </c>
      <c r="H23" s="129">
        <f t="shared" si="2"/>
        <v>6.8206860072287073E-4</v>
      </c>
      <c r="I23" s="128">
        <v>289165.43309377198</v>
      </c>
      <c r="J23" s="129">
        <f t="shared" si="3"/>
        <v>6.7057056500262101E-3</v>
      </c>
      <c r="K23" s="128">
        <v>2500171.4588199109</v>
      </c>
      <c r="L23" s="129">
        <f t="shared" si="4"/>
        <v>5.7978623855798758E-2</v>
      </c>
      <c r="M23" s="128">
        <v>22992.757672568761</v>
      </c>
      <c r="N23" s="129">
        <f t="shared" si="5"/>
        <v>5.3319881074661072E-4</v>
      </c>
      <c r="O23" s="128">
        <v>8726606.5733149741</v>
      </c>
      <c r="P23" s="129">
        <f t="shared" si="6"/>
        <v>0.20236877685604132</v>
      </c>
      <c r="Q23" s="128">
        <v>3487896.2322201435</v>
      </c>
      <c r="R23" s="129">
        <f t="shared" si="7"/>
        <v>8.0883822180499387E-2</v>
      </c>
      <c r="S23" s="128">
        <v>697031.86775489885</v>
      </c>
      <c r="T23" s="129">
        <f t="shared" si="8"/>
        <v>1.6164070801424631E-2</v>
      </c>
      <c r="U23" s="128">
        <v>36120.037998123182</v>
      </c>
      <c r="V23" s="129">
        <f t="shared" si="9"/>
        <v>8.3761859186201853E-4</v>
      </c>
      <c r="W23" s="128">
        <v>29759.698009982621</v>
      </c>
      <c r="X23" s="129">
        <f t="shared" si="10"/>
        <v>6.9012320370913773E-4</v>
      </c>
      <c r="Y23" s="128">
        <v>104444.00060249712</v>
      </c>
      <c r="Z23" s="129">
        <f t="shared" si="11"/>
        <v>2.4220416578090305E-3</v>
      </c>
      <c r="AA23" s="128">
        <v>10048.918926573602</v>
      </c>
      <c r="AB23" s="129">
        <f t="shared" si="12"/>
        <v>2.3303301401425791E-4</v>
      </c>
      <c r="AC23" s="128">
        <v>25785596.720515866</v>
      </c>
      <c r="AD23" s="129">
        <f t="shared" si="13"/>
        <v>0.59796435475739684</v>
      </c>
      <c r="AE23" s="128">
        <v>635139.60650191992</v>
      </c>
      <c r="AF23" s="129">
        <f t="shared" si="14"/>
        <v>1.4728797983589552E-2</v>
      </c>
      <c r="AG23" s="128">
        <v>8725.0424379115975</v>
      </c>
      <c r="AH23" s="129">
        <f t="shared" si="15"/>
        <v>2.0233250477642373E-4</v>
      </c>
      <c r="AI23" s="128">
        <v>6332.6939037161692</v>
      </c>
      <c r="AJ23" s="129">
        <f t="shared" si="16"/>
        <v>1.4685427935041335E-4</v>
      </c>
      <c r="AK23" s="128">
        <v>19313.931992967449</v>
      </c>
      <c r="AL23" s="129">
        <f t="shared" si="17"/>
        <v>4.4788736158330697E-4</v>
      </c>
    </row>
    <row r="24" spans="1:38" x14ac:dyDescent="0.25">
      <c r="A24" s="122" t="s">
        <v>52</v>
      </c>
    </row>
    <row r="25" spans="1:38" x14ac:dyDescent="0.25">
      <c r="A25" s="122" t="s">
        <v>54</v>
      </c>
      <c r="B25" s="117" t="s">
        <v>148</v>
      </c>
      <c r="C25" s="125">
        <v>-5586301.7185941068</v>
      </c>
      <c r="D25" s="126">
        <f t="shared" ref="D25:D30" si="18">IF(C25 =0,0,C25 / C25 )</f>
        <v>1</v>
      </c>
      <c r="E25" s="125">
        <v>-112657.85999474424</v>
      </c>
      <c r="F25" s="126">
        <f t="shared" ref="F25:F30" si="19">IF(C25 =0,0,E25 / C25 )</f>
        <v>2.0166805459103741E-2</v>
      </c>
      <c r="G25" s="125">
        <v>-4369.865614506949</v>
      </c>
      <c r="H25" s="126">
        <f t="shared" ref="H25:H30" si="20">IF(C25 =0,0,G25 / C25 )</f>
        <v>7.8224661585352107E-4</v>
      </c>
      <c r="I25" s="125">
        <v>-59710.752338800085</v>
      </c>
      <c r="J25" s="126">
        <f t="shared" ref="J25:J30" si="21">IF(C25 =0,0,I25 / C25 )</f>
        <v>1.0688780403688501E-2</v>
      </c>
      <c r="K25" s="125">
        <v>-312891.91647864843</v>
      </c>
      <c r="L25" s="126">
        <f t="shared" ref="L25:L30" si="22">IF(C25 =0,0,K25 / C25 )</f>
        <v>5.601056517179908E-2</v>
      </c>
      <c r="M25" s="125">
        <v>-2806.451646862105</v>
      </c>
      <c r="N25" s="126">
        <f t="shared" ref="N25:N30" si="23">IF(C25 =0,0,M25 / C25 )</f>
        <v>5.0238096476614921E-4</v>
      </c>
      <c r="O25" s="125">
        <v>-1245511.4172126697</v>
      </c>
      <c r="P25" s="126">
        <f t="shared" ref="P25:P30" si="24">IF(C25 =0,0,O25 / C25 )</f>
        <v>0.22295813580332804</v>
      </c>
      <c r="Q25" s="125">
        <v>-503789.96952774562</v>
      </c>
      <c r="R25" s="126">
        <f t="shared" ref="R25:R30" si="25">IF(C25 =0,0,Q25 / C25 )</f>
        <v>9.0183093378374379E-2</v>
      </c>
      <c r="S25" s="125">
        <v>-105385.84545990369</v>
      </c>
      <c r="T25" s="126">
        <f t="shared" ref="T25:T30" si="26">IF(C25 =0,0,S25 / C25 )</f>
        <v>1.8865047175866817E-2</v>
      </c>
      <c r="U25" s="125">
        <v>-7127.2707441846342</v>
      </c>
      <c r="V25" s="126">
        <f t="shared" ref="V25:V30" si="27">IF(C25 =0,0,U25 / C25 )</f>
        <v>1.2758477975619155E-3</v>
      </c>
      <c r="W25" s="125">
        <v>-4332.6043094386141</v>
      </c>
      <c r="X25" s="126">
        <f t="shared" ref="X25:X30" si="28">IF(C25 =0,0,W25 / C25 )</f>
        <v>7.7557649545091016E-4</v>
      </c>
      <c r="Y25" s="125">
        <v>-1693.7333724647583</v>
      </c>
      <c r="Z25" s="126">
        <f t="shared" ref="Z25:Z30" si="29">IF(C25 =0,0,Y25 / C25 )</f>
        <v>3.031940374482703E-4</v>
      </c>
      <c r="AA25" s="125">
        <v>-429.10816153090866</v>
      </c>
      <c r="AB25" s="126">
        <f t="shared" ref="AB25:AB30" si="30">IF(C25 =0,0,AA25 / C25 )</f>
        <v>7.6814354674509312E-5</v>
      </c>
      <c r="AC25" s="125">
        <v>-3210806.184449303</v>
      </c>
      <c r="AD25" s="126">
        <f t="shared" ref="AD25:AD30" si="31">IF(C25 =0,0,AC25 / C25 )</f>
        <v>0.57476419036982485</v>
      </c>
      <c r="AE25" s="125">
        <v>-9765.7960361062742</v>
      </c>
      <c r="AF25" s="126">
        <f t="shared" ref="AF25:AF30" si="32">IF(C25 =0,0,AE25 / C25 )</f>
        <v>1.7481683818832492E-3</v>
      </c>
      <c r="AG25" s="125">
        <v>-1308.3529950773236</v>
      </c>
      <c r="AH25" s="126">
        <f t="shared" ref="AH25:AH30" si="33">IF(C25 =0,0,AG25 / C25 )</f>
        <v>2.3420736311510832E-4</v>
      </c>
      <c r="AI25" s="125">
        <v>-528.48494793814132</v>
      </c>
      <c r="AJ25" s="126">
        <f t="shared" ref="AJ25:AJ30" si="34">IF(C25 =0,0,AI25 / C25 )</f>
        <v>9.4603724352923795E-5</v>
      </c>
      <c r="AK25" s="125">
        <v>-3186.1053041832615</v>
      </c>
      <c r="AL25" s="126">
        <f t="shared" ref="AL25:AL30" si="35">IF(C25 =0,0,AK25 / C25 )</f>
        <v>5.7034250290818563E-4</v>
      </c>
    </row>
    <row r="26" spans="1:38" x14ac:dyDescent="0.25">
      <c r="A26" s="122" t="s">
        <v>56</v>
      </c>
      <c r="B26" s="117" t="s">
        <v>149</v>
      </c>
      <c r="C26" s="125">
        <v>-1650865.6120877939</v>
      </c>
      <c r="D26" s="126">
        <f t="shared" si="18"/>
        <v>1</v>
      </c>
      <c r="E26" s="125">
        <v>-30754.912275508908</v>
      </c>
      <c r="F26" s="126">
        <f t="shared" si="19"/>
        <v>1.8629567452564604E-2</v>
      </c>
      <c r="G26" s="125">
        <v>-1201.7868842823871</v>
      </c>
      <c r="H26" s="126">
        <f t="shared" si="20"/>
        <v>7.2797378265244007E-4</v>
      </c>
      <c r="I26" s="125">
        <v>-17706.175361953457</v>
      </c>
      <c r="J26" s="126">
        <f t="shared" si="21"/>
        <v>1.0725388688399085E-2</v>
      </c>
      <c r="K26" s="125">
        <v>-92416.733679231853</v>
      </c>
      <c r="L26" s="126">
        <f t="shared" si="22"/>
        <v>5.5980773360682905E-2</v>
      </c>
      <c r="M26" s="125">
        <v>-747.46794878979165</v>
      </c>
      <c r="N26" s="126">
        <f t="shared" si="23"/>
        <v>4.527733470954636E-4</v>
      </c>
      <c r="O26" s="125">
        <v>-357813.1025400167</v>
      </c>
      <c r="P26" s="126">
        <f t="shared" si="24"/>
        <v>0.21674271964966463</v>
      </c>
      <c r="Q26" s="125">
        <v>-144467.97654905129</v>
      </c>
      <c r="R26" s="126">
        <f t="shared" si="25"/>
        <v>8.7510440275236898E-2</v>
      </c>
      <c r="S26" s="125">
        <v>-28751.900332884128</v>
      </c>
      <c r="T26" s="126">
        <f t="shared" si="26"/>
        <v>1.7416257339398191E-2</v>
      </c>
      <c r="U26" s="125">
        <v>-2628.8526186414351</v>
      </c>
      <c r="V26" s="126">
        <f t="shared" si="27"/>
        <v>1.592408612422918E-3</v>
      </c>
      <c r="W26" s="125">
        <v>-1247.2636571474964</v>
      </c>
      <c r="X26" s="126">
        <f t="shared" si="28"/>
        <v>7.5552101153171655E-4</v>
      </c>
      <c r="Y26" s="125">
        <v>-180.45336589538292</v>
      </c>
      <c r="Z26" s="126">
        <f t="shared" si="29"/>
        <v>1.0930833168616896E-4</v>
      </c>
      <c r="AA26" s="125">
        <v>-115.12937943825104</v>
      </c>
      <c r="AB26" s="126">
        <f t="shared" si="30"/>
        <v>6.9738795572009532E-5</v>
      </c>
      <c r="AC26" s="125">
        <v>-969107.40202758741</v>
      </c>
      <c r="AD26" s="126">
        <f t="shared" si="31"/>
        <v>0.58702985569006438</v>
      </c>
      <c r="AE26" s="125">
        <v>-1058.3536995995551</v>
      </c>
      <c r="AF26" s="126">
        <f t="shared" si="32"/>
        <v>6.4109016012580875E-4</v>
      </c>
      <c r="AG26" s="125">
        <v>-348.38634329149858</v>
      </c>
      <c r="AH26" s="126">
        <f t="shared" si="33"/>
        <v>2.1103252786936798E-4</v>
      </c>
      <c r="AI26" s="125">
        <v>-148.64747684851994</v>
      </c>
      <c r="AJ26" s="126">
        <f t="shared" si="34"/>
        <v>9.0042142594835749E-5</v>
      </c>
      <c r="AK26" s="125">
        <v>-2171.0679476257269</v>
      </c>
      <c r="AL26" s="126">
        <f t="shared" si="35"/>
        <v>1.3151088324385477E-3</v>
      </c>
    </row>
    <row r="27" spans="1:38" x14ac:dyDescent="0.25">
      <c r="A27" s="122" t="s">
        <v>58</v>
      </c>
      <c r="B27" s="117" t="s">
        <v>150</v>
      </c>
      <c r="C27" s="125">
        <v>-5081831.3341935826</v>
      </c>
      <c r="D27" s="126">
        <f t="shared" si="18"/>
        <v>1</v>
      </c>
      <c r="E27" s="125">
        <v>-59440.598540283165</v>
      </c>
      <c r="F27" s="126">
        <f t="shared" si="19"/>
        <v>1.1696688581600785E-2</v>
      </c>
      <c r="G27" s="125">
        <v>-2634.2154831962034</v>
      </c>
      <c r="H27" s="126">
        <f t="shared" si="20"/>
        <v>5.1835948695731706E-4</v>
      </c>
      <c r="I27" s="125">
        <v>-211.03011174835336</v>
      </c>
      <c r="J27" s="126">
        <f t="shared" si="21"/>
        <v>4.1526390364122735E-5</v>
      </c>
      <c r="K27" s="125">
        <v>-303857.78147942887</v>
      </c>
      <c r="L27" s="126">
        <f t="shared" si="22"/>
        <v>5.9792968616430277E-2</v>
      </c>
      <c r="M27" s="125">
        <v>-2854.4575875741752</v>
      </c>
      <c r="N27" s="126">
        <f t="shared" si="23"/>
        <v>5.6169860820993556E-4</v>
      </c>
      <c r="O27" s="125">
        <v>-848626.69406969694</v>
      </c>
      <c r="P27" s="126">
        <f t="shared" si="24"/>
        <v>0.16699229829995182</v>
      </c>
      <c r="Q27" s="125">
        <v>-328894.73384803138</v>
      </c>
      <c r="R27" s="126">
        <f t="shared" si="25"/>
        <v>6.4719726456687388E-2</v>
      </c>
      <c r="S27" s="125">
        <v>-59136.790176847659</v>
      </c>
      <c r="T27" s="126">
        <f t="shared" si="26"/>
        <v>1.1636905337440103E-2</v>
      </c>
      <c r="U27" s="125">
        <v>-69.47475351356168</v>
      </c>
      <c r="V27" s="126">
        <f t="shared" si="27"/>
        <v>1.3671204127947779E-5</v>
      </c>
      <c r="W27" s="125">
        <v>-2651.9822152876659</v>
      </c>
      <c r="X27" s="126">
        <f t="shared" si="28"/>
        <v>5.218556148142015E-4</v>
      </c>
      <c r="Y27" s="125">
        <v>-38474.036515115149</v>
      </c>
      <c r="Z27" s="126">
        <f t="shared" si="29"/>
        <v>7.5708999344860101E-3</v>
      </c>
      <c r="AA27" s="125">
        <v>-2455.0937369537951</v>
      </c>
      <c r="AB27" s="126">
        <f t="shared" si="30"/>
        <v>4.8311200736523164E-4</v>
      </c>
      <c r="AC27" s="125">
        <v>-3224513.4554503597</v>
      </c>
      <c r="AD27" s="126">
        <f t="shared" si="31"/>
        <v>0.6345180001850742</v>
      </c>
      <c r="AE27" s="125">
        <v>-206030.67399320792</v>
      </c>
      <c r="AF27" s="126">
        <f t="shared" si="32"/>
        <v>4.0542603727697739E-2</v>
      </c>
      <c r="AG27" s="125">
        <v>-763.38603328008901</v>
      </c>
      <c r="AH27" s="126">
        <f t="shared" si="33"/>
        <v>1.5021868753171201E-4</v>
      </c>
      <c r="AI27" s="125">
        <v>-1111.1560751687828</v>
      </c>
      <c r="AJ27" s="126">
        <f t="shared" si="34"/>
        <v>2.1865268681631837E-4</v>
      </c>
      <c r="AK27" s="125">
        <v>-105.77412388923283</v>
      </c>
      <c r="AL27" s="126">
        <f t="shared" si="35"/>
        <v>2.0814174444854481E-5</v>
      </c>
    </row>
    <row r="28" spans="1:38" x14ac:dyDescent="0.25">
      <c r="A28" s="122" t="s">
        <v>59</v>
      </c>
      <c r="B28" s="117" t="s">
        <v>151</v>
      </c>
      <c r="C28" s="125">
        <v>-438868.84347113717</v>
      </c>
      <c r="D28" s="126">
        <f t="shared" si="18"/>
        <v>1</v>
      </c>
      <c r="E28" s="125">
        <v>-7183.6798728835938</v>
      </c>
      <c r="F28" s="126">
        <f t="shared" si="19"/>
        <v>1.6368625797324433E-2</v>
      </c>
      <c r="G28" s="125">
        <v>-287.19528633853957</v>
      </c>
      <c r="H28" s="126">
        <f t="shared" si="20"/>
        <v>6.5439889527593535E-4</v>
      </c>
      <c r="I28" s="125">
        <v>-3093.3893506246304</v>
      </c>
      <c r="J28" s="126">
        <f t="shared" si="21"/>
        <v>7.0485508293506183E-3</v>
      </c>
      <c r="K28" s="125">
        <v>-27678.237591624646</v>
      </c>
      <c r="L28" s="126">
        <f t="shared" si="22"/>
        <v>6.3067219292009147E-2</v>
      </c>
      <c r="M28" s="125">
        <v>-335.49473959784171</v>
      </c>
      <c r="N28" s="126">
        <f t="shared" si="23"/>
        <v>7.6445330897568261E-4</v>
      </c>
      <c r="O28" s="125">
        <v>-82168.659906912726</v>
      </c>
      <c r="P28" s="126">
        <f t="shared" si="24"/>
        <v>0.18722828273025188</v>
      </c>
      <c r="Q28" s="125">
        <v>-32282.60962245255</v>
      </c>
      <c r="R28" s="126">
        <f t="shared" si="25"/>
        <v>7.355867271670577E-2</v>
      </c>
      <c r="S28" s="125">
        <v>-6788.6313192486923</v>
      </c>
      <c r="T28" s="126">
        <f t="shared" si="26"/>
        <v>1.5468474056065355E-2</v>
      </c>
      <c r="U28" s="125">
        <v>-367.95578716249958</v>
      </c>
      <c r="V28" s="126">
        <f t="shared" si="27"/>
        <v>8.3841856772568705E-4</v>
      </c>
      <c r="W28" s="125">
        <v>-281.19956257144565</v>
      </c>
      <c r="X28" s="126">
        <f t="shared" si="28"/>
        <v>6.4073712854017888E-4</v>
      </c>
      <c r="Y28" s="125">
        <v>-589.92153710515936</v>
      </c>
      <c r="Z28" s="126">
        <f t="shared" si="29"/>
        <v>1.3441864144178109E-3</v>
      </c>
      <c r="AA28" s="125">
        <v>-87.819765671445083</v>
      </c>
      <c r="AB28" s="126">
        <f t="shared" si="30"/>
        <v>2.0010480802613794E-4</v>
      </c>
      <c r="AC28" s="125">
        <v>-269287.80337129871</v>
      </c>
      <c r="AD28" s="126">
        <f t="shared" si="31"/>
        <v>0.61359517171787747</v>
      </c>
      <c r="AE28" s="125">
        <v>-8102.3771770605108</v>
      </c>
      <c r="AF28" s="126">
        <f t="shared" si="32"/>
        <v>1.8461955770148846E-2</v>
      </c>
      <c r="AG28" s="125">
        <v>-96.631416135853058</v>
      </c>
      <c r="AH28" s="126">
        <f t="shared" si="33"/>
        <v>2.2018290332840218E-4</v>
      </c>
      <c r="AI28" s="125">
        <v>-54.658152818240914</v>
      </c>
      <c r="AJ28" s="126">
        <f t="shared" si="34"/>
        <v>1.2454325166018668E-4</v>
      </c>
      <c r="AK28" s="125">
        <v>-182.57901163005158</v>
      </c>
      <c r="AL28" s="126">
        <f t="shared" si="35"/>
        <v>4.1602181231636953E-4</v>
      </c>
    </row>
    <row r="29" spans="1:38" ht="15.75" thickBot="1" x14ac:dyDescent="0.3">
      <c r="A29" s="122" t="s">
        <v>60</v>
      </c>
      <c r="B29" s="117" t="s">
        <v>152</v>
      </c>
      <c r="C29" s="125">
        <v>-316670.52154787979</v>
      </c>
      <c r="D29" s="126">
        <f t="shared" si="18"/>
        <v>1</v>
      </c>
      <c r="E29" s="125">
        <v>-5183.4612682608085</v>
      </c>
      <c r="F29" s="126">
        <f t="shared" si="19"/>
        <v>1.6368625797324433E-2</v>
      </c>
      <c r="G29" s="125">
        <v>-207.22883946738688</v>
      </c>
      <c r="H29" s="126">
        <f t="shared" si="20"/>
        <v>6.5439889527593557E-4</v>
      </c>
      <c r="I29" s="125">
        <v>-2232.0682672872013</v>
      </c>
      <c r="J29" s="126">
        <f t="shared" si="21"/>
        <v>7.0485508293506192E-3</v>
      </c>
      <c r="K29" s="125">
        <v>-19971.529225775048</v>
      </c>
      <c r="L29" s="126">
        <f t="shared" si="22"/>
        <v>6.3067219292009161E-2</v>
      </c>
      <c r="M29" s="125">
        <v>-242.07982805233198</v>
      </c>
      <c r="N29" s="126">
        <f t="shared" si="23"/>
        <v>7.6445330897568283E-4</v>
      </c>
      <c r="O29" s="125">
        <v>-59289.677940702764</v>
      </c>
      <c r="P29" s="126">
        <f t="shared" si="24"/>
        <v>0.18722828273025191</v>
      </c>
      <c r="Q29" s="125">
        <v>-23293.863253569016</v>
      </c>
      <c r="R29" s="126">
        <f t="shared" si="25"/>
        <v>7.3558672716705784E-2</v>
      </c>
      <c r="S29" s="125">
        <v>-4898.4097468840637</v>
      </c>
      <c r="T29" s="126">
        <f t="shared" si="26"/>
        <v>1.5468474056065355E-2</v>
      </c>
      <c r="U29" s="125">
        <v>-265.50244511711981</v>
      </c>
      <c r="V29" s="126">
        <f t="shared" si="27"/>
        <v>8.3841856772568738E-4</v>
      </c>
      <c r="W29" s="125">
        <v>-202.90256066990941</v>
      </c>
      <c r="X29" s="126">
        <f t="shared" si="28"/>
        <v>6.407371285401791E-4</v>
      </c>
      <c r="Y29" s="125">
        <v>-425.66421291126278</v>
      </c>
      <c r="Z29" s="126">
        <f t="shared" si="29"/>
        <v>1.3441864144178113E-3</v>
      </c>
      <c r="AA29" s="125">
        <v>-63.367293921875486</v>
      </c>
      <c r="AB29" s="126">
        <f t="shared" si="30"/>
        <v>2.0010480802613802E-4</v>
      </c>
      <c r="AC29" s="125">
        <v>-194307.50304716121</v>
      </c>
      <c r="AD29" s="126">
        <f t="shared" si="31"/>
        <v>0.61359517171787781</v>
      </c>
      <c r="AE29" s="125">
        <v>-5846.3571625269233</v>
      </c>
      <c r="AF29" s="126">
        <f t="shared" si="32"/>
        <v>1.8461955770148846E-2</v>
      </c>
      <c r="AG29" s="125">
        <v>-69.725434832931526</v>
      </c>
      <c r="AH29" s="126">
        <f t="shared" si="33"/>
        <v>2.2018290332840221E-4</v>
      </c>
      <c r="AI29" s="125">
        <v>-39.439176458500171</v>
      </c>
      <c r="AJ29" s="126">
        <f t="shared" si="34"/>
        <v>1.2454325166018671E-4</v>
      </c>
      <c r="AK29" s="125">
        <v>-131.74184428151895</v>
      </c>
      <c r="AL29" s="126">
        <f t="shared" si="35"/>
        <v>4.1602181231636969E-4</v>
      </c>
    </row>
    <row r="30" spans="1:38" x14ac:dyDescent="0.25">
      <c r="A30" s="122" t="s">
        <v>61</v>
      </c>
      <c r="B30" s="127" t="s">
        <v>39</v>
      </c>
      <c r="C30" s="128">
        <v>-13074538.029894499</v>
      </c>
      <c r="D30" s="129">
        <f t="shared" si="18"/>
        <v>1</v>
      </c>
      <c r="E30" s="128">
        <v>-215220.51195168076</v>
      </c>
      <c r="F30" s="129">
        <f t="shared" si="19"/>
        <v>1.6461041411909634E-2</v>
      </c>
      <c r="G30" s="128">
        <v>-8700.2921077914671</v>
      </c>
      <c r="H30" s="129">
        <f t="shared" si="20"/>
        <v>6.6543782181049428E-4</v>
      </c>
      <c r="I30" s="128">
        <v>-82953.415430413719</v>
      </c>
      <c r="J30" s="129">
        <f t="shared" si="21"/>
        <v>6.3446536497689995E-3</v>
      </c>
      <c r="K30" s="128">
        <v>-756816.19845470891</v>
      </c>
      <c r="L30" s="129">
        <f t="shared" si="22"/>
        <v>5.7884737244579786E-2</v>
      </c>
      <c r="M30" s="128">
        <v>-6985.9517508762456</v>
      </c>
      <c r="N30" s="129">
        <f t="shared" si="23"/>
        <v>5.3431729173934088E-4</v>
      </c>
      <c r="O30" s="128">
        <v>-2593409.5516699986</v>
      </c>
      <c r="P30" s="129">
        <f t="shared" si="24"/>
        <v>0.19835573124956715</v>
      </c>
      <c r="Q30" s="128">
        <v>-1032729.15280085</v>
      </c>
      <c r="R30" s="129">
        <f t="shared" si="25"/>
        <v>7.8987812069500951E-2</v>
      </c>
      <c r="S30" s="128">
        <v>-204961.57703576825</v>
      </c>
      <c r="T30" s="129">
        <f t="shared" si="26"/>
        <v>1.5676391515105956E-2</v>
      </c>
      <c r="U30" s="128">
        <v>-10459.05634861925</v>
      </c>
      <c r="V30" s="129">
        <f t="shared" si="27"/>
        <v>7.9995609211621569E-4</v>
      </c>
      <c r="W30" s="128">
        <v>-8715.9523051151318</v>
      </c>
      <c r="X30" s="129">
        <f t="shared" si="28"/>
        <v>6.6663558476684948E-4</v>
      </c>
      <c r="Y30" s="128">
        <v>-41363.809003491704</v>
      </c>
      <c r="Z30" s="129">
        <f t="shared" si="29"/>
        <v>3.1636918190849055E-3</v>
      </c>
      <c r="AA30" s="128">
        <v>-3150.5183375162751</v>
      </c>
      <c r="AB30" s="129">
        <f t="shared" si="30"/>
        <v>2.409659393175284E-4</v>
      </c>
      <c r="AC30" s="128">
        <v>-7868022.34834571</v>
      </c>
      <c r="AD30" s="129">
        <f t="shared" si="31"/>
        <v>0.60178205381756023</v>
      </c>
      <c r="AE30" s="128">
        <v>-230803.55806850121</v>
      </c>
      <c r="AF30" s="129">
        <f t="shared" si="32"/>
        <v>1.7652903493857796E-2</v>
      </c>
      <c r="AG30" s="128">
        <v>-2586.4822226176952</v>
      </c>
      <c r="AH30" s="129">
        <f t="shared" si="33"/>
        <v>1.97825897687841E-4</v>
      </c>
      <c r="AI30" s="128">
        <v>-1882.3858292321854</v>
      </c>
      <c r="AJ30" s="129">
        <f t="shared" si="34"/>
        <v>1.4397341037428415E-4</v>
      </c>
      <c r="AK30" s="128">
        <v>-5777.2682316097926</v>
      </c>
      <c r="AL30" s="129">
        <f t="shared" si="35"/>
        <v>4.4187169125213142E-4</v>
      </c>
    </row>
    <row r="31" spans="1:38" ht="15.75" thickBot="1" x14ac:dyDescent="0.3">
      <c r="A31" s="122" t="s">
        <v>63</v>
      </c>
    </row>
    <row r="32" spans="1:38" x14ac:dyDescent="0.25">
      <c r="A32" s="122" t="s">
        <v>64</v>
      </c>
      <c r="B32" s="130" t="s">
        <v>41</v>
      </c>
      <c r="C32" s="128">
        <v>30047759.336772904</v>
      </c>
      <c r="D32" s="129">
        <f>IF(C32 =0,0,C32 / C32 )</f>
        <v>1</v>
      </c>
      <c r="E32" s="128">
        <v>518319.51592506183</v>
      </c>
      <c r="F32" s="129">
        <f>IF(C32 =0,0,E32 / C32 )</f>
        <v>1.7249855808407467E-2</v>
      </c>
      <c r="G32" s="128">
        <v>20712.072917046899</v>
      </c>
      <c r="H32" s="129">
        <f>IF(C32 =0,0,G32 / C32 )</f>
        <v>6.8930507213225544E-4</v>
      </c>
      <c r="I32" s="128">
        <v>206212.01766335816</v>
      </c>
      <c r="J32" s="129">
        <f>IF(C32 =0,0,I32 / C32 )</f>
        <v>6.8628084827274541E-3</v>
      </c>
      <c r="K32" s="128">
        <v>1743355.2603652026</v>
      </c>
      <c r="L32" s="129">
        <f>IF(C32 =0,0,K32 / C32 )</f>
        <v>5.8019476288591609E-2</v>
      </c>
      <c r="M32" s="128">
        <v>16006.805921692516</v>
      </c>
      <c r="N32" s="129">
        <f>IF(C32 =0,0,M32 / C32 )</f>
        <v>5.3271213145344727E-4</v>
      </c>
      <c r="O32" s="128">
        <v>6133197.0216449732</v>
      </c>
      <c r="P32" s="129">
        <f>IF(C32 =0,0,O32 / C32 )</f>
        <v>0.20411495422685558</v>
      </c>
      <c r="Q32" s="128">
        <v>2455167.0794192934</v>
      </c>
      <c r="R32" s="129">
        <f>IF(C32 =0,0,Q32 / C32 )</f>
        <v>8.1708824005875966E-2</v>
      </c>
      <c r="S32" s="128">
        <v>492070.2907191306</v>
      </c>
      <c r="T32" s="129">
        <f>IF(C32 =0,0,S32 / C32 )</f>
        <v>1.6376272360412829E-2</v>
      </c>
      <c r="U32" s="128">
        <v>25660.98164950393</v>
      </c>
      <c r="V32" s="129">
        <f>IF(C32 =0,0,U32 / C32 )</f>
        <v>8.5400649552260064E-4</v>
      </c>
      <c r="W32" s="128">
        <v>21043.745704867502</v>
      </c>
      <c r="X32" s="129">
        <f>IF(C32 =0,0,W32 / C32 )</f>
        <v>7.0034325917652863E-4</v>
      </c>
      <c r="Y32" s="128">
        <v>63080.191599005404</v>
      </c>
      <c r="Z32" s="129">
        <f>IF(C32 =0,0,Y32 / C32 )</f>
        <v>2.0993309648153001E-3</v>
      </c>
      <c r="AA32" s="128">
        <v>6898.4005890573262</v>
      </c>
      <c r="AB32" s="129">
        <f>IF(C32 =0,0,AA32 / C32 )</f>
        <v>2.2958119811000214E-4</v>
      </c>
      <c r="AC32" s="128">
        <v>17917574.372170154</v>
      </c>
      <c r="AD32" s="129">
        <f>IF(C32 =0,0,AC32 / C32 )</f>
        <v>0.59630317759641915</v>
      </c>
      <c r="AE32" s="128">
        <v>404336.04843341873</v>
      </c>
      <c r="AF32" s="129">
        <f>IF(C32 =0,0,AE32 / C32 )</f>
        <v>1.3456445916703884E-2</v>
      </c>
      <c r="AG32" s="128">
        <v>6138.5602152939</v>
      </c>
      <c r="AH32" s="129">
        <f>IF(C32 =0,0,AG32 / C32 )</f>
        <v>2.0429344319799038E-4</v>
      </c>
      <c r="AI32" s="128">
        <v>4450.3080744839826</v>
      </c>
      <c r="AJ32" s="129">
        <f>IF(C32 =0,0,AI32 / C32 )</f>
        <v>1.4810781811067116E-4</v>
      </c>
      <c r="AK32" s="128">
        <v>13536.663761357662</v>
      </c>
      <c r="AL32" s="129">
        <f>IF(C32 =0,0,AK32 / C32 )</f>
        <v>4.5050493148723035E-4</v>
      </c>
    </row>
    <row r="33" spans="1:42" x14ac:dyDescent="0.25">
      <c r="A33" s="122" t="s">
        <v>65</v>
      </c>
    </row>
    <row r="34" spans="1:42" x14ac:dyDescent="0.25">
      <c r="A34" s="122" t="s">
        <v>67</v>
      </c>
      <c r="B34" s="127" t="s">
        <v>43</v>
      </c>
      <c r="C34" s="125">
        <v>233315.26429952588</v>
      </c>
      <c r="D34" s="126">
        <f>IF(C34 =0,0,C34 / C34 )</f>
        <v>1</v>
      </c>
      <c r="E34" s="125">
        <v>4326.2156520434037</v>
      </c>
      <c r="F34" s="126">
        <f>IF(C34 =0,0,E34 / C34 )</f>
        <v>1.8542360119608321E-2</v>
      </c>
      <c r="G34" s="125">
        <v>169.02369099411996</v>
      </c>
      <c r="H34" s="126">
        <f>IF(C34 =0,0,G34 / C34 )</f>
        <v>7.2444334708049972E-4</v>
      </c>
      <c r="I34" s="125">
        <v>1902.7738883987704</v>
      </c>
      <c r="J34" s="126">
        <f>IF(C34 =0,0,I34 / C34 )</f>
        <v>8.1553767779034975E-3</v>
      </c>
      <c r="K34" s="125">
        <v>13429.039658840904</v>
      </c>
      <c r="L34" s="126">
        <f>IF(C34 =0,0,K34 / C34 )</f>
        <v>5.755748428701582E-2</v>
      </c>
      <c r="M34" s="125">
        <v>117.90654895353667</v>
      </c>
      <c r="N34" s="126">
        <f>IF(C34 =0,0,M34 / C34 )</f>
        <v>5.0535291511047636E-4</v>
      </c>
      <c r="O34" s="125">
        <v>49940.517873953817</v>
      </c>
      <c r="P34" s="126">
        <f>IF(C34 =0,0,O34 / C34 )</f>
        <v>0.21404736644166192</v>
      </c>
      <c r="Q34" s="125">
        <v>20179.430330204421</v>
      </c>
      <c r="R34" s="126">
        <f>IF(C34 =0,0,Q34 / C34 )</f>
        <v>8.6489970516024348E-2</v>
      </c>
      <c r="S34" s="125">
        <v>4087.9219403478919</v>
      </c>
      <c r="T34" s="126">
        <f>IF(C34 =0,0,S34 / C34 )</f>
        <v>1.7521022264106529E-2</v>
      </c>
      <c r="U34" s="125">
        <v>248.61991639951518</v>
      </c>
      <c r="V34" s="126">
        <f>IF(C34 =0,0,U34 / C34 )</f>
        <v>1.0655964458473727E-3</v>
      </c>
      <c r="W34" s="125">
        <v>174.22689057163038</v>
      </c>
      <c r="X34" s="126">
        <f>IF(C34 =0,0,W34 / C34 )</f>
        <v>7.4674450081397626E-4</v>
      </c>
      <c r="Y34" s="125">
        <v>130.98438583551228</v>
      </c>
      <c r="Z34" s="126">
        <f>IF(C34 =0,0,Y34 / C34 )</f>
        <v>5.6140512807321909E-4</v>
      </c>
      <c r="AA34" s="125">
        <v>41.550958289810019</v>
      </c>
      <c r="AB34" s="126">
        <f>IF(C34 =0,0,AA34 / C34 )</f>
        <v>1.7808932653659411E-4</v>
      </c>
      <c r="AC34" s="125">
        <v>137217.58638878784</v>
      </c>
      <c r="AD34" s="126">
        <f>IF(C34 =0,0,AC34 / C34 )</f>
        <v>0.58812091356624829</v>
      </c>
      <c r="AE34" s="125">
        <v>1110.2916141184028</v>
      </c>
      <c r="AF34" s="126">
        <f>IF(C34 =0,0,AE34 / C34 )</f>
        <v>4.7587611442902883E-3</v>
      </c>
      <c r="AG34" s="125">
        <v>50.390959263259326</v>
      </c>
      <c r="AH34" s="126">
        <f>IF(C34 =0,0,AG34 / C34 )</f>
        <v>2.1597797904284707E-4</v>
      </c>
      <c r="AI34" s="125">
        <v>34.567990034499246</v>
      </c>
      <c r="AJ34" s="126">
        <f>IF(C34 =0,0,AI34 / C34 )</f>
        <v>1.4816000203965004E-4</v>
      </c>
      <c r="AK34" s="125">
        <v>154.21561248856395</v>
      </c>
      <c r="AL34" s="126">
        <f>IF(C34 =0,0,AK34 / C34 )</f>
        <v>6.6097523859641157E-4</v>
      </c>
    </row>
    <row r="35" spans="1:42" x14ac:dyDescent="0.25">
      <c r="A35" s="122" t="s">
        <v>69</v>
      </c>
    </row>
    <row r="36" spans="1:42" x14ac:dyDescent="0.25">
      <c r="A36" s="122" t="s">
        <v>71</v>
      </c>
      <c r="B36" s="117" t="s">
        <v>153</v>
      </c>
      <c r="C36" s="125">
        <v>241935.05165660239</v>
      </c>
      <c r="D36" s="126">
        <f>IF(C36 =0,0,C36 / C36 )</f>
        <v>1</v>
      </c>
      <c r="E36" s="125">
        <v>4879.0571204969146</v>
      </c>
      <c r="F36" s="126">
        <f>IF(C36 =0,0,E36 / C36 )</f>
        <v>2.0166805459103741E-2</v>
      </c>
      <c r="G36" s="125">
        <v>189.25287541472406</v>
      </c>
      <c r="H36" s="126">
        <f>IF(C36 =0,0,G36 / C36 )</f>
        <v>7.8224661585352118E-4</v>
      </c>
      <c r="I36" s="125">
        <v>2585.9906391124568</v>
      </c>
      <c r="J36" s="126">
        <f>IF(C36 =0,0,I36 / C36 )</f>
        <v>1.0688780403688501E-2</v>
      </c>
      <c r="K36" s="125">
        <v>13550.918978154705</v>
      </c>
      <c r="L36" s="126">
        <f>IF(C36 =0,0,K36 / C36 )</f>
        <v>5.601056517179908E-2</v>
      </c>
      <c r="M36" s="125">
        <v>121.54356466199205</v>
      </c>
      <c r="N36" s="126">
        <f>IF(C36 =0,0,M36 / C36 )</f>
        <v>5.0238096476614921E-4</v>
      </c>
      <c r="O36" s="125">
        <v>53941.388102837933</v>
      </c>
      <c r="P36" s="126">
        <f>IF(C36 =0,0,O36 / C36 )</f>
        <v>0.22295813580332802</v>
      </c>
      <c r="Q36" s="125">
        <v>21818.451355049205</v>
      </c>
      <c r="R36" s="126">
        <f>IF(C36 =0,0,Q36 / C36 )</f>
        <v>9.0183093378374393E-2</v>
      </c>
      <c r="S36" s="125">
        <v>4564.1161629975795</v>
      </c>
      <c r="T36" s="126">
        <f>IF(C36 =0,0,S36 / C36 )</f>
        <v>1.8865047175866817E-2</v>
      </c>
      <c r="U36" s="125">
        <v>308.67230280910439</v>
      </c>
      <c r="V36" s="126">
        <f>IF(C36 =0,0,U36 / C36 )</f>
        <v>1.2758477975619155E-3</v>
      </c>
      <c r="W36" s="125">
        <v>187.63913949056257</v>
      </c>
      <c r="X36" s="126">
        <f>IF(C36 =0,0,W36 / C36 )</f>
        <v>7.7557649545091005E-4</v>
      </c>
      <c r="Y36" s="125">
        <v>73.353265112021091</v>
      </c>
      <c r="Z36" s="126">
        <f>IF(C36 =0,0,Y36 / C36 )</f>
        <v>3.0319403744827019E-4</v>
      </c>
      <c r="AA36" s="125">
        <v>18.584084866145982</v>
      </c>
      <c r="AB36" s="126">
        <f>IF(C36 =0,0,AA36 / C36 )</f>
        <v>7.6814354674509285E-5</v>
      </c>
      <c r="AC36" s="125">
        <v>139055.60408748881</v>
      </c>
      <c r="AD36" s="126">
        <f>IF(C36 =0,0,AC36 / C36 )</f>
        <v>0.57476419036982485</v>
      </c>
      <c r="AE36" s="125">
        <v>422.94320777536274</v>
      </c>
      <c r="AF36" s="126">
        <f>IF(C36 =0,0,AE36 / C36 )</f>
        <v>1.7481683818832486E-3</v>
      </c>
      <c r="AG36" s="125">
        <v>56.662970493610352</v>
      </c>
      <c r="AH36" s="126">
        <f>IF(C36 =0,0,AG36 / C36 )</f>
        <v>2.3420736311510827E-4</v>
      </c>
      <c r="AI36" s="125">
        <v>22.887956938231582</v>
      </c>
      <c r="AJ36" s="126">
        <f>IF(C36 =0,0,AI36 / C36 )</f>
        <v>9.4603724352923754E-5</v>
      </c>
      <c r="AK36" s="125">
        <v>137.98584290304777</v>
      </c>
      <c r="AL36" s="126">
        <f>IF(C36 =0,0,AK36 / C36 )</f>
        <v>5.7034250290818552E-4</v>
      </c>
    </row>
    <row r="37" spans="1:42" x14ac:dyDescent="0.25">
      <c r="A37" s="122" t="s">
        <v>73</v>
      </c>
      <c r="B37" s="117" t="s">
        <v>154</v>
      </c>
      <c r="C37" s="125">
        <v>187232.10003512385</v>
      </c>
      <c r="D37" s="126">
        <f>IF(C37 =0,0,C37 / C37 )</f>
        <v>1</v>
      </c>
      <c r="E37" s="125">
        <v>3473.4071414860814</v>
      </c>
      <c r="F37" s="126">
        <f>IF(C37 =0,0,E37 / C37 )</f>
        <v>1.8551344245108008E-2</v>
      </c>
      <c r="G37" s="125">
        <v>135.7829806105043</v>
      </c>
      <c r="H37" s="126">
        <f>IF(C37 =0,0,G37 / C37 )</f>
        <v>7.2521207947265484E-4</v>
      </c>
      <c r="I37" s="125">
        <v>2008.4858299275529</v>
      </c>
      <c r="J37" s="126">
        <f>IF(C37 =0,0,I37 / C37 )</f>
        <v>1.0727251521244331E-2</v>
      </c>
      <c r="K37" s="125">
        <v>10481.113919138039</v>
      </c>
      <c r="L37" s="126">
        <f>IF(C37 =0,0,K37 / C37 )</f>
        <v>5.5979257387872232E-2</v>
      </c>
      <c r="M37" s="125">
        <v>84.301072547583345</v>
      </c>
      <c r="N37" s="126">
        <f>IF(C37 =0,0,M37 / C37 )</f>
        <v>4.5024903599205944E-4</v>
      </c>
      <c r="O37" s="125">
        <v>40521.977754781896</v>
      </c>
      <c r="P37" s="126">
        <f>IF(C37 =0,0,O37 / C37 )</f>
        <v>0.21642644475589479</v>
      </c>
      <c r="Q37" s="125">
        <v>16359.300048180638</v>
      </c>
      <c r="R37" s="126">
        <f>IF(C37 =0,0,Q37 / C37 )</f>
        <v>8.737444084167037E-2</v>
      </c>
      <c r="S37" s="125">
        <v>3247.0792229062845</v>
      </c>
      <c r="T37" s="126">
        <f>IF(C37 =0,0,S37 / C37 )</f>
        <v>1.7342534866068095E-2</v>
      </c>
      <c r="U37" s="125">
        <v>301.16601301259868</v>
      </c>
      <c r="V37" s="126">
        <f>IF(C37 =0,0,U37 / C37 )</f>
        <v>1.6085169848338045E-3</v>
      </c>
      <c r="W37" s="125">
        <v>141.2667088093404</v>
      </c>
      <c r="X37" s="126">
        <f>IF(C37 =0,0,W37 / C37 )</f>
        <v>7.5450047712352446E-4</v>
      </c>
      <c r="Y37" s="125">
        <v>18.618800051562506</v>
      </c>
      <c r="Z37" s="126">
        <f>IF(C37 =0,0,Y37 / C37 )</f>
        <v>9.9442350152936961E-5</v>
      </c>
      <c r="AA37" s="125">
        <v>12.989929402543117</v>
      </c>
      <c r="AB37" s="126">
        <f>IF(C37 =0,0,AA37 / C37 )</f>
        <v>6.9378751827845056E-5</v>
      </c>
      <c r="AC37" s="125">
        <v>110027.69267580511</v>
      </c>
      <c r="AD37" s="126">
        <f>IF(C37 =0,0,AC37 / C37 )</f>
        <v>0.58765400086397812</v>
      </c>
      <c r="AE37" s="125">
        <v>109.48506984534519</v>
      </c>
      <c r="AF37" s="126">
        <f>IF(C37 =0,0,AE37 / C37 )</f>
        <v>5.8475587158829238E-4</v>
      </c>
      <c r="AG37" s="125">
        <v>39.291267232020708</v>
      </c>
      <c r="AH37" s="126">
        <f>IF(C37 =0,0,AG37 / C37 )</f>
        <v>2.0985326354108004E-4</v>
      </c>
      <c r="AI37" s="125">
        <v>16.815319394048146</v>
      </c>
      <c r="AJ37" s="126">
        <f>IF(C37 =0,0,AI37 / C37 )</f>
        <v>8.9810023980362722E-5</v>
      </c>
      <c r="AK37" s="125">
        <v>253.32628199267324</v>
      </c>
      <c r="AL37" s="126">
        <f>IF(C37 =0,0,AK37 / C37 )</f>
        <v>1.3530066796513549E-3</v>
      </c>
    </row>
    <row r="38" spans="1:42" x14ac:dyDescent="0.25">
      <c r="A38" s="122" t="s">
        <v>75</v>
      </c>
      <c r="B38" s="117" t="s">
        <v>155</v>
      </c>
      <c r="C38" s="125">
        <v>138967.51163671404</v>
      </c>
      <c r="D38" s="126">
        <f>IF(C38 =0,0,C38 / C38 )</f>
        <v>1</v>
      </c>
      <c r="E38" s="125">
        <v>1777.9448079781628</v>
      </c>
      <c r="F38" s="126">
        <f>IF(C38 =0,0,E38 / C38 )</f>
        <v>1.2793960164056394E-2</v>
      </c>
      <c r="G38" s="125">
        <v>74.811657356613523</v>
      </c>
      <c r="H38" s="126">
        <f>IF(C38 =0,0,G38 / C38 )</f>
        <v>5.3833918788288155E-4</v>
      </c>
      <c r="I38" s="125">
        <v>0</v>
      </c>
      <c r="J38" s="126">
        <f>IF(C38 =0,0,I38 / C38 )</f>
        <v>0</v>
      </c>
      <c r="K38" s="125">
        <v>8052.2535423988766</v>
      </c>
      <c r="L38" s="126">
        <f>IF(C38 =0,0,K38 / C38 )</f>
        <v>5.794342467215581E-2</v>
      </c>
      <c r="M38" s="125">
        <v>73.135079051844457</v>
      </c>
      <c r="N38" s="126">
        <f>IF(C38 =0,0,M38 / C38 )</f>
        <v>5.2627465362575278E-4</v>
      </c>
      <c r="O38" s="125">
        <v>24626.776750348668</v>
      </c>
      <c r="P38" s="126">
        <f>IF(C38 =0,0,O38 / C38 )</f>
        <v>0.17721247549375047</v>
      </c>
      <c r="Q38" s="125">
        <v>9828.2337933651415</v>
      </c>
      <c r="R38" s="126">
        <f>IF(C38 =0,0,Q38 / C38 )</f>
        <v>7.0723248028344232E-2</v>
      </c>
      <c r="S38" s="125">
        <v>1777.2843004000913</v>
      </c>
      <c r="T38" s="126">
        <f>IF(C38 =0,0,S38 / C38 )</f>
        <v>1.2789207200070119E-2</v>
      </c>
      <c r="U38" s="125">
        <v>0</v>
      </c>
      <c r="V38" s="126">
        <f>IF(C38 =0,0,U38 / C38 )</f>
        <v>0</v>
      </c>
      <c r="W38" s="125">
        <v>72.971329583988009</v>
      </c>
      <c r="X38" s="126">
        <f>IF(C38 =0,0,W38 / C38 )</f>
        <v>5.2509632449020268E-4</v>
      </c>
      <c r="Y38" s="125">
        <v>905.80449750851255</v>
      </c>
      <c r="Z38" s="126">
        <f>IF(C38 =0,0,Y38 / C38 )</f>
        <v>6.5181025898804869E-3</v>
      </c>
      <c r="AA38" s="125">
        <v>65.15834442549118</v>
      </c>
      <c r="AB38" s="126">
        <f>IF(C38 =0,0,AA38 / C38 )</f>
        <v>4.6887465752302424E-4</v>
      </c>
      <c r="AC38" s="125">
        <v>86337.259628263695</v>
      </c>
      <c r="AD38" s="126">
        <f>IF(C38 =0,0,AC38 / C38 )</f>
        <v>0.62127657472895359</v>
      </c>
      <c r="AE38" s="125">
        <v>5319.1508511222328</v>
      </c>
      <c r="AF38" s="126">
        <f>IF(C38 =0,0,AE38 / C38 )</f>
        <v>3.8276218581415243E-2</v>
      </c>
      <c r="AG38" s="125">
        <v>22.71946802875016</v>
      </c>
      <c r="AH38" s="126">
        <f>IF(C38 =0,0,AG38 / C38 )</f>
        <v>1.6348762211518126E-4</v>
      </c>
      <c r="AI38" s="125">
        <v>34.00758688195792</v>
      </c>
      <c r="AJ38" s="126">
        <f>IF(C38 =0,0,AI38 / C38 )</f>
        <v>2.447160957365333E-4</v>
      </c>
      <c r="AK38" s="125">
        <v>0</v>
      </c>
      <c r="AL38" s="126">
        <f>IF(C38 =0,0,AK38 / C38 )</f>
        <v>0</v>
      </c>
    </row>
    <row r="39" spans="1:42" ht="15.75" thickBot="1" x14ac:dyDescent="0.3">
      <c r="A39" s="122" t="s">
        <v>77</v>
      </c>
      <c r="B39" s="117" t="s">
        <v>156</v>
      </c>
      <c r="C39" s="125">
        <v>179851.92012819779</v>
      </c>
      <c r="D39" s="126">
        <f>IF(C39 =0,0,C39 / C39 )</f>
        <v>1</v>
      </c>
      <c r="E39" s="125">
        <v>2943.9287795087512</v>
      </c>
      <c r="F39" s="126">
        <f>IF(C39 =0,0,E39 / C39 )</f>
        <v>1.636862579732443E-2</v>
      </c>
      <c r="G39" s="125">
        <v>117.69489784514838</v>
      </c>
      <c r="H39" s="126">
        <f>IF(C39 =0,0,G39 / C39 )</f>
        <v>6.5439889527593525E-4</v>
      </c>
      <c r="I39" s="125">
        <v>1267.6954007799093</v>
      </c>
      <c r="J39" s="126">
        <f>IF(C39 =0,0,I39 / C39 )</f>
        <v>7.0485508293506157E-3</v>
      </c>
      <c r="K39" s="125">
        <v>11342.760486813962</v>
      </c>
      <c r="L39" s="126">
        <f>IF(C39 =0,0,K39 / C39 )</f>
        <v>6.3067219292009133E-2</v>
      </c>
      <c r="M39" s="125">
        <v>137.48839546763094</v>
      </c>
      <c r="N39" s="126">
        <f>IF(C39 =0,0,M39 / C39 )</f>
        <v>7.6445330897568239E-4</v>
      </c>
      <c r="O39" s="125">
        <v>33673.366151340888</v>
      </c>
      <c r="P39" s="126">
        <f>IF(C39 =0,0,O39 / C39 )</f>
        <v>0.18722828273025185</v>
      </c>
      <c r="Q39" s="125">
        <v>13229.668530181207</v>
      </c>
      <c r="R39" s="126">
        <f>IF(C39 =0,0,Q39 / C39 )</f>
        <v>7.355867271670577E-2</v>
      </c>
      <c r="S39" s="125">
        <v>2782.0347604365656</v>
      </c>
      <c r="T39" s="126">
        <f>IF(C39 =0,0,S39 / C39 )</f>
        <v>1.5468474056065353E-2</v>
      </c>
      <c r="U39" s="125">
        <v>150.79118927659826</v>
      </c>
      <c r="V39" s="126">
        <f>IF(C39 =0,0,U39 / C39 )</f>
        <v>8.3841856772568705E-4</v>
      </c>
      <c r="W39" s="125">
        <v>115.23780286537904</v>
      </c>
      <c r="X39" s="126">
        <f>IF(C39 =0,0,W39 / C39 )</f>
        <v>6.4073712854017877E-4</v>
      </c>
      <c r="Y39" s="125">
        <v>241.75450764328068</v>
      </c>
      <c r="Z39" s="126">
        <f>IF(C39 =0,0,Y39 / C39 )</f>
        <v>1.3441864144178109E-3</v>
      </c>
      <c r="AA39" s="125">
        <v>35.989233950385312</v>
      </c>
      <c r="AB39" s="126">
        <f>IF(C39 =0,0,AA39 / C39 )</f>
        <v>2.0010480802613794E-4</v>
      </c>
      <c r="AC39" s="125">
        <v>110356.26981485152</v>
      </c>
      <c r="AD39" s="126">
        <f>IF(C39 =0,0,AC39 / C39 )</f>
        <v>0.61359517171787759</v>
      </c>
      <c r="AE39" s="125">
        <v>3320.4181945831301</v>
      </c>
      <c r="AF39" s="126">
        <f>IF(C39 =0,0,AE39 / C39 )</f>
        <v>1.8461955770148843E-2</v>
      </c>
      <c r="AG39" s="125">
        <v>39.600317943014467</v>
      </c>
      <c r="AH39" s="126">
        <f>IF(C39 =0,0,AG39 / C39 )</f>
        <v>2.201829033284021E-4</v>
      </c>
      <c r="AI39" s="125">
        <v>22.399342950093928</v>
      </c>
      <c r="AJ39" s="126">
        <f>IF(C39 =0,0,AI39 / C39 )</f>
        <v>1.2454325166018666E-4</v>
      </c>
      <c r="AK39" s="125">
        <v>74.822321760311794</v>
      </c>
      <c r="AL39" s="126">
        <f>IF(C39 =0,0,AK39 / C39 )</f>
        <v>4.1602181231636959E-4</v>
      </c>
    </row>
    <row r="40" spans="1:42" x14ac:dyDescent="0.25">
      <c r="A40" s="122" t="s">
        <v>79</v>
      </c>
      <c r="B40" s="127" t="s">
        <v>45</v>
      </c>
      <c r="C40" s="128">
        <v>747986.58345663804</v>
      </c>
      <c r="D40" s="129">
        <f>IF(C40 =0,0,C40 / C40 )</f>
        <v>1</v>
      </c>
      <c r="E40" s="128">
        <v>13074.33784946991</v>
      </c>
      <c r="F40" s="129">
        <f>IF(C40 =0,0,E40 / C40 )</f>
        <v>1.7479374815855705E-2</v>
      </c>
      <c r="G40" s="128">
        <v>517.54241122699034</v>
      </c>
      <c r="H40" s="129">
        <f>IF(C40 =0,0,G40 / C40 )</f>
        <v>6.9191402984167705E-4</v>
      </c>
      <c r="I40" s="128">
        <v>5862.1718698199193</v>
      </c>
      <c r="J40" s="129">
        <f>IF(C40 =0,0,I40 / C40 )</f>
        <v>7.837268741812611E-3</v>
      </c>
      <c r="K40" s="128">
        <v>43427.04692650558</v>
      </c>
      <c r="L40" s="129">
        <f>IF(C40 =0,0,K40 / C40 )</f>
        <v>5.8058590738109296E-2</v>
      </c>
      <c r="M40" s="128">
        <v>416.46811172905086</v>
      </c>
      <c r="N40" s="129">
        <f>IF(C40 =0,0,M40 / C40 )</f>
        <v>5.56785537254485E-4</v>
      </c>
      <c r="O40" s="128">
        <v>152763.50875930939</v>
      </c>
      <c r="P40" s="129">
        <f>IF(C40 =0,0,O40 / C40 )</f>
        <v>0.20423295302082825</v>
      </c>
      <c r="Q40" s="128">
        <v>61235.653726776189</v>
      </c>
      <c r="R40" s="129">
        <f>IF(C40 =0,0,Q40 / C40 )</f>
        <v>8.1867315645944488E-2</v>
      </c>
      <c r="S40" s="128">
        <v>12370.514446740519</v>
      </c>
      <c r="T40" s="129">
        <f>IF(C40 =0,0,S40 / C40 )</f>
        <v>1.6538417560343389E-2</v>
      </c>
      <c r="U40" s="128">
        <v>760.62950509830137</v>
      </c>
      <c r="V40" s="129">
        <f>IF(C40 =0,0,U40 / C40 )</f>
        <v>1.016902604834484E-3</v>
      </c>
      <c r="W40" s="128">
        <v>517.11498074926999</v>
      </c>
      <c r="X40" s="129">
        <f>IF(C40 =0,0,W40 / C40 )</f>
        <v>6.9134258847204037E-4</v>
      </c>
      <c r="Y40" s="128">
        <v>1239.5310703153768</v>
      </c>
      <c r="Z40" s="129">
        <f>IF(C40 =0,0,Y40 / C40 )</f>
        <v>1.6571568230370998E-3</v>
      </c>
      <c r="AA40" s="128">
        <v>132.72159264456559</v>
      </c>
      <c r="AB40" s="129">
        <f>IF(C40 =0,0,AA40 / C40 )</f>
        <v>1.7743846691905225E-4</v>
      </c>
      <c r="AC40" s="128">
        <v>445776.82620640914</v>
      </c>
      <c r="AD40" s="129">
        <f>IF(C40 =0,0,AC40 / C40 )</f>
        <v>0.59596901343652442</v>
      </c>
      <c r="AE40" s="128">
        <v>9171.9973233260698</v>
      </c>
      <c r="AF40" s="129">
        <f>IF(C40 =0,0,AE40 / C40 )</f>
        <v>1.2262248449617793E-2</v>
      </c>
      <c r="AG40" s="128">
        <v>158.27402369739568</v>
      </c>
      <c r="AH40" s="129">
        <f>IF(C40 =0,0,AG40 / C40 )</f>
        <v>2.1160008374210507E-4</v>
      </c>
      <c r="AI40" s="128">
        <v>96.110206164331572</v>
      </c>
      <c r="AJ40" s="129">
        <f>IF(C40 =0,0,AI40 / C40 )</f>
        <v>1.2849188513540128E-4</v>
      </c>
      <c r="AK40" s="128">
        <v>466.13444665603282</v>
      </c>
      <c r="AL40" s="129">
        <f>IF(C40 =0,0,AK40 / C40 )</f>
        <v>6.2318557172764499E-4</v>
      </c>
    </row>
    <row r="41" spans="1:42" x14ac:dyDescent="0.25">
      <c r="A41" s="122" t="s">
        <v>80</v>
      </c>
    </row>
    <row r="42" spans="1:42" x14ac:dyDescent="0.25">
      <c r="A42" s="122" t="s">
        <v>82</v>
      </c>
      <c r="B42" s="127" t="s">
        <v>47</v>
      </c>
      <c r="C42" s="125">
        <v>630074.74349233333</v>
      </c>
      <c r="D42" s="126">
        <f>IF(C42 =0,0,C42 / C42 )</f>
        <v>1</v>
      </c>
      <c r="E42" s="125">
        <v>15677.725575451423</v>
      </c>
      <c r="F42" s="126">
        <f>IF(C42 =0,0,E42 / C42 )</f>
        <v>2.488232664041419E-2</v>
      </c>
      <c r="G42" s="125">
        <v>597.45862763857087</v>
      </c>
      <c r="H42" s="126">
        <f>IF(C42 =0,0,G42 / C42 )</f>
        <v>9.4823452901320851E-4</v>
      </c>
      <c r="I42" s="125">
        <v>8602.7027959556672</v>
      </c>
      <c r="J42" s="126">
        <f>IF(C42 =0,0,I42 / C42 )</f>
        <v>1.3653463949805732E-2</v>
      </c>
      <c r="K42" s="125">
        <v>35101.216330779149</v>
      </c>
      <c r="L42" s="126">
        <f>IF(C42 =0,0,K42 / C42 )</f>
        <v>5.5709606984439074E-2</v>
      </c>
      <c r="M42" s="125">
        <v>413.07741980115429</v>
      </c>
      <c r="N42" s="126">
        <f>IF(C42 =0,0,M42 / C42 )</f>
        <v>6.5560066336190252E-4</v>
      </c>
      <c r="O42" s="125">
        <v>151864.72395493634</v>
      </c>
      <c r="P42" s="126">
        <f>IF(C42 =0,0,O42 / C42 )</f>
        <v>0.24102652189038937</v>
      </c>
      <c r="Q42" s="125">
        <v>61742.728883992881</v>
      </c>
      <c r="R42" s="126">
        <f>IF(C42 =0,0,Q42 / C42 )</f>
        <v>9.7992705661823054E-2</v>
      </c>
      <c r="S42" s="125">
        <v>14687.198951017011</v>
      </c>
      <c r="T42" s="126">
        <f>IF(C42 =0,0,S42 / C42 )</f>
        <v>2.3310248669244943E-2</v>
      </c>
      <c r="U42" s="125">
        <v>986.65130025636324</v>
      </c>
      <c r="V42" s="126">
        <f>IF(C42 =0,0,U42 / C42 )</f>
        <v>1.5659273926576121E-3</v>
      </c>
      <c r="W42" s="125">
        <v>525.1561161814833</v>
      </c>
      <c r="X42" s="126">
        <f>IF(C42 =0,0,W42 / C42 )</f>
        <v>8.3348225207486562E-4</v>
      </c>
      <c r="Y42" s="125">
        <v>575.72930115923668</v>
      </c>
      <c r="Z42" s="126">
        <f>IF(C42 =0,0,Y42 / C42 )</f>
        <v>9.1374762614372608E-4</v>
      </c>
      <c r="AA42" s="125">
        <v>62.145381334732015</v>
      </c>
      <c r="AB42" s="126">
        <f>IF(C42 =0,0,AA42 / C42 )</f>
        <v>9.8631760718223722E-5</v>
      </c>
      <c r="AC42" s="125">
        <v>335167.88621057721</v>
      </c>
      <c r="AD42" s="126">
        <f>IF(C42 =0,0,AC42 / C42 )</f>
        <v>0.53194940707007643</v>
      </c>
      <c r="AE42" s="125">
        <v>3297.9882613114355</v>
      </c>
      <c r="AF42" s="126">
        <f>IF(C42 =0,0,AE42 / C42 )</f>
        <v>5.2342810045544466E-3</v>
      </c>
      <c r="AG42" s="125">
        <v>192.67014151015019</v>
      </c>
      <c r="AH42" s="126">
        <f>IF(C42 =0,0,AG42 / C42 )</f>
        <v>3.0578934245520124E-4</v>
      </c>
      <c r="AI42" s="125">
        <v>68.269417159281758</v>
      </c>
      <c r="AJ42" s="126">
        <f>IF(C42 =0,0,AI42 / C42 )</f>
        <v>1.0835129937264728E-4</v>
      </c>
      <c r="AK42" s="125">
        <v>511.41482327109719</v>
      </c>
      <c r="AL42" s="126">
        <f>IF(C42 =0,0,AK42 / C42 )</f>
        <v>8.1167326345516345E-4</v>
      </c>
    </row>
    <row r="43" spans="1:42" ht="15.75" thickBot="1" x14ac:dyDescent="0.3">
      <c r="A43" s="122" t="s">
        <v>84</v>
      </c>
    </row>
    <row r="44" spans="1:42" x14ac:dyDescent="0.25">
      <c r="A44" s="122" t="s">
        <v>86</v>
      </c>
      <c r="B44" s="130" t="s">
        <v>49</v>
      </c>
      <c r="C44" s="128">
        <v>31659135.928021397</v>
      </c>
      <c r="D44" s="129">
        <f>IF(C44 =0,0,C44 / C44 )</f>
        <v>1</v>
      </c>
      <c r="E44" s="128">
        <v>551397.7950020266</v>
      </c>
      <c r="F44" s="129">
        <f>IF(C44 =0,0,E44 / C44 )</f>
        <v>1.7416703862532971E-2</v>
      </c>
      <c r="G44" s="128">
        <v>21996.097646906575</v>
      </c>
      <c r="H44" s="129">
        <f>IF(C44 =0,0,G44 / C44 )</f>
        <v>6.9477883720249934E-4</v>
      </c>
      <c r="I44" s="128">
        <v>222579.66621753253</v>
      </c>
      <c r="J44" s="129">
        <f>IF(C44 =0,0,I44 / C44 )</f>
        <v>7.030503508484197E-3</v>
      </c>
      <c r="K44" s="128">
        <v>1835312.5632813282</v>
      </c>
      <c r="L44" s="129">
        <f>IF(C44 =0,0,K44 / C44 )</f>
        <v>5.7971025092219873E-2</v>
      </c>
      <c r="M44" s="128">
        <v>16954.258002176259</v>
      </c>
      <c r="N44" s="129">
        <f>IF(C44 =0,0,M44 / C44 )</f>
        <v>5.3552497581496215E-4</v>
      </c>
      <c r="O44" s="128">
        <v>6487765.7722331733</v>
      </c>
      <c r="P44" s="129">
        <f>IF(C44 =0,0,O44 / C44 )</f>
        <v>0.20492554777816513</v>
      </c>
      <c r="Q44" s="128">
        <v>2598324.8923602668</v>
      </c>
      <c r="R44" s="129">
        <f>IF(C44 =0,0,Q44 / C44 )</f>
        <v>8.2071882766089579E-2</v>
      </c>
      <c r="S44" s="128">
        <v>523215.92605723604</v>
      </c>
      <c r="T44" s="129">
        <f>IF(C44 =0,0,S44 / C44 )</f>
        <v>1.6526538413644428E-2</v>
      </c>
      <c r="U44" s="128">
        <v>27656.882371258114</v>
      </c>
      <c r="V44" s="129">
        <f>IF(C44 =0,0,U44 / C44 )</f>
        <v>8.7358298199096134E-4</v>
      </c>
      <c r="W44" s="128">
        <v>22260.243692369884</v>
      </c>
      <c r="X44" s="129">
        <f>IF(C44 =0,0,W44 / C44 )</f>
        <v>7.0312227544616645E-4</v>
      </c>
      <c r="Y44" s="128">
        <v>65026.436356315528</v>
      </c>
      <c r="Z44" s="129">
        <f>IF(C44 =0,0,Y44 / C44 )</f>
        <v>2.0539548680089162E-3</v>
      </c>
      <c r="AA44" s="128">
        <v>7134.8185213264342</v>
      </c>
      <c r="AB44" s="129">
        <f>IF(C44 =0,0,AA44 / C44 )</f>
        <v>2.2536365292937226E-4</v>
      </c>
      <c r="AC44" s="128">
        <v>18835736.670975931</v>
      </c>
      <c r="AD44" s="129">
        <f>IF(C44 =0,0,AC44 / C44 )</f>
        <v>0.59495422470783488</v>
      </c>
      <c r="AE44" s="128">
        <v>417916.32563217467</v>
      </c>
      <c r="AF44" s="129">
        <f>IF(C44 =0,0,AE44 / C44 )</f>
        <v>1.32004968986623E-2</v>
      </c>
      <c r="AG44" s="128">
        <v>6539.8953397647047</v>
      </c>
      <c r="AH44" s="129">
        <f>IF(C44 =0,0,AG44 / C44 )</f>
        <v>2.0657213622739037E-4</v>
      </c>
      <c r="AI44" s="128">
        <v>4649.2556878420955</v>
      </c>
      <c r="AJ44" s="129">
        <f>IF(C44 =0,0,AI44 / C44 )</f>
        <v>1.4685352431640609E-4</v>
      </c>
      <c r="AK44" s="128">
        <v>14668.428643773355</v>
      </c>
      <c r="AL44" s="129">
        <f>IF(C44 =0,0,AK44 / C44 )</f>
        <v>4.6332372043010741E-4</v>
      </c>
    </row>
    <row r="45" spans="1:42" x14ac:dyDescent="0.25">
      <c r="A45" s="122" t="s">
        <v>87</v>
      </c>
    </row>
    <row r="46" spans="1:42" x14ac:dyDescent="0.25">
      <c r="A46" s="122" t="s">
        <v>89</v>
      </c>
      <c r="B46" s="117" t="s">
        <v>157</v>
      </c>
      <c r="C46" s="125">
        <v>1857501.8201814757</v>
      </c>
      <c r="D46" s="126">
        <f>IF(C46 =0,0,C46 / C46 )</f>
        <v>1</v>
      </c>
      <c r="E46" s="125">
        <v>33569.564079277312</v>
      </c>
      <c r="F46" s="126">
        <f>IF(C46 =0,0,E46 / C46 )</f>
        <v>1.8072425940340454E-2</v>
      </c>
      <c r="G46" s="125">
        <v>1325.0946086992426</v>
      </c>
      <c r="H46" s="126">
        <f>IF(C46 =0,0,G46 / C46 )</f>
        <v>7.133745950083551E-4</v>
      </c>
      <c r="I46" s="125">
        <v>14925.928296249362</v>
      </c>
      <c r="J46" s="126">
        <f>IF(C46 =0,0,I46 / C46 )</f>
        <v>8.03548515219819E-3</v>
      </c>
      <c r="K46" s="125">
        <v>111770.89713763609</v>
      </c>
      <c r="L46" s="126">
        <f>IF(C46 =0,0,K46 / C46 )</f>
        <v>6.0172698580029493E-2</v>
      </c>
      <c r="M46" s="125">
        <v>1259.0377017748749</v>
      </c>
      <c r="N46" s="126">
        <f>IF(C46 =0,0,M46 / C46 )</f>
        <v>6.7781236502469132E-4</v>
      </c>
      <c r="O46" s="125">
        <v>374378.79350508878</v>
      </c>
      <c r="P46" s="126">
        <f>IF(C46 =0,0,O46 / C46 )</f>
        <v>0.20154962403671423</v>
      </c>
      <c r="Q46" s="125">
        <v>149236.87727106956</v>
      </c>
      <c r="R46" s="126">
        <f>IF(C46 =0,0,Q46 / C46 )</f>
        <v>8.0342789250397229E-2</v>
      </c>
      <c r="S46" s="125">
        <v>31734.406985800066</v>
      </c>
      <c r="T46" s="126">
        <f>IF(C46 =0,0,S46 / C46 )</f>
        <v>1.7084455391112162E-2</v>
      </c>
      <c r="U46" s="125">
        <v>1776.7098664494349</v>
      </c>
      <c r="V46" s="126">
        <f>IF(C46 =0,0,U46 / C46 )</f>
        <v>9.5650504734140853E-4</v>
      </c>
      <c r="W46" s="125">
        <v>1273.8288439844237</v>
      </c>
      <c r="X46" s="126">
        <f>IF(C46 =0,0,W46 / C46 )</f>
        <v>6.8577528707884237E-4</v>
      </c>
      <c r="Y46" s="125">
        <v>2725.8821961454641</v>
      </c>
      <c r="Z46" s="126">
        <f>IF(C46 =0,0,Y46 / C46 )</f>
        <v>1.4674990713490384E-3</v>
      </c>
      <c r="AA46" s="125">
        <v>353.31894541748937</v>
      </c>
      <c r="AB46" s="126">
        <f>IF(C46 =0,0,AA46 / C46 )</f>
        <v>1.9021189727984791E-4</v>
      </c>
      <c r="AC46" s="125">
        <v>1104482.5147584709</v>
      </c>
      <c r="AD46" s="126">
        <f>IF(C46 =0,0,AC46 / C46 )</f>
        <v>0.59460642393909702</v>
      </c>
      <c r="AE46" s="125">
        <v>27111.803538866821</v>
      </c>
      <c r="AF46" s="126">
        <f>IF(C46 =0,0,AE46 / C46 )</f>
        <v>1.459584224591394E-2</v>
      </c>
      <c r="AG46" s="125">
        <v>428.23701882490781</v>
      </c>
      <c r="AH46" s="126">
        <f>IF(C46 =0,0,AG46 / C46 )</f>
        <v>2.3054460252591814E-4</v>
      </c>
      <c r="AI46" s="125">
        <v>242.43308486680829</v>
      </c>
      <c r="AJ46" s="126">
        <f>IF(C46 =0,0,AI46 / C46 )</f>
        <v>1.3051566476695182E-4</v>
      </c>
      <c r="AK46" s="125">
        <v>906.49234285436137</v>
      </c>
      <c r="AL46" s="126">
        <f>IF(C46 =0,0,AK46 / C46 )</f>
        <v>4.8801693382233031E-4</v>
      </c>
    </row>
    <row r="47" spans="1:42" ht="15.75" thickBot="1" x14ac:dyDescent="0.3">
      <c r="A47" s="67"/>
      <c r="B47" s="67"/>
      <c r="C47" s="67"/>
      <c r="D47" s="67"/>
      <c r="E47" s="67"/>
      <c r="F47" s="67"/>
      <c r="G47" s="67"/>
      <c r="H47" s="67"/>
      <c r="I47" s="67"/>
      <c r="J47" s="67"/>
      <c r="K47" s="67"/>
      <c r="L47" s="67"/>
      <c r="M47" s="67"/>
      <c r="N47" s="67"/>
      <c r="O47" s="67"/>
      <c r="P47" s="67"/>
      <c r="Q47" s="67"/>
      <c r="R47" s="67"/>
      <c r="S47" s="67"/>
      <c r="T47" s="67"/>
      <c r="U47" s="67"/>
      <c r="V47" s="67"/>
      <c r="W47" s="67"/>
      <c r="X47" s="67"/>
      <c r="Y47" s="67"/>
      <c r="Z47" s="67"/>
      <c r="AA47" s="67"/>
      <c r="AB47" s="67"/>
      <c r="AC47" s="67"/>
      <c r="AD47" s="67"/>
      <c r="AE47" s="67"/>
      <c r="AF47" s="67"/>
      <c r="AG47" s="67"/>
      <c r="AH47" s="67"/>
      <c r="AI47" s="67"/>
      <c r="AJ47" s="67"/>
      <c r="AK47" s="67"/>
      <c r="AL47" s="67"/>
      <c r="AM47" s="67"/>
      <c r="AN47" s="67"/>
      <c r="AO47" s="67"/>
      <c r="AP47" s="67"/>
    </row>
    <row r="48" spans="1:42" x14ac:dyDescent="0.25">
      <c r="A48" s="122" t="s">
        <v>34</v>
      </c>
      <c r="B48" s="117" t="s">
        <v>158</v>
      </c>
      <c r="C48" s="125">
        <v>341555.85527396883</v>
      </c>
      <c r="D48" s="126">
        <f>IF(C48 =0,0,C48 / C48 )</f>
        <v>1</v>
      </c>
      <c r="E48" s="125">
        <v>7703.8169839856664</v>
      </c>
      <c r="F48" s="126">
        <f>IF(C48 =0,0,E48 / C48 )</f>
        <v>2.2555072223271591E-2</v>
      </c>
      <c r="G48" s="125">
        <v>296.0778713078098</v>
      </c>
      <c r="H48" s="126">
        <f>IF(C48 =0,0,G48 / C48 )</f>
        <v>8.668505216235271E-4</v>
      </c>
      <c r="I48" s="125">
        <v>4082.5838629948134</v>
      </c>
      <c r="J48" s="126">
        <f>IF(C48 =0,0,I48 / C48 )</f>
        <v>1.1952902577881707E-2</v>
      </c>
      <c r="K48" s="125">
        <v>19440.557134296429</v>
      </c>
      <c r="L48" s="126">
        <f>IF(C48 =0,0,K48 / C48 )</f>
        <v>5.6917651488371544E-2</v>
      </c>
      <c r="M48" s="125">
        <v>218.72599858285207</v>
      </c>
      <c r="N48" s="126">
        <f>IF(C48 =0,0,M48 / C48 )</f>
        <v>6.4038134672704571E-4</v>
      </c>
      <c r="O48" s="125">
        <v>78156.741115360273</v>
      </c>
      <c r="P48" s="126">
        <f>IF(C48 =0,0,O48 / C48 )</f>
        <v>0.22882565152533887</v>
      </c>
      <c r="Q48" s="125">
        <v>31612.707342453246</v>
      </c>
      <c r="R48" s="126">
        <f>IF(C48 =0,0,Q48 / C48 )</f>
        <v>9.2555015100227331E-2</v>
      </c>
      <c r="S48" s="125">
        <v>7224.7058070540506</v>
      </c>
      <c r="T48" s="126">
        <f>IF(C48 =0,0,S48 / C48 )</f>
        <v>2.1152340665508335E-2</v>
      </c>
      <c r="U48" s="125">
        <v>473.2869830034802</v>
      </c>
      <c r="V48" s="126">
        <f>IF(C48 =0,0,U48 / C48 )</f>
        <v>1.3856796061184405E-3</v>
      </c>
      <c r="W48" s="125">
        <v>269.6207170344058</v>
      </c>
      <c r="X48" s="126">
        <f>IF(C48 =0,0,W48 / C48 )</f>
        <v>7.8938982562057846E-4</v>
      </c>
      <c r="Y48" s="125">
        <v>290.21919766003174</v>
      </c>
      <c r="Z48" s="126">
        <f>IF(C48 =0,0,Y48 / C48 )</f>
        <v>8.4969762098571278E-4</v>
      </c>
      <c r="AA48" s="125">
        <v>37.868772320214056</v>
      </c>
      <c r="AB48" s="126">
        <f>IF(C48 =0,0,AA48 / C48 )</f>
        <v>1.1087138965847548E-4</v>
      </c>
      <c r="AC48" s="125">
        <v>189132.68392494635</v>
      </c>
      <c r="AD48" s="126">
        <f>IF(C48 =0,0,AC48 / C48 )</f>
        <v>0.55373866676429606</v>
      </c>
      <c r="AE48" s="125">
        <v>2246.042499133021</v>
      </c>
      <c r="AF48" s="126">
        <f>IF(C48 =0,0,AE48 / C48 )</f>
        <v>6.5759156648959368E-3</v>
      </c>
      <c r="AG48" s="125">
        <v>94.762912766097614</v>
      </c>
      <c r="AH48" s="126">
        <f>IF(C48 =0,0,AG48 / C48 )</f>
        <v>2.7744484921825269E-4</v>
      </c>
      <c r="AI48" s="125">
        <v>37.282471814541459</v>
      </c>
      <c r="AJ48" s="126">
        <f>IF(C48 =0,0,AI48 / C48 )</f>
        <v>1.0915483145395483E-4</v>
      </c>
      <c r="AK48" s="125">
        <v>238.17167925551783</v>
      </c>
      <c r="AL48" s="126">
        <f>IF(C48 =0,0,AK48 / C48 )</f>
        <v>6.9731399880255463E-4</v>
      </c>
    </row>
    <row r="49" spans="1:38" ht="15.75" thickBot="1" x14ac:dyDescent="0.3">
      <c r="A49" s="122" t="s">
        <v>36</v>
      </c>
      <c r="B49" s="117" t="s">
        <v>159</v>
      </c>
      <c r="C49" s="125">
        <v>1353564.7590908003</v>
      </c>
      <c r="D49" s="126">
        <f>IF(C49 =0,0,C49 / C49 )</f>
        <v>1</v>
      </c>
      <c r="E49" s="125">
        <v>22279.180284860566</v>
      </c>
      <c r="F49" s="126">
        <f>IF(C49 =0,0,E49 / C49 )</f>
        <v>1.6459633818943144E-2</v>
      </c>
      <c r="G49" s="125">
        <v>889.83767880050164</v>
      </c>
      <c r="H49" s="126">
        <f>IF(C49 =0,0,G49 / C49 )</f>
        <v>6.5740310747910752E-4</v>
      </c>
      <c r="I49" s="125">
        <v>9652.8204149265366</v>
      </c>
      <c r="J49" s="126">
        <f>IF(C49 =0,0,I49 / C49 )</f>
        <v>7.1314064215223872E-3</v>
      </c>
      <c r="K49" s="125">
        <v>85125.206350722903</v>
      </c>
      <c r="L49" s="126">
        <f>IF(C49 =0,0,K49 / C49 )</f>
        <v>6.2889644384582055E-2</v>
      </c>
      <c r="M49" s="125">
        <v>1025.6740663371479</v>
      </c>
      <c r="N49" s="126">
        <f>IF(C49 =0,0,M49 / C49 )</f>
        <v>7.5775766135201456E-4</v>
      </c>
      <c r="O49" s="125">
        <v>254621.83794883153</v>
      </c>
      <c r="P49" s="126">
        <f>IF(C49 =0,0,O49 / C49 )</f>
        <v>0.18811204727276065</v>
      </c>
      <c r="Q49" s="125">
        <v>100127.42693850903</v>
      </c>
      <c r="R49" s="126">
        <f>IF(C49 =0,0,Q49 / C49 )</f>
        <v>7.397313373152932E-2</v>
      </c>
      <c r="S49" s="125">
        <v>21048.812114453587</v>
      </c>
      <c r="T49" s="126">
        <f>IF(C49 =0,0,S49 / C49 )</f>
        <v>1.5550650216833536E-2</v>
      </c>
      <c r="U49" s="125">
        <v>1148.3695139079189</v>
      </c>
      <c r="V49" s="126">
        <f>IF(C49 =0,0,U49 / C49 )</f>
        <v>8.484038212396187E-4</v>
      </c>
      <c r="W49" s="125">
        <v>871.46268264041839</v>
      </c>
      <c r="X49" s="126">
        <f>IF(C49 =0,0,W49 / C49 )</f>
        <v>6.4382784553713296E-4</v>
      </c>
      <c r="Y49" s="125">
        <v>1782.8994197744671</v>
      </c>
      <c r="Z49" s="126">
        <f>IF(C49 =0,0,Y49 / C49 )</f>
        <v>1.3171881195932244E-3</v>
      </c>
      <c r="AA49" s="125">
        <v>266.8263117400536</v>
      </c>
      <c r="AB49" s="126">
        <f>IF(C49 =0,0,AA49 / C49 )</f>
        <v>1.9712858948786672E-4</v>
      </c>
      <c r="AC49" s="125">
        <v>829270.92610640218</v>
      </c>
      <c r="AD49" s="126">
        <f>IF(C49 =0,0,AC49 / C49 )</f>
        <v>0.61265700110531085</v>
      </c>
      <c r="AE49" s="125">
        <v>24419.492884980409</v>
      </c>
      <c r="AF49" s="126">
        <f>IF(C49 =0,0,AE49 / C49 )</f>
        <v>1.8040875193428622E-2</v>
      </c>
      <c r="AG49" s="125">
        <v>298.45053625936646</v>
      </c>
      <c r="AH49" s="126">
        <f>IF(C49 =0,0,AG49 / C49 )</f>
        <v>2.2049224778860078E-4</v>
      </c>
      <c r="AI49" s="125">
        <v>167.76490143042932</v>
      </c>
      <c r="AJ49" s="126">
        <f>IF(C49 =0,0,AI49 / C49 )</f>
        <v>1.2394301809624407E-4</v>
      </c>
      <c r="AK49" s="125">
        <v>567.77093622325242</v>
      </c>
      <c r="AL49" s="126">
        <f>IF(C49 =0,0,AK49 / C49 )</f>
        <v>4.1946344451567169E-4</v>
      </c>
    </row>
    <row r="50" spans="1:38" x14ac:dyDescent="0.25">
      <c r="A50" s="122" t="s">
        <v>38</v>
      </c>
      <c r="B50" s="127" t="s">
        <v>51</v>
      </c>
      <c r="C50" s="128">
        <v>3552622.4345462453</v>
      </c>
      <c r="D50" s="129">
        <f>IF(C50 =0,0,C50 / C50 )</f>
        <v>1</v>
      </c>
      <c r="E50" s="128">
        <v>63552.561348123549</v>
      </c>
      <c r="F50" s="129">
        <f>IF(C50 =0,0,E50 / C50 )</f>
        <v>1.7888915165914818E-2</v>
      </c>
      <c r="G50" s="128">
        <v>2511.0101588075545</v>
      </c>
      <c r="H50" s="129">
        <f>IF(C50 =0,0,G50 / C50 )</f>
        <v>7.068046788170076E-4</v>
      </c>
      <c r="I50" s="128">
        <v>28661.332574170709</v>
      </c>
      <c r="J50" s="129">
        <f>IF(C50 =0,0,I50 / C50 )</f>
        <v>8.0676551201905155E-3</v>
      </c>
      <c r="K50" s="128">
        <v>216336.66062265541</v>
      </c>
      <c r="L50" s="129">
        <f>IF(C50 =0,0,K50 / C50 )</f>
        <v>6.0894920473103069E-2</v>
      </c>
      <c r="M50" s="128">
        <v>2503.4377666948753</v>
      </c>
      <c r="N50" s="129">
        <f>IF(C50 =0,0,M50 / C50 )</f>
        <v>7.0467318518035093E-4</v>
      </c>
      <c r="O50" s="128">
        <v>707157.37256928079</v>
      </c>
      <c r="P50" s="129">
        <f>IF(C50 =0,0,O50 / C50 )</f>
        <v>0.1990522172276947</v>
      </c>
      <c r="Q50" s="128">
        <v>280977.01155203179</v>
      </c>
      <c r="R50" s="129">
        <f>IF(C50 =0,0,Q50 / C50 )</f>
        <v>7.9090029050024643E-2</v>
      </c>
      <c r="S50" s="128">
        <v>60007.924907307701</v>
      </c>
      <c r="T50" s="129">
        <f>IF(C50 =0,0,S50 / C50 )</f>
        <v>1.6891163081047239E-2</v>
      </c>
      <c r="U50" s="128">
        <v>3398.3663633608348</v>
      </c>
      <c r="V50" s="129">
        <f>IF(C50 =0,0,U50 / C50 )</f>
        <v>9.5657966079215151E-4</v>
      </c>
      <c r="W50" s="128">
        <v>2414.9122436592479</v>
      </c>
      <c r="X50" s="129">
        <f>IF(C50 =0,0,W50 / C50 )</f>
        <v>6.7975482566801104E-4</v>
      </c>
      <c r="Y50" s="128">
        <v>4799.0008135799635</v>
      </c>
      <c r="Z50" s="129">
        <f>IF(C50 =0,0,Y50 / C50 )</f>
        <v>1.3508333356547389E-3</v>
      </c>
      <c r="AA50" s="128">
        <v>658.01402947775705</v>
      </c>
      <c r="AB50" s="129">
        <f>IF(C50 =0,0,AA50 / C50 )</f>
        <v>1.8521924060354057E-4</v>
      </c>
      <c r="AC50" s="128">
        <v>2122886.1247898196</v>
      </c>
      <c r="AD50" s="129">
        <f>IF(C50 =0,0,AC50 / C50 )</f>
        <v>0.59755466951583414</v>
      </c>
      <c r="AE50" s="128">
        <v>53777.338922980249</v>
      </c>
      <c r="AF50" s="129">
        <f>IF(C50 =0,0,AE50 / C50 )</f>
        <v>1.5137363993437963E-2</v>
      </c>
      <c r="AG50" s="128">
        <v>821.45046785037187</v>
      </c>
      <c r="AH50" s="129">
        <f>IF(C50 =0,0,AG50 / C50 )</f>
        <v>2.3122368981923368E-4</v>
      </c>
      <c r="AI50" s="128">
        <v>447.480458111779</v>
      </c>
      <c r="AJ50" s="129">
        <f>IF(C50 =0,0,AI50 / C50 )</f>
        <v>1.2595778649608538E-4</v>
      </c>
      <c r="AK50" s="128">
        <v>1712.4349583331318</v>
      </c>
      <c r="AL50" s="129">
        <f>IF(C50 =0,0,AK50 / C50 )</f>
        <v>4.8201996972184593E-4</v>
      </c>
    </row>
    <row r="51" spans="1:38" x14ac:dyDescent="0.25">
      <c r="A51" s="122" t="s">
        <v>40</v>
      </c>
    </row>
    <row r="52" spans="1:38" x14ac:dyDescent="0.25">
      <c r="A52" s="122" t="s">
        <v>42</v>
      </c>
      <c r="B52" s="117" t="s">
        <v>160</v>
      </c>
      <c r="C52" s="125">
        <v>-366029.64265401982</v>
      </c>
      <c r="D52" s="126">
        <f>IF(C52 =0,0,C52 / C52 )</f>
        <v>1</v>
      </c>
      <c r="E52" s="125">
        <v>-6015.6245584723247</v>
      </c>
      <c r="F52" s="126">
        <f>IF(C52 =0,0,E52 / C52 )</f>
        <v>1.643480160473899E-2</v>
      </c>
      <c r="G52" s="125">
        <v>-240.02483684514129</v>
      </c>
      <c r="H52" s="126">
        <f>IF(C52 =0,0,G52 / C52 )</f>
        <v>6.5575245519669198E-4</v>
      </c>
      <c r="I52" s="125">
        <v>-2579.5689442198313</v>
      </c>
      <c r="J52" s="126">
        <f>IF(C52 =0,0,I52 / C52 )</f>
        <v>7.0474318022873987E-3</v>
      </c>
      <c r="K52" s="125">
        <v>-22993.544269961945</v>
      </c>
      <c r="L52" s="126">
        <f>IF(C52 =0,0,K52 / C52 )</f>
        <v>6.2818803699174738E-2</v>
      </c>
      <c r="M52" s="125">
        <v>-275.89040212797732</v>
      </c>
      <c r="N52" s="126">
        <f>IF(C52 =0,0,M52 / C52 )</f>
        <v>7.5373786704142887E-4</v>
      </c>
      <c r="O52" s="125">
        <v>-68908.479286288464</v>
      </c>
      <c r="P52" s="126">
        <f>IF(C52 =0,0,O52 / C52 )</f>
        <v>0.18825928628797545</v>
      </c>
      <c r="Q52" s="125">
        <v>-27117.88602881398</v>
      </c>
      <c r="R52" s="126">
        <f>IF(C52 =0,0,Q52 / C52 )</f>
        <v>7.4086584442141667E-2</v>
      </c>
      <c r="S52" s="125">
        <v>-5687.8596180083559</v>
      </c>
      <c r="T52" s="126">
        <f>IF(C52 =0,0,S52 / C52 )</f>
        <v>1.5539341504602294E-2</v>
      </c>
      <c r="U52" s="125">
        <v>-306.99307682483999</v>
      </c>
      <c r="V52" s="126">
        <f>IF(C52 =0,0,U52 / C52 )</f>
        <v>8.3871097050742789E-4</v>
      </c>
      <c r="W52" s="125">
        <v>-234.63058154387625</v>
      </c>
      <c r="X52" s="126">
        <f>IF(C52 =0,0,W52 / C52 )</f>
        <v>6.4101524631341084E-4</v>
      </c>
      <c r="Y52" s="125">
        <v>-474.2575310478569</v>
      </c>
      <c r="Z52" s="126">
        <f>IF(C52 =0,0,Y52 / C52 )</f>
        <v>1.2956806656671158E-3</v>
      </c>
      <c r="AA52" s="125">
        <v>-72.338700338753526</v>
      </c>
      <c r="AB52" s="126">
        <f>IF(C52 =0,0,AA52 / C52 )</f>
        <v>1.976307159557835E-4</v>
      </c>
      <c r="AC52" s="125">
        <v>-224304.50171320006</v>
      </c>
      <c r="AD52" s="126">
        <f>IF(C52 =0,0,AC52 / C52 )</f>
        <v>0.61280419827969557</v>
      </c>
      <c r="AE52" s="125">
        <v>-6539.5997752857365</v>
      </c>
      <c r="AF52" s="126">
        <f>IF(C52 =0,0,AE52 / C52 )</f>
        <v>1.7866311940935142E-2</v>
      </c>
      <c r="AG52" s="125">
        <v>-80.538519737235873</v>
      </c>
      <c r="AH52" s="126">
        <f>IF(C52 =0,0,AG52 / C52 )</f>
        <v>2.2003277973134776E-4</v>
      </c>
      <c r="AI52" s="125">
        <v>-46.029209483141216</v>
      </c>
      <c r="AJ52" s="126">
        <f>IF(C52 =0,0,AI52 / C52 )</f>
        <v>1.2575268262261796E-4</v>
      </c>
      <c r="AK52" s="125">
        <v>-151.87560182027042</v>
      </c>
      <c r="AL52" s="126">
        <f>IF(C52 =0,0,AK52 / C52 )</f>
        <v>4.1492705541290532E-4</v>
      </c>
    </row>
    <row r="53" spans="1:38" x14ac:dyDescent="0.25">
      <c r="A53" s="122" t="s">
        <v>44</v>
      </c>
      <c r="B53" s="117" t="s">
        <v>161</v>
      </c>
      <c r="C53" s="125">
        <v>-1822278.6666919219</v>
      </c>
      <c r="D53" s="126">
        <f>IF(C53 =0,0,C53 / C53 )</f>
        <v>1</v>
      </c>
      <c r="E53" s="125">
        <v>-31954.869551525047</v>
      </c>
      <c r="F53" s="126">
        <f>IF(C53 =0,0,E53 / C53 )</f>
        <v>1.7535665722045905E-2</v>
      </c>
      <c r="G53" s="125">
        <v>-1263.1339658928523</v>
      </c>
      <c r="H53" s="126">
        <f>IF(C53 =0,0,G53 / C53 )</f>
        <v>6.9316180284647992E-4</v>
      </c>
      <c r="I53" s="125">
        <v>-14043.655781920108</v>
      </c>
      <c r="J53" s="126">
        <f>IF(C53 =0,0,I53 / C53 )</f>
        <v>7.7066455524139417E-3</v>
      </c>
      <c r="K53" s="125">
        <v>-111660.65067637117</v>
      </c>
      <c r="L53" s="126">
        <f>IF(C53 =0,0,K53 / C53 )</f>
        <v>6.1275288306521528E-2</v>
      </c>
      <c r="M53" s="125">
        <v>-1292.9476105216866</v>
      </c>
      <c r="N53" s="126">
        <f>IF(C53 =0,0,M53 / C53 )</f>
        <v>7.095224425081166E-4</v>
      </c>
      <c r="O53" s="125">
        <v>-358767.67679200304</v>
      </c>
      <c r="P53" s="126">
        <f>IF(C53 =0,0,O53 / C53 )</f>
        <v>0.19687860224105724</v>
      </c>
      <c r="Q53" s="125">
        <v>-142355.35118997077</v>
      </c>
      <c r="R53" s="126">
        <f>IF(C53 =0,0,Q53 / C53 )</f>
        <v>7.8119419269938498E-2</v>
      </c>
      <c r="S53" s="125">
        <v>-30214.431591425047</v>
      </c>
      <c r="T53" s="126">
        <f>IF(C53 =0,0,S53 / C53 )</f>
        <v>1.6580576913779545E-2</v>
      </c>
      <c r="U53" s="125">
        <v>-1666.4364314089262</v>
      </c>
      <c r="V53" s="126">
        <f>IF(C53 =0,0,U53 / C53 )</f>
        <v>9.1447947115250801E-4</v>
      </c>
      <c r="W53" s="125">
        <v>-1216.2595920541944</v>
      </c>
      <c r="X53" s="126">
        <f>IF(C53 =0,0,W53 / C53 )</f>
        <v>6.6743885789001436E-4</v>
      </c>
      <c r="Y53" s="125">
        <v>-2365.1343235438289</v>
      </c>
      <c r="Z53" s="126">
        <f>IF(C53 =0,0,Y53 / C53 )</f>
        <v>1.2978993645562352E-3</v>
      </c>
      <c r="AA53" s="125">
        <v>-346.49930713393059</v>
      </c>
      <c r="AB53" s="126">
        <f>IF(C53 =0,0,AA53 / C53 )</f>
        <v>1.9014616889685096E-4</v>
      </c>
      <c r="AC53" s="125">
        <v>-1095450.9117586974</v>
      </c>
      <c r="AD53" s="126">
        <f>IF(C53 =0,0,AC53 / C53 )</f>
        <v>0.60114346492752779</v>
      </c>
      <c r="AE53" s="125">
        <v>-28191.150748261298</v>
      </c>
      <c r="AF53" s="126">
        <f>IF(C53 =0,0,AE53 / C53 )</f>
        <v>1.5470274258019041E-2</v>
      </c>
      <c r="AG53" s="125">
        <v>-415.65642507544607</v>
      </c>
      <c r="AH53" s="126">
        <f>IF(C53 =0,0,AG53 / C53 )</f>
        <v>2.2809707026313873E-4</v>
      </c>
      <c r="AI53" s="125">
        <v>-235.45499930671093</v>
      </c>
      <c r="AJ53" s="126">
        <f>IF(C53 =0,0,AI53 / C53 )</f>
        <v>1.2920910704296656E-4</v>
      </c>
      <c r="AK53" s="125">
        <v>-838.44594681072908</v>
      </c>
      <c r="AL53" s="126">
        <f>IF(C53 =0,0,AK53 / C53 )</f>
        <v>4.6010852354036718E-4</v>
      </c>
    </row>
    <row r="54" spans="1:38" ht="15.75" thickBot="1" x14ac:dyDescent="0.3">
      <c r="A54" s="122" t="s">
        <v>46</v>
      </c>
      <c r="B54" s="117" t="s">
        <v>162</v>
      </c>
      <c r="C54" s="125">
        <v>-487333.55478193448</v>
      </c>
      <c r="D54" s="126">
        <f>IF(C54 =0,0,C54 / C54 )</f>
        <v>1</v>
      </c>
      <c r="E54" s="125">
        <v>-8389.6770898562518</v>
      </c>
      <c r="F54" s="126">
        <f>IF(C54 =0,0,E54 / C54 )</f>
        <v>1.7215471841684187E-2</v>
      </c>
      <c r="G54" s="125">
        <v>-331.8610857466133</v>
      </c>
      <c r="H54" s="126">
        <f>IF(C54 =0,0,G54 / C54 )</f>
        <v>6.8097319072377453E-4</v>
      </c>
      <c r="I54" s="125">
        <v>-3754.2476085912213</v>
      </c>
      <c r="J54" s="126">
        <f>IF(C54 =0,0,I54 / C54 )</f>
        <v>7.7036509629859612E-3</v>
      </c>
      <c r="K54" s="125">
        <v>-29809.91115534896</v>
      </c>
      <c r="L54" s="126">
        <f>IF(C54 =0,0,K54 / C54 )</f>
        <v>6.1169420539260631E-2</v>
      </c>
      <c r="M54" s="125">
        <v>-336.33791444752126</v>
      </c>
      <c r="N54" s="126">
        <f>IF(C54 =0,0,M54 / C54 )</f>
        <v>6.9015956555263519E-4</v>
      </c>
      <c r="O54" s="125">
        <v>-95622.347623793088</v>
      </c>
      <c r="P54" s="126">
        <f>IF(C54 =0,0,O54 / C54 )</f>
        <v>0.19621539843810037</v>
      </c>
      <c r="Q54" s="125">
        <v>-37940.281923359886</v>
      </c>
      <c r="R54" s="126">
        <f>IF(C54 =0,0,Q54 / C54 )</f>
        <v>7.7852800307044112E-2</v>
      </c>
      <c r="S54" s="125">
        <v>-7920.9288449561491</v>
      </c>
      <c r="T54" s="126">
        <f>IF(C54 =0,0,S54 / C54 )</f>
        <v>1.625360857513803E-2</v>
      </c>
      <c r="U54" s="125">
        <v>-447.62162891568346</v>
      </c>
      <c r="V54" s="126">
        <f>IF(C54 =0,0,U54 / C54 )</f>
        <v>9.185118170571678E-4</v>
      </c>
      <c r="W54" s="125">
        <v>-324.73302357518946</v>
      </c>
      <c r="X54" s="126">
        <f>IF(C54 =0,0,W54 / C54 )</f>
        <v>6.6634653080782972E-4</v>
      </c>
      <c r="Y54" s="125">
        <v>-514.30150056181913</v>
      </c>
      <c r="Z54" s="126">
        <f>IF(C54 =0,0,Y54 / C54 )</f>
        <v>1.055337756892098E-3</v>
      </c>
      <c r="AA54" s="125">
        <v>-84.019393377140815</v>
      </c>
      <c r="AB54" s="126">
        <f>IF(C54 =0,0,AA54 / C54 )</f>
        <v>1.7240633761559203E-4</v>
      </c>
      <c r="AC54" s="125">
        <v>-294635.45051398582</v>
      </c>
      <c r="AD54" s="126">
        <f>IF(C54 =0,0,AC54 / C54 )</f>
        <v>0.6045868330282026</v>
      </c>
      <c r="AE54" s="125">
        <v>-6838.7127474418758</v>
      </c>
      <c r="AF54" s="126">
        <f>IF(C54 =0,0,AE54 / C54 )</f>
        <v>1.4032919917656751E-2</v>
      </c>
      <c r="AG54" s="125">
        <v>-108.29073681458993</v>
      </c>
      <c r="AH54" s="126">
        <f>IF(C54 =0,0,AG54 / C54 )</f>
        <v>2.2221071328249996E-4</v>
      </c>
      <c r="AI54" s="125">
        <v>-59.494981489763965</v>
      </c>
      <c r="AJ54" s="126">
        <f>IF(C54 =0,0,AI54 / C54 )</f>
        <v>1.2208266987974179E-4</v>
      </c>
      <c r="AK54" s="125">
        <v>-215.33700967283448</v>
      </c>
      <c r="AL54" s="126">
        <f>IF(C54 =0,0,AK54 / C54 )</f>
        <v>4.41867808115923E-4</v>
      </c>
    </row>
    <row r="55" spans="1:38" x14ac:dyDescent="0.25">
      <c r="A55" s="122" t="s">
        <v>48</v>
      </c>
      <c r="B55" s="127" t="s">
        <v>53</v>
      </c>
      <c r="C55" s="128">
        <v>-2675641.8641278762</v>
      </c>
      <c r="D55" s="129">
        <f>IF(C55 =0,0,C55 / C55 )</f>
        <v>1</v>
      </c>
      <c r="E55" s="128">
        <v>-46360.171199853627</v>
      </c>
      <c r="F55" s="129">
        <f>IF(C55 =0,0,E55 / C55 )</f>
        <v>1.7326747582103889E-2</v>
      </c>
      <c r="G55" s="128">
        <v>-1835.0198884846072</v>
      </c>
      <c r="H55" s="129">
        <f>IF(C55 =0,0,G55 / C55 )</f>
        <v>6.8582418039072311E-4</v>
      </c>
      <c r="I55" s="128">
        <v>-20377.472334731163</v>
      </c>
      <c r="J55" s="129">
        <f>IF(C55 =0,0,I55 / C55 )</f>
        <v>7.6159192334110028E-3</v>
      </c>
      <c r="K55" s="128">
        <v>-164464.10610168206</v>
      </c>
      <c r="L55" s="129">
        <f>IF(C55 =0,0,K55 / C55 )</f>
        <v>6.146715982682123E-2</v>
      </c>
      <c r="M55" s="128">
        <v>-1905.175927097185</v>
      </c>
      <c r="N55" s="129">
        <f>IF(C55 =0,0,M55 / C55 )</f>
        <v>7.1204444534963044E-4</v>
      </c>
      <c r="O55" s="128">
        <v>-523298.50370208459</v>
      </c>
      <c r="P55" s="129">
        <f>IF(C55 =0,0,O55 / C55 )</f>
        <v>0.19557867991150354</v>
      </c>
      <c r="Q55" s="128">
        <v>-207413.51914214462</v>
      </c>
      <c r="R55" s="129">
        <f>IF(C55 =0,0,Q55 / C55 )</f>
        <v>7.7519163503502339E-2</v>
      </c>
      <c r="S55" s="128">
        <v>-43823.220054389545</v>
      </c>
      <c r="T55" s="129">
        <f>IF(C55 =0,0,S55 / C55 )</f>
        <v>1.6378582142073671E-2</v>
      </c>
      <c r="U55" s="128">
        <v>-2421.0511371494495</v>
      </c>
      <c r="V55" s="129">
        <f>IF(C55 =0,0,U55 / C55 )</f>
        <v>9.0484872792891125E-4</v>
      </c>
      <c r="W55" s="128">
        <v>-1775.6231971732602</v>
      </c>
      <c r="X55" s="129">
        <f>IF(C55 =0,0,W55 / C55 )</f>
        <v>6.6362513645002472E-4</v>
      </c>
      <c r="Y55" s="128">
        <v>-3353.6933551535058</v>
      </c>
      <c r="Z55" s="129">
        <f>IF(C55 =0,0,Y55 / C55 )</f>
        <v>1.2534163858460333E-3</v>
      </c>
      <c r="AA55" s="128">
        <v>-502.8574008498249</v>
      </c>
      <c r="AB55" s="129">
        <f>IF(C55 =0,0,AA55 / C55 )</f>
        <v>1.8793897927506489E-4</v>
      </c>
      <c r="AC55" s="128">
        <v>-1614390.8639858833</v>
      </c>
      <c r="AD55" s="129">
        <f>IF(C55 =0,0,AC55 / C55 )</f>
        <v>0.60336582620787071</v>
      </c>
      <c r="AE55" s="128">
        <v>-41569.463270988912</v>
      </c>
      <c r="AF55" s="129">
        <f>IF(C55 =0,0,AE55 / C55 )</f>
        <v>1.5536258356661068E-2</v>
      </c>
      <c r="AG55" s="128">
        <v>-604.48568162727202</v>
      </c>
      <c r="AH55" s="129">
        <f>IF(C55 =0,0,AG55 / C55 )</f>
        <v>2.2592174600478669E-4</v>
      </c>
      <c r="AI55" s="128">
        <v>-340.97919027961615</v>
      </c>
      <c r="AJ55" s="129">
        <f>IF(C55 =0,0,AI55 / C55 )</f>
        <v>1.2743827746571683E-4</v>
      </c>
      <c r="AK55" s="128">
        <v>-1205.6585583038343</v>
      </c>
      <c r="AL55" s="129">
        <f>IF(C55 =0,0,AK55 / C55 )</f>
        <v>4.5060535734173002E-4</v>
      </c>
    </row>
    <row r="56" spans="1:38" ht="15.75" thickBot="1" x14ac:dyDescent="0.3">
      <c r="A56" s="122" t="s">
        <v>50</v>
      </c>
    </row>
    <row r="57" spans="1:38" x14ac:dyDescent="0.25">
      <c r="A57" s="122" t="s">
        <v>52</v>
      </c>
      <c r="B57" s="130" t="s">
        <v>55</v>
      </c>
      <c r="C57" s="128">
        <v>876980.57041836879</v>
      </c>
      <c r="D57" s="129">
        <f>IF(C57 =0,0,C57 / C57 )</f>
        <v>1</v>
      </c>
      <c r="E57" s="128">
        <v>17192.390148269926</v>
      </c>
      <c r="F57" s="129">
        <f>IF(C57 =0,0,E57 / C57 )</f>
        <v>1.9604071889606625E-2</v>
      </c>
      <c r="G57" s="128">
        <v>675.99027032294669</v>
      </c>
      <c r="H57" s="129">
        <f>IF(C57 =0,0,G57 / C57 )</f>
        <v>7.7081556094277151E-4</v>
      </c>
      <c r="I57" s="128">
        <v>8283.8602394395493</v>
      </c>
      <c r="J57" s="129">
        <f>IF(C57 =0,0,I57 / C57 )</f>
        <v>9.4458879921224311E-3</v>
      </c>
      <c r="K57" s="128">
        <v>51872.554520973361</v>
      </c>
      <c r="L57" s="129">
        <f>IF(C57 =0,0,K57 / C57 )</f>
        <v>5.9149035076372619E-2</v>
      </c>
      <c r="M57" s="128">
        <v>598.26183959768969</v>
      </c>
      <c r="N57" s="129">
        <f>IF(C57 =0,0,M57 / C57 )</f>
        <v>6.821836877324264E-4</v>
      </c>
      <c r="O57" s="128">
        <v>183858.86886719594</v>
      </c>
      <c r="P57" s="129">
        <f>IF(C57 =0,0,O57 / C57 )</f>
        <v>0.20964987716829914</v>
      </c>
      <c r="Q57" s="128">
        <v>73563.492409887156</v>
      </c>
      <c r="R57" s="129">
        <f>IF(C57 =0,0,Q57 / C57 )</f>
        <v>8.3882693518276305E-2</v>
      </c>
      <c r="S57" s="128">
        <v>16184.70485291815</v>
      </c>
      <c r="T57" s="129">
        <f>IF(C57 =0,0,S57 / C57 )</f>
        <v>1.8455032413314632E-2</v>
      </c>
      <c r="U57" s="128">
        <v>977.3152262113847</v>
      </c>
      <c r="V57" s="129">
        <f>IF(C57 =0,0,U57 / C57 )</f>
        <v>1.1144092117629819E-3</v>
      </c>
      <c r="W57" s="128">
        <v>639.28904648598723</v>
      </c>
      <c r="X57" s="129">
        <f>IF(C57 =0,0,W57 / C57 )</f>
        <v>7.2896603191677397E-4</v>
      </c>
      <c r="Y57" s="128">
        <v>1445.3074584264577</v>
      </c>
      <c r="Z57" s="129">
        <f>IF(C57 =0,0,Y57 / C57 )</f>
        <v>1.6480495773549067E-3</v>
      </c>
      <c r="AA57" s="128">
        <v>155.15662862793218</v>
      </c>
      <c r="AB57" s="129">
        <f>IF(C57 =0,0,AA57 / C57 )</f>
        <v>1.7692139810339673E-4</v>
      </c>
      <c r="AC57" s="128">
        <v>508495.26080393646</v>
      </c>
      <c r="AD57" s="129">
        <f>IF(C57 =0,0,AC57 / C57 )</f>
        <v>0.57982500178009166</v>
      </c>
      <c r="AE57" s="128">
        <v>12207.875651991337</v>
      </c>
      <c r="AF57" s="129">
        <f>IF(C57 =0,0,AE57 / C57 )</f>
        <v>1.3920349051937944E-2</v>
      </c>
      <c r="AG57" s="128">
        <v>216.96478622309985</v>
      </c>
      <c r="AH57" s="129">
        <f>IF(C57 =0,0,AG57 / C57 )</f>
        <v>2.4739976407869049E-4</v>
      </c>
      <c r="AI57" s="128">
        <v>106.50126783216291</v>
      </c>
      <c r="AJ57" s="129">
        <f>IF(C57 =0,0,AI57 / C57 )</f>
        <v>1.2144085219739344E-4</v>
      </c>
      <c r="AK57" s="128">
        <v>506.77640002929792</v>
      </c>
      <c r="AL57" s="129">
        <f>IF(C57 =0,0,AK57 / C57 )</f>
        <v>5.778650258893846E-4</v>
      </c>
    </row>
    <row r="58" spans="1:38" ht="15.75" thickBot="1" x14ac:dyDescent="0.3">
      <c r="A58" s="122" t="s">
        <v>54</v>
      </c>
    </row>
    <row r="59" spans="1:38" ht="15.75" thickBot="1" x14ac:dyDescent="0.3">
      <c r="A59" s="122" t="s">
        <v>56</v>
      </c>
      <c r="B59" s="131" t="s">
        <v>57</v>
      </c>
      <c r="C59" s="132">
        <v>32536116.498439766</v>
      </c>
      <c r="D59" s="133">
        <f>IF(C59 =0,0,C59 / C59 )</f>
        <v>1</v>
      </c>
      <c r="E59" s="132">
        <v>568590.18515029643</v>
      </c>
      <c r="F59" s="133">
        <f>IF(C59 =0,0,E59 / C59 )</f>
        <v>1.7475662320595716E-2</v>
      </c>
      <c r="G59" s="132">
        <v>22672.087917229528</v>
      </c>
      <c r="H59" s="133">
        <f>IF(C59 =0,0,G59 / C59 )</f>
        <v>6.9682833592991174E-4</v>
      </c>
      <c r="I59" s="132">
        <v>230863.52645697215</v>
      </c>
      <c r="J59" s="133">
        <f>IF(C59 =0,0,I59 / C59 )</f>
        <v>7.0956079367383304E-3</v>
      </c>
      <c r="K59" s="132">
        <v>1887185.1178023014</v>
      </c>
      <c r="L59" s="133">
        <f>IF(C59 =0,0,K59 / C59 )</f>
        <v>5.8002777248870478E-2</v>
      </c>
      <c r="M59" s="132">
        <v>17552.519841773941</v>
      </c>
      <c r="N59" s="133">
        <f>IF(C59 =0,0,M59 / C59 )</f>
        <v>5.3947802414020907E-4</v>
      </c>
      <c r="O59" s="132">
        <v>6671624.6411003713</v>
      </c>
      <c r="P59" s="133">
        <f>IF(C59 =0,0,O59 / C59 )</f>
        <v>0.2050528876554859</v>
      </c>
      <c r="Q59" s="132">
        <v>2671888.3847701554</v>
      </c>
      <c r="R59" s="133">
        <f>IF(C59 =0,0,Q59 / C59 )</f>
        <v>8.2120691475219013E-2</v>
      </c>
      <c r="S59" s="132">
        <v>539400.63091015432</v>
      </c>
      <c r="T59" s="133">
        <f>IF(C59 =0,0,S59 / C59 )</f>
        <v>1.657851916457272E-2</v>
      </c>
      <c r="U59" s="132">
        <v>28634.197597469494</v>
      </c>
      <c r="V59" s="133">
        <f>IF(C59 =0,0,U59 / C59 )</f>
        <v>8.800742276307812E-4</v>
      </c>
      <c r="W59" s="132">
        <v>22899.53273885588</v>
      </c>
      <c r="X59" s="133">
        <f>IF(C59 =0,0,W59 / C59 )</f>
        <v>7.0381886971525938E-4</v>
      </c>
      <c r="Y59" s="132">
        <v>66471.743814741974</v>
      </c>
      <c r="Z59" s="133">
        <f>IF(C59 =0,0,Y59 / C59 )</f>
        <v>2.0430140707766876E-3</v>
      </c>
      <c r="AA59" s="132">
        <v>7289.9751499543663</v>
      </c>
      <c r="AB59" s="133">
        <f>IF(C59 =0,0,AA59 / C59 )</f>
        <v>2.2405793728652124E-4</v>
      </c>
      <c r="AC59" s="132">
        <v>19344231.931779861</v>
      </c>
      <c r="AD59" s="133">
        <f>IF(C59 =0,0,AC59 / C59 )</f>
        <v>0.59454643066290636</v>
      </c>
      <c r="AE59" s="132">
        <v>430124.20128416584</v>
      </c>
      <c r="AF59" s="133">
        <f>IF(C59 =0,0,AE59 / C59 )</f>
        <v>1.32198998397609E-2</v>
      </c>
      <c r="AG59" s="132">
        <v>6756.8601259878023</v>
      </c>
      <c r="AH59" s="133">
        <f>IF(C59 =0,0,AG59 / C59 )</f>
        <v>2.0767260672649177E-4</v>
      </c>
      <c r="AI59" s="132">
        <v>4755.7569556742574</v>
      </c>
      <c r="AJ59" s="133">
        <f>IF(C59 =0,0,AI59 / C59 )</f>
        <v>1.4616854952256868E-4</v>
      </c>
      <c r="AK59" s="132">
        <v>15175.205043802653</v>
      </c>
      <c r="AL59" s="133">
        <f>IF(C59 =0,0,AK59 / C59 )</f>
        <v>4.6641107412221007E-4</v>
      </c>
    </row>
    <row r="60" spans="1:38" ht="15.75" thickTop="1" x14ac:dyDescent="0.25">
      <c r="A60" s="122" t="s">
        <v>58</v>
      </c>
    </row>
    <row r="61" spans="1:38" x14ac:dyDescent="0.25">
      <c r="A61" s="122" t="s">
        <v>59</v>
      </c>
      <c r="B61" s="124" t="s">
        <v>163</v>
      </c>
      <c r="C61" s="125"/>
      <c r="D61" s="116"/>
      <c r="E61" s="125"/>
      <c r="F61" s="116"/>
      <c r="G61" s="125"/>
      <c r="H61" s="116"/>
      <c r="I61" s="125"/>
      <c r="J61" s="116"/>
      <c r="K61" s="125"/>
      <c r="L61" s="116"/>
      <c r="M61" s="125"/>
      <c r="N61" s="116"/>
      <c r="O61" s="125"/>
      <c r="P61" s="116"/>
      <c r="Q61" s="125"/>
      <c r="R61" s="116"/>
      <c r="S61" s="125"/>
      <c r="T61" s="116"/>
      <c r="U61" s="125"/>
      <c r="V61" s="116"/>
      <c r="W61" s="125"/>
      <c r="X61" s="116"/>
      <c r="Y61" s="125"/>
      <c r="Z61" s="116"/>
      <c r="AA61" s="125"/>
      <c r="AB61" s="116"/>
      <c r="AC61" s="125"/>
      <c r="AD61" s="116"/>
      <c r="AE61" s="125"/>
      <c r="AF61" s="116"/>
      <c r="AG61" s="125"/>
      <c r="AH61" s="116"/>
      <c r="AI61" s="125"/>
      <c r="AJ61" s="116"/>
      <c r="AK61" s="125"/>
      <c r="AL61" s="116"/>
    </row>
    <row r="62" spans="1:38" x14ac:dyDescent="0.25">
      <c r="A62" s="122" t="s">
        <v>60</v>
      </c>
      <c r="B62" s="117" t="s">
        <v>141</v>
      </c>
      <c r="C62" s="125">
        <v>1730095.5044625555</v>
      </c>
      <c r="D62" s="126">
        <f t="shared" ref="D62:D69" si="36">IF(C62 =0,0,C62 / C62 )</f>
        <v>1</v>
      </c>
      <c r="E62" s="125">
        <v>32171.065465171909</v>
      </c>
      <c r="F62" s="126">
        <f t="shared" ref="F62:F69" si="37">IF(C62 =0,0,E62 / C62 )</f>
        <v>1.8594965065333587E-2</v>
      </c>
      <c r="G62" s="125">
        <v>1257.6363726849918</v>
      </c>
      <c r="H62" s="126">
        <f t="shared" ref="H62:H69" si="38">IF(C62 =0,0,G62 / C62 )</f>
        <v>7.2691731146695834E-4</v>
      </c>
      <c r="I62" s="125">
        <v>16782.882366178415</v>
      </c>
      <c r="J62" s="126">
        <f t="shared" ref="J62:J69" si="39">IF(C62 =0,0,I62 / C62 )</f>
        <v>9.7005525549827519E-3</v>
      </c>
      <c r="K62" s="125">
        <v>97077.18914179744</v>
      </c>
      <c r="L62" s="126">
        <f t="shared" ref="L62:L69" si="40">IF(C62 =0,0,K62 / C62 )</f>
        <v>5.6110884567585721E-2</v>
      </c>
      <c r="M62" s="125">
        <v>780.80547809093559</v>
      </c>
      <c r="N62" s="126">
        <f t="shared" ref="N62:N69" si="41">IF(C62 =0,0,M62 / C62 )</f>
        <v>4.5130773190089782E-4</v>
      </c>
      <c r="O62" s="125">
        <v>375318.8572559834</v>
      </c>
      <c r="P62" s="126">
        <f t="shared" ref="P62:P69" si="42">IF(C62 =0,0,O62 / C62 )</f>
        <v>0.21693534044097415</v>
      </c>
      <c r="Q62" s="125">
        <v>151521.57273138899</v>
      </c>
      <c r="R62" s="126">
        <f t="shared" ref="R62:R69" si="43">IF(C62 =0,0,Q62 / C62 )</f>
        <v>8.7579889283891488E-2</v>
      </c>
      <c r="S62" s="125">
        <v>30074.792270399954</v>
      </c>
      <c r="T62" s="126">
        <f t="shared" ref="T62:T69" si="44">IF(C62 =0,0,S62 / C62 )</f>
        <v>1.7383313344740768E-2</v>
      </c>
      <c r="U62" s="125">
        <v>2040.0500711365275</v>
      </c>
      <c r="V62" s="126">
        <f t="shared" ref="V62:V69" si="45">IF(C62 =0,0,U62 / C62 )</f>
        <v>1.1791545991966829E-3</v>
      </c>
      <c r="W62" s="125">
        <v>1308.4272450739068</v>
      </c>
      <c r="X62" s="126">
        <f t="shared" ref="X62:X69" si="46">IF(C62 =0,0,W62 / C62 )</f>
        <v>7.5627457657625801E-4</v>
      </c>
      <c r="Y62" s="125">
        <v>172.44930149060778</v>
      </c>
      <c r="Z62" s="126">
        <f t="shared" ref="Z62:Z69" si="47">IF(C62 =0,0,Y62 / C62 )</f>
        <v>9.9676174549784863E-5</v>
      </c>
      <c r="AA62" s="125">
        <v>120.31410432880594</v>
      </c>
      <c r="AB62" s="126">
        <f t="shared" ref="AB62:AB69" si="48">IF(C62 =0,0,AA62 / C62 )</f>
        <v>6.954188599327113E-5</v>
      </c>
      <c r="AC62" s="125">
        <v>1019088.1632553719</v>
      </c>
      <c r="AD62" s="126">
        <f t="shared" ref="AD62:AD69" si="49">IF(C62 =0,0,AC62 / C62 )</f>
        <v>0.58903578480307417</v>
      </c>
      <c r="AE62" s="125">
        <v>1014.0623330285836</v>
      </c>
      <c r="AF62" s="126">
        <f t="shared" ref="AF62:AF69" si="50">IF(C62 =0,0,AE62 / C62 )</f>
        <v>5.861308409928482E-4</v>
      </c>
      <c r="AG62" s="125">
        <v>363.91988581853593</v>
      </c>
      <c r="AH62" s="126">
        <f t="shared" ref="AH62:AH69" si="51">IF(C62 =0,0,AG62 / C62 )</f>
        <v>2.1034670333507723E-4</v>
      </c>
      <c r="AI62" s="125">
        <v>155.74527229544631</v>
      </c>
      <c r="AJ62" s="126">
        <f t="shared" ref="AJ62:AJ69" si="52">IF(C62 =0,0,AI62 / C62 )</f>
        <v>9.0021199346349213E-5</v>
      </c>
      <c r="AK62" s="125">
        <v>847.57191231508818</v>
      </c>
      <c r="AL62" s="126">
        <f t="shared" ref="AL62:AL69" si="53">IF(C62 =0,0,AK62 / C62 )</f>
        <v>4.898989160591927E-4</v>
      </c>
    </row>
    <row r="63" spans="1:38" x14ac:dyDescent="0.25">
      <c r="A63" s="122" t="s">
        <v>61</v>
      </c>
      <c r="B63" s="117" t="s">
        <v>142</v>
      </c>
      <c r="C63" s="125">
        <v>5509752.2066548374</v>
      </c>
      <c r="D63" s="126">
        <f t="shared" si="36"/>
        <v>1</v>
      </c>
      <c r="E63" s="125">
        <v>102453.64980139135</v>
      </c>
      <c r="F63" s="126">
        <f t="shared" si="37"/>
        <v>1.8594965065333587E-2</v>
      </c>
      <c r="G63" s="125">
        <v>4005.1342609106759</v>
      </c>
      <c r="H63" s="126">
        <f t="shared" si="38"/>
        <v>7.2691731146695845E-4</v>
      </c>
      <c r="I63" s="125">
        <v>53447.640845587448</v>
      </c>
      <c r="J63" s="126">
        <f t="shared" si="39"/>
        <v>9.7005525549827536E-3</v>
      </c>
      <c r="K63" s="125">
        <v>309157.07006361039</v>
      </c>
      <c r="L63" s="126">
        <f t="shared" si="40"/>
        <v>5.6110884567585742E-2</v>
      </c>
      <c r="M63" s="125">
        <v>2486.5937717213619</v>
      </c>
      <c r="N63" s="126">
        <f t="shared" si="41"/>
        <v>4.5130773190089787E-4</v>
      </c>
      <c r="O63" s="125">
        <v>1195259.9706960758</v>
      </c>
      <c r="P63" s="126">
        <f t="shared" si="42"/>
        <v>0.21693534044097418</v>
      </c>
      <c r="Q63" s="125">
        <v>482543.48824050749</v>
      </c>
      <c r="R63" s="126">
        <f t="shared" si="43"/>
        <v>8.7579889283891488E-2</v>
      </c>
      <c r="S63" s="125">
        <v>95777.749060157948</v>
      </c>
      <c r="T63" s="126">
        <f t="shared" si="44"/>
        <v>1.7383313344740772E-2</v>
      </c>
      <c r="U63" s="125">
        <v>6496.8496549111251</v>
      </c>
      <c r="V63" s="126">
        <f t="shared" si="45"/>
        <v>1.1791545991966831E-3</v>
      </c>
      <c r="W63" s="125">
        <v>4166.885517127992</v>
      </c>
      <c r="X63" s="126">
        <f t="shared" si="46"/>
        <v>7.5627457657625834E-4</v>
      </c>
      <c r="Y63" s="125">
        <v>549.19102267659002</v>
      </c>
      <c r="Z63" s="126">
        <f t="shared" si="47"/>
        <v>9.967617454978489E-5</v>
      </c>
      <c r="AA63" s="125">
        <v>383.15855980636485</v>
      </c>
      <c r="AB63" s="126">
        <f t="shared" si="48"/>
        <v>6.9541885993271157E-5</v>
      </c>
      <c r="AC63" s="125">
        <v>3245441.2151174019</v>
      </c>
      <c r="AD63" s="126">
        <f t="shared" si="49"/>
        <v>0.58903578480307417</v>
      </c>
      <c r="AE63" s="125">
        <v>3229.4356945488016</v>
      </c>
      <c r="AF63" s="126">
        <f t="shared" si="50"/>
        <v>5.8613084099284831E-4</v>
      </c>
      <c r="AG63" s="125">
        <v>1158.9582128630125</v>
      </c>
      <c r="AH63" s="126">
        <f t="shared" si="51"/>
        <v>2.1034670333507728E-4</v>
      </c>
      <c r="AI63" s="125">
        <v>495.99450174426272</v>
      </c>
      <c r="AJ63" s="126">
        <f t="shared" si="52"/>
        <v>9.002119934634924E-5</v>
      </c>
      <c r="AK63" s="125">
        <v>2699.2216337949503</v>
      </c>
      <c r="AL63" s="126">
        <f t="shared" si="53"/>
        <v>4.8989891605919281E-4</v>
      </c>
    </row>
    <row r="64" spans="1:38" x14ac:dyDescent="0.25">
      <c r="A64" s="122" t="s">
        <v>63</v>
      </c>
      <c r="B64" s="117" t="s">
        <v>143</v>
      </c>
      <c r="C64" s="125">
        <v>8258770.7793319141</v>
      </c>
      <c r="D64" s="126">
        <f t="shared" si="36"/>
        <v>1</v>
      </c>
      <c r="E64" s="125">
        <v>153571.55412427481</v>
      </c>
      <c r="F64" s="126">
        <f t="shared" si="37"/>
        <v>1.8594965065333591E-2</v>
      </c>
      <c r="G64" s="125">
        <v>6003.4434509338325</v>
      </c>
      <c r="H64" s="126">
        <f t="shared" si="38"/>
        <v>7.2691731146695845E-4</v>
      </c>
      <c r="I64" s="125">
        <v>80114.639984465117</v>
      </c>
      <c r="J64" s="126">
        <f t="shared" si="39"/>
        <v>9.7005525549827554E-3</v>
      </c>
      <c r="K64" s="125">
        <v>463406.93386924313</v>
      </c>
      <c r="L64" s="126">
        <f t="shared" si="40"/>
        <v>5.6110884567585735E-2</v>
      </c>
      <c r="M64" s="125">
        <v>3727.2471087096983</v>
      </c>
      <c r="N64" s="126">
        <f t="shared" si="41"/>
        <v>4.5130773190089804E-4</v>
      </c>
      <c r="O64" s="125">
        <v>1791619.2506383387</v>
      </c>
      <c r="P64" s="126">
        <f t="shared" si="42"/>
        <v>0.21693534044097421</v>
      </c>
      <c r="Q64" s="125">
        <v>723302.23047492746</v>
      </c>
      <c r="R64" s="126">
        <f t="shared" si="43"/>
        <v>8.7579889283891516E-2</v>
      </c>
      <c r="S64" s="125">
        <v>143564.80029951563</v>
      </c>
      <c r="T64" s="126">
        <f t="shared" si="44"/>
        <v>1.7383313344740775E-2</v>
      </c>
      <c r="U64" s="125">
        <v>9738.3675481604023</v>
      </c>
      <c r="V64" s="126">
        <f t="shared" si="45"/>
        <v>1.1791545991966831E-3</v>
      </c>
      <c r="W64" s="125">
        <v>6245.8983741796183</v>
      </c>
      <c r="X64" s="126">
        <f t="shared" si="46"/>
        <v>7.5627457657625834E-4</v>
      </c>
      <c r="Y64" s="125">
        <v>823.20267776735091</v>
      </c>
      <c r="Z64" s="126">
        <f t="shared" si="47"/>
        <v>9.967617454978489E-5</v>
      </c>
      <c r="AA64" s="125">
        <v>574.33049598085915</v>
      </c>
      <c r="AB64" s="126">
        <f t="shared" si="48"/>
        <v>6.9541885993271157E-5</v>
      </c>
      <c r="AC64" s="125">
        <v>4864711.5275124712</v>
      </c>
      <c r="AD64" s="126">
        <f t="shared" si="49"/>
        <v>0.58903578480307428</v>
      </c>
      <c r="AE64" s="125">
        <v>4840.7202624569754</v>
      </c>
      <c r="AF64" s="126">
        <f t="shared" si="50"/>
        <v>5.861308409928482E-4</v>
      </c>
      <c r="AG64" s="125">
        <v>1737.2052070325353</v>
      </c>
      <c r="AH64" s="126">
        <f t="shared" si="51"/>
        <v>2.1034670333507731E-4</v>
      </c>
      <c r="AI64" s="125">
        <v>743.46445068204241</v>
      </c>
      <c r="AJ64" s="126">
        <f t="shared" si="52"/>
        <v>9.0021199346349253E-5</v>
      </c>
      <c r="AK64" s="125">
        <v>4045.9628527760401</v>
      </c>
      <c r="AL64" s="126">
        <f t="shared" si="53"/>
        <v>4.8989891605919281E-4</v>
      </c>
    </row>
    <row r="65" spans="1:42" x14ac:dyDescent="0.25">
      <c r="A65" s="122" t="s">
        <v>64</v>
      </c>
      <c r="B65" s="117" t="s">
        <v>144</v>
      </c>
      <c r="C65" s="125">
        <v>4797590.5487572839</v>
      </c>
      <c r="D65" s="126">
        <f t="shared" si="36"/>
        <v>1</v>
      </c>
      <c r="E65" s="125">
        <v>89211.028651916306</v>
      </c>
      <c r="F65" s="126">
        <f t="shared" si="37"/>
        <v>1.8594965065333591E-2</v>
      </c>
      <c r="G65" s="125">
        <v>3487.4516232219357</v>
      </c>
      <c r="H65" s="126">
        <f t="shared" si="38"/>
        <v>7.2691731146695866E-4</v>
      </c>
      <c r="I65" s="125">
        <v>46539.279255508591</v>
      </c>
      <c r="J65" s="126">
        <f t="shared" si="39"/>
        <v>9.7005525549827554E-3</v>
      </c>
      <c r="K65" s="125">
        <v>269197.04948386032</v>
      </c>
      <c r="L65" s="126">
        <f t="shared" si="40"/>
        <v>5.6110884567585749E-2</v>
      </c>
      <c r="M65" s="125">
        <v>2165.1897091488345</v>
      </c>
      <c r="N65" s="126">
        <f t="shared" si="41"/>
        <v>4.5130773190089804E-4</v>
      </c>
      <c r="O65" s="125">
        <v>1040766.9389910619</v>
      </c>
      <c r="P65" s="126">
        <f t="shared" si="42"/>
        <v>0.21693534044097426</v>
      </c>
      <c r="Q65" s="125">
        <v>420172.44908960728</v>
      </c>
      <c r="R65" s="126">
        <f t="shared" si="43"/>
        <v>8.7579889283891516E-2</v>
      </c>
      <c r="S65" s="125">
        <v>83398.019808814701</v>
      </c>
      <c r="T65" s="126">
        <f t="shared" si="44"/>
        <v>1.7383313344740772E-2</v>
      </c>
      <c r="U65" s="125">
        <v>5657.1009606296911</v>
      </c>
      <c r="V65" s="126">
        <f t="shared" si="45"/>
        <v>1.1791545991966833E-3</v>
      </c>
      <c r="W65" s="125">
        <v>3628.295760847674</v>
      </c>
      <c r="X65" s="126">
        <f t="shared" si="46"/>
        <v>7.5627457657625834E-4</v>
      </c>
      <c r="Y65" s="125">
        <v>478.2054729563294</v>
      </c>
      <c r="Z65" s="126">
        <f t="shared" si="47"/>
        <v>9.9676174549784903E-5</v>
      </c>
      <c r="AA65" s="125">
        <v>333.63349498407422</v>
      </c>
      <c r="AB65" s="126">
        <f t="shared" si="48"/>
        <v>6.9541885993271157E-5</v>
      </c>
      <c r="AC65" s="125">
        <v>2825952.5140510583</v>
      </c>
      <c r="AD65" s="126">
        <f t="shared" si="49"/>
        <v>0.58903578480307428</v>
      </c>
      <c r="AE65" s="125">
        <v>2812.0157830824483</v>
      </c>
      <c r="AF65" s="126">
        <f t="shared" si="50"/>
        <v>5.8613084099284852E-4</v>
      </c>
      <c r="AG65" s="125">
        <v>1009.1573558826191</v>
      </c>
      <c r="AH65" s="126">
        <f t="shared" si="51"/>
        <v>2.1034670333507728E-4</v>
      </c>
      <c r="AI65" s="125">
        <v>431.88485517184063</v>
      </c>
      <c r="AJ65" s="126">
        <f t="shared" si="52"/>
        <v>9.0021199346349267E-5</v>
      </c>
      <c r="AK65" s="125">
        <v>2350.3344095320222</v>
      </c>
      <c r="AL65" s="126">
        <f t="shared" si="53"/>
        <v>4.8989891605919292E-4</v>
      </c>
    </row>
    <row r="66" spans="1:42" x14ac:dyDescent="0.25">
      <c r="A66" s="122" t="s">
        <v>65</v>
      </c>
      <c r="B66" s="117" t="s">
        <v>145</v>
      </c>
      <c r="C66" s="125">
        <v>12653705.071072796</v>
      </c>
      <c r="D66" s="126">
        <f t="shared" si="36"/>
        <v>1</v>
      </c>
      <c r="E66" s="125">
        <v>185092.34864327247</v>
      </c>
      <c r="F66" s="126">
        <f t="shared" si="37"/>
        <v>1.4627521947418055E-2</v>
      </c>
      <c r="G66" s="125">
        <v>7799.1068867826752</v>
      </c>
      <c r="H66" s="126">
        <f t="shared" si="38"/>
        <v>6.1634966541238164E-4</v>
      </c>
      <c r="I66" s="125">
        <v>0</v>
      </c>
      <c r="J66" s="126">
        <f t="shared" si="39"/>
        <v>0</v>
      </c>
      <c r="K66" s="125">
        <v>726226.71895643382</v>
      </c>
      <c r="L66" s="126">
        <f t="shared" si="40"/>
        <v>5.7392417072896378E-2</v>
      </c>
      <c r="M66" s="125">
        <v>4716.9579410956521</v>
      </c>
      <c r="N66" s="126">
        <f t="shared" si="41"/>
        <v>3.7277286886343899E-4</v>
      </c>
      <c r="O66" s="125">
        <v>2545576.3715668553</v>
      </c>
      <c r="P66" s="126">
        <f t="shared" si="42"/>
        <v>0.20117241213296574</v>
      </c>
      <c r="Q66" s="125">
        <v>1026184.2516417721</v>
      </c>
      <c r="R66" s="126">
        <f t="shared" si="43"/>
        <v>8.1097531978020956E-2</v>
      </c>
      <c r="S66" s="125">
        <v>185322.54058851796</v>
      </c>
      <c r="T66" s="126">
        <f t="shared" si="44"/>
        <v>1.464571361096265E-2</v>
      </c>
      <c r="U66" s="125">
        <v>0</v>
      </c>
      <c r="V66" s="126">
        <f t="shared" si="45"/>
        <v>0</v>
      </c>
      <c r="W66" s="125">
        <v>7261.4727740193066</v>
      </c>
      <c r="X66" s="126">
        <f t="shared" si="46"/>
        <v>5.7386138946920076E-4</v>
      </c>
      <c r="Y66" s="125">
        <v>13965.863116728098</v>
      </c>
      <c r="Z66" s="126">
        <f t="shared" si="47"/>
        <v>1.1036975366728739E-3</v>
      </c>
      <c r="AA66" s="125">
        <v>6015.0953622809011</v>
      </c>
      <c r="AB66" s="126">
        <f t="shared" si="48"/>
        <v>4.753623803064452E-4</v>
      </c>
      <c r="AC66" s="125">
        <v>7858339.350120211</v>
      </c>
      <c r="AD66" s="126">
        <f t="shared" si="49"/>
        <v>0.62103070254773773</v>
      </c>
      <c r="AE66" s="125">
        <v>81570.636393773835</v>
      </c>
      <c r="AF66" s="126">
        <f t="shared" si="50"/>
        <v>6.4463835639926277E-3</v>
      </c>
      <c r="AG66" s="125">
        <v>2159.6802351075353</v>
      </c>
      <c r="AH66" s="126">
        <f t="shared" si="51"/>
        <v>1.7067572090365111E-4</v>
      </c>
      <c r="AI66" s="125">
        <v>3474.6768459447512</v>
      </c>
      <c r="AJ66" s="126">
        <f t="shared" si="52"/>
        <v>2.7459758437772439E-4</v>
      </c>
      <c r="AK66" s="125">
        <v>0</v>
      </c>
      <c r="AL66" s="126">
        <f t="shared" si="53"/>
        <v>0</v>
      </c>
    </row>
    <row r="67" spans="1:42" x14ac:dyDescent="0.25">
      <c r="A67" s="122" t="s">
        <v>67</v>
      </c>
      <c r="B67" s="117" t="s">
        <v>146</v>
      </c>
      <c r="C67" s="125">
        <v>602055.30430506961</v>
      </c>
      <c r="D67" s="126">
        <f t="shared" si="36"/>
        <v>1</v>
      </c>
      <c r="E67" s="125">
        <v>10395.930084426605</v>
      </c>
      <c r="F67" s="126">
        <f t="shared" si="37"/>
        <v>1.7267400536278385E-2</v>
      </c>
      <c r="G67" s="125">
        <v>415.57960076611391</v>
      </c>
      <c r="H67" s="126">
        <f t="shared" si="38"/>
        <v>6.9026814944484578E-4</v>
      </c>
      <c r="I67" s="125">
        <v>3476.8800080665101</v>
      </c>
      <c r="J67" s="126">
        <f t="shared" si="39"/>
        <v>5.7750176490509375E-3</v>
      </c>
      <c r="K67" s="125">
        <v>34298.1304539591</v>
      </c>
      <c r="L67" s="126">
        <f t="shared" si="40"/>
        <v>5.696840507625487E-2</v>
      </c>
      <c r="M67" s="125">
        <v>256.17097902944317</v>
      </c>
      <c r="N67" s="126">
        <f t="shared" si="41"/>
        <v>4.2549409862791915E-4</v>
      </c>
      <c r="O67" s="125">
        <v>128110.77287108779</v>
      </c>
      <c r="P67" s="126">
        <f t="shared" si="42"/>
        <v>0.2127890443868132</v>
      </c>
      <c r="Q67" s="125">
        <v>51842.215500095735</v>
      </c>
      <c r="R67" s="126">
        <f t="shared" si="43"/>
        <v>8.6108726439899586E-2</v>
      </c>
      <c r="S67" s="125">
        <v>9950.8123251722591</v>
      </c>
      <c r="T67" s="126">
        <f t="shared" si="44"/>
        <v>1.6528070185608808E-2</v>
      </c>
      <c r="U67" s="125">
        <v>422.6335591842905</v>
      </c>
      <c r="V67" s="126">
        <f t="shared" si="45"/>
        <v>7.0198461198198549E-4</v>
      </c>
      <c r="W67" s="125">
        <v>421.18872690598062</v>
      </c>
      <c r="X67" s="126">
        <f t="shared" si="46"/>
        <v>6.9958477883048193E-4</v>
      </c>
      <c r="Y67" s="125">
        <v>315.78753701062942</v>
      </c>
      <c r="Z67" s="126">
        <f t="shared" si="47"/>
        <v>5.2451582894885609E-4</v>
      </c>
      <c r="AA67" s="125">
        <v>145.30707999844608</v>
      </c>
      <c r="AB67" s="126">
        <f t="shared" si="48"/>
        <v>2.4135171463387194E-4</v>
      </c>
      <c r="AC67" s="125">
        <v>359759.66187333234</v>
      </c>
      <c r="AD67" s="126">
        <f t="shared" si="49"/>
        <v>0.59755251602440362</v>
      </c>
      <c r="AE67" s="125">
        <v>1845.8412266258899</v>
      </c>
      <c r="AF67" s="126">
        <f t="shared" si="50"/>
        <v>3.0658997826727512E-3</v>
      </c>
      <c r="AG67" s="125">
        <v>118.70133481714095</v>
      </c>
      <c r="AH67" s="126">
        <f t="shared" si="51"/>
        <v>1.9716018440225114E-4</v>
      </c>
      <c r="AI67" s="125">
        <v>104.10117303407341</v>
      </c>
      <c r="AJ67" s="126">
        <f t="shared" si="52"/>
        <v>1.72909651803888E-4</v>
      </c>
      <c r="AK67" s="125">
        <v>175.58997155731495</v>
      </c>
      <c r="AL67" s="126">
        <f t="shared" si="53"/>
        <v>2.916509003437683E-4</v>
      </c>
    </row>
    <row r="68" spans="1:42" ht="15.75" thickBot="1" x14ac:dyDescent="0.3">
      <c r="A68" s="122" t="s">
        <v>69</v>
      </c>
      <c r="B68" s="117" t="s">
        <v>147</v>
      </c>
      <c r="C68" s="125">
        <v>476945.56944780471</v>
      </c>
      <c r="D68" s="126">
        <f t="shared" si="36"/>
        <v>1</v>
      </c>
      <c r="E68" s="125">
        <v>8235.6101816586197</v>
      </c>
      <c r="F68" s="126">
        <f t="shared" si="37"/>
        <v>1.7267400536278378E-2</v>
      </c>
      <c r="G68" s="125">
        <v>329.2203356086543</v>
      </c>
      <c r="H68" s="126">
        <f t="shared" si="38"/>
        <v>6.9026814944484567E-4</v>
      </c>
      <c r="I68" s="125">
        <v>2754.3690811977208</v>
      </c>
      <c r="J68" s="126">
        <f t="shared" si="39"/>
        <v>5.7750176490509357E-3</v>
      </c>
      <c r="K68" s="125">
        <v>27170.828399627575</v>
      </c>
      <c r="L68" s="126">
        <f t="shared" si="40"/>
        <v>5.6968405076254842E-2</v>
      </c>
      <c r="M68" s="125">
        <v>202.93752516677318</v>
      </c>
      <c r="N68" s="126">
        <f t="shared" si="41"/>
        <v>4.2549409862791893E-4</v>
      </c>
      <c r="O68" s="125">
        <v>101488.79194732278</v>
      </c>
      <c r="P68" s="126">
        <f t="shared" si="42"/>
        <v>0.21278904438681312</v>
      </c>
      <c r="Q68" s="125">
        <v>41069.175566303136</v>
      </c>
      <c r="R68" s="126">
        <f t="shared" si="43"/>
        <v>8.6108726439899572E-2</v>
      </c>
      <c r="S68" s="125">
        <v>7882.9898465484712</v>
      </c>
      <c r="T68" s="126">
        <f t="shared" si="44"/>
        <v>1.6528070185608798E-2</v>
      </c>
      <c r="U68" s="125">
        <v>334.80845050534424</v>
      </c>
      <c r="V68" s="126">
        <f t="shared" si="45"/>
        <v>7.0198461198198539E-4</v>
      </c>
      <c r="W68" s="125">
        <v>333.66386071632058</v>
      </c>
      <c r="X68" s="126">
        <f t="shared" si="46"/>
        <v>6.9958477883048161E-4</v>
      </c>
      <c r="Y68" s="125">
        <v>250.16550072239943</v>
      </c>
      <c r="Z68" s="126">
        <f t="shared" si="47"/>
        <v>5.2451582894885598E-4</v>
      </c>
      <c r="AA68" s="125">
        <v>115.11163097325604</v>
      </c>
      <c r="AB68" s="126">
        <f t="shared" si="48"/>
        <v>2.413517146338718E-4</v>
      </c>
      <c r="AC68" s="125">
        <v>285000.02503022761</v>
      </c>
      <c r="AD68" s="126">
        <f t="shared" si="49"/>
        <v>0.59755251602440362</v>
      </c>
      <c r="AE68" s="125">
        <v>1462.2673177167555</v>
      </c>
      <c r="AF68" s="126">
        <f t="shared" si="50"/>
        <v>3.0658997826727504E-3</v>
      </c>
      <c r="AG68" s="125">
        <v>94.034676422165802</v>
      </c>
      <c r="AH68" s="126">
        <f t="shared" si="51"/>
        <v>1.9716018440225103E-4</v>
      </c>
      <c r="AI68" s="125">
        <v>82.468492342626959</v>
      </c>
      <c r="AJ68" s="126">
        <f t="shared" si="52"/>
        <v>1.7290965180388792E-4</v>
      </c>
      <c r="AK68" s="125">
        <v>139.10160474442347</v>
      </c>
      <c r="AL68" s="126">
        <f t="shared" si="53"/>
        <v>2.916509003437682E-4</v>
      </c>
    </row>
    <row r="69" spans="1:42" x14ac:dyDescent="0.25">
      <c r="A69" s="122" t="s">
        <v>71</v>
      </c>
      <c r="B69" s="127" t="s">
        <v>37</v>
      </c>
      <c r="C69" s="128">
        <v>34028914.984032258</v>
      </c>
      <c r="D69" s="129">
        <f t="shared" si="36"/>
        <v>1</v>
      </c>
      <c r="E69" s="128">
        <v>581131.18695211224</v>
      </c>
      <c r="F69" s="129">
        <f t="shared" si="37"/>
        <v>1.7077570272951766E-2</v>
      </c>
      <c r="G69" s="128">
        <v>23297.572530908881</v>
      </c>
      <c r="H69" s="129">
        <f t="shared" si="38"/>
        <v>6.8464047536752326E-4</v>
      </c>
      <c r="I69" s="128">
        <v>203115.69154100376</v>
      </c>
      <c r="J69" s="129">
        <f t="shared" si="39"/>
        <v>5.96891471962341E-3</v>
      </c>
      <c r="K69" s="128">
        <v>1926533.9203685315</v>
      </c>
      <c r="L69" s="129">
        <f t="shared" si="40"/>
        <v>5.661461499059077E-2</v>
      </c>
      <c r="M69" s="128">
        <v>14335.902512962703</v>
      </c>
      <c r="N69" s="129">
        <f t="shared" si="41"/>
        <v>4.212859128682089E-4</v>
      </c>
      <c r="O69" s="128">
        <v>7178140.9539667247</v>
      </c>
      <c r="P69" s="129">
        <f t="shared" si="42"/>
        <v>0.21094239876102422</v>
      </c>
      <c r="Q69" s="128">
        <v>2896635.383244602</v>
      </c>
      <c r="R69" s="129">
        <f t="shared" si="43"/>
        <v>8.5122766465043631E-2</v>
      </c>
      <c r="S69" s="128">
        <v>555971.70419912681</v>
      </c>
      <c r="T69" s="129">
        <f t="shared" si="44"/>
        <v>1.6338214264545643E-2</v>
      </c>
      <c r="U69" s="128">
        <v>24689.81024452738</v>
      </c>
      <c r="V69" s="129">
        <f t="shared" si="45"/>
        <v>7.2555384901672106E-4</v>
      </c>
      <c r="W69" s="128">
        <v>23365.8322588708</v>
      </c>
      <c r="X69" s="129">
        <f t="shared" si="46"/>
        <v>6.8664640849803744E-4</v>
      </c>
      <c r="Y69" s="128">
        <v>16554.864629352007</v>
      </c>
      <c r="Z69" s="129">
        <f t="shared" si="47"/>
        <v>4.8649404887344242E-4</v>
      </c>
      <c r="AA69" s="128">
        <v>7686.9507283527073</v>
      </c>
      <c r="AB69" s="129">
        <f t="shared" si="48"/>
        <v>2.2589467610000893E-4</v>
      </c>
      <c r="AC69" s="128">
        <v>20458292.456960071</v>
      </c>
      <c r="AD69" s="129">
        <f t="shared" si="49"/>
        <v>0.60120319635697839</v>
      </c>
      <c r="AE69" s="128">
        <v>96774.979011233299</v>
      </c>
      <c r="AF69" s="129">
        <f t="shared" si="50"/>
        <v>2.843904340077961E-3</v>
      </c>
      <c r="AG69" s="128">
        <v>6641.6569079435467</v>
      </c>
      <c r="AH69" s="129">
        <f t="shared" si="51"/>
        <v>1.9517686388355551E-4</v>
      </c>
      <c r="AI69" s="128">
        <v>5488.3355912150437</v>
      </c>
      <c r="AJ69" s="129">
        <f t="shared" si="52"/>
        <v>1.6128447215523601E-4</v>
      </c>
      <c r="AK69" s="128">
        <v>10257.782384719838</v>
      </c>
      <c r="AL69" s="129">
        <f t="shared" si="53"/>
        <v>3.014431224014402E-4</v>
      </c>
    </row>
    <row r="70" spans="1:42" x14ac:dyDescent="0.25">
      <c r="A70" s="122" t="s">
        <v>73</v>
      </c>
    </row>
    <row r="71" spans="1:42" x14ac:dyDescent="0.25">
      <c r="A71" s="122" t="s">
        <v>75</v>
      </c>
      <c r="B71" s="117" t="s">
        <v>148</v>
      </c>
      <c r="C71" s="125">
        <v>-4189726.2889455804</v>
      </c>
      <c r="D71" s="126">
        <f t="shared" ref="D71:D76" si="54">IF(C71 =0,0,C71 / C71 )</f>
        <v>1</v>
      </c>
      <c r="E71" s="125">
        <v>-77907.813976252801</v>
      </c>
      <c r="F71" s="126">
        <f t="shared" ref="F71:F76" si="55">IF(C71 =0,0,E71 / C71 )</f>
        <v>1.8594965065333587E-2</v>
      </c>
      <c r="G71" s="125">
        <v>-3045.584569742758</v>
      </c>
      <c r="H71" s="126">
        <f t="shared" ref="H71:H76" si="56">IF(C71 =0,0,G71 / C71 )</f>
        <v>7.2691731146695834E-4</v>
      </c>
      <c r="I71" s="125">
        <v>-40642.660056909459</v>
      </c>
      <c r="J71" s="126">
        <f t="shared" ref="J71:J76" si="57">IF(C71 =0,0,I71 / C71 )</f>
        <v>9.7005525549827536E-3</v>
      </c>
      <c r="K71" s="125">
        <v>-235089.2481688048</v>
      </c>
      <c r="L71" s="126">
        <f t="shared" ref="L71:L76" si="58">IF(C71 =0,0,K71 / C71 )</f>
        <v>5.6110884567585728E-2</v>
      </c>
      <c r="M71" s="125">
        <v>-1890.8558687495961</v>
      </c>
      <c r="N71" s="126">
        <f t="shared" ref="N71:N76" si="59">IF(C71 =0,0,M71 / C71 )</f>
        <v>4.5130773190089793E-4</v>
      </c>
      <c r="O71" s="125">
        <v>-908899.6988469091</v>
      </c>
      <c r="P71" s="126">
        <f t="shared" ref="P71:P76" si="60">IF(C71 =0,0,O71 / C71 )</f>
        <v>0.21693534044097423</v>
      </c>
      <c r="Q71" s="125">
        <v>-366935.76451566344</v>
      </c>
      <c r="R71" s="126">
        <f t="shared" ref="R71:R76" si="61">IF(C71 =0,0,Q71 / C71 )</f>
        <v>8.7579889283891474E-2</v>
      </c>
      <c r="S71" s="125">
        <v>-72831.324909438918</v>
      </c>
      <c r="T71" s="126">
        <f t="shared" ref="T71:T76" si="62">IF(C71 =0,0,S71 / C71 )</f>
        <v>1.7383313344740768E-2</v>
      </c>
      <c r="U71" s="125">
        <v>-4940.3350229854314</v>
      </c>
      <c r="V71" s="126">
        <f t="shared" ref="V71:V76" si="63">IF(C71 =0,0,U71 / C71 )</f>
        <v>1.1791545991966829E-3</v>
      </c>
      <c r="W71" s="125">
        <v>-3168.5834751427365</v>
      </c>
      <c r="X71" s="126">
        <f t="shared" ref="X71:X76" si="64">IF(C71 =0,0,W71 / C71 )</f>
        <v>7.5627457657625823E-4</v>
      </c>
      <c r="Y71" s="125">
        <v>-417.6158888927622</v>
      </c>
      <c r="Z71" s="126">
        <f t="shared" ref="Z71:Z76" si="65">IF(C71 =0,0,Y71 / C71 )</f>
        <v>9.9676174549784903E-5</v>
      </c>
      <c r="AA71" s="125">
        <v>-291.36146792886461</v>
      </c>
      <c r="AB71" s="126">
        <f t="shared" ref="AB71:AB76" si="66">IF(C71 =0,0,AA71 / C71 )</f>
        <v>6.9541885993271157E-5</v>
      </c>
      <c r="AC71" s="125">
        <v>-2467898.7127191317</v>
      </c>
      <c r="AD71" s="126">
        <f t="shared" ref="AD71:AD76" si="67">IF(C71 =0,0,AC71 / C71 )</f>
        <v>0.58903578480307428</v>
      </c>
      <c r="AE71" s="125">
        <v>-2455.7277932695183</v>
      </c>
      <c r="AF71" s="126">
        <f t="shared" ref="AF71:AF76" si="68">IF(C71 =0,0,AE71 / C71 )</f>
        <v>5.8613084099284831E-4</v>
      </c>
      <c r="AG71" s="125">
        <v>-881.2951127560101</v>
      </c>
      <c r="AH71" s="126">
        <f t="shared" ref="AH71:AH76" si="69">IF(C71 =0,0,AG71 / C71 )</f>
        <v>2.1034670333507725E-4</v>
      </c>
      <c r="AI71" s="125">
        <v>-377.16418546381016</v>
      </c>
      <c r="AJ71" s="126">
        <f t="shared" ref="AJ71:AJ76" si="70">IF(C71 =0,0,AI71 / C71 )</f>
        <v>9.0021199346349253E-5</v>
      </c>
      <c r="AK71" s="125">
        <v>-2052.5423675391439</v>
      </c>
      <c r="AL71" s="126">
        <f t="shared" ref="AL71:AL76" si="71">IF(C71 =0,0,AK71 / C71 )</f>
        <v>4.898989160591927E-4</v>
      </c>
    </row>
    <row r="72" spans="1:42" x14ac:dyDescent="0.25">
      <c r="A72" s="122" t="s">
        <v>77</v>
      </c>
      <c r="B72" s="117" t="s">
        <v>149</v>
      </c>
      <c r="C72" s="125">
        <v>-1627196.0793533034</v>
      </c>
      <c r="D72" s="126">
        <f t="shared" si="54"/>
        <v>1</v>
      </c>
      <c r="E72" s="125">
        <v>-30257.65425002246</v>
      </c>
      <c r="F72" s="126">
        <f t="shared" si="55"/>
        <v>1.8594965065333591E-2</v>
      </c>
      <c r="G72" s="125">
        <v>-1182.836999233079</v>
      </c>
      <c r="H72" s="126">
        <f t="shared" si="56"/>
        <v>7.2691731146695855E-4</v>
      </c>
      <c r="I72" s="125">
        <v>-15784.70108502861</v>
      </c>
      <c r="J72" s="126">
        <f t="shared" si="57"/>
        <v>9.7005525549827554E-3</v>
      </c>
      <c r="K72" s="125">
        <v>-91303.411377421289</v>
      </c>
      <c r="L72" s="126">
        <f t="shared" si="58"/>
        <v>5.6110884567585735E-2</v>
      </c>
      <c r="M72" s="125">
        <v>-734.36617193097311</v>
      </c>
      <c r="N72" s="126">
        <f t="shared" si="59"/>
        <v>4.5130773190089809E-4</v>
      </c>
      <c r="O72" s="125">
        <v>-352996.33543872746</v>
      </c>
      <c r="P72" s="126">
        <f t="shared" si="60"/>
        <v>0.21693534044097426</v>
      </c>
      <c r="Q72" s="125">
        <v>-142509.65247294464</v>
      </c>
      <c r="R72" s="126">
        <f t="shared" si="61"/>
        <v>8.7579889283891502E-2</v>
      </c>
      <c r="S72" s="125">
        <v>-28286.059320732144</v>
      </c>
      <c r="T72" s="126">
        <f t="shared" si="62"/>
        <v>1.7383313344740772E-2</v>
      </c>
      <c r="U72" s="125">
        <v>-1918.7157407642585</v>
      </c>
      <c r="V72" s="126">
        <f t="shared" si="63"/>
        <v>1.1791545991966831E-3</v>
      </c>
      <c r="W72" s="125">
        <v>-1230.6070259194671</v>
      </c>
      <c r="X72" s="126">
        <f t="shared" si="64"/>
        <v>7.5627457657625823E-4</v>
      </c>
      <c r="Y72" s="125">
        <v>-162.19268043234555</v>
      </c>
      <c r="Z72" s="126">
        <f t="shared" si="65"/>
        <v>9.967617454978493E-5</v>
      </c>
      <c r="AA72" s="125">
        <v>-113.15828423908523</v>
      </c>
      <c r="AB72" s="126">
        <f t="shared" si="66"/>
        <v>6.9541885993271157E-5</v>
      </c>
      <c r="AC72" s="125">
        <v>-958476.71963035851</v>
      </c>
      <c r="AD72" s="126">
        <f t="shared" si="67"/>
        <v>0.58903578480307417</v>
      </c>
      <c r="AE72" s="125">
        <v>-953.74980645161725</v>
      </c>
      <c r="AF72" s="126">
        <f t="shared" si="68"/>
        <v>5.8613084099284831E-4</v>
      </c>
      <c r="AG72" s="125">
        <v>-342.27533097173017</v>
      </c>
      <c r="AH72" s="126">
        <f t="shared" si="69"/>
        <v>2.1034670333507728E-4</v>
      </c>
      <c r="AI72" s="125">
        <v>-146.48214263506165</v>
      </c>
      <c r="AJ72" s="126">
        <f t="shared" si="70"/>
        <v>9.002119934634924E-5</v>
      </c>
      <c r="AK72" s="125">
        <v>-797.16159549095175</v>
      </c>
      <c r="AL72" s="126">
        <f t="shared" si="71"/>
        <v>4.8989891605919292E-4</v>
      </c>
    </row>
    <row r="73" spans="1:42" x14ac:dyDescent="0.25">
      <c r="A73" s="122" t="s">
        <v>79</v>
      </c>
      <c r="B73" s="117" t="s">
        <v>150</v>
      </c>
      <c r="C73" s="125">
        <v>-4121887.2230701665</v>
      </c>
      <c r="D73" s="126">
        <f t="shared" si="54"/>
        <v>1</v>
      </c>
      <c r="E73" s="125">
        <v>-57724.571709163371</v>
      </c>
      <c r="F73" s="126">
        <f t="shared" si="55"/>
        <v>1.400440346501463E-2</v>
      </c>
      <c r="G73" s="125">
        <v>-2476.7611860727507</v>
      </c>
      <c r="H73" s="126">
        <f t="shared" si="56"/>
        <v>6.0088038610332177E-4</v>
      </c>
      <c r="I73" s="125">
        <v>0</v>
      </c>
      <c r="J73" s="126">
        <f t="shared" si="57"/>
        <v>0</v>
      </c>
      <c r="K73" s="125">
        <v>-233950.62322281368</v>
      </c>
      <c r="L73" s="126">
        <f t="shared" si="58"/>
        <v>5.6758133001163669E-2</v>
      </c>
      <c r="M73" s="125">
        <v>-1489.8444959684964</v>
      </c>
      <c r="N73" s="126">
        <f t="shared" si="59"/>
        <v>3.6144717585426641E-4</v>
      </c>
      <c r="O73" s="125">
        <v>-811771.59697806241</v>
      </c>
      <c r="P73" s="126">
        <f t="shared" si="60"/>
        <v>0.19694172912703287</v>
      </c>
      <c r="Q73" s="125">
        <v>-325069.81126235414</v>
      </c>
      <c r="R73" s="126">
        <f t="shared" si="61"/>
        <v>7.8864314734993543E-2</v>
      </c>
      <c r="S73" s="125">
        <v>-58071.995499930134</v>
      </c>
      <c r="T73" s="126">
        <f t="shared" si="62"/>
        <v>1.4088691018740563E-2</v>
      </c>
      <c r="U73" s="125">
        <v>0</v>
      </c>
      <c r="V73" s="126">
        <f t="shared" si="63"/>
        <v>0</v>
      </c>
      <c r="W73" s="125">
        <v>-2185.3641762565926</v>
      </c>
      <c r="X73" s="126">
        <f t="shared" si="64"/>
        <v>5.3018533938171053E-4</v>
      </c>
      <c r="Y73" s="125">
        <v>-4404.2078547400488</v>
      </c>
      <c r="Z73" s="126">
        <f t="shared" si="65"/>
        <v>1.0684930509718307E-3</v>
      </c>
      <c r="AA73" s="125">
        <v>-1892.1879004130415</v>
      </c>
      <c r="AB73" s="126">
        <f t="shared" si="66"/>
        <v>4.5905862970303563E-4</v>
      </c>
      <c r="AC73" s="125">
        <v>-2595399.7507942296</v>
      </c>
      <c r="AD73" s="126">
        <f t="shared" si="67"/>
        <v>0.62966296997836335</v>
      </c>
      <c r="AE73" s="125">
        <v>-25723.72609690655</v>
      </c>
      <c r="AF73" s="126">
        <f t="shared" si="68"/>
        <v>6.2407641705796999E-3</v>
      </c>
      <c r="AG73" s="125">
        <v>-681.06643862164856</v>
      </c>
      <c r="AH73" s="126">
        <f t="shared" si="69"/>
        <v>1.6523170134537542E-4</v>
      </c>
      <c r="AI73" s="125">
        <v>-1045.7154546339855</v>
      </c>
      <c r="AJ73" s="126">
        <f t="shared" si="70"/>
        <v>2.5369822075216547E-4</v>
      </c>
      <c r="AK73" s="125">
        <v>0</v>
      </c>
      <c r="AL73" s="126">
        <f t="shared" si="71"/>
        <v>0</v>
      </c>
    </row>
    <row r="74" spans="1:42" x14ac:dyDescent="0.25">
      <c r="A74" s="122" t="s">
        <v>80</v>
      </c>
      <c r="B74" s="117" t="s">
        <v>151</v>
      </c>
      <c r="C74" s="125">
        <v>-222524.40528816782</v>
      </c>
      <c r="D74" s="126">
        <f t="shared" si="54"/>
        <v>1</v>
      </c>
      <c r="E74" s="125">
        <v>-3842.4180352079375</v>
      </c>
      <c r="F74" s="126">
        <f t="shared" si="55"/>
        <v>1.7267400536278385E-2</v>
      </c>
      <c r="G74" s="125">
        <v>-153.60150944457845</v>
      </c>
      <c r="H74" s="126">
        <f t="shared" si="56"/>
        <v>6.9026814944484578E-4</v>
      </c>
      <c r="I74" s="125">
        <v>-1285.082367883733</v>
      </c>
      <c r="J74" s="126">
        <f t="shared" si="57"/>
        <v>5.7750176490509375E-3</v>
      </c>
      <c r="K74" s="125">
        <v>-12676.860459809053</v>
      </c>
      <c r="L74" s="126">
        <f t="shared" si="58"/>
        <v>5.6968405076254856E-2</v>
      </c>
      <c r="M74" s="125">
        <v>-94.682821250802718</v>
      </c>
      <c r="N74" s="126">
        <f t="shared" si="59"/>
        <v>4.2549409862791909E-4</v>
      </c>
      <c r="O74" s="125">
        <v>-47350.755554013158</v>
      </c>
      <c r="P74" s="126">
        <f t="shared" si="60"/>
        <v>0.21278904438681323</v>
      </c>
      <c r="Q74" s="125">
        <v>-19161.293141160186</v>
      </c>
      <c r="R74" s="126">
        <f t="shared" si="61"/>
        <v>8.6108726439899572E-2</v>
      </c>
      <c r="S74" s="125">
        <v>-3677.8989886136974</v>
      </c>
      <c r="T74" s="126">
        <f t="shared" si="62"/>
        <v>1.6528070185608808E-2</v>
      </c>
      <c r="U74" s="125">
        <v>-156.20870830273657</v>
      </c>
      <c r="V74" s="126">
        <f t="shared" si="63"/>
        <v>7.0198461198198549E-4</v>
      </c>
      <c r="W74" s="125">
        <v>-155.6746868579074</v>
      </c>
      <c r="X74" s="126">
        <f t="shared" si="64"/>
        <v>6.9958477883048193E-4</v>
      </c>
      <c r="Y74" s="125">
        <v>-116.71757290107458</v>
      </c>
      <c r="Z74" s="126">
        <f t="shared" si="65"/>
        <v>5.245158289488562E-4</v>
      </c>
      <c r="AA74" s="125">
        <v>-53.706646764181933</v>
      </c>
      <c r="AB74" s="126">
        <f t="shared" si="66"/>
        <v>2.4135171463387188E-4</v>
      </c>
      <c r="AC74" s="125">
        <v>-132970.0182567788</v>
      </c>
      <c r="AD74" s="126">
        <f t="shared" si="67"/>
        <v>0.59755251602440362</v>
      </c>
      <c r="AE74" s="125">
        <v>-682.23752581237682</v>
      </c>
      <c r="AF74" s="126">
        <f t="shared" si="68"/>
        <v>3.0658997826727508E-3</v>
      </c>
      <c r="AG74" s="125">
        <v>-43.87295278061643</v>
      </c>
      <c r="AH74" s="126">
        <f t="shared" si="69"/>
        <v>1.9716018440225111E-4</v>
      </c>
      <c r="AI74" s="125">
        <v>-38.476617436244346</v>
      </c>
      <c r="AJ74" s="126">
        <f t="shared" si="70"/>
        <v>1.7290965180388797E-4</v>
      </c>
      <c r="AK74" s="125">
        <v>-64.899443150755744</v>
      </c>
      <c r="AL74" s="126">
        <f t="shared" si="71"/>
        <v>2.916509003437683E-4</v>
      </c>
    </row>
    <row r="75" spans="1:42" ht="15.75" thickBot="1" x14ac:dyDescent="0.3">
      <c r="A75" s="122" t="s">
        <v>82</v>
      </c>
      <c r="B75" s="117" t="s">
        <v>152</v>
      </c>
      <c r="C75" s="125">
        <v>-160564.87155112953</v>
      </c>
      <c r="D75" s="126">
        <f t="shared" si="54"/>
        <v>1</v>
      </c>
      <c r="E75" s="125">
        <v>-2772.5379491294429</v>
      </c>
      <c r="F75" s="126">
        <f t="shared" si="55"/>
        <v>1.7267400536278378E-2</v>
      </c>
      <c r="G75" s="125">
        <v>-110.83281675144755</v>
      </c>
      <c r="H75" s="126">
        <f t="shared" si="56"/>
        <v>6.9026814944484578E-4</v>
      </c>
      <c r="I75" s="125">
        <v>-927.26496702536974</v>
      </c>
      <c r="J75" s="126">
        <f t="shared" si="57"/>
        <v>5.7750176490509366E-3</v>
      </c>
      <c r="K75" s="125">
        <v>-9147.1246435415778</v>
      </c>
      <c r="L75" s="126">
        <f t="shared" si="58"/>
        <v>5.6968405076254863E-2</v>
      </c>
      <c r="M75" s="125">
        <v>-68.319405291955476</v>
      </c>
      <c r="N75" s="126">
        <f t="shared" si="59"/>
        <v>4.2549409862791915E-4</v>
      </c>
      <c r="O75" s="125">
        <v>-34166.445579456253</v>
      </c>
      <c r="P75" s="126">
        <f t="shared" si="60"/>
        <v>0.21278904438681315</v>
      </c>
      <c r="Q75" s="125">
        <v>-13826.036600253823</v>
      </c>
      <c r="R75" s="126">
        <f t="shared" si="61"/>
        <v>8.6108726439899558E-2</v>
      </c>
      <c r="S75" s="125">
        <v>-2653.8274663403308</v>
      </c>
      <c r="T75" s="126">
        <f t="shared" si="62"/>
        <v>1.6528070185608802E-2</v>
      </c>
      <c r="U75" s="125">
        <v>-112.714069053757</v>
      </c>
      <c r="V75" s="126">
        <f t="shared" si="63"/>
        <v>7.0198461198198549E-4</v>
      </c>
      <c r="W75" s="125">
        <v>-112.32874015204169</v>
      </c>
      <c r="X75" s="126">
        <f t="shared" si="64"/>
        <v>6.9958477883048193E-4</v>
      </c>
      <c r="Y75" s="125">
        <v>-84.218816701707311</v>
      </c>
      <c r="Z75" s="126">
        <f t="shared" si="65"/>
        <v>5.2451582894885609E-4</v>
      </c>
      <c r="AA75" s="125">
        <v>-38.752607058832503</v>
      </c>
      <c r="AB75" s="126">
        <f t="shared" si="66"/>
        <v>2.4135171463387185E-4</v>
      </c>
      <c r="AC75" s="125">
        <v>-95945.942980512627</v>
      </c>
      <c r="AD75" s="126">
        <f t="shared" si="67"/>
        <v>0.59755251602440351</v>
      </c>
      <c r="AE75" s="125">
        <v>-492.27580479348609</v>
      </c>
      <c r="AF75" s="126">
        <f t="shared" si="68"/>
        <v>3.0658997826727504E-3</v>
      </c>
      <c r="AG75" s="125">
        <v>-31.656999683544463</v>
      </c>
      <c r="AH75" s="126">
        <f t="shared" si="69"/>
        <v>1.9716018440225111E-4</v>
      </c>
      <c r="AI75" s="125">
        <v>-27.763216031841804</v>
      </c>
      <c r="AJ75" s="126">
        <f t="shared" si="70"/>
        <v>1.7290965180388797E-4</v>
      </c>
      <c r="AK75" s="125">
        <v>-46.82888935146844</v>
      </c>
      <c r="AL75" s="126">
        <f t="shared" si="71"/>
        <v>2.916509003437683E-4</v>
      </c>
    </row>
    <row r="76" spans="1:42" x14ac:dyDescent="0.25">
      <c r="A76" s="122" t="s">
        <v>84</v>
      </c>
      <c r="B76" s="127" t="s">
        <v>39</v>
      </c>
      <c r="C76" s="128">
        <v>-10321898.868208347</v>
      </c>
      <c r="D76" s="129">
        <f t="shared" si="54"/>
        <v>1</v>
      </c>
      <c r="E76" s="128">
        <v>-172504.99591977603</v>
      </c>
      <c r="F76" s="129">
        <f t="shared" si="55"/>
        <v>1.6712525294264879E-2</v>
      </c>
      <c r="G76" s="128">
        <v>-6969.6170812446144</v>
      </c>
      <c r="H76" s="129">
        <f t="shared" si="56"/>
        <v>6.7522625150990125E-4</v>
      </c>
      <c r="I76" s="128">
        <v>-58639.708476847161</v>
      </c>
      <c r="J76" s="129">
        <f t="shared" si="57"/>
        <v>5.6810969789152484E-3</v>
      </c>
      <c r="K76" s="128">
        <v>-582167.26787239034</v>
      </c>
      <c r="L76" s="129">
        <f t="shared" si="58"/>
        <v>5.6401179211848028E-2</v>
      </c>
      <c r="M76" s="128">
        <v>-4278.0687631918236</v>
      </c>
      <c r="N76" s="129">
        <f t="shared" si="59"/>
        <v>4.1446528568191653E-4</v>
      </c>
      <c r="O76" s="128">
        <v>-2155184.832397168</v>
      </c>
      <c r="P76" s="129">
        <f t="shared" si="60"/>
        <v>0.20879732110485794</v>
      </c>
      <c r="Q76" s="128">
        <v>-867502.5579923765</v>
      </c>
      <c r="R76" s="129">
        <f t="shared" si="61"/>
        <v>8.4044861228421988E-2</v>
      </c>
      <c r="S76" s="128">
        <v>-165521.10618505525</v>
      </c>
      <c r="T76" s="129">
        <f t="shared" si="62"/>
        <v>1.6035916288122481E-2</v>
      </c>
      <c r="U76" s="128">
        <v>-7127.9735411061829</v>
      </c>
      <c r="V76" s="129">
        <f t="shared" si="63"/>
        <v>6.9056804684073032E-4</v>
      </c>
      <c r="W76" s="128">
        <v>-6852.5581043287457</v>
      </c>
      <c r="X76" s="129">
        <f t="shared" si="64"/>
        <v>6.6388541409127355E-4</v>
      </c>
      <c r="Y76" s="128">
        <v>-5184.9528136679382</v>
      </c>
      <c r="Z76" s="129">
        <f t="shared" si="65"/>
        <v>5.0232548098661336E-4</v>
      </c>
      <c r="AA76" s="128">
        <v>-2389.1669064040057</v>
      </c>
      <c r="AB76" s="129">
        <f t="shared" si="66"/>
        <v>2.3146583171461667E-4</v>
      </c>
      <c r="AC76" s="128">
        <v>-6250691.1443810109</v>
      </c>
      <c r="AD76" s="129">
        <f t="shared" si="67"/>
        <v>0.60557570115642811</v>
      </c>
      <c r="AE76" s="128">
        <v>-30307.717027233546</v>
      </c>
      <c r="AF76" s="129">
        <f t="shared" si="68"/>
        <v>2.9362540182002669E-3</v>
      </c>
      <c r="AG76" s="128">
        <v>-1980.1668348135497</v>
      </c>
      <c r="AH76" s="129">
        <f t="shared" si="69"/>
        <v>1.9184133269436527E-4</v>
      </c>
      <c r="AI76" s="128">
        <v>-1635.6016162009435</v>
      </c>
      <c r="AJ76" s="129">
        <f t="shared" si="70"/>
        <v>1.584593723581839E-4</v>
      </c>
      <c r="AK76" s="128">
        <v>-2961.4322955323205</v>
      </c>
      <c r="AL76" s="129">
        <f t="shared" si="71"/>
        <v>2.8690770306358948E-4</v>
      </c>
    </row>
    <row r="77" spans="1:42" ht="15.75" thickBot="1" x14ac:dyDescent="0.3">
      <c r="A77" s="122" t="s">
        <v>86</v>
      </c>
    </row>
    <row r="78" spans="1:42" x14ac:dyDescent="0.25">
      <c r="A78" s="122" t="s">
        <v>87</v>
      </c>
      <c r="B78" s="130" t="s">
        <v>41</v>
      </c>
      <c r="C78" s="128">
        <v>23707016.11582391</v>
      </c>
      <c r="D78" s="129">
        <f>IF(C78 =0,0,C78 / C78 )</f>
        <v>1</v>
      </c>
      <c r="E78" s="128">
        <v>408626.19103233621</v>
      </c>
      <c r="F78" s="129">
        <f>IF(C78 =0,0,E78 / C78 )</f>
        <v>1.7236508763310253E-2</v>
      </c>
      <c r="G78" s="128">
        <v>16327.955449664263</v>
      </c>
      <c r="H78" s="129">
        <f>IF(C78 =0,0,G78 / C78 )</f>
        <v>6.8873937444897222E-4</v>
      </c>
      <c r="I78" s="128">
        <v>144475.98306415655</v>
      </c>
      <c r="J78" s="129">
        <f>IF(C78 =0,0,I78 / C78 )</f>
        <v>6.0942289134279541E-3</v>
      </c>
      <c r="K78" s="128">
        <v>1344366.6524961411</v>
      </c>
      <c r="L78" s="129">
        <f>IF(C78 =0,0,K78 / C78 )</f>
        <v>5.6707543704701248E-2</v>
      </c>
      <c r="M78" s="128">
        <v>10057.833749770878</v>
      </c>
      <c r="N78" s="129">
        <f>IF(C78 =0,0,M78 / C78 )</f>
        <v>4.2425557483202184E-4</v>
      </c>
      <c r="O78" s="128">
        <v>5022956.1215695553</v>
      </c>
      <c r="P78" s="129">
        <f>IF(C78 =0,0,O78 / C78 )</f>
        <v>0.21187635327150442</v>
      </c>
      <c r="Q78" s="128">
        <v>2029132.8252522263</v>
      </c>
      <c r="R78" s="129">
        <f>IF(C78 =0,0,Q78 / C78 )</f>
        <v>8.5592080223787628E-2</v>
      </c>
      <c r="S78" s="128">
        <v>390450.59801407153</v>
      </c>
      <c r="T78" s="129">
        <f>IF(C78 =0,0,S78 / C78 )</f>
        <v>1.6469833069943138E-2</v>
      </c>
      <c r="U78" s="128">
        <v>17561.836703421199</v>
      </c>
      <c r="V78" s="129">
        <f>IF(C78 =0,0,U78 / C78 )</f>
        <v>7.4078646665697674E-4</v>
      </c>
      <c r="W78" s="128">
        <v>16513.274154542061</v>
      </c>
      <c r="X78" s="129">
        <f>IF(C78 =0,0,W78 / C78 )</f>
        <v>6.9655641493911223E-4</v>
      </c>
      <c r="Y78" s="128">
        <v>11369.911815684069</v>
      </c>
      <c r="Z78" s="129">
        <f>IF(C78 =0,0,Y78 / C78 )</f>
        <v>4.7960113411720775E-4</v>
      </c>
      <c r="AA78" s="128">
        <v>5297.7838219486994</v>
      </c>
      <c r="AB78" s="129">
        <f>IF(C78 =0,0,AA78 / C78 )</f>
        <v>2.234690268933738E-4</v>
      </c>
      <c r="AC78" s="128">
        <v>14207601.312579058</v>
      </c>
      <c r="AD78" s="129">
        <f>IF(C78 =0,0,AC78 / C78 )</f>
        <v>0.59929943284156284</v>
      </c>
      <c r="AE78" s="128">
        <v>66467.261983999764</v>
      </c>
      <c r="AF78" s="129">
        <f>IF(C78 =0,0,AE78 / C78 )</f>
        <v>2.8036958198056116E-3</v>
      </c>
      <c r="AG78" s="128">
        <v>4661.490073129994</v>
      </c>
      <c r="AH78" s="129">
        <f>IF(C78 =0,0,AG78 / C78 )</f>
        <v>1.9662913503562147E-4</v>
      </c>
      <c r="AI78" s="128">
        <v>3852.7339750140991</v>
      </c>
      <c r="AJ78" s="129">
        <f>IF(C78 =0,0,AI78 / C78 )</f>
        <v>1.6251450440624978E-4</v>
      </c>
      <c r="AK78" s="128">
        <v>7296.3500891875219</v>
      </c>
      <c r="AL78" s="129">
        <f>IF(C78 =0,0,AK78 / C78 )</f>
        <v>3.0777176062732624E-4</v>
      </c>
    </row>
    <row r="79" spans="1:42" x14ac:dyDescent="0.25">
      <c r="A79" s="122" t="s">
        <v>89</v>
      </c>
    </row>
    <row r="80" spans="1:42" ht="15.75" thickBot="1" x14ac:dyDescent="0.3">
      <c r="A80" s="67"/>
      <c r="B80" s="67"/>
      <c r="C80" s="67"/>
      <c r="D80" s="67"/>
      <c r="E80" s="67"/>
      <c r="F80" s="67"/>
      <c r="G80" s="67"/>
      <c r="H80" s="67"/>
      <c r="I80" s="67"/>
      <c r="J80" s="67"/>
      <c r="K80" s="67"/>
      <c r="L80" s="67"/>
      <c r="M80" s="67"/>
      <c r="N80" s="67"/>
      <c r="O80" s="67"/>
      <c r="P80" s="67"/>
      <c r="Q80" s="67"/>
      <c r="R80" s="67"/>
      <c r="S80" s="67"/>
      <c r="T80" s="67"/>
      <c r="U80" s="67"/>
      <c r="V80" s="67"/>
      <c r="W80" s="67"/>
      <c r="X80" s="67"/>
      <c r="Y80" s="67"/>
      <c r="Z80" s="67"/>
      <c r="AA80" s="67"/>
      <c r="AB80" s="67"/>
      <c r="AC80" s="67"/>
      <c r="AD80" s="67"/>
      <c r="AE80" s="67"/>
      <c r="AF80" s="67"/>
      <c r="AG80" s="67"/>
      <c r="AH80" s="67"/>
      <c r="AI80" s="67"/>
      <c r="AJ80" s="67"/>
      <c r="AK80" s="67"/>
      <c r="AL80" s="67"/>
      <c r="AM80" s="67"/>
      <c r="AN80" s="67"/>
      <c r="AO80" s="67"/>
      <c r="AP80" s="67"/>
    </row>
    <row r="81" spans="1:38" x14ac:dyDescent="0.25">
      <c r="A81" s="122" t="s">
        <v>34</v>
      </c>
      <c r="B81" s="127" t="s">
        <v>43</v>
      </c>
      <c r="C81" s="125">
        <v>194440.2624597938</v>
      </c>
      <c r="D81" s="126">
        <f>IF(C81 =0,0,C81 / C81 )</f>
        <v>1</v>
      </c>
      <c r="E81" s="125">
        <v>3514.9258041976605</v>
      </c>
      <c r="F81" s="126">
        <f>IF(C81 =0,0,E81 / C81 )</f>
        <v>1.8077150070317734E-2</v>
      </c>
      <c r="G81" s="125">
        <v>137.63974496256102</v>
      </c>
      <c r="H81" s="126">
        <f>IF(C81 =0,0,G81 / C81 )</f>
        <v>7.0787677007493272E-4</v>
      </c>
      <c r="I81" s="125">
        <v>1390.3981852461088</v>
      </c>
      <c r="J81" s="126">
        <f>IF(C81 =0,0,I81 / C81 )</f>
        <v>7.1507730325843094E-3</v>
      </c>
      <c r="K81" s="125">
        <v>11052.16720443237</v>
      </c>
      <c r="L81" s="126">
        <f>IF(C81 =0,0,K81 / C81 )</f>
        <v>5.6840939549326765E-2</v>
      </c>
      <c r="M81" s="125">
        <v>85.145241360440195</v>
      </c>
      <c r="N81" s="126">
        <f>IF(C81 =0,0,M81 / C81 )</f>
        <v>4.3789923076269482E-4</v>
      </c>
      <c r="O81" s="125">
        <v>41899.082480898986</v>
      </c>
      <c r="P81" s="126">
        <f>IF(C81 =0,0,O81 / C81 )</f>
        <v>0.21548563014084002</v>
      </c>
      <c r="Q81" s="125">
        <v>16987.158504788211</v>
      </c>
      <c r="R81" s="126">
        <f>IF(C81 =0,0,Q81 / C81 )</f>
        <v>8.7364408430074009E-2</v>
      </c>
      <c r="S81" s="125">
        <v>3329.3375539163471</v>
      </c>
      <c r="T81" s="126">
        <f>IF(C81 =0,0,S81 / C81 )</f>
        <v>1.7122675683513774E-2</v>
      </c>
      <c r="U81" s="125">
        <v>169.01041518563122</v>
      </c>
      <c r="V81" s="126">
        <f>IF(C81 =0,0,U81 / C81 )</f>
        <v>8.6921511546806849E-4</v>
      </c>
      <c r="W81" s="125">
        <v>146.03742366024153</v>
      </c>
      <c r="X81" s="126">
        <f>IF(C81 =0,0,W81 / C81 )</f>
        <v>7.5106576082944261E-4</v>
      </c>
      <c r="Y81" s="125">
        <v>75.070855157141608</v>
      </c>
      <c r="Z81" s="126">
        <f>IF(C81 =0,0,Y81 / C81 )</f>
        <v>3.8608698737312548E-4</v>
      </c>
      <c r="AA81" s="125">
        <v>36.779864115874666</v>
      </c>
      <c r="AB81" s="126">
        <f>IF(C81 =0,0,AA81 / C81 )</f>
        <v>1.8915765516146625E-4</v>
      </c>
      <c r="AC81" s="125">
        <v>115037.79467637459</v>
      </c>
      <c r="AD81" s="126">
        <f>IF(C81 =0,0,AC81 / C81 )</f>
        <v>0.59163566856510497</v>
      </c>
      <c r="AE81" s="125">
        <v>439.03377721529995</v>
      </c>
      <c r="AF81" s="126">
        <f>IF(C81 =0,0,AE81 / C81 )</f>
        <v>2.2579365593382852E-3</v>
      </c>
      <c r="AG81" s="125">
        <v>39.549030172191152</v>
      </c>
      <c r="AH81" s="126">
        <f>IF(C81 =0,0,AG81 / C81 )</f>
        <v>2.0339938689585481E-4</v>
      </c>
      <c r="AI81" s="125">
        <v>30.913578061652178</v>
      </c>
      <c r="AJ81" s="126">
        <f>IF(C81 =0,0,AI81 / C81 )</f>
        <v>1.5898753514614528E-4</v>
      </c>
      <c r="AK81" s="125">
        <v>70.218120048518045</v>
      </c>
      <c r="AL81" s="126">
        <f>IF(C81 =0,0,AK81 / C81 )</f>
        <v>3.61129527188525E-4</v>
      </c>
    </row>
    <row r="82" spans="1:38" x14ac:dyDescent="0.25">
      <c r="A82" s="122" t="s">
        <v>36</v>
      </c>
    </row>
    <row r="83" spans="1:38" x14ac:dyDescent="0.25">
      <c r="A83" s="122" t="s">
        <v>38</v>
      </c>
      <c r="B83" s="117" t="s">
        <v>153</v>
      </c>
      <c r="C83" s="125">
        <v>181451.28874245178</v>
      </c>
      <c r="D83" s="126">
        <f>IF(C83 =0,0,C83 / C83 )</f>
        <v>1</v>
      </c>
      <c r="E83" s="125">
        <v>3374.0803752256488</v>
      </c>
      <c r="F83" s="126">
        <f>IF(C83 =0,0,E83 / C83 )</f>
        <v>1.8594965065333587E-2</v>
      </c>
      <c r="G83" s="125">
        <v>131.90008297487782</v>
      </c>
      <c r="H83" s="126">
        <f>IF(C83 =0,0,G83 / C83 )</f>
        <v>7.2691731146695834E-4</v>
      </c>
      <c r="I83" s="125">
        <v>1760.1777626155042</v>
      </c>
      <c r="J83" s="126">
        <f>IF(C83 =0,0,I83 / C83 )</f>
        <v>9.7005525549827554E-3</v>
      </c>
      <c r="K83" s="125">
        <v>10181.39231726738</v>
      </c>
      <c r="L83" s="126">
        <f>IF(C83 =0,0,K83 / C83 )</f>
        <v>5.6110884567585728E-2</v>
      </c>
      <c r="M83" s="125">
        <v>81.890369572850844</v>
      </c>
      <c r="N83" s="126">
        <f>IF(C83 =0,0,M83 / C83 )</f>
        <v>4.5130773190089793E-4</v>
      </c>
      <c r="O83" s="125">
        <v>39363.197096797288</v>
      </c>
      <c r="P83" s="126">
        <f>IF(C83 =0,0,O83 / C83 )</f>
        <v>0.21693534044097421</v>
      </c>
      <c r="Q83" s="125">
        <v>15891.483778483354</v>
      </c>
      <c r="R83" s="126">
        <f>IF(C83 =0,0,Q83 / C83 )</f>
        <v>8.7579889283891502E-2</v>
      </c>
      <c r="S83" s="125">
        <v>3154.2246090170734</v>
      </c>
      <c r="T83" s="126">
        <f>IF(C83 =0,0,S83 / C83 )</f>
        <v>1.7383313344740775E-2</v>
      </c>
      <c r="U83" s="125">
        <v>213.95912165082731</v>
      </c>
      <c r="V83" s="126">
        <f>IF(C83 =0,0,U83 / C83 )</f>
        <v>1.1791545991966829E-3</v>
      </c>
      <c r="W83" s="125">
        <v>137.22699656291408</v>
      </c>
      <c r="X83" s="126">
        <f>IF(C83 =0,0,W83 / C83 )</f>
        <v>7.5627457657625812E-4</v>
      </c>
      <c r="Y83" s="125">
        <v>18.086370328976038</v>
      </c>
      <c r="Z83" s="126">
        <f>IF(C83 =0,0,Y83 / C83 )</f>
        <v>9.9676174549784863E-5</v>
      </c>
      <c r="AA83" s="125">
        <v>12.618464835059706</v>
      </c>
      <c r="AB83" s="126">
        <f>IF(C83 =0,0,AA83 / C83 )</f>
        <v>6.9541885993271144E-5</v>
      </c>
      <c r="AC83" s="125">
        <v>106881.3022679393</v>
      </c>
      <c r="AD83" s="126">
        <f>IF(C83 =0,0,AC83 / C83 )</f>
        <v>0.58903578480307417</v>
      </c>
      <c r="AE83" s="125">
        <v>106.35419646984938</v>
      </c>
      <c r="AF83" s="126">
        <f>IF(C83 =0,0,AE83 / C83 )</f>
        <v>5.861308409928482E-4</v>
      </c>
      <c r="AG83" s="125">
        <v>38.167680402875952</v>
      </c>
      <c r="AH83" s="126">
        <f>IF(C83 =0,0,AG83 / C83 )</f>
        <v>2.1034670333507728E-4</v>
      </c>
      <c r="AI83" s="125">
        <v>16.334462635536227</v>
      </c>
      <c r="AJ83" s="126">
        <f>IF(C83 =0,0,AI83 / C83 )</f>
        <v>9.002119934634924E-5</v>
      </c>
      <c r="AK83" s="125">
        <v>88.892789672470741</v>
      </c>
      <c r="AL83" s="126">
        <f>IF(C83 =0,0,AK83 / C83 )</f>
        <v>4.8989891605919281E-4</v>
      </c>
    </row>
    <row r="84" spans="1:38" x14ac:dyDescent="0.25">
      <c r="A84" s="122" t="s">
        <v>40</v>
      </c>
      <c r="B84" s="117" t="s">
        <v>154</v>
      </c>
      <c r="C84" s="125">
        <v>186792.88341130153</v>
      </c>
      <c r="D84" s="126">
        <f>IF(C84 =0,0,C84 / C84 )</f>
        <v>1</v>
      </c>
      <c r="E84" s="125">
        <v>3473.4071414860814</v>
      </c>
      <c r="F84" s="126">
        <f>IF(C84 =0,0,E84 / C84 )</f>
        <v>1.8594965065333584E-2</v>
      </c>
      <c r="G84" s="125">
        <v>135.7829806105043</v>
      </c>
      <c r="H84" s="126">
        <f>IF(C84 =0,0,G84 / C84 )</f>
        <v>7.2691731146695823E-4</v>
      </c>
      <c r="I84" s="125">
        <v>1811.9941824280963</v>
      </c>
      <c r="J84" s="126">
        <f>IF(C84 =0,0,I84 / C84 )</f>
        <v>9.7005525549827519E-3</v>
      </c>
      <c r="K84" s="125">
        <v>10481.113919138039</v>
      </c>
      <c r="L84" s="126">
        <f>IF(C84 =0,0,K84 / C84 )</f>
        <v>5.6110884567585728E-2</v>
      </c>
      <c r="M84" s="125">
        <v>84.301072547583345</v>
      </c>
      <c r="N84" s="126">
        <f>IF(C84 =0,0,M84 / C84 )</f>
        <v>4.5130773190089787E-4</v>
      </c>
      <c r="O84" s="125">
        <v>40521.977754781896</v>
      </c>
      <c r="P84" s="126">
        <f>IF(C84 =0,0,O84 / C84 )</f>
        <v>0.21693534044097418</v>
      </c>
      <c r="Q84" s="125">
        <v>16359.300048180638</v>
      </c>
      <c r="R84" s="126">
        <f>IF(C84 =0,0,Q84 / C84 )</f>
        <v>8.7579889283891474E-2</v>
      </c>
      <c r="S84" s="125">
        <v>3247.0792229062845</v>
      </c>
      <c r="T84" s="126">
        <f>IF(C84 =0,0,S84 / C84 )</f>
        <v>1.7383313344740768E-2</v>
      </c>
      <c r="U84" s="125">
        <v>220.25768757164596</v>
      </c>
      <c r="V84" s="126">
        <f>IF(C84 =0,0,U84 / C84 )</f>
        <v>1.1791545991966829E-3</v>
      </c>
      <c r="W84" s="125">
        <v>141.2667088093404</v>
      </c>
      <c r="X84" s="126">
        <f>IF(C84 =0,0,W84 / C84 )</f>
        <v>7.5627457657625801E-4</v>
      </c>
      <c r="Y84" s="125">
        <v>18.618800051562506</v>
      </c>
      <c r="Z84" s="126">
        <f>IF(C84 =0,0,Y84 / C84 )</f>
        <v>9.9676174549784863E-5</v>
      </c>
      <c r="AA84" s="125">
        <v>12.989929402543117</v>
      </c>
      <c r="AB84" s="126">
        <f>IF(C84 =0,0,AA84 / C84 )</f>
        <v>6.954188599327113E-5</v>
      </c>
      <c r="AC84" s="125">
        <v>110027.69267580511</v>
      </c>
      <c r="AD84" s="126">
        <f>IF(C84 =0,0,AC84 / C84 )</f>
        <v>0.58903578480307406</v>
      </c>
      <c r="AE84" s="125">
        <v>109.48506984534519</v>
      </c>
      <c r="AF84" s="126">
        <f>IF(C84 =0,0,AE84 / C84 )</f>
        <v>5.8613084099284809E-4</v>
      </c>
      <c r="AG84" s="125">
        <v>39.291267232020708</v>
      </c>
      <c r="AH84" s="126">
        <f>IF(C84 =0,0,AG84 / C84 )</f>
        <v>2.103467033350772E-4</v>
      </c>
      <c r="AI84" s="125">
        <v>16.815319394048146</v>
      </c>
      <c r="AJ84" s="126">
        <f>IF(C84 =0,0,AI84 / C84 )</f>
        <v>9.0021199346349226E-5</v>
      </c>
      <c r="AK84" s="125">
        <v>91.509631110767785</v>
      </c>
      <c r="AL84" s="126">
        <f>IF(C84 =0,0,AK84 / C84 )</f>
        <v>4.898989160591927E-4</v>
      </c>
    </row>
    <row r="85" spans="1:38" x14ac:dyDescent="0.25">
      <c r="A85" s="122" t="s">
        <v>42</v>
      </c>
      <c r="B85" s="117" t="s">
        <v>155</v>
      </c>
      <c r="C85" s="125">
        <v>120972.28103030464</v>
      </c>
      <c r="D85" s="126">
        <f>IF(C85 =0,0,C85 / C85 )</f>
        <v>1</v>
      </c>
      <c r="E85" s="125">
        <v>1769.5246958000064</v>
      </c>
      <c r="F85" s="126">
        <f>IF(C85 =0,0,E85 / C85 )</f>
        <v>1.4627521947418058E-2</v>
      </c>
      <c r="G85" s="125">
        <v>74.561224937200862</v>
      </c>
      <c r="H85" s="126">
        <f>IF(C85 =0,0,G85 / C85 )</f>
        <v>6.1634966541238153E-4</v>
      </c>
      <c r="I85" s="125">
        <v>0</v>
      </c>
      <c r="J85" s="126">
        <f>IF(C85 =0,0,I85 / C85 )</f>
        <v>0</v>
      </c>
      <c r="K85" s="125">
        <v>6942.8916071508738</v>
      </c>
      <c r="L85" s="126">
        <f>IF(C85 =0,0,K85 / C85 )</f>
        <v>5.7392417072896371E-2</v>
      </c>
      <c r="M85" s="125">
        <v>45.09518425262084</v>
      </c>
      <c r="N85" s="126">
        <f>IF(C85 =0,0,M85 / C85 )</f>
        <v>3.7277286886343899E-4</v>
      </c>
      <c r="O85" s="125">
        <v>24336.285576093407</v>
      </c>
      <c r="P85" s="126">
        <f>IF(C85 =0,0,O85 / C85 )</f>
        <v>0.2011724121329658</v>
      </c>
      <c r="Q85" s="125">
        <v>9810.5534293092696</v>
      </c>
      <c r="R85" s="126">
        <f>IF(C85 =0,0,Q85 / C85 )</f>
        <v>8.109753197802097E-2</v>
      </c>
      <c r="S85" s="125">
        <v>1771.7253828347314</v>
      </c>
      <c r="T85" s="126">
        <f>IF(C85 =0,0,S85 / C85 )</f>
        <v>1.464571361096265E-2</v>
      </c>
      <c r="U85" s="125">
        <v>0</v>
      </c>
      <c r="V85" s="126">
        <f>IF(C85 =0,0,U85 / C85 )</f>
        <v>0</v>
      </c>
      <c r="W85" s="125">
        <v>69.421321279309268</v>
      </c>
      <c r="X85" s="126">
        <f>IF(C85 =0,0,W85 / C85 )</f>
        <v>5.7386138946920087E-4</v>
      </c>
      <c r="Y85" s="125">
        <v>133.51680857884585</v>
      </c>
      <c r="Z85" s="126">
        <f>IF(C85 =0,0,Y85 / C85 )</f>
        <v>1.1036975366728737E-3</v>
      </c>
      <c r="AA85" s="125">
        <v>57.505671461665834</v>
      </c>
      <c r="AB85" s="126">
        <f>IF(C85 =0,0,AA85 / C85 )</f>
        <v>4.7536238030644514E-4</v>
      </c>
      <c r="AC85" s="125">
        <v>75127.500677052463</v>
      </c>
      <c r="AD85" s="126">
        <f>IF(C85 =0,0,AC85 / C85 )</f>
        <v>0.62103070254773773</v>
      </c>
      <c r="AE85" s="125">
        <v>779.83372413245286</v>
      </c>
      <c r="AF85" s="126">
        <f>IF(C85 =0,0,AE85 / C85 )</f>
        <v>6.4463835639926269E-3</v>
      </c>
      <c r="AG85" s="125">
        <v>20.647031274206327</v>
      </c>
      <c r="AH85" s="126">
        <f>IF(C85 =0,0,AG85 / C85 )</f>
        <v>1.7067572090365113E-4</v>
      </c>
      <c r="AI85" s="125">
        <v>33.218696147584865</v>
      </c>
      <c r="AJ85" s="126">
        <f>IF(C85 =0,0,AI85 / C85 )</f>
        <v>2.7459758437772439E-4</v>
      </c>
      <c r="AK85" s="125">
        <v>0</v>
      </c>
      <c r="AL85" s="126">
        <f>IF(C85 =0,0,AK85 / C85 )</f>
        <v>0</v>
      </c>
    </row>
    <row r="86" spans="1:38" ht="15.75" thickBot="1" x14ac:dyDescent="0.3">
      <c r="A86" s="122" t="s">
        <v>44</v>
      </c>
      <c r="B86" s="117" t="s">
        <v>156</v>
      </c>
      <c r="C86" s="125">
        <v>91192.259741934336</v>
      </c>
      <c r="D86" s="126">
        <f>IF(C86 =0,0,C86 / C86 )</f>
        <v>1</v>
      </c>
      <c r="E86" s="125">
        <v>1574.6532747723147</v>
      </c>
      <c r="F86" s="126">
        <f>IF(C86 =0,0,E86 / C86 )</f>
        <v>1.7267400536278385E-2</v>
      </c>
      <c r="G86" s="125">
        <v>62.947112375758735</v>
      </c>
      <c r="H86" s="126">
        <f>IF(C86 =0,0,G86 / C86 )</f>
        <v>6.9026814944484589E-4</v>
      </c>
      <c r="I86" s="125">
        <v>526.63690946650809</v>
      </c>
      <c r="J86" s="126">
        <f>IF(C86 =0,0,I86 / C86 )</f>
        <v>5.7750176490509375E-3</v>
      </c>
      <c r="K86" s="125">
        <v>5195.0775927975656</v>
      </c>
      <c r="L86" s="126">
        <f>IF(C86 =0,0,K86 / C86 )</f>
        <v>5.6968405076254877E-2</v>
      </c>
      <c r="M86" s="125">
        <v>38.801768360737434</v>
      </c>
      <c r="N86" s="126">
        <f>IF(C86 =0,0,M86 / C86 )</f>
        <v>4.254940986279192E-4</v>
      </c>
      <c r="O86" s="125">
        <v>19404.713805960266</v>
      </c>
      <c r="P86" s="126">
        <f>IF(C86 =0,0,O86 / C86 )</f>
        <v>0.21278904438681323</v>
      </c>
      <c r="Q86" s="125">
        <v>7852.4493475544941</v>
      </c>
      <c r="R86" s="126">
        <f>IF(C86 =0,0,Q86 / C86 )</f>
        <v>8.6108726439899613E-2</v>
      </c>
      <c r="S86" s="125">
        <v>1507.2320693989591</v>
      </c>
      <c r="T86" s="126">
        <f>IF(C86 =0,0,S86 / C86 )</f>
        <v>1.6528070185608805E-2</v>
      </c>
      <c r="U86" s="125">
        <v>64.015563070702228</v>
      </c>
      <c r="V86" s="126">
        <f>IF(C86 =0,0,U86 / C86 )</f>
        <v>7.0198461198198571E-4</v>
      </c>
      <c r="W86" s="125">
        <v>63.796716862613003</v>
      </c>
      <c r="X86" s="126">
        <f>IF(C86 =0,0,W86 / C86 )</f>
        <v>6.9958477883048204E-4</v>
      </c>
      <c r="Y86" s="125">
        <v>47.831783712260091</v>
      </c>
      <c r="Z86" s="126">
        <f>IF(C86 =0,0,Y86 / C86 )</f>
        <v>5.2451582894885609E-4</v>
      </c>
      <c r="AA86" s="125">
        <v>22.009408250053266</v>
      </c>
      <c r="AB86" s="126">
        <f>IF(C86 =0,0,AA86 / C86 )</f>
        <v>2.4135171463387196E-4</v>
      </c>
      <c r="AC86" s="125">
        <v>54492.164250743794</v>
      </c>
      <c r="AD86" s="126">
        <f>IF(C86 =0,0,AC86 / C86 )</f>
        <v>0.59755251602440362</v>
      </c>
      <c r="AE86" s="125">
        <v>279.58632932423359</v>
      </c>
      <c r="AF86" s="126">
        <f>IF(C86 =0,0,AE86 / C86 )</f>
        <v>3.0658997826727517E-3</v>
      </c>
      <c r="AG86" s="125">
        <v>17.979482746777759</v>
      </c>
      <c r="AH86" s="126">
        <f>IF(C86 =0,0,AG86 / C86 )</f>
        <v>1.9716018440225116E-4</v>
      </c>
      <c r="AI86" s="125">
        <v>15.768021879187577</v>
      </c>
      <c r="AJ86" s="126">
        <f>IF(C86 =0,0,AI86 / C86 )</f>
        <v>1.7290965180388797E-4</v>
      </c>
      <c r="AK86" s="125">
        <v>26.59630465811793</v>
      </c>
      <c r="AL86" s="126">
        <f>IF(C86 =0,0,AK86 / C86 )</f>
        <v>2.9165090034376836E-4</v>
      </c>
    </row>
    <row r="87" spans="1:38" x14ac:dyDescent="0.25">
      <c r="A87" s="122" t="s">
        <v>46</v>
      </c>
      <c r="B87" s="127" t="s">
        <v>45</v>
      </c>
      <c r="C87" s="128">
        <v>580408.71292599221</v>
      </c>
      <c r="D87" s="129">
        <f>IF(C87 =0,0,C87 / C87 )</f>
        <v>1</v>
      </c>
      <c r="E87" s="128">
        <v>10191.665487284052</v>
      </c>
      <c r="F87" s="129">
        <f>IF(C87 =0,0,E87 / C87 )</f>
        <v>1.7559463289076416E-2</v>
      </c>
      <c r="G87" s="128">
        <v>405.19140089834173</v>
      </c>
      <c r="H87" s="129">
        <f>IF(C87 =0,0,G87 / C87 )</f>
        <v>6.9811391847594058E-4</v>
      </c>
      <c r="I87" s="128">
        <v>4098.8088545101091</v>
      </c>
      <c r="J87" s="129">
        <f>IF(C87 =0,0,I87 / C87 )</f>
        <v>7.0619354314082243E-3</v>
      </c>
      <c r="K87" s="128">
        <v>32800.47543635386</v>
      </c>
      <c r="L87" s="129">
        <f>IF(C87 =0,0,K87 / C87 )</f>
        <v>5.6512720615440243E-2</v>
      </c>
      <c r="M87" s="128">
        <v>250.08839473379248</v>
      </c>
      <c r="N87" s="129">
        <f>IF(C87 =0,0,M87 / C87 )</f>
        <v>4.308832537558429E-4</v>
      </c>
      <c r="O87" s="128">
        <v>123626.17423363286</v>
      </c>
      <c r="P87" s="129">
        <f>IF(C87 =0,0,O87 / C87 )</f>
        <v>0.21299848103658017</v>
      </c>
      <c r="Q87" s="128">
        <v>49913.786603527755</v>
      </c>
      <c r="R87" s="129">
        <f>IF(C87 =0,0,Q87 / C87 )</f>
        <v>8.5997652157734319E-2</v>
      </c>
      <c r="S87" s="128">
        <v>9680.2612841570462</v>
      </c>
      <c r="T87" s="129">
        <f>IF(C87 =0,0,S87 / C87 )</f>
        <v>1.6678352803072709E-2</v>
      </c>
      <c r="U87" s="128">
        <v>498.2323722931755</v>
      </c>
      <c r="V87" s="129">
        <f>IF(C87 =0,0,U87 / C87 )</f>
        <v>8.5841642483527815E-4</v>
      </c>
      <c r="W87" s="128">
        <v>411.71174351417676</v>
      </c>
      <c r="X87" s="129">
        <f>IF(C87 =0,0,W87 / C87 )</f>
        <v>7.0934797211887144E-4</v>
      </c>
      <c r="Y87" s="128">
        <v>218.05376267164448</v>
      </c>
      <c r="Z87" s="129">
        <f>IF(C87 =0,0,Y87 / C87 )</f>
        <v>3.7569002293638633E-4</v>
      </c>
      <c r="AA87" s="128">
        <v>105.12347394932192</v>
      </c>
      <c r="AB87" s="129">
        <f>IF(C87 =0,0,AA87 / C87 )</f>
        <v>1.8111973788154727E-4</v>
      </c>
      <c r="AC87" s="128">
        <v>346528.65987154067</v>
      </c>
      <c r="AD87" s="129">
        <f>IF(C87 =0,0,AC87 / C87 )</f>
        <v>0.59704248429455686</v>
      </c>
      <c r="AE87" s="128">
        <v>1275.2593197718809</v>
      </c>
      <c r="AF87" s="129">
        <f>IF(C87 =0,0,AE87 / C87 )</f>
        <v>2.197174665664416E-3</v>
      </c>
      <c r="AG87" s="128">
        <v>116.08546165588074</v>
      </c>
      <c r="AH87" s="129">
        <f>IF(C87 =0,0,AG87 / C87 )</f>
        <v>2.0000640767548706E-4</v>
      </c>
      <c r="AI87" s="128">
        <v>82.136500056356823</v>
      </c>
      <c r="AJ87" s="129">
        <f>IF(C87 =0,0,AI87 / C87 )</f>
        <v>1.4151493288631941E-4</v>
      </c>
      <c r="AK87" s="128">
        <v>206.99872544135644</v>
      </c>
      <c r="AL87" s="129">
        <f>IF(C87 =0,0,AK87 / C87 )</f>
        <v>3.5664303590106648E-4</v>
      </c>
    </row>
    <row r="88" spans="1:38" ht="15.75" thickBot="1" x14ac:dyDescent="0.3">
      <c r="A88" s="122" t="s">
        <v>48</v>
      </c>
    </row>
    <row r="89" spans="1:38" x14ac:dyDescent="0.25">
      <c r="A89" s="122" t="s">
        <v>50</v>
      </c>
      <c r="B89" s="130" t="s">
        <v>49</v>
      </c>
      <c r="C89" s="128">
        <v>24481865.091209691</v>
      </c>
      <c r="D89" s="129">
        <f>IF(C89 =0,0,C89 / C89 )</f>
        <v>1</v>
      </c>
      <c r="E89" s="128">
        <v>422332.78232381796</v>
      </c>
      <c r="F89" s="129">
        <f>IF(C89 =0,0,E89 / C89 )</f>
        <v>1.7250841827220843E-2</v>
      </c>
      <c r="G89" s="128">
        <v>16870.786595525165</v>
      </c>
      <c r="H89" s="129">
        <f>IF(C89 =0,0,G89 / C89 )</f>
        <v>6.8911361665752689E-4</v>
      </c>
      <c r="I89" s="128">
        <v>149965.19010391278</v>
      </c>
      <c r="J89" s="129">
        <f>IF(C89 =0,0,I89 / C89 )</f>
        <v>6.125562310926971E-3</v>
      </c>
      <c r="K89" s="128">
        <v>1388219.2951369274</v>
      </c>
      <c r="L89" s="129">
        <f>IF(C89 =0,0,K89 / C89 )</f>
        <v>5.6703984355970204E-2</v>
      </c>
      <c r="M89" s="128">
        <v>10393.067385865112</v>
      </c>
      <c r="N89" s="129">
        <f>IF(C89 =0,0,M89 / C89 )</f>
        <v>4.2452106271906477E-4</v>
      </c>
      <c r="O89" s="128">
        <v>5188481.3782840874</v>
      </c>
      <c r="P89" s="129">
        <f>IF(C89 =0,0,O89 / C89 )</f>
        <v>0.21193162199668489</v>
      </c>
      <c r="Q89" s="128">
        <v>2096033.7703605422</v>
      </c>
      <c r="R89" s="129">
        <f>IF(C89 =0,0,Q89 / C89 )</f>
        <v>8.5615771615093622E-2</v>
      </c>
      <c r="S89" s="128">
        <v>403460.1968521449</v>
      </c>
      <c r="T89" s="129">
        <f>IF(C89 =0,0,S89 / C89 )</f>
        <v>1.6479961610319012E-2</v>
      </c>
      <c r="U89" s="128">
        <v>18229.079490900007</v>
      </c>
      <c r="V89" s="129">
        <f>IF(C89 =0,0,U89 / C89 )</f>
        <v>7.4459521049502183E-4</v>
      </c>
      <c r="W89" s="128">
        <v>17071.023321716479</v>
      </c>
      <c r="X89" s="129">
        <f>IF(C89 =0,0,W89 / C89 )</f>
        <v>6.9729259834235002E-4</v>
      </c>
      <c r="Y89" s="128">
        <v>11663.036433512856</v>
      </c>
      <c r="Z89" s="129">
        <f>IF(C89 =0,0,Y89 / C89 )</f>
        <v>4.7639493110761868E-4</v>
      </c>
      <c r="AA89" s="128">
        <v>5439.6871600138966</v>
      </c>
      <c r="AB89" s="129">
        <f>IF(C89 =0,0,AA89 / C89 )</f>
        <v>2.2219251432633038E-4</v>
      </c>
      <c r="AC89" s="128">
        <v>14669167.767126972</v>
      </c>
      <c r="AD89" s="129">
        <f>IF(C89 =0,0,AC89 / C89 )</f>
        <v>0.59918505851067672</v>
      </c>
      <c r="AE89" s="128">
        <v>68181.555080986946</v>
      </c>
      <c r="AF89" s="129">
        <f>IF(C89 =0,0,AE89 / C89 )</f>
        <v>2.7849820602707186E-3</v>
      </c>
      <c r="AG89" s="128">
        <v>4817.124564958066</v>
      </c>
      <c r="AH89" s="129">
        <f>IF(C89 =0,0,AG89 / C89 )</f>
        <v>1.9676297320532469E-4</v>
      </c>
      <c r="AI89" s="128">
        <v>3965.7840531321081</v>
      </c>
      <c r="AJ89" s="129">
        <f>IF(C89 =0,0,AI89 / C89 )</f>
        <v>1.6198864091265819E-4</v>
      </c>
      <c r="AK89" s="128">
        <v>7573.5669346773957</v>
      </c>
      <c r="AL89" s="129">
        <f>IF(C89 =0,0,AK89 / C89 )</f>
        <v>3.0935416507121898E-4</v>
      </c>
    </row>
    <row r="90" spans="1:38" x14ac:dyDescent="0.25">
      <c r="A90" s="122" t="s">
        <v>52</v>
      </c>
    </row>
    <row r="91" spans="1:38" x14ac:dyDescent="0.25">
      <c r="A91" s="122" t="s">
        <v>54</v>
      </c>
      <c r="B91" s="117" t="s">
        <v>157</v>
      </c>
      <c r="C91" s="125">
        <v>946710.95343399898</v>
      </c>
      <c r="D91" s="126">
        <f>IF(C91 =0,0,C91 / C91 )</f>
        <v>1</v>
      </c>
      <c r="E91" s="125">
        <v>16299.834506896141</v>
      </c>
      <c r="F91" s="126">
        <f>IF(C91 =0,0,E91 / C91 )</f>
        <v>1.7217329584887392E-2</v>
      </c>
      <c r="G91" s="125">
        <v>652.1604270395693</v>
      </c>
      <c r="H91" s="126">
        <f>IF(C91 =0,0,G91 / C91 )</f>
        <v>6.8886963298987053E-4</v>
      </c>
      <c r="I91" s="125">
        <v>5457.0029075705297</v>
      </c>
      <c r="J91" s="126">
        <f>IF(C91 =0,0,I91 / C91 )</f>
        <v>5.7641700328662894E-3</v>
      </c>
      <c r="K91" s="125">
        <v>53883.690899284826</v>
      </c>
      <c r="L91" s="126">
        <f>IF(C91 =0,0,K91 / C91 )</f>
        <v>5.6916729128180923E-2</v>
      </c>
      <c r="M91" s="125">
        <v>401.84852643578205</v>
      </c>
      <c r="N91" s="126">
        <f>IF(C91 =0,0,M91 / C91 )</f>
        <v>4.2446802266115047E-4</v>
      </c>
      <c r="O91" s="125">
        <v>201100.83336731303</v>
      </c>
      <c r="P91" s="126">
        <f>IF(C91 =0,0,O91 / C91 )</f>
        <v>0.21242052036882131</v>
      </c>
      <c r="Q91" s="125">
        <v>81340.827876710129</v>
      </c>
      <c r="R91" s="126">
        <f>IF(C91 =0,0,Q91 / C91 )</f>
        <v>8.5919390265490253E-2</v>
      </c>
      <c r="S91" s="125">
        <v>15605.323083992713</v>
      </c>
      <c r="T91" s="126">
        <f>IF(C91 =0,0,S91 / C91 )</f>
        <v>1.6483725077213501E-2</v>
      </c>
      <c r="U91" s="125">
        <v>663.32820113285857</v>
      </c>
      <c r="V91" s="126">
        <f>IF(C91 =0,0,U91 / C91 )</f>
        <v>7.0066602559817458E-4</v>
      </c>
      <c r="W91" s="125">
        <v>659.34826086539283</v>
      </c>
      <c r="X91" s="126">
        <f>IF(C91 =0,0,W91 / C91 )</f>
        <v>6.9646206001287175E-4</v>
      </c>
      <c r="Y91" s="125">
        <v>494.86756661320396</v>
      </c>
      <c r="Z91" s="126">
        <f>IF(C91 =0,0,Y91 / C91 )</f>
        <v>5.2272297560113123E-4</v>
      </c>
      <c r="AA91" s="125">
        <v>227.7542618912158</v>
      </c>
      <c r="AB91" s="126">
        <f>IF(C91 =0,0,AA91 / C91 )</f>
        <v>2.4057423341843054E-4</v>
      </c>
      <c r="AC91" s="125">
        <v>566407.18636853434</v>
      </c>
      <c r="AD91" s="126">
        <f>IF(C91 =0,0,AC91 / C91 )</f>
        <v>0.59828946133348193</v>
      </c>
      <c r="AE91" s="125">
        <v>2892.6031960065952</v>
      </c>
      <c r="AF91" s="126">
        <f>IF(C91 =0,0,AE91 / C91 )</f>
        <v>3.0554238181297816E-3</v>
      </c>
      <c r="AG91" s="125">
        <v>186.18486669269802</v>
      </c>
      <c r="AH91" s="126">
        <f>IF(C91 =0,0,AG91 / C91 )</f>
        <v>1.9666495461719417E-4</v>
      </c>
      <c r="AI91" s="125">
        <v>162.56864996191553</v>
      </c>
      <c r="AJ91" s="126">
        <f>IF(C91 =0,0,AI91 / C91 )</f>
        <v>1.7171941380020084E-4</v>
      </c>
      <c r="AK91" s="125">
        <v>275.59046705823647</v>
      </c>
      <c r="AL91" s="126">
        <f>IF(C91 =0,0,AK91 / C91 )</f>
        <v>2.91103072229796E-4</v>
      </c>
    </row>
    <row r="92" spans="1:38" x14ac:dyDescent="0.25">
      <c r="A92" s="122" t="s">
        <v>56</v>
      </c>
      <c r="B92" s="117" t="s">
        <v>158</v>
      </c>
      <c r="C92" s="125">
        <v>80363.251751116361</v>
      </c>
      <c r="D92" s="126">
        <f>IF(C92 =0,0,C92 / C92 )</f>
        <v>1</v>
      </c>
      <c r="E92" s="125">
        <v>1455.0575216122272</v>
      </c>
      <c r="F92" s="126">
        <f>IF(C92 =0,0,E92 / C92 )</f>
        <v>1.8106006040155217E-2</v>
      </c>
      <c r="G92" s="125">
        <v>57.339393888035588</v>
      </c>
      <c r="H92" s="126">
        <f>IF(C92 =0,0,G92 / C92 )</f>
        <v>7.1350265996720401E-4</v>
      </c>
      <c r="I92" s="125">
        <v>655.52829757085567</v>
      </c>
      <c r="J92" s="126">
        <f>IF(C92 =0,0,I92 / C92 )</f>
        <v>8.1570653661578521E-3</v>
      </c>
      <c r="K92" s="125">
        <v>4539.7124913202033</v>
      </c>
      <c r="L92" s="126">
        <f>IF(C92 =0,0,K92 / C92 )</f>
        <v>5.6489905428162818E-2</v>
      </c>
      <c r="M92" s="125">
        <v>35.511949204084566</v>
      </c>
      <c r="N92" s="126">
        <f>IF(C92 =0,0,M92 / C92 )</f>
        <v>4.418928854952818E-4</v>
      </c>
      <c r="O92" s="125">
        <v>17324.715289298689</v>
      </c>
      <c r="P92" s="126">
        <f>IF(C92 =0,0,O92 / C92 )</f>
        <v>0.2155800681504656</v>
      </c>
      <c r="Q92" s="125">
        <v>7003.0732384932726</v>
      </c>
      <c r="R92" s="126">
        <f>IF(C92 =0,0,Q92 / C92 )</f>
        <v>8.7142731110255126E-2</v>
      </c>
      <c r="S92" s="125">
        <v>1372.3768768585537</v>
      </c>
      <c r="T92" s="126">
        <f>IF(C92 =0,0,S92 / C92 )</f>
        <v>1.7077169563879543E-2</v>
      </c>
      <c r="U92" s="125">
        <v>79.683008014549216</v>
      </c>
      <c r="V92" s="126">
        <f>IF(C92 =0,0,U92 / C92 )</f>
        <v>9.9153538810657074E-4</v>
      </c>
      <c r="W92" s="125">
        <v>59.143622134109307</v>
      </c>
      <c r="X92" s="126">
        <f>IF(C92 =0,0,W92 / C92 )</f>
        <v>7.359535713820554E-4</v>
      </c>
      <c r="Y92" s="125">
        <v>21.617931665606296</v>
      </c>
      <c r="Z92" s="126">
        <f>IF(C92 =0,0,Y92 / C92 )</f>
        <v>2.6900269954925003E-4</v>
      </c>
      <c r="AA92" s="125">
        <v>11.090637015489342</v>
      </c>
      <c r="AB92" s="126">
        <f>IF(C92 =0,0,AA92 / C92 )</f>
        <v>1.3800632470469039E-4</v>
      </c>
      <c r="AC92" s="125">
        <v>47562.319649417252</v>
      </c>
      <c r="AD92" s="126">
        <f>IF(C92 =0,0,AC92 / C92 )</f>
        <v>0.5918416516633368</v>
      </c>
      <c r="AE92" s="125">
        <v>126.53116354033651</v>
      </c>
      <c r="AF92" s="126">
        <f>IF(C92 =0,0,AE92 / C92 )</f>
        <v>1.5744903395920487E-3</v>
      </c>
      <c r="AG92" s="125">
        <v>16.515849101158029</v>
      </c>
      <c r="AH92" s="126">
        <f>IF(C92 =0,0,AG92 / C92 )</f>
        <v>2.055149429780086E-4</v>
      </c>
      <c r="AI92" s="125">
        <v>9.9292330373854814</v>
      </c>
      <c r="AJ92" s="126">
        <f>IF(C92 =0,0,AI92 / C92 )</f>
        <v>1.2355439608312702E-4</v>
      </c>
      <c r="AK92" s="125">
        <v>33.105598944581061</v>
      </c>
      <c r="AL92" s="126">
        <f>IF(C92 =0,0,AK92 / C92 )</f>
        <v>4.1194946972913124E-4</v>
      </c>
    </row>
    <row r="93" spans="1:38" ht="15.75" thickBot="1" x14ac:dyDescent="0.3">
      <c r="A93" s="122" t="s">
        <v>58</v>
      </c>
      <c r="B93" s="117" t="s">
        <v>159</v>
      </c>
      <c r="C93" s="125">
        <v>695027.44698392518</v>
      </c>
      <c r="D93" s="126">
        <f>IF(C93 =0,0,C93 / C93 )</f>
        <v>1</v>
      </c>
      <c r="E93" s="125">
        <v>12033.901737056798</v>
      </c>
      <c r="F93" s="126">
        <f>IF(C93 =0,0,E93 / C93 )</f>
        <v>1.7314282751390568E-2</v>
      </c>
      <c r="G93" s="125">
        <v>480.65854757738629</v>
      </c>
      <c r="H93" s="126">
        <f>IF(C93 =0,0,G93 / C93 )</f>
        <v>6.9156772104929994E-4</v>
      </c>
      <c r="I93" s="125">
        <v>4105.8267292542068</v>
      </c>
      <c r="J93" s="126">
        <f>IF(C93 =0,0,I93 / C93 )</f>
        <v>5.9074310619982862E-3</v>
      </c>
      <c r="K93" s="125">
        <v>39576.352249975796</v>
      </c>
      <c r="L93" s="126">
        <f>IF(C93 =0,0,K93 / C93 )</f>
        <v>5.6942142963875113E-2</v>
      </c>
      <c r="M93" s="125">
        <v>296.36775766433874</v>
      </c>
      <c r="N93" s="126">
        <f>IF(C93 =0,0,M93 / C93 )</f>
        <v>4.2641158842061271E-4</v>
      </c>
      <c r="O93" s="125">
        <v>148003.59614801646</v>
      </c>
      <c r="P93" s="126">
        <f>IF(C93 =0,0,O93 / C93 )</f>
        <v>0.2129464049085813</v>
      </c>
      <c r="Q93" s="125">
        <v>59888.667481623866</v>
      </c>
      <c r="R93" s="126">
        <f>IF(C93 =0,0,Q93 / C93 )</f>
        <v>8.616734165177363E-2</v>
      </c>
      <c r="S93" s="125">
        <v>11508.845511230604</v>
      </c>
      <c r="T93" s="126">
        <f>IF(C93 =0,0,S93 / C93 )</f>
        <v>1.6558836001618775E-2</v>
      </c>
      <c r="U93" s="125">
        <v>499.08543290329902</v>
      </c>
      <c r="V93" s="126">
        <f>IF(C93 =0,0,U93 / C93 )</f>
        <v>7.1808017808373261E-4</v>
      </c>
      <c r="W93" s="125">
        <v>487.6467507895556</v>
      </c>
      <c r="X93" s="126">
        <f>IF(C93 =0,0,W93 / C93 )</f>
        <v>7.0162229262412713E-4</v>
      </c>
      <c r="Y93" s="125">
        <v>354.69385820074893</v>
      </c>
      <c r="Z93" s="126">
        <f>IF(C93 =0,0,Y93 / C93 )</f>
        <v>5.1033072109590003E-4</v>
      </c>
      <c r="AA93" s="125">
        <v>163.7583840572623</v>
      </c>
      <c r="AB93" s="126">
        <f>IF(C93 =0,0,AA93 / C93 )</f>
        <v>2.3561426928949723E-4</v>
      </c>
      <c r="AC93" s="125">
        <v>415091.72324551572</v>
      </c>
      <c r="AD93" s="126">
        <f>IF(C93 =0,0,AC93 / C93 )</f>
        <v>0.59723069217886027</v>
      </c>
      <c r="AE93" s="125">
        <v>2073.3381332199424</v>
      </c>
      <c r="AF93" s="126">
        <f>IF(C93 =0,0,AE93 / C93 )</f>
        <v>2.9831025266947408E-3</v>
      </c>
      <c r="AG93" s="125">
        <v>137.35650216154474</v>
      </c>
      <c r="AH93" s="126">
        <f>IF(C93 =0,0,AG93 / C93 )</f>
        <v>1.9762745019294406E-4</v>
      </c>
      <c r="AI93" s="125">
        <v>118.2753713607154</v>
      </c>
      <c r="AJ93" s="126">
        <f>IF(C93 =0,0,AI93 / C93 )</f>
        <v>1.7017366993774406E-4</v>
      </c>
      <c r="AK93" s="125">
        <v>207.35314331710998</v>
      </c>
      <c r="AL93" s="126">
        <f>IF(C93 =0,0,AK93 / C93 )</f>
        <v>2.9833806451373955E-4</v>
      </c>
    </row>
    <row r="94" spans="1:38" x14ac:dyDescent="0.25">
      <c r="A94" s="122" t="s">
        <v>59</v>
      </c>
      <c r="B94" s="127" t="s">
        <v>51</v>
      </c>
      <c r="C94" s="128">
        <v>1722101.6521690409</v>
      </c>
      <c r="D94" s="129">
        <f>IF(C94 =0,0,C94 / C94 )</f>
        <v>1</v>
      </c>
      <c r="E94" s="128">
        <v>29788.793765565162</v>
      </c>
      <c r="F94" s="129">
        <f>IF(C94 =0,0,E94 / C94 )</f>
        <v>1.7297929961361598E-2</v>
      </c>
      <c r="G94" s="128">
        <v>1190.1583685049911</v>
      </c>
      <c r="H94" s="129">
        <f>IF(C94 =0,0,G94 / C94 )</f>
        <v>6.9110808122502493E-4</v>
      </c>
      <c r="I94" s="128">
        <v>10218.357934395592</v>
      </c>
      <c r="J94" s="129">
        <f>IF(C94 =0,0,I94 / C94 )</f>
        <v>5.9336554967735211E-3</v>
      </c>
      <c r="K94" s="128">
        <v>97999.755640580828</v>
      </c>
      <c r="L94" s="129">
        <f>IF(C94 =0,0,K94 / C94 )</f>
        <v>5.6907067894132191E-2</v>
      </c>
      <c r="M94" s="128">
        <v>733.72823330420522</v>
      </c>
      <c r="N94" s="129">
        <f>IF(C94 =0,0,M94 / C94 )</f>
        <v>4.2606557654715187E-4</v>
      </c>
      <c r="O94" s="128">
        <v>366429.14480462822</v>
      </c>
      <c r="P94" s="129">
        <f>IF(C94 =0,0,O94 / C94 )</f>
        <v>0.2127802062921775</v>
      </c>
      <c r="Q94" s="128">
        <v>148232.56859682724</v>
      </c>
      <c r="R94" s="129">
        <f>IF(C94 =0,0,Q94 / C94 )</f>
        <v>8.6076549784458833E-2</v>
      </c>
      <c r="S94" s="128">
        <v>28486.545472081867</v>
      </c>
      <c r="T94" s="129">
        <f>IF(C94 =0,0,S94 / C94 )</f>
        <v>1.6541732850788554E-2</v>
      </c>
      <c r="U94" s="128">
        <v>1242.0966420507068</v>
      </c>
      <c r="V94" s="129">
        <f>IF(C94 =0,0,U94 / C94 )</f>
        <v>7.2126789988630885E-4</v>
      </c>
      <c r="W94" s="128">
        <v>1206.1386337890581</v>
      </c>
      <c r="X94" s="129">
        <f>IF(C94 =0,0,W94 / C94 )</f>
        <v>7.0038759458240383E-4</v>
      </c>
      <c r="Y94" s="128">
        <v>871.17935647955926</v>
      </c>
      <c r="Z94" s="129">
        <f>IF(C94 =0,0,Y94 / C94 )</f>
        <v>5.0588149391894591E-4</v>
      </c>
      <c r="AA94" s="128">
        <v>402.6032829639675</v>
      </c>
      <c r="AB94" s="129">
        <f>IF(C94 =0,0,AA94 / C94 )</f>
        <v>2.3378601516169274E-4</v>
      </c>
      <c r="AC94" s="128">
        <v>1029061.2292634674</v>
      </c>
      <c r="AD94" s="129">
        <f>IF(C94 =0,0,AC94 / C94 )</f>
        <v>0.5975612577616034</v>
      </c>
      <c r="AE94" s="128">
        <v>5092.4724927668758</v>
      </c>
      <c r="AF94" s="129">
        <f>IF(C94 =0,0,AE94 / C94 )</f>
        <v>2.9571265356796721E-3</v>
      </c>
      <c r="AG94" s="128">
        <v>340.05721795540086</v>
      </c>
      <c r="AH94" s="129">
        <f>IF(C94 =0,0,AG94 / C94 )</f>
        <v>1.9746640247809307E-4</v>
      </c>
      <c r="AI94" s="128">
        <v>290.77325436001632</v>
      </c>
      <c r="AJ94" s="129">
        <f>IF(C94 =0,0,AI94 / C94 )</f>
        <v>1.6884790395141791E-4</v>
      </c>
      <c r="AK94" s="128">
        <v>516.04920931992751</v>
      </c>
      <c r="AL94" s="129">
        <f>IF(C94 =0,0,AK94 / C94 )</f>
        <v>2.9966245527373334E-4</v>
      </c>
    </row>
    <row r="95" spans="1:38" x14ac:dyDescent="0.25">
      <c r="A95" s="122" t="s">
        <v>60</v>
      </c>
    </row>
    <row r="96" spans="1:38" x14ac:dyDescent="0.25">
      <c r="A96" s="122" t="s">
        <v>61</v>
      </c>
      <c r="B96" s="117" t="s">
        <v>160</v>
      </c>
      <c r="C96" s="125">
        <v>-190478.34372500266</v>
      </c>
      <c r="D96" s="126">
        <f>IF(C96 =0,0,C96 / C96 )</f>
        <v>1</v>
      </c>
      <c r="E96" s="125">
        <v>-3296.5826026918025</v>
      </c>
      <c r="F96" s="126">
        <f>IF(C96 =0,0,E96 / C96 )</f>
        <v>1.7306863017725226E-2</v>
      </c>
      <c r="G96" s="125">
        <v>-131.70343689569705</v>
      </c>
      <c r="H96" s="126">
        <f>IF(C96 =0,0,G96 / C96 )</f>
        <v>6.9143522733397923E-4</v>
      </c>
      <c r="I96" s="125">
        <v>-1104.9822077331112</v>
      </c>
      <c r="J96" s="126">
        <f>IF(C96 =0,0,I96 / C96 )</f>
        <v>5.8010910118390978E-3</v>
      </c>
      <c r="K96" s="125">
        <v>-10857.559019193903</v>
      </c>
      <c r="L96" s="126">
        <f>IF(C96 =0,0,K96 / C96 )</f>
        <v>5.700154047364657E-2</v>
      </c>
      <c r="M96" s="125">
        <v>-81.209943013945605</v>
      </c>
      <c r="N96" s="126">
        <f>IF(C96 =0,0,M96 / C96 )</f>
        <v>4.2634738115525616E-4</v>
      </c>
      <c r="O96" s="125">
        <v>-40585.554991284633</v>
      </c>
      <c r="P96" s="126">
        <f>IF(C96 =0,0,O96 / C96 )</f>
        <v>0.21307175502260139</v>
      </c>
      <c r="Q96" s="125">
        <v>-16428.679604746303</v>
      </c>
      <c r="R96" s="126">
        <f>IF(C96 =0,0,Q96 / C96 )</f>
        <v>8.6249592911542272E-2</v>
      </c>
      <c r="S96" s="125">
        <v>-3154.6465318600444</v>
      </c>
      <c r="T96" s="126">
        <f>IF(C96 =0,0,S96 / C96 )</f>
        <v>1.6561707069515839E-2</v>
      </c>
      <c r="U96" s="125">
        <v>-134.31656030869459</v>
      </c>
      <c r="V96" s="126">
        <f>IF(C96 =0,0,U96 / C96 )</f>
        <v>7.0515397016791609E-4</v>
      </c>
      <c r="W96" s="125">
        <v>-133.67544949261767</v>
      </c>
      <c r="X96" s="126">
        <f>IF(C96 =0,0,W96 / C96 )</f>
        <v>7.0178817643231695E-4</v>
      </c>
      <c r="Y96" s="125">
        <v>-99.774928517194212</v>
      </c>
      <c r="Z96" s="126">
        <f>IF(C96 =0,0,Y96 / C96 )</f>
        <v>5.2381245324792012E-4</v>
      </c>
      <c r="AA96" s="125">
        <v>-45.915782797319622</v>
      </c>
      <c r="AB96" s="126">
        <f>IF(C96 =0,0,AA96 / C96 )</f>
        <v>2.4105513466459548E-4</v>
      </c>
      <c r="AC96" s="125">
        <v>-113714.10064771943</v>
      </c>
      <c r="AD96" s="126">
        <f>IF(C96 =0,0,AC96 / C96 )</f>
        <v>0.5969922796677124</v>
      </c>
      <c r="AE96" s="125">
        <v>-583.20700877843694</v>
      </c>
      <c r="AF96" s="126">
        <f>IF(C96 =0,0,AE96 / C96 )</f>
        <v>3.0618021837717385E-3</v>
      </c>
      <c r="AG96" s="125">
        <v>-37.633827169987214</v>
      </c>
      <c r="AH96" s="126">
        <f>IF(C96 =0,0,AG96 / C96 )</f>
        <v>1.975753591406691E-4</v>
      </c>
      <c r="AI96" s="125">
        <v>-32.997187845183646</v>
      </c>
      <c r="AJ96" s="126">
        <f>IF(C96 =0,0,AI96 / C96 )</f>
        <v>1.7323327786187775E-4</v>
      </c>
      <c r="AK96" s="125">
        <v>-55.803994954399528</v>
      </c>
      <c r="AL96" s="126">
        <f>IF(C96 =0,0,AK96 / C96 )</f>
        <v>2.9296766164118297E-4</v>
      </c>
    </row>
    <row r="97" spans="1:38" x14ac:dyDescent="0.25">
      <c r="A97" s="122" t="s">
        <v>63</v>
      </c>
      <c r="B97" s="117" t="s">
        <v>161</v>
      </c>
      <c r="C97" s="125">
        <v>-908827.97167468036</v>
      </c>
      <c r="D97" s="126">
        <f>IF(C97 =0,0,C97 / C97 )</f>
        <v>1</v>
      </c>
      <c r="E97" s="125">
        <v>-15711.819925951537</v>
      </c>
      <c r="F97" s="126">
        <f>IF(C97 =0,0,E97 / C97 )</f>
        <v>1.7288002147424732E-2</v>
      </c>
      <c r="G97" s="125">
        <v>-627.87396120388917</v>
      </c>
      <c r="H97" s="126">
        <f>IF(C97 =0,0,G97 / C97 )</f>
        <v>6.9086117590209896E-4</v>
      </c>
      <c r="I97" s="125">
        <v>-5164.6465495239736</v>
      </c>
      <c r="J97" s="126">
        <f>IF(C97 =0,0,I97 / C97 )</f>
        <v>5.6827548342368644E-3</v>
      </c>
      <c r="K97" s="125">
        <v>-51847.894985487168</v>
      </c>
      <c r="L97" s="126">
        <f>IF(C97 =0,0,K97 / C97 )</f>
        <v>5.7049184885834908E-2</v>
      </c>
      <c r="M97" s="125">
        <v>-387.12253739093717</v>
      </c>
      <c r="N97" s="126">
        <f>IF(C97 =0,0,M97 / C97 )</f>
        <v>4.25957991453095E-4</v>
      </c>
      <c r="O97" s="125">
        <v>-193663.97315470668</v>
      </c>
      <c r="P97" s="126">
        <f>IF(C97 =0,0,O97 / C97 )</f>
        <v>0.21309200331702566</v>
      </c>
      <c r="Q97" s="125">
        <v>-78415.304136889754</v>
      </c>
      <c r="R97" s="126">
        <f>IF(C97 =0,0,Q97 / C97 )</f>
        <v>8.6281789932582439E-2</v>
      </c>
      <c r="S97" s="125">
        <v>-15045.518852451418</v>
      </c>
      <c r="T97" s="126">
        <f>IF(C97 =0,0,S97 / C97 )</f>
        <v>1.6554858918709687E-2</v>
      </c>
      <c r="U97" s="125">
        <v>-627.79070548598281</v>
      </c>
      <c r="V97" s="126">
        <f>IF(C97 =0,0,U97 / C97 )</f>
        <v>6.9076956811657607E-4</v>
      </c>
      <c r="W97" s="125">
        <v>-637.58967939163665</v>
      </c>
      <c r="X97" s="126">
        <f>IF(C97 =0,0,W97 / C97 )</f>
        <v>7.015515579001844E-4</v>
      </c>
      <c r="Y97" s="125">
        <v>-488.79290292900515</v>
      </c>
      <c r="Z97" s="126">
        <f>IF(C97 =0,0,Y97 / C97 )</f>
        <v>5.3782774976469483E-4</v>
      </c>
      <c r="AA97" s="125">
        <v>-224.28914114921551</v>
      </c>
      <c r="AB97" s="126">
        <f>IF(C97 =0,0,AA97 / C97 )</f>
        <v>2.4678943445801088E-4</v>
      </c>
      <c r="AC97" s="125">
        <v>-542527.80457215745</v>
      </c>
      <c r="AD97" s="126">
        <f>IF(C97 =0,0,AC97 / C97 )</f>
        <v>0.59695324250688675</v>
      </c>
      <c r="AE97" s="125">
        <v>-2857.0037474204987</v>
      </c>
      <c r="AF97" s="126">
        <f>IF(C97 =0,0,AE97 / C97 )</f>
        <v>3.1436133530925014E-3</v>
      </c>
      <c r="AG97" s="125">
        <v>-179.37057456208041</v>
      </c>
      <c r="AH97" s="126">
        <f>IF(C97 =0,0,AG97 / C97 )</f>
        <v>1.973647160436288E-4</v>
      </c>
      <c r="AI97" s="125">
        <v>-160.35041026519102</v>
      </c>
      <c r="AJ97" s="126">
        <f>IF(C97 =0,0,AI97 / C97 )</f>
        <v>1.7643648221974981E-4</v>
      </c>
      <c r="AK97" s="125">
        <v>-260.82583771385418</v>
      </c>
      <c r="AL97" s="126">
        <f>IF(C97 =0,0,AK97 / C97 )</f>
        <v>2.8699142834835429E-4</v>
      </c>
    </row>
    <row r="98" spans="1:38" ht="15.75" thickBot="1" x14ac:dyDescent="0.3">
      <c r="A98" s="122" t="s">
        <v>64</v>
      </c>
      <c r="B98" s="117" t="s">
        <v>162</v>
      </c>
      <c r="C98" s="125">
        <v>-284782.37244694645</v>
      </c>
      <c r="D98" s="126">
        <f>IF(C98 =0,0,C98 / C98 )</f>
        <v>1</v>
      </c>
      <c r="E98" s="125">
        <v>-5027.6399157706783</v>
      </c>
      <c r="F98" s="126">
        <f>IF(C98 =0,0,E98 / C98 )</f>
        <v>1.7654322746775006E-2</v>
      </c>
      <c r="G98" s="125">
        <v>-199.66149407664332</v>
      </c>
      <c r="H98" s="126">
        <f>IF(C98 =0,0,G98 / C98 )</f>
        <v>7.0110201119923349E-4</v>
      </c>
      <c r="I98" s="125">
        <v>-1920.9753260581358</v>
      </c>
      <c r="J98" s="126">
        <f>IF(C98 =0,0,I98 / C98 )</f>
        <v>6.745415137715394E-3</v>
      </c>
      <c r="K98" s="125">
        <v>-16184.474907280468</v>
      </c>
      <c r="L98" s="126">
        <f>IF(C98 =0,0,K98 / C98 )</f>
        <v>5.683102773608488E-2</v>
      </c>
      <c r="M98" s="125">
        <v>-123.3634538482824</v>
      </c>
      <c r="N98" s="126">
        <f>IF(C98 =0,0,M98 / C98 )</f>
        <v>4.3318500646055404E-4</v>
      </c>
      <c r="O98" s="125">
        <v>-61030.054936492743</v>
      </c>
      <c r="P98" s="126">
        <f>IF(C98 =0,0,O98 / C98 )</f>
        <v>0.21430418748218813</v>
      </c>
      <c r="Q98" s="125">
        <v>-24697.51355652645</v>
      </c>
      <c r="R98" s="126">
        <f>IF(C98 =0,0,Q98 / C98 )</f>
        <v>8.6724165348848886E-2</v>
      </c>
      <c r="S98" s="125">
        <v>-4782.3766261636529</v>
      </c>
      <c r="T98" s="126">
        <f>IF(C98 =0,0,S98 / C98 )</f>
        <v>1.6793092160416585E-2</v>
      </c>
      <c r="U98" s="125">
        <v>-233.50493467522134</v>
      </c>
      <c r="V98" s="126">
        <f>IF(C98 =0,0,U98 / C98 )</f>
        <v>8.1994167219293795E-4</v>
      </c>
      <c r="W98" s="125">
        <v>-204.21568174470977</v>
      </c>
      <c r="X98" s="126">
        <f>IF(C98 =0,0,W98 / C98 )</f>
        <v>7.170938284909265E-4</v>
      </c>
      <c r="Y98" s="125">
        <v>-120.62361251155798</v>
      </c>
      <c r="Z98" s="126">
        <f>IF(C98 =0,0,Y98 / C98 )</f>
        <v>4.2356418157177045E-4</v>
      </c>
      <c r="AA98" s="125">
        <v>-57.098887835746268</v>
      </c>
      <c r="AB98" s="126">
        <f>IF(C98 =0,0,AA98 / C98 )</f>
        <v>2.0050007781427382E-4</v>
      </c>
      <c r="AC98" s="125">
        <v>-169297.40717699021</v>
      </c>
      <c r="AD98" s="126">
        <f>IF(C98 =0,0,AC98 / C98 )</f>
        <v>0.59447993821502931</v>
      </c>
      <c r="AE98" s="125">
        <v>-705.31056613730243</v>
      </c>
      <c r="AF98" s="126">
        <f>IF(C98 =0,0,AE98 / C98 )</f>
        <v>2.476665111246302E-3</v>
      </c>
      <c r="AG98" s="125">
        <v>-57.255263442470209</v>
      </c>
      <c r="AH98" s="126">
        <f>IF(C98 =0,0,AG98 / C98 )</f>
        <v>2.0104918345371459E-4</v>
      </c>
      <c r="AI98" s="125">
        <v>-43.882692467816945</v>
      </c>
      <c r="AJ98" s="126">
        <f>IF(C98 =0,0,AI98 / C98 )</f>
        <v>1.5409202504622043E-4</v>
      </c>
      <c r="AK98" s="125">
        <v>-97.013414924384023</v>
      </c>
      <c r="AL98" s="126">
        <f>IF(C98 =0,0,AK98 / C98 )</f>
        <v>3.4065807546587929E-4</v>
      </c>
    </row>
    <row r="99" spans="1:38" x14ac:dyDescent="0.25">
      <c r="A99" s="122" t="s">
        <v>65</v>
      </c>
      <c r="B99" s="127" t="s">
        <v>53</v>
      </c>
      <c r="C99" s="128">
        <v>-1384088.6878466294</v>
      </c>
      <c r="D99" s="129">
        <f>IF(C99 =0,0,C99 / C99 )</f>
        <v>1</v>
      </c>
      <c r="E99" s="128">
        <v>-24036.042444414015</v>
      </c>
      <c r="F99" s="129">
        <f>IF(C99 =0,0,E99 / C99 )</f>
        <v>1.7365969865565035E-2</v>
      </c>
      <c r="G99" s="128">
        <v>-959.23889217622968</v>
      </c>
      <c r="H99" s="129">
        <f>IF(C99 =0,0,G99 / C99 )</f>
        <v>6.9304727406494253E-4</v>
      </c>
      <c r="I99" s="128">
        <v>-8190.6040833152219</v>
      </c>
      <c r="J99" s="129">
        <f>IF(C99 =0,0,I99 / C99 )</f>
        <v>5.9176873239663533E-3</v>
      </c>
      <c r="K99" s="128">
        <v>-78889.928911961542</v>
      </c>
      <c r="L99" s="129">
        <f>IF(C99 =0,0,K99 / C99 )</f>
        <v>5.6997741260857208E-2</v>
      </c>
      <c r="M99" s="128">
        <v>-591.69593425316532</v>
      </c>
      <c r="N99" s="129">
        <f>IF(C99 =0,0,M99 / C99 )</f>
        <v>4.27498569599415E-4</v>
      </c>
      <c r="O99" s="128">
        <v>-295279.58308248402</v>
      </c>
      <c r="P99" s="129">
        <f>IF(C99 =0,0,O99 / C99 )</f>
        <v>0.21333862900207728</v>
      </c>
      <c r="Q99" s="128">
        <v>-119541.49729816249</v>
      </c>
      <c r="R99" s="129">
        <f>IF(C99 =0,0,Q99 / C99 )</f>
        <v>8.6368379676699483E-2</v>
      </c>
      <c r="S99" s="128">
        <v>-22982.54201047511</v>
      </c>
      <c r="T99" s="129">
        <f>IF(C99 =0,0,S99 / C99 )</f>
        <v>1.6604818905233187E-2</v>
      </c>
      <c r="U99" s="128">
        <v>-995.61220046989854</v>
      </c>
      <c r="V99" s="129">
        <f>IF(C99 =0,0,U99 / C99 )</f>
        <v>7.1932688216596577E-4</v>
      </c>
      <c r="W99" s="128">
        <v>-975.48081062896415</v>
      </c>
      <c r="X99" s="129">
        <f>IF(C99 =0,0,W99 / C99 )</f>
        <v>7.0478201230487689E-4</v>
      </c>
      <c r="Y99" s="128">
        <v>-709.19144395775766</v>
      </c>
      <c r="Z99" s="129">
        <f>IF(C99 =0,0,Y99 / C99 )</f>
        <v>5.1238872926641756E-4</v>
      </c>
      <c r="AA99" s="128">
        <v>-327.3038117822814</v>
      </c>
      <c r="AB99" s="129">
        <f>IF(C99 =0,0,AA99 / C99 )</f>
        <v>2.3647603990716951E-4</v>
      </c>
      <c r="AC99" s="128">
        <v>-825539.3123968672</v>
      </c>
      <c r="AD99" s="129">
        <f>IF(C99 =0,0,AC99 / C99 )</f>
        <v>0.59644972149959874</v>
      </c>
      <c r="AE99" s="128">
        <v>-4145.521322336238</v>
      </c>
      <c r="AF99" s="129">
        <f>IF(C99 =0,0,AE99 / C99 )</f>
        <v>2.9951269443476603E-3</v>
      </c>
      <c r="AG99" s="128">
        <v>-274.25966517453787</v>
      </c>
      <c r="AH99" s="129">
        <f>IF(C99 =0,0,AG99 / C99 )</f>
        <v>1.9815180022981918E-4</v>
      </c>
      <c r="AI99" s="128">
        <v>-237.2302905781917</v>
      </c>
      <c r="AJ99" s="129">
        <f>IF(C99 =0,0,AI99 / C99 )</f>
        <v>1.7139818615761936E-4</v>
      </c>
      <c r="AK99" s="128">
        <v>-413.64324759263769</v>
      </c>
      <c r="AL99" s="129">
        <f>IF(C99 =0,0,AK99 / C99 )</f>
        <v>2.9885602795886256E-4</v>
      </c>
    </row>
    <row r="100" spans="1:38" ht="15.75" thickBot="1" x14ac:dyDescent="0.3">
      <c r="A100" s="122" t="s">
        <v>67</v>
      </c>
    </row>
    <row r="101" spans="1:38" x14ac:dyDescent="0.25">
      <c r="A101" s="122" t="s">
        <v>69</v>
      </c>
      <c r="B101" s="130" t="s">
        <v>55</v>
      </c>
      <c r="C101" s="128">
        <v>338012.96432241163</v>
      </c>
      <c r="D101" s="129">
        <f>IF(C101 =0,0,C101 / C101 )</f>
        <v>1</v>
      </c>
      <c r="E101" s="128">
        <v>5752.7513211511514</v>
      </c>
      <c r="F101" s="129">
        <f>IF(C101 =0,0,E101 / C101 )</f>
        <v>1.7019321530117183E-2</v>
      </c>
      <c r="G101" s="128">
        <v>230.91947632876131</v>
      </c>
      <c r="H101" s="129">
        <f>IF(C101 =0,0,G101 / C101 )</f>
        <v>6.8316751338714967E-4</v>
      </c>
      <c r="I101" s="128">
        <v>2027.7538510803683</v>
      </c>
      <c r="J101" s="129">
        <f>IF(C101 =0,0,I101 / C101 )</f>
        <v>5.9990416496161596E-3</v>
      </c>
      <c r="K101" s="128">
        <v>19109.826728619319</v>
      </c>
      <c r="L101" s="129">
        <f>IF(C101 =0,0,K101 / C101 )</f>
        <v>5.6535780415781701E-2</v>
      </c>
      <c r="M101" s="128">
        <v>142.03229905104016</v>
      </c>
      <c r="N101" s="129">
        <f>IF(C101 =0,0,M101 / C101 )</f>
        <v>4.2019778541856019E-4</v>
      </c>
      <c r="O101" s="128">
        <v>71149.561722144106</v>
      </c>
      <c r="P101" s="129">
        <f>IF(C101 =0,0,O101 / C101 )</f>
        <v>0.21049358821124542</v>
      </c>
      <c r="Q101" s="128">
        <v>28691.071298664778</v>
      </c>
      <c r="R101" s="129">
        <f>IF(C101 =0,0,Q101 / C101 )</f>
        <v>8.4881570611291618E-2</v>
      </c>
      <c r="S101" s="128">
        <v>5504.0034616067469</v>
      </c>
      <c r="T101" s="129">
        <f>IF(C101 =0,0,S101 / C101 )</f>
        <v>1.6283409343899564E-2</v>
      </c>
      <c r="U101" s="128">
        <v>246.48444158080801</v>
      </c>
      <c r="V101" s="129">
        <f>IF(C101 =0,0,U101 / C101 )</f>
        <v>7.2921594020784459E-4</v>
      </c>
      <c r="W101" s="128">
        <v>230.65782316009347</v>
      </c>
      <c r="X101" s="129">
        <f>IF(C101 =0,0,W101 / C101 )</f>
        <v>6.8239342127742147E-4</v>
      </c>
      <c r="Y101" s="128">
        <v>161.98791252180186</v>
      </c>
      <c r="Z101" s="129">
        <f>IF(C101 =0,0,Y101 / C101 )</f>
        <v>4.7923579749826003E-4</v>
      </c>
      <c r="AA101" s="128">
        <v>75.299471181686044</v>
      </c>
      <c r="AB101" s="129">
        <f>IF(C101 =0,0,AA101 / C101 )</f>
        <v>2.2277095593842991E-4</v>
      </c>
      <c r="AC101" s="128">
        <v>203521.91686660037</v>
      </c>
      <c r="AD101" s="129">
        <f>IF(C101 =0,0,AC101 / C101 )</f>
        <v>0.60211275409091181</v>
      </c>
      <c r="AE101" s="128">
        <v>946.95117043063567</v>
      </c>
      <c r="AF101" s="129">
        <f>IF(C101 =0,0,AE101 / C101 )</f>
        <v>2.8015232265688841E-3</v>
      </c>
      <c r="AG101" s="128">
        <v>65.797552780862958</v>
      </c>
      <c r="AH101" s="129">
        <f>IF(C101 =0,0,AG101 / C101 )</f>
        <v>1.9465984954974199E-4</v>
      </c>
      <c r="AI101" s="128">
        <v>53.542963781824788</v>
      </c>
      <c r="AJ101" s="129">
        <f>IF(C101 =0,0,AI101 / C101 )</f>
        <v>1.5840505966733617E-4</v>
      </c>
      <c r="AK101" s="128">
        <v>102.40596172728978</v>
      </c>
      <c r="AL101" s="129">
        <f>IF(C101 =0,0,AK101 / C101 )</f>
        <v>3.0296459762297896E-4</v>
      </c>
    </row>
    <row r="102" spans="1:38" ht="15.75" thickBot="1" x14ac:dyDescent="0.3">
      <c r="A102" s="122" t="s">
        <v>71</v>
      </c>
    </row>
    <row r="103" spans="1:38" ht="15.75" thickBot="1" x14ac:dyDescent="0.3">
      <c r="A103" s="122" t="s">
        <v>73</v>
      </c>
      <c r="B103" s="131" t="s">
        <v>57</v>
      </c>
      <c r="C103" s="132">
        <v>24819878.055532105</v>
      </c>
      <c r="D103" s="133">
        <f>IF(C103 =0,0,C103 / C103 )</f>
        <v>1</v>
      </c>
      <c r="E103" s="132">
        <v>428085.53364496911</v>
      </c>
      <c r="F103" s="133">
        <f>IF(C103 =0,0,E103 / C103 )</f>
        <v>1.7247688835826214E-2</v>
      </c>
      <c r="G103" s="132">
        <v>17101.706071853932</v>
      </c>
      <c r="H103" s="133">
        <f>IF(C103 =0,0,G103 / C103 )</f>
        <v>6.890326388224188E-4</v>
      </c>
      <c r="I103" s="132">
        <v>151992.94395499324</v>
      </c>
      <c r="J103" s="133">
        <f>IF(C103 =0,0,I103 / C103 )</f>
        <v>6.1238392716887469E-3</v>
      </c>
      <c r="K103" s="132">
        <v>1407329.1218655466</v>
      </c>
      <c r="L103" s="133">
        <f>IF(C103 =0,0,K103 / C103 )</f>
        <v>5.6701693647196093E-2</v>
      </c>
      <c r="M103" s="132">
        <v>10535.099684916147</v>
      </c>
      <c r="N103" s="133">
        <f>IF(C103 =0,0,M103 / C103 )</f>
        <v>4.244621855653307E-4</v>
      </c>
      <c r="O103" s="132">
        <v>5259630.9400062328</v>
      </c>
      <c r="P103" s="133">
        <f>IF(C103 =0,0,O103 / C103 )</f>
        <v>0.21191203793339802</v>
      </c>
      <c r="Q103" s="132">
        <v>2124724.8416592078</v>
      </c>
      <c r="R103" s="133">
        <f>IF(C103 =0,0,Q103 / C103 )</f>
        <v>8.560577279651975E-2</v>
      </c>
      <c r="S103" s="132">
        <v>408964.20031375182</v>
      </c>
      <c r="T103" s="133">
        <f>IF(C103 =0,0,S103 / C103 )</f>
        <v>1.6477284835917948E-2</v>
      </c>
      <c r="U103" s="132">
        <v>18475.563932480811</v>
      </c>
      <c r="V103" s="133">
        <f>IF(C103 =0,0,U103 / C103 )</f>
        <v>7.4438576576176169E-4</v>
      </c>
      <c r="W103" s="132">
        <v>17301.68114487658</v>
      </c>
      <c r="X103" s="133">
        <f>IF(C103 =0,0,W103 / C103 )</f>
        <v>6.9708969182546835E-4</v>
      </c>
      <c r="Y103" s="132">
        <v>11825.024346034656</v>
      </c>
      <c r="Z103" s="133">
        <f>IF(C103 =0,0,Y103 / C103 )</f>
        <v>4.7643361984201909E-4</v>
      </c>
      <c r="AA103" s="132">
        <v>5514.986631195582</v>
      </c>
      <c r="AB103" s="133">
        <f>IF(C103 =0,0,AA103 / C103 )</f>
        <v>2.2220039191394602E-4</v>
      </c>
      <c r="AC103" s="132">
        <v>14872689.683993569</v>
      </c>
      <c r="AD103" s="133">
        <f>IF(C103 =0,0,AC103 / C103 )</f>
        <v>0.59922492974048247</v>
      </c>
      <c r="AE103" s="132">
        <v>69128.50625141761</v>
      </c>
      <c r="AF103" s="133">
        <f>IF(C103 =0,0,AE103 / C103 )</f>
        <v>2.7852073284465452E-3</v>
      </c>
      <c r="AG103" s="132">
        <v>4882.9221177389272</v>
      </c>
      <c r="AH103" s="133">
        <f>IF(C103 =0,0,AG103 / C103 )</f>
        <v>1.9673433152305809E-4</v>
      </c>
      <c r="AI103" s="132">
        <v>4019.3270169139328</v>
      </c>
      <c r="AJ103" s="133">
        <f>IF(C103 =0,0,AI103 / C103 )</f>
        <v>1.6193983741262034E-4</v>
      </c>
      <c r="AK103" s="132">
        <v>7675.9728964046863</v>
      </c>
      <c r="AL103" s="133">
        <f>IF(C103 =0,0,AK103 / C103 )</f>
        <v>3.0926714785747258E-4</v>
      </c>
    </row>
    <row r="104" spans="1:38" ht="15.75" thickTop="1" x14ac:dyDescent="0.25">
      <c r="A104" s="122" t="s">
        <v>75</v>
      </c>
    </row>
    <row r="105" spans="1:38" x14ac:dyDescent="0.25">
      <c r="A105" s="122" t="s">
        <v>77</v>
      </c>
      <c r="B105" s="124" t="s">
        <v>164</v>
      </c>
      <c r="C105" s="125"/>
      <c r="D105" s="116"/>
      <c r="E105" s="125"/>
      <c r="F105" s="116"/>
      <c r="G105" s="125"/>
      <c r="H105" s="116"/>
      <c r="I105" s="125"/>
      <c r="J105" s="116"/>
      <c r="K105" s="125"/>
      <c r="L105" s="116"/>
      <c r="M105" s="125"/>
      <c r="N105" s="116"/>
      <c r="O105" s="125"/>
      <c r="P105" s="116"/>
      <c r="Q105" s="125"/>
      <c r="R105" s="116"/>
      <c r="S105" s="125"/>
      <c r="T105" s="116"/>
      <c r="U105" s="125"/>
      <c r="V105" s="116"/>
      <c r="W105" s="125"/>
      <c r="X105" s="116"/>
      <c r="Y105" s="125"/>
      <c r="Z105" s="116"/>
      <c r="AA105" s="125"/>
      <c r="AB105" s="116"/>
      <c r="AC105" s="125"/>
      <c r="AD105" s="116"/>
      <c r="AE105" s="125"/>
      <c r="AF105" s="116"/>
      <c r="AG105" s="125"/>
      <c r="AH105" s="116"/>
      <c r="AI105" s="125"/>
      <c r="AJ105" s="116"/>
      <c r="AK105" s="125"/>
      <c r="AL105" s="116"/>
    </row>
    <row r="106" spans="1:38" x14ac:dyDescent="0.25">
      <c r="A106" s="122" t="s">
        <v>79</v>
      </c>
      <c r="B106" s="117" t="s">
        <v>141</v>
      </c>
      <c r="C106" s="125">
        <v>576698.50148751866</v>
      </c>
      <c r="D106" s="126">
        <f t="shared" ref="D106:D112" si="72">IF(C106 =0,0,C106 / C106 )</f>
        <v>1</v>
      </c>
      <c r="E106" s="125">
        <v>14349.600487049829</v>
      </c>
      <c r="F106" s="126">
        <f t="shared" ref="F106:F112" si="73">IF(C106 =0,0,E106 / C106 )</f>
        <v>2.4882326640414194E-2</v>
      </c>
      <c r="G106" s="125">
        <v>546.84543194064076</v>
      </c>
      <c r="H106" s="126">
        <f t="shared" ref="H106:H112" si="74">IF(C106 =0,0,G106 / C106 )</f>
        <v>9.4823452901320916E-4</v>
      </c>
      <c r="I106" s="125">
        <v>7873.9321999668255</v>
      </c>
      <c r="J106" s="126">
        <f t="shared" ref="J106:J112" si="75">IF(C106 =0,0,I106 / C106 )</f>
        <v>1.3653463949805735E-2</v>
      </c>
      <c r="K106" s="125">
        <v>32127.646866384621</v>
      </c>
      <c r="L106" s="126">
        <f t="shared" ref="L106:L112" si="76">IF(C106 =0,0,K106 / C106 )</f>
        <v>5.5709606984439081E-2</v>
      </c>
      <c r="M106" s="125">
        <v>378.08392013503237</v>
      </c>
      <c r="N106" s="126">
        <f t="shared" ref="N106:N112" si="77">IF(C106 =0,0,M106 / C106 )</f>
        <v>6.5560066336190252E-4</v>
      </c>
      <c r="O106" s="125">
        <v>138999.63399293614</v>
      </c>
      <c r="P106" s="126">
        <f t="shared" ref="P106:P112" si="78">IF(C106 =0,0,O106 / C106 )</f>
        <v>0.24102652189038934</v>
      </c>
      <c r="Q106" s="125">
        <v>56512.24651188084</v>
      </c>
      <c r="R106" s="126">
        <f t="shared" ref="R106:R112" si="79">IF(C106 =0,0,Q106 / C106 )</f>
        <v>9.7992705661823054E-2</v>
      </c>
      <c r="S106" s="125">
        <v>13442.985476854981</v>
      </c>
      <c r="T106" s="126">
        <f t="shared" ref="T106:T112" si="80">IF(C106 =0,0,S106 / C106 )</f>
        <v>2.3310248669244936E-2</v>
      </c>
      <c r="U106" s="125">
        <v>903.06798078390227</v>
      </c>
      <c r="V106" s="126">
        <f t="shared" ref="V106:V112" si="81">IF(C106 =0,0,U106 / C106 )</f>
        <v>1.5659273926576123E-3</v>
      </c>
      <c r="W106" s="125">
        <v>480.6679657880174</v>
      </c>
      <c r="X106" s="126">
        <f t="shared" ref="X106:X112" si="82">IF(C106 =0,0,W106 / C106 )</f>
        <v>8.3348225207486584E-4</v>
      </c>
      <c r="Y106" s="125">
        <v>526.95688673486416</v>
      </c>
      <c r="Z106" s="126">
        <f t="shared" ref="Z106:Z112" si="83">IF(C106 =0,0,Y106 / C106 )</f>
        <v>9.1374762614372586E-4</v>
      </c>
      <c r="AA106" s="125">
        <v>56.880788605275143</v>
      </c>
      <c r="AB106" s="126">
        <f t="shared" ref="AB106:AB112" si="84">IF(C106 =0,0,AA106 / C106 )</f>
        <v>9.863176071822375E-5</v>
      </c>
      <c r="AC106" s="125">
        <v>306774.42592448718</v>
      </c>
      <c r="AD106" s="126">
        <f t="shared" ref="AD106:AD112" si="85">IF(C106 =0,0,AC106 / C106 )</f>
        <v>0.53194940707007654</v>
      </c>
      <c r="AE106" s="125">
        <v>3018.6020116911341</v>
      </c>
      <c r="AF106" s="126">
        <f t="shared" ref="AF106:AF112" si="86">IF(C106 =0,0,AE106 / C106 )</f>
        <v>5.2342810045544483E-3</v>
      </c>
      <c r="AG106" s="125">
        <v>176.34825556476821</v>
      </c>
      <c r="AH106" s="126">
        <f t="shared" ref="AH106:AH112" si="87">IF(C106 =0,0,AG106 / C106 )</f>
        <v>3.0578934245520124E-4</v>
      </c>
      <c r="AI106" s="125">
        <v>62.486031982431214</v>
      </c>
      <c r="AJ106" s="126">
        <f t="shared" ref="AJ106:AJ112" si="88">IF(C106 =0,0,AI106 / C106 )</f>
        <v>1.083512993726473E-4</v>
      </c>
      <c r="AK106" s="125">
        <v>468.0907547320769</v>
      </c>
      <c r="AL106" s="126">
        <f t="shared" ref="AL106:AL112" si="89">IF(C106 =0,0,AK106 / C106 )</f>
        <v>8.1167326345516378E-4</v>
      </c>
    </row>
    <row r="107" spans="1:38" x14ac:dyDescent="0.25">
      <c r="A107" s="122" t="s">
        <v>80</v>
      </c>
      <c r="B107" s="117" t="s">
        <v>142</v>
      </c>
      <c r="C107" s="125">
        <v>1836584.0688849464</v>
      </c>
      <c r="D107" s="126">
        <f t="shared" si="72"/>
        <v>1</v>
      </c>
      <c r="E107" s="125">
        <v>45698.4847045762</v>
      </c>
      <c r="F107" s="126">
        <f t="shared" si="73"/>
        <v>2.4882326640414194E-2</v>
      </c>
      <c r="G107" s="125">
        <v>1741.5124295522808</v>
      </c>
      <c r="H107" s="126">
        <f t="shared" si="74"/>
        <v>9.4823452901320938E-4</v>
      </c>
      <c r="I107" s="125">
        <v>25075.734375308155</v>
      </c>
      <c r="J107" s="126">
        <f t="shared" si="75"/>
        <v>1.3653463949805739E-2</v>
      </c>
      <c r="K107" s="125">
        <v>102315.37667146239</v>
      </c>
      <c r="L107" s="126">
        <f t="shared" si="76"/>
        <v>5.5709606984439101E-2</v>
      </c>
      <c r="M107" s="125">
        <v>1204.0657338808733</v>
      </c>
      <c r="N107" s="126">
        <f t="shared" si="77"/>
        <v>6.5560066336190273E-4</v>
      </c>
      <c r="O107" s="125">
        <v>442665.47028263798</v>
      </c>
      <c r="P107" s="126">
        <f t="shared" si="78"/>
        <v>0.24102652189038939</v>
      </c>
      <c r="Q107" s="125">
        <v>179971.84208543593</v>
      </c>
      <c r="R107" s="126">
        <f t="shared" si="79"/>
        <v>9.7992705661823068E-2</v>
      </c>
      <c r="S107" s="125">
        <v>42811.231347681773</v>
      </c>
      <c r="T107" s="126">
        <f t="shared" si="80"/>
        <v>2.3310248669244936E-2</v>
      </c>
      <c r="U107" s="125">
        <v>2875.9573023855132</v>
      </c>
      <c r="V107" s="126">
        <f t="shared" si="81"/>
        <v>1.5659273926576125E-3</v>
      </c>
      <c r="W107" s="125">
        <v>1530.7602258590457</v>
      </c>
      <c r="X107" s="126">
        <f t="shared" si="82"/>
        <v>8.3348225207486584E-4</v>
      </c>
      <c r="Y107" s="125">
        <v>1678.1743331570058</v>
      </c>
      <c r="Z107" s="126">
        <f t="shared" si="83"/>
        <v>9.137476261437264E-4</v>
      </c>
      <c r="AA107" s="125">
        <v>181.14552042116182</v>
      </c>
      <c r="AB107" s="126">
        <f t="shared" si="84"/>
        <v>9.8631760718223763E-5</v>
      </c>
      <c r="AC107" s="125">
        <v>976969.8064776957</v>
      </c>
      <c r="AD107" s="126">
        <f t="shared" si="85"/>
        <v>0.53194940707007643</v>
      </c>
      <c r="AE107" s="125">
        <v>9613.1971050317952</v>
      </c>
      <c r="AF107" s="126">
        <f t="shared" si="86"/>
        <v>5.2342810045544492E-3</v>
      </c>
      <c r="AG107" s="125">
        <v>561.6078347880258</v>
      </c>
      <c r="AH107" s="126">
        <f t="shared" si="87"/>
        <v>3.0578934245520124E-4</v>
      </c>
      <c r="AI107" s="125">
        <v>198.99627027078753</v>
      </c>
      <c r="AJ107" s="126">
        <f t="shared" si="88"/>
        <v>1.0835129937264731E-4</v>
      </c>
      <c r="AK107" s="125">
        <v>1490.7061848016078</v>
      </c>
      <c r="AL107" s="126">
        <f t="shared" si="89"/>
        <v>8.1167326345516378E-4</v>
      </c>
    </row>
    <row r="108" spans="1:38" x14ac:dyDescent="0.25">
      <c r="A108" s="122" t="s">
        <v>82</v>
      </c>
      <c r="B108" s="117" t="s">
        <v>143</v>
      </c>
      <c r="C108" s="125">
        <v>2752923.5931106396</v>
      </c>
      <c r="D108" s="126">
        <f t="shared" si="72"/>
        <v>1</v>
      </c>
      <c r="E108" s="125">
        <v>68499.144059881626</v>
      </c>
      <c r="F108" s="126">
        <f t="shared" si="73"/>
        <v>2.488232664041419E-2</v>
      </c>
      <c r="G108" s="125">
        <v>2610.4172067226186</v>
      </c>
      <c r="H108" s="126">
        <f t="shared" si="74"/>
        <v>9.4823452901320905E-4</v>
      </c>
      <c r="I108" s="125">
        <v>37586.943035105796</v>
      </c>
      <c r="J108" s="126">
        <f t="shared" si="75"/>
        <v>1.3653463949805737E-2</v>
      </c>
      <c r="K108" s="125">
        <v>153364.29143038363</v>
      </c>
      <c r="L108" s="126">
        <f t="shared" si="76"/>
        <v>5.5709606984439088E-2</v>
      </c>
      <c r="M108" s="125">
        <v>1804.8185338279677</v>
      </c>
      <c r="N108" s="126">
        <f t="shared" si="77"/>
        <v>6.5560066336190262E-4</v>
      </c>
      <c r="O108" s="125">
        <v>663527.59867745091</v>
      </c>
      <c r="P108" s="126">
        <f t="shared" si="78"/>
        <v>0.24102652189038937</v>
      </c>
      <c r="Q108" s="125">
        <v>269766.43136917928</v>
      </c>
      <c r="R108" s="126">
        <f t="shared" si="79"/>
        <v>9.7992705661823068E-2</v>
      </c>
      <c r="S108" s="125">
        <v>64171.333522840287</v>
      </c>
      <c r="T108" s="126">
        <f t="shared" si="80"/>
        <v>2.3310248669244939E-2</v>
      </c>
      <c r="U108" s="125">
        <v>4310.8784643453691</v>
      </c>
      <c r="V108" s="126">
        <f t="shared" si="81"/>
        <v>1.5659273926576121E-3</v>
      </c>
      <c r="W108" s="125">
        <v>2294.5129561758877</v>
      </c>
      <c r="X108" s="126">
        <f t="shared" si="82"/>
        <v>8.3348225207486594E-4</v>
      </c>
      <c r="Y108" s="125">
        <v>2515.4773981599037</v>
      </c>
      <c r="Z108" s="126">
        <f t="shared" si="83"/>
        <v>9.1374762614372608E-4</v>
      </c>
      <c r="AA108" s="125">
        <v>271.52570111124135</v>
      </c>
      <c r="AB108" s="126">
        <f t="shared" si="84"/>
        <v>9.863176071822375E-5</v>
      </c>
      <c r="AC108" s="125">
        <v>1464416.073064429</v>
      </c>
      <c r="AD108" s="126">
        <f t="shared" si="85"/>
        <v>0.53194940707007643</v>
      </c>
      <c r="AE108" s="125">
        <v>14409.5756704088</v>
      </c>
      <c r="AF108" s="126">
        <f t="shared" si="86"/>
        <v>5.2342810045544483E-3</v>
      </c>
      <c r="AG108" s="125">
        <v>841.81469536671239</v>
      </c>
      <c r="AH108" s="126">
        <f t="shared" si="87"/>
        <v>3.0578934245520124E-4</v>
      </c>
      <c r="AI108" s="125">
        <v>298.28284838715473</v>
      </c>
      <c r="AJ108" s="126">
        <f t="shared" si="88"/>
        <v>1.0835129937264727E-4</v>
      </c>
      <c r="AK108" s="125">
        <v>2234.4744768628284</v>
      </c>
      <c r="AL108" s="126">
        <f t="shared" si="89"/>
        <v>8.1167326345516378E-4</v>
      </c>
    </row>
    <row r="109" spans="1:38" x14ac:dyDescent="0.25">
      <c r="A109" s="122" t="s">
        <v>84</v>
      </c>
      <c r="B109" s="117" t="s">
        <v>144</v>
      </c>
      <c r="C109" s="125">
        <v>101431.68529598892</v>
      </c>
      <c r="D109" s="126">
        <f t="shared" si="72"/>
        <v>1</v>
      </c>
      <c r="E109" s="125">
        <v>2523.8563252224935</v>
      </c>
      <c r="F109" s="126">
        <f t="shared" si="73"/>
        <v>2.488232664041419E-2</v>
      </c>
      <c r="G109" s="125">
        <v>96.18102633365811</v>
      </c>
      <c r="H109" s="126">
        <f t="shared" si="74"/>
        <v>9.4823452901320916E-4</v>
      </c>
      <c r="I109" s="125">
        <v>1384.8938585568258</v>
      </c>
      <c r="J109" s="126">
        <f t="shared" si="75"/>
        <v>1.365346394980574E-2</v>
      </c>
      <c r="K109" s="125">
        <v>5650.7193236088533</v>
      </c>
      <c r="L109" s="126">
        <f t="shared" si="76"/>
        <v>5.5709606984439101E-2</v>
      </c>
      <c r="M109" s="125">
        <v>66.498680165966078</v>
      </c>
      <c r="N109" s="126">
        <f t="shared" si="77"/>
        <v>6.5560066336190262E-4</v>
      </c>
      <c r="O109" s="125">
        <v>24447.726316372758</v>
      </c>
      <c r="P109" s="126">
        <f t="shared" si="78"/>
        <v>0.24102652189038937</v>
      </c>
      <c r="Q109" s="125">
        <v>9939.565281992509</v>
      </c>
      <c r="R109" s="126">
        <f t="shared" si="79"/>
        <v>9.7992705661823068E-2</v>
      </c>
      <c r="S109" s="125">
        <v>2364.397807190097</v>
      </c>
      <c r="T109" s="126">
        <f t="shared" si="80"/>
        <v>2.3310248669244936E-2</v>
      </c>
      <c r="U109" s="125">
        <v>158.83465448841542</v>
      </c>
      <c r="V109" s="126">
        <f t="shared" si="81"/>
        <v>1.5659273926576125E-3</v>
      </c>
      <c r="W109" s="125">
        <v>84.541509492249901</v>
      </c>
      <c r="X109" s="126">
        <f t="shared" si="82"/>
        <v>8.3348225207486584E-4</v>
      </c>
      <c r="Y109" s="125">
        <v>92.682961654967372</v>
      </c>
      <c r="Z109" s="126">
        <f t="shared" si="83"/>
        <v>9.1374762614372619E-4</v>
      </c>
      <c r="AA109" s="125">
        <v>10.004385713360154</v>
      </c>
      <c r="AB109" s="126">
        <f t="shared" si="84"/>
        <v>9.863176071822375E-5</v>
      </c>
      <c r="AC109" s="125">
        <v>53956.524851319897</v>
      </c>
      <c r="AD109" s="126">
        <f t="shared" si="85"/>
        <v>0.53194940707007643</v>
      </c>
      <c r="AE109" s="125">
        <v>530.92194360473957</v>
      </c>
      <c r="AF109" s="126">
        <f t="shared" si="86"/>
        <v>5.2342810045544483E-3</v>
      </c>
      <c r="AG109" s="125">
        <v>31.016728350783357</v>
      </c>
      <c r="AH109" s="126">
        <f t="shared" si="87"/>
        <v>3.0578934245520124E-4</v>
      </c>
      <c r="AI109" s="125">
        <v>10.990254899377842</v>
      </c>
      <c r="AJ109" s="126">
        <f t="shared" si="88"/>
        <v>1.0835129937264728E-4</v>
      </c>
      <c r="AK109" s="125">
        <v>82.329387021952485</v>
      </c>
      <c r="AL109" s="126">
        <f t="shared" si="89"/>
        <v>8.1167326345516389E-4</v>
      </c>
    </row>
    <row r="110" spans="1:38" x14ac:dyDescent="0.25">
      <c r="A110" s="122" t="s">
        <v>86</v>
      </c>
      <c r="B110" s="117" t="s">
        <v>146</v>
      </c>
      <c r="C110" s="125">
        <v>355751.95148232474</v>
      </c>
      <c r="D110" s="126">
        <f t="shared" si="72"/>
        <v>1</v>
      </c>
      <c r="E110" s="125">
        <v>8832.591505485063</v>
      </c>
      <c r="F110" s="126">
        <f t="shared" si="73"/>
        <v>2.482794955496935E-2</v>
      </c>
      <c r="G110" s="125">
        <v>336.59907962812127</v>
      </c>
      <c r="H110" s="126">
        <f t="shared" si="74"/>
        <v>9.4616228590061564E-4</v>
      </c>
      <c r="I110" s="125">
        <v>4846.6315648966674</v>
      </c>
      <c r="J110" s="126">
        <f t="shared" si="75"/>
        <v>1.3623626081886633E-2</v>
      </c>
      <c r="K110" s="125">
        <v>19845.666916584836</v>
      </c>
      <c r="L110" s="126">
        <f t="shared" si="76"/>
        <v>5.5785124533802737E-2</v>
      </c>
      <c r="M110" s="125">
        <v>232.72151892723176</v>
      </c>
      <c r="N110" s="126">
        <f t="shared" si="77"/>
        <v>6.5416793346471447E-4</v>
      </c>
      <c r="O110" s="125">
        <v>85625.199928023067</v>
      </c>
      <c r="P110" s="126">
        <f t="shared" si="78"/>
        <v>0.24068792756089011</v>
      </c>
      <c r="Q110" s="125">
        <v>34788.572297814848</v>
      </c>
      <c r="R110" s="126">
        <f t="shared" si="79"/>
        <v>9.7788844594836444E-2</v>
      </c>
      <c r="S110" s="125">
        <v>8274.5439107092316</v>
      </c>
      <c r="T110" s="126">
        <f t="shared" si="80"/>
        <v>2.3259307155537406E-2</v>
      </c>
      <c r="U110" s="125">
        <v>555.86429623221784</v>
      </c>
      <c r="V110" s="126">
        <f t="shared" si="81"/>
        <v>1.5625052622089005E-3</v>
      </c>
      <c r="W110" s="125">
        <v>295.86494727916141</v>
      </c>
      <c r="X110" s="126">
        <f t="shared" si="82"/>
        <v>8.3166078512393268E-4</v>
      </c>
      <c r="Y110" s="125">
        <v>329.06991212253507</v>
      </c>
      <c r="Z110" s="126">
        <f t="shared" si="83"/>
        <v>9.2499819256475571E-4</v>
      </c>
      <c r="AA110" s="125">
        <v>35.011760133228307</v>
      </c>
      <c r="AB110" s="126">
        <f t="shared" si="84"/>
        <v>9.8416213846033777E-5</v>
      </c>
      <c r="AC110" s="125">
        <v>189440.62494128026</v>
      </c>
      <c r="AD110" s="126">
        <f t="shared" si="85"/>
        <v>0.5325076198512223</v>
      </c>
      <c r="AE110" s="125">
        <v>1877.8562227489381</v>
      </c>
      <c r="AF110" s="126">
        <f t="shared" si="86"/>
        <v>5.2785549451644766E-3</v>
      </c>
      <c r="AG110" s="125">
        <v>108.54741952671006</v>
      </c>
      <c r="AH110" s="126">
        <f t="shared" si="87"/>
        <v>3.0512107965795135E-4</v>
      </c>
      <c r="AI110" s="125">
        <v>38.461948525854694</v>
      </c>
      <c r="AJ110" s="126">
        <f t="shared" si="88"/>
        <v>1.0811451171411394E-4</v>
      </c>
      <c r="AK110" s="125">
        <v>288.12331240677264</v>
      </c>
      <c r="AL110" s="126">
        <f t="shared" si="89"/>
        <v>8.0989945720954908E-4</v>
      </c>
    </row>
    <row r="111" spans="1:38" ht="15.75" thickBot="1" x14ac:dyDescent="0.3">
      <c r="A111" s="122" t="s">
        <v>87</v>
      </c>
      <c r="B111" s="117" t="s">
        <v>147</v>
      </c>
      <c r="C111" s="125">
        <v>281825.13444965647</v>
      </c>
      <c r="D111" s="126">
        <f t="shared" si="72"/>
        <v>1</v>
      </c>
      <c r="E111" s="125">
        <v>6997.140221438528</v>
      </c>
      <c r="F111" s="126">
        <f t="shared" si="73"/>
        <v>2.4827949554969357E-2</v>
      </c>
      <c r="G111" s="125">
        <v>266.6523134351354</v>
      </c>
      <c r="H111" s="126">
        <f t="shared" si="74"/>
        <v>9.4616228590061597E-4</v>
      </c>
      <c r="I111" s="125">
        <v>3839.4802522195478</v>
      </c>
      <c r="J111" s="126">
        <f t="shared" si="75"/>
        <v>1.3623626081886636E-2</v>
      </c>
      <c r="K111" s="125">
        <v>15721.650222029788</v>
      </c>
      <c r="L111" s="126">
        <f t="shared" si="76"/>
        <v>5.5785124533802743E-2</v>
      </c>
      <c r="M111" s="125">
        <v>184.36096580134713</v>
      </c>
      <c r="N111" s="126">
        <f t="shared" si="77"/>
        <v>6.5416793346471469E-4</v>
      </c>
      <c r="O111" s="125">
        <v>67831.90754525704</v>
      </c>
      <c r="P111" s="126">
        <f t="shared" si="78"/>
        <v>0.24068792756089014</v>
      </c>
      <c r="Q111" s="125">
        <v>27559.354275616352</v>
      </c>
      <c r="R111" s="126">
        <f t="shared" si="79"/>
        <v>9.7788844594836472E-2</v>
      </c>
      <c r="S111" s="125">
        <v>6555.057366315189</v>
      </c>
      <c r="T111" s="126">
        <f t="shared" si="80"/>
        <v>2.3259307155537416E-2</v>
      </c>
      <c r="U111" s="125">
        <v>440.35325560031919</v>
      </c>
      <c r="V111" s="126">
        <f t="shared" si="81"/>
        <v>1.5625052622089007E-3</v>
      </c>
      <c r="W111" s="125">
        <v>234.38291258405928</v>
      </c>
      <c r="X111" s="126">
        <f t="shared" si="82"/>
        <v>8.3166078512393301E-4</v>
      </c>
      <c r="Y111" s="125">
        <v>260.68773998525154</v>
      </c>
      <c r="Z111" s="126">
        <f t="shared" si="83"/>
        <v>9.2499819256475582E-4</v>
      </c>
      <c r="AA111" s="125">
        <v>27.736162699184625</v>
      </c>
      <c r="AB111" s="126">
        <f t="shared" si="84"/>
        <v>9.8416213846033818E-5</v>
      </c>
      <c r="AC111" s="125">
        <v>150074.03156003726</v>
      </c>
      <c r="AD111" s="126">
        <f t="shared" si="85"/>
        <v>0.53250761985122219</v>
      </c>
      <c r="AE111" s="125">
        <v>1487.6294571208782</v>
      </c>
      <c r="AF111" s="126">
        <f t="shared" si="86"/>
        <v>5.2785549451644783E-3</v>
      </c>
      <c r="AG111" s="125">
        <v>85.990789298026499</v>
      </c>
      <c r="AH111" s="126">
        <f t="shared" si="87"/>
        <v>3.051210796579514E-4</v>
      </c>
      <c r="AI111" s="125">
        <v>30.469386799789127</v>
      </c>
      <c r="AJ111" s="126">
        <f t="shared" si="88"/>
        <v>1.0811451171411397E-4</v>
      </c>
      <c r="AK111" s="125">
        <v>228.25002341878499</v>
      </c>
      <c r="AL111" s="126">
        <f t="shared" si="89"/>
        <v>8.0989945720954918E-4</v>
      </c>
    </row>
    <row r="112" spans="1:38" x14ac:dyDescent="0.25">
      <c r="A112" s="122" t="s">
        <v>89</v>
      </c>
      <c r="B112" s="127" t="s">
        <v>37</v>
      </c>
      <c r="C112" s="128">
        <v>5905214.9347110745</v>
      </c>
      <c r="D112" s="129">
        <f t="shared" si="72"/>
        <v>1</v>
      </c>
      <c r="E112" s="128">
        <v>146900.81730365375</v>
      </c>
      <c r="F112" s="129">
        <f t="shared" si="73"/>
        <v>2.487645562910255E-2</v>
      </c>
      <c r="G112" s="128">
        <v>5598.2074876124552</v>
      </c>
      <c r="H112" s="129">
        <f t="shared" si="74"/>
        <v>9.4801079207227192E-4</v>
      </c>
      <c r="I112" s="128">
        <v>80607.615286053813</v>
      </c>
      <c r="J112" s="129">
        <f t="shared" si="75"/>
        <v>1.3650242400532999E-2</v>
      </c>
      <c r="K112" s="128">
        <v>329025.35143045417</v>
      </c>
      <c r="L112" s="129">
        <f t="shared" si="76"/>
        <v>5.5717760499525738E-2</v>
      </c>
      <c r="M112" s="128">
        <v>3870.5493527384187</v>
      </c>
      <c r="N112" s="129">
        <f t="shared" si="77"/>
        <v>6.5544597369135286E-4</v>
      </c>
      <c r="O112" s="128">
        <v>1423097.5367426779</v>
      </c>
      <c r="P112" s="129">
        <f t="shared" si="78"/>
        <v>0.24098996437498951</v>
      </c>
      <c r="Q112" s="128">
        <v>578538.01182191982</v>
      </c>
      <c r="R112" s="129">
        <f t="shared" si="79"/>
        <v>9.797069509210439E-2</v>
      </c>
      <c r="S112" s="128">
        <v>137619.54943159156</v>
      </c>
      <c r="T112" s="129">
        <f t="shared" si="80"/>
        <v>2.3304748591394819E-2</v>
      </c>
      <c r="U112" s="128">
        <v>9244.9559538357371</v>
      </c>
      <c r="V112" s="129">
        <f t="shared" si="81"/>
        <v>1.5655579104315984E-3</v>
      </c>
      <c r="W112" s="128">
        <v>4920.730517178421</v>
      </c>
      <c r="X112" s="129">
        <f t="shared" si="82"/>
        <v>8.3328559105515069E-4</v>
      </c>
      <c r="Y112" s="128">
        <v>5403.049231814528</v>
      </c>
      <c r="Z112" s="129">
        <f t="shared" si="83"/>
        <v>9.1496233270955171E-4</v>
      </c>
      <c r="AA112" s="128">
        <v>582.30431868345136</v>
      </c>
      <c r="AB112" s="129">
        <f t="shared" si="84"/>
        <v>9.8608488449869082E-5</v>
      </c>
      <c r="AC112" s="128">
        <v>3141631.4868192496</v>
      </c>
      <c r="AD112" s="129">
        <f t="shared" si="85"/>
        <v>0.53200967645607988</v>
      </c>
      <c r="AE112" s="128">
        <v>30937.782410606291</v>
      </c>
      <c r="AF112" s="129">
        <f t="shared" si="86"/>
        <v>5.239061194665896E-3</v>
      </c>
      <c r="AG112" s="128">
        <v>1805.3257228950267</v>
      </c>
      <c r="AH112" s="129">
        <f t="shared" si="87"/>
        <v>3.0571719113613535E-4</v>
      </c>
      <c r="AI112" s="128">
        <v>639.68674086539511</v>
      </c>
      <c r="AJ112" s="129">
        <f t="shared" si="88"/>
        <v>1.0832573376885784E-4</v>
      </c>
      <c r="AK112" s="128">
        <v>4791.9741392440237</v>
      </c>
      <c r="AL112" s="129">
        <f t="shared" si="89"/>
        <v>8.11481748289401E-4</v>
      </c>
    </row>
    <row r="113" spans="1:42" ht="15.75" thickBot="1" x14ac:dyDescent="0.3">
      <c r="A113" s="67"/>
      <c r="B113" s="67"/>
      <c r="C113" s="67"/>
      <c r="D113" s="67"/>
      <c r="E113" s="67"/>
      <c r="F113" s="67"/>
      <c r="G113" s="67"/>
      <c r="H113" s="67"/>
      <c r="I113" s="67"/>
      <c r="J113" s="67"/>
      <c r="K113" s="67"/>
      <c r="L113" s="67"/>
      <c r="M113" s="67"/>
      <c r="N113" s="67"/>
      <c r="O113" s="67"/>
      <c r="P113" s="67"/>
      <c r="Q113" s="67"/>
      <c r="R113" s="67"/>
      <c r="S113" s="67"/>
      <c r="T113" s="67"/>
      <c r="U113" s="67"/>
      <c r="V113" s="67"/>
      <c r="W113" s="67"/>
      <c r="X113" s="67"/>
      <c r="Y113" s="67"/>
      <c r="Z113" s="67"/>
      <c r="AA113" s="67"/>
      <c r="AB113" s="67"/>
      <c r="AC113" s="67"/>
      <c r="AD113" s="67"/>
      <c r="AE113" s="67"/>
      <c r="AF113" s="67"/>
      <c r="AG113" s="67"/>
      <c r="AH113" s="67"/>
      <c r="AI113" s="67"/>
      <c r="AJ113" s="67"/>
      <c r="AK113" s="67"/>
      <c r="AL113" s="67"/>
      <c r="AM113" s="67"/>
      <c r="AN113" s="67"/>
      <c r="AO113" s="67"/>
      <c r="AP113" s="67"/>
    </row>
    <row r="114" spans="1:42" x14ac:dyDescent="0.25">
      <c r="A114" s="122" t="s">
        <v>34</v>
      </c>
    </row>
    <row r="115" spans="1:42" x14ac:dyDescent="0.25">
      <c r="A115" s="122" t="s">
        <v>36</v>
      </c>
      <c r="B115" s="117" t="s">
        <v>148</v>
      </c>
      <c r="C115" s="125">
        <v>-1396575.4296485272</v>
      </c>
      <c r="D115" s="126">
        <f>IF(C115 =0,0,C115 / C115 )</f>
        <v>1</v>
      </c>
      <c r="E115" s="125">
        <v>-34750.046018491455</v>
      </c>
      <c r="F115" s="126">
        <f>IF(C115 =0,0,E115 / C115 )</f>
        <v>2.4882326640414201E-2</v>
      </c>
      <c r="G115" s="125">
        <v>-1324.2810447641914</v>
      </c>
      <c r="H115" s="126">
        <f>IF(C115 =0,0,G115 / C115 )</f>
        <v>9.4823452901320916E-4</v>
      </c>
      <c r="I115" s="125">
        <v>-19068.092281890629</v>
      </c>
      <c r="J115" s="126">
        <f>IF(C115 =0,0,I115 / C115 )</f>
        <v>1.365346394980574E-2</v>
      </c>
      <c r="K115" s="125">
        <v>-77802.668309843619</v>
      </c>
      <c r="L115" s="126">
        <f>IF(C115 =0,0,K115 / C115 )</f>
        <v>5.5709606984439095E-2</v>
      </c>
      <c r="M115" s="125">
        <v>-915.5957781125087</v>
      </c>
      <c r="N115" s="126">
        <f>IF(C115 =0,0,M115 / C115 )</f>
        <v>6.5560066336190273E-4</v>
      </c>
      <c r="O115" s="125">
        <v>-336611.71836576075</v>
      </c>
      <c r="P115" s="126">
        <f>IF(C115 =0,0,O115 / C115 )</f>
        <v>0.24102652189038942</v>
      </c>
      <c r="Q115" s="125">
        <v>-136854.20501208218</v>
      </c>
      <c r="R115" s="126">
        <f>IF(C115 =0,0,Q115 / C115 )</f>
        <v>9.799270566182304E-2</v>
      </c>
      <c r="S115" s="125">
        <v>-32554.520550464771</v>
      </c>
      <c r="T115" s="126">
        <f>IF(C115 =0,0,S115 / C115 )</f>
        <v>2.3310248669244946E-2</v>
      </c>
      <c r="U115" s="125">
        <v>-2186.9357211992028</v>
      </c>
      <c r="V115" s="126">
        <f>IF(C115 =0,0,U115 / C115 )</f>
        <v>1.5659273926576123E-3</v>
      </c>
      <c r="W115" s="125">
        <v>-1164.0208342958779</v>
      </c>
      <c r="X115" s="126">
        <f>IF(C115 =0,0,W115 / C115 )</f>
        <v>8.3348225207486594E-4</v>
      </c>
      <c r="Y115" s="125">
        <v>-1276.1174835719962</v>
      </c>
      <c r="Z115" s="126">
        <f>IF(C115 =0,0,Y115 / C115 )</f>
        <v>9.1374762614372619E-4</v>
      </c>
      <c r="AA115" s="125">
        <v>-137.74669360204405</v>
      </c>
      <c r="AB115" s="126">
        <f>IF(C115 =0,0,AA115 / C115 )</f>
        <v>9.8631760718223736E-5</v>
      </c>
      <c r="AC115" s="125">
        <v>-742907.47173017135</v>
      </c>
      <c r="AD115" s="126">
        <f>IF(C115 =0,0,AC115 / C115 )</f>
        <v>0.53194940707007654</v>
      </c>
      <c r="AE115" s="125">
        <v>-7310.0682428367545</v>
      </c>
      <c r="AF115" s="126">
        <f>IF(C115 =0,0,AE115 / C115 )</f>
        <v>5.2342810045544492E-3</v>
      </c>
      <c r="AG115" s="125">
        <v>-427.0578823213134</v>
      </c>
      <c r="AH115" s="126">
        <f>IF(C115 =0,0,AG115 / C115 )</f>
        <v>3.0578934245520134E-4</v>
      </c>
      <c r="AI115" s="125">
        <v>-151.32076247433113</v>
      </c>
      <c r="AJ115" s="126">
        <f>IF(C115 =0,0,AI115 / C115 )</f>
        <v>1.0835129937264732E-4</v>
      </c>
      <c r="AK115" s="125">
        <v>-1133.5629366441176</v>
      </c>
      <c r="AL115" s="126">
        <f>IF(C115 =0,0,AK115 / C115 )</f>
        <v>8.1167326345516378E-4</v>
      </c>
    </row>
    <row r="116" spans="1:42" x14ac:dyDescent="0.25">
      <c r="A116" s="122" t="s">
        <v>38</v>
      </c>
      <c r="B116" s="117" t="s">
        <v>149</v>
      </c>
      <c r="C116" s="125">
        <v>-19984.386214060694</v>
      </c>
      <c r="D116" s="126">
        <f>IF(C116 =0,0,C116 / C116 )</f>
        <v>1</v>
      </c>
      <c r="E116" s="125">
        <v>-497.25802548644856</v>
      </c>
      <c r="F116" s="126">
        <f>IF(C116 =0,0,E116 / C116 )</f>
        <v>2.4882326640414194E-2</v>
      </c>
      <c r="G116" s="125">
        <v>-18.949885049307913</v>
      </c>
      <c r="H116" s="126">
        <f>IF(C116 =0,0,G116 / C116 )</f>
        <v>9.4823452901320916E-4</v>
      </c>
      <c r="I116" s="125">
        <v>-272.85609673267248</v>
      </c>
      <c r="J116" s="126">
        <f>IF(C116 =0,0,I116 / C116 )</f>
        <v>1.3653463949805739E-2</v>
      </c>
      <c r="K116" s="125">
        <v>-1113.3223018105639</v>
      </c>
      <c r="L116" s="126">
        <f>IF(C116 =0,0,K116 / C116 )</f>
        <v>5.5709606984439088E-2</v>
      </c>
      <c r="M116" s="125">
        <v>-13.101776858818651</v>
      </c>
      <c r="N116" s="126">
        <f>IF(C116 =0,0,M116 / C116 )</f>
        <v>6.5560066336190252E-4</v>
      </c>
      <c r="O116" s="125">
        <v>-4816.7671012892943</v>
      </c>
      <c r="P116" s="126">
        <f>IF(C116 =0,0,O116 / C116 )</f>
        <v>0.24102652189038931</v>
      </c>
      <c r="Q116" s="125">
        <v>-1958.324076106644</v>
      </c>
      <c r="R116" s="126">
        <f>IF(C116 =0,0,Q116 / C116 )</f>
        <v>9.7992705661823054E-2</v>
      </c>
      <c r="S116" s="125">
        <v>-465.84101215198518</v>
      </c>
      <c r="T116" s="126">
        <f>IF(C116 =0,0,S116 / C116 )</f>
        <v>2.3310248669244939E-2</v>
      </c>
      <c r="U116" s="125">
        <v>-31.294097798046796</v>
      </c>
      <c r="V116" s="126">
        <f>IF(C116 =0,0,U116 / C116 )</f>
        <v>1.5659273926576123E-3</v>
      </c>
      <c r="W116" s="125">
        <v>-16.656631228029209</v>
      </c>
      <c r="X116" s="126">
        <f>IF(C116 =0,0,W116 / C116 )</f>
        <v>8.3348225207486584E-4</v>
      </c>
      <c r="Y116" s="125">
        <v>-18.260685463037369</v>
      </c>
      <c r="Z116" s="126">
        <f>IF(C116 =0,0,Y116 / C116 )</f>
        <v>9.137476261437263E-4</v>
      </c>
      <c r="AA116" s="125">
        <v>-1.9710951991658039</v>
      </c>
      <c r="AB116" s="126">
        <f>IF(C116 =0,0,AA116 / C116 )</f>
        <v>9.863176071822375E-5</v>
      </c>
      <c r="AC116" s="125">
        <v>-10630.682397228997</v>
      </c>
      <c r="AD116" s="126">
        <f>IF(C116 =0,0,AC116 / C116 )</f>
        <v>0.53194940707007643</v>
      </c>
      <c r="AE116" s="125">
        <v>-104.6038931479377</v>
      </c>
      <c r="AF116" s="126">
        <f>IF(C116 =0,0,AE116 / C116 )</f>
        <v>5.2342810045544492E-3</v>
      </c>
      <c r="AG116" s="125">
        <v>-6.1110123197684079</v>
      </c>
      <c r="AH116" s="126">
        <f>IF(C116 =0,0,AG116 / C116 )</f>
        <v>3.0578934245520124E-4</v>
      </c>
      <c r="AI116" s="125">
        <v>-2.1653342134582956</v>
      </c>
      <c r="AJ116" s="126">
        <f>IF(C116 =0,0,AI116 / C116 )</f>
        <v>1.0835129937264728E-4</v>
      </c>
      <c r="AK116" s="125">
        <v>-16.220791976515031</v>
      </c>
      <c r="AL116" s="126">
        <f>IF(C116 =0,0,AK116 / C116 )</f>
        <v>8.1167326345516389E-4</v>
      </c>
    </row>
    <row r="117" spans="1:42" x14ac:dyDescent="0.25">
      <c r="A117" s="122" t="s">
        <v>40</v>
      </c>
      <c r="B117" s="117" t="s">
        <v>151</v>
      </c>
      <c r="C117" s="125">
        <v>-131488.73677823492</v>
      </c>
      <c r="D117" s="126">
        <f>IF(C117 =0,0,C117 / C117 )</f>
        <v>1</v>
      </c>
      <c r="E117" s="125">
        <v>-3264.5957237766606</v>
      </c>
      <c r="F117" s="126">
        <f>IF(C117 =0,0,E117 / C117 )</f>
        <v>2.4827949554969357E-2</v>
      </c>
      <c r="G117" s="125">
        <v>-124.40968376027915</v>
      </c>
      <c r="H117" s="126">
        <f>IF(C117 =0,0,G117 / C117 )</f>
        <v>9.4616228590061607E-4</v>
      </c>
      <c r="I117" s="125">
        <v>-1791.3533838462879</v>
      </c>
      <c r="J117" s="126">
        <f>IF(C117 =0,0,I117 / C117 )</f>
        <v>1.3623626081886636E-2</v>
      </c>
      <c r="K117" s="125">
        <v>-7335.1155559662448</v>
      </c>
      <c r="L117" s="126">
        <f>IF(C117 =0,0,K117 / C117 )</f>
        <v>5.578512453380275E-2</v>
      </c>
      <c r="M117" s="125">
        <v>-86.015715212103771</v>
      </c>
      <c r="N117" s="126">
        <f>IF(C117 =0,0,M117 / C117 )</f>
        <v>6.541679334647148E-4</v>
      </c>
      <c r="O117" s="125">
        <v>-31647.751552752765</v>
      </c>
      <c r="P117" s="126">
        <f>IF(C117 =0,0,O117 / C117 )</f>
        <v>0.24068792756089019</v>
      </c>
      <c r="Q117" s="125">
        <v>-12858.131646778174</v>
      </c>
      <c r="R117" s="126">
        <f>IF(C117 =0,0,Q117 / C117 )</f>
        <v>9.7788844594836485E-2</v>
      </c>
      <c r="S117" s="125">
        <v>-3058.336916218575</v>
      </c>
      <c r="T117" s="126">
        <f>IF(C117 =0,0,S117 / C117 )</f>
        <v>2.3259307155537413E-2</v>
      </c>
      <c r="U117" s="125">
        <v>-205.45184313719307</v>
      </c>
      <c r="V117" s="126">
        <f>IF(C117 =0,0,U117 / C117 )</f>
        <v>1.5625052622089007E-3</v>
      </c>
      <c r="W117" s="125">
        <v>-109.35402606394101</v>
      </c>
      <c r="X117" s="126">
        <f>IF(C117 =0,0,W117 / C117 )</f>
        <v>8.316607851239329E-4</v>
      </c>
      <c r="Y117" s="125">
        <v>-121.62684386249025</v>
      </c>
      <c r="Z117" s="126">
        <f>IF(C117 =0,0,Y117 / C117 )</f>
        <v>9.2499819256475593E-4</v>
      </c>
      <c r="AA117" s="125">
        <v>-12.940623637111621</v>
      </c>
      <c r="AB117" s="126">
        <f>IF(C117 =0,0,AA117 / C117 )</f>
        <v>9.8416213846033832E-5</v>
      </c>
      <c r="AC117" s="125">
        <v>-70018.754259021764</v>
      </c>
      <c r="AD117" s="126">
        <f>IF(C117 =0,0,AC117 / C117 )</f>
        <v>0.53250761985122241</v>
      </c>
      <c r="AE117" s="125">
        <v>-694.07052175418244</v>
      </c>
      <c r="AF117" s="126">
        <f>IF(C117 =0,0,AE117 / C117 )</f>
        <v>5.2785549451644792E-3</v>
      </c>
      <c r="AG117" s="125">
        <v>-40.119985328635231</v>
      </c>
      <c r="AH117" s="126">
        <f>IF(C117 =0,0,AG117 / C117 )</f>
        <v>3.0512107965795151E-4</v>
      </c>
      <c r="AI117" s="125">
        <v>-14.215840572684527</v>
      </c>
      <c r="AJ117" s="126">
        <f>IF(C117 =0,0,AI117 / C117 )</f>
        <v>1.0811451171411397E-4</v>
      </c>
      <c r="AK117" s="125">
        <v>-106.49265654586173</v>
      </c>
      <c r="AL117" s="126">
        <f>IF(C117 =0,0,AK117 / C117 )</f>
        <v>8.0989945720954908E-4</v>
      </c>
    </row>
    <row r="118" spans="1:42" ht="15.75" thickBot="1" x14ac:dyDescent="0.3">
      <c r="A118" s="122" t="s">
        <v>42</v>
      </c>
      <c r="B118" s="117" t="s">
        <v>152</v>
      </c>
      <c r="C118" s="125">
        <v>-94877.108440654149</v>
      </c>
      <c r="D118" s="126">
        <f>IF(C118 =0,0,C118 / C118 )</f>
        <v>1</v>
      </c>
      <c r="E118" s="125">
        <v>-2355.6040622859186</v>
      </c>
      <c r="F118" s="126">
        <f>IF(C118 =0,0,E118 / C118 )</f>
        <v>2.4827949554969357E-2</v>
      </c>
      <c r="G118" s="125">
        <v>-89.769141801849941</v>
      </c>
      <c r="H118" s="126">
        <f>IF(C118 =0,0,G118 / C118 )</f>
        <v>9.4616228590061586E-4</v>
      </c>
      <c r="I118" s="125">
        <v>-1292.5702491260824</v>
      </c>
      <c r="J118" s="126">
        <f>IF(C118 =0,0,I118 / C118 )</f>
        <v>1.3623626081886634E-2</v>
      </c>
      <c r="K118" s="125">
        <v>-5292.7313097689985</v>
      </c>
      <c r="L118" s="126">
        <f>IF(C118 =0,0,K118 / C118 )</f>
        <v>5.5785124533802737E-2</v>
      </c>
      <c r="M118" s="125">
        <v>-62.065561961730353</v>
      </c>
      <c r="N118" s="126">
        <f>IF(C118 =0,0,M118 / C118 )</f>
        <v>6.5416793346471458E-4</v>
      </c>
      <c r="O118" s="125">
        <v>-22835.774603550886</v>
      </c>
      <c r="P118" s="126">
        <f>IF(C118 =0,0,O118 / C118 )</f>
        <v>0.24068792756089016</v>
      </c>
      <c r="Q118" s="125">
        <v>-9277.9228129105759</v>
      </c>
      <c r="R118" s="126">
        <f>IF(C118 =0,0,Q118 / C118 )</f>
        <v>9.7788844594836472E-2</v>
      </c>
      <c r="S118" s="125">
        <v>-2206.7758072504057</v>
      </c>
      <c r="T118" s="126">
        <f>IF(C118 =0,0,S118 / C118 )</f>
        <v>2.3259307155537409E-2</v>
      </c>
      <c r="U118" s="125">
        <v>-148.24598120168662</v>
      </c>
      <c r="V118" s="126">
        <f>IF(C118 =0,0,U118 / C118 )</f>
        <v>1.5625052622089007E-3</v>
      </c>
      <c r="W118" s="125">
        <v>-78.905570496042955</v>
      </c>
      <c r="X118" s="126">
        <f>IF(C118 =0,0,W118 / C118 )</f>
        <v>8.316607851239329E-4</v>
      </c>
      <c r="Y118" s="125">
        <v>-87.761153823375423</v>
      </c>
      <c r="Z118" s="126">
        <f>IF(C118 =0,0,Y118 / C118 )</f>
        <v>9.2499819256475582E-4</v>
      </c>
      <c r="AA118" s="125">
        <v>-9.337445793388758</v>
      </c>
      <c r="AB118" s="126">
        <f>IF(C118 =0,0,AA118 / C118 )</f>
        <v>9.8416213846033804E-5</v>
      </c>
      <c r="AC118" s="125">
        <v>-50522.783194099044</v>
      </c>
      <c r="AD118" s="126">
        <f>IF(C118 =0,0,AC118 / C118 )</f>
        <v>0.53250761985122219</v>
      </c>
      <c r="AE118" s="125">
        <v>-500.81402994232133</v>
      </c>
      <c r="AF118" s="126">
        <f>IF(C118 =0,0,AE118 / C118 )</f>
        <v>5.2785549451644775E-3</v>
      </c>
      <c r="AG118" s="125">
        <v>-28.949005762236929</v>
      </c>
      <c r="AH118" s="126">
        <f>IF(C118 =0,0,AG118 / C118 )</f>
        <v>3.051210796579514E-4</v>
      </c>
      <c r="AI118" s="125">
        <v>-10.257592251908363</v>
      </c>
      <c r="AJ118" s="126">
        <f>IF(C118 =0,0,AI118 / C118 )</f>
        <v>1.0811451171411396E-4</v>
      </c>
      <c r="AK118" s="125">
        <v>-76.84091862769732</v>
      </c>
      <c r="AL118" s="126">
        <f>IF(C118 =0,0,AK118 / C118 )</f>
        <v>8.0989945720954908E-4</v>
      </c>
    </row>
    <row r="119" spans="1:42" x14ac:dyDescent="0.25">
      <c r="A119" s="122" t="s">
        <v>44</v>
      </c>
      <c r="B119" s="127" t="s">
        <v>39</v>
      </c>
      <c r="C119" s="128">
        <v>-1642925.6610814764</v>
      </c>
      <c r="D119" s="129">
        <f>IF(C119 =0,0,C119 / C119 )</f>
        <v>1</v>
      </c>
      <c r="E119" s="128">
        <v>-40867.503830040478</v>
      </c>
      <c r="F119" s="129">
        <f>IF(C119 =0,0,E119 / C119 )</f>
        <v>2.4874834448162998E-2</v>
      </c>
      <c r="G119" s="128">
        <v>-1557.4097553756283</v>
      </c>
      <c r="H119" s="129">
        <f>IF(C119 =0,0,G119 / C119 )</f>
        <v>9.4794901088247885E-4</v>
      </c>
      <c r="I119" s="128">
        <v>-22424.872011595671</v>
      </c>
      <c r="J119" s="129">
        <f>IF(C119 =0,0,I119 / C119 )</f>
        <v>1.3649352823933749E-2</v>
      </c>
      <c r="K119" s="128">
        <v>-91543.837477389432</v>
      </c>
      <c r="L119" s="129">
        <f>IF(C119 =0,0,K119 / C119 )</f>
        <v>5.5720011955458504E-2</v>
      </c>
      <c r="M119" s="128">
        <v>-1076.7788321451617</v>
      </c>
      <c r="N119" s="129">
        <f>IF(C119 =0,0,M119 / C119 )</f>
        <v>6.5540325874291754E-4</v>
      </c>
      <c r="O119" s="128">
        <v>-395912.01162335358</v>
      </c>
      <c r="P119" s="129">
        <f>IF(C119 =0,0,O119 / C119 )</f>
        <v>0.24097986963253076</v>
      </c>
      <c r="Q119" s="128">
        <v>-160948.58354787758</v>
      </c>
      <c r="R119" s="129">
        <f>IF(C119 =0,0,Q119 / C119 )</f>
        <v>9.7964617243808325E-2</v>
      </c>
      <c r="S119" s="128">
        <v>-38285.47428608573</v>
      </c>
      <c r="T119" s="129">
        <f>IF(C119 =0,0,S119 / C119 )</f>
        <v>2.330322983748628E-2</v>
      </c>
      <c r="U119" s="128">
        <v>-2571.9276433361288</v>
      </c>
      <c r="V119" s="129">
        <f>IF(C119 =0,0,U119 / C119 )</f>
        <v>1.5654558841348459E-3</v>
      </c>
      <c r="W119" s="128">
        <v>-1368.9370620838911</v>
      </c>
      <c r="X119" s="129">
        <f>IF(C119 =0,0,W119 / C119 )</f>
        <v>8.3323128642520021E-4</v>
      </c>
      <c r="Y119" s="128">
        <v>-1503.766166720899</v>
      </c>
      <c r="Z119" s="129">
        <f>IF(C119 =0,0,Y119 / C119 )</f>
        <v>9.1529775347901391E-4</v>
      </c>
      <c r="AA119" s="128">
        <v>-161.99585823171023</v>
      </c>
      <c r="AB119" s="129">
        <f>IF(C119 =0,0,AA119 / C119 )</f>
        <v>9.8602062204734462E-5</v>
      </c>
      <c r="AC119" s="128">
        <v>-874079.69158052094</v>
      </c>
      <c r="AD119" s="129">
        <f>IF(C119 =0,0,AC119 / C119 )</f>
        <v>0.53202631883243401</v>
      </c>
      <c r="AE119" s="128">
        <v>-8609.5566876811936</v>
      </c>
      <c r="AF119" s="129">
        <f>IF(C119 =0,0,AE119 / C119 )</f>
        <v>5.2403811636941898E-3</v>
      </c>
      <c r="AG119" s="128">
        <v>-502.2378857319539</v>
      </c>
      <c r="AH119" s="129">
        <f>IF(C119 =0,0,AG119 / C119 )</f>
        <v>3.056972677639897E-4</v>
      </c>
      <c r="AI119" s="128">
        <v>-177.95952951238232</v>
      </c>
      <c r="AJ119" s="129">
        <f>IF(C119 =0,0,AI119 / C119 )</f>
        <v>1.0831867425774957E-4</v>
      </c>
      <c r="AK119" s="128">
        <v>-1333.1173037941919</v>
      </c>
      <c r="AL119" s="129">
        <f>IF(C119 =0,0,AK119 / C119 )</f>
        <v>8.1142886460039269E-4</v>
      </c>
    </row>
    <row r="120" spans="1:42" ht="15.75" thickBot="1" x14ac:dyDescent="0.3">
      <c r="A120" s="122" t="s">
        <v>46</v>
      </c>
    </row>
    <row r="121" spans="1:42" x14ac:dyDescent="0.25">
      <c r="A121" s="122" t="s">
        <v>48</v>
      </c>
      <c r="B121" s="130" t="s">
        <v>41</v>
      </c>
      <c r="C121" s="128">
        <v>4262289.2736295974</v>
      </c>
      <c r="D121" s="129">
        <f>IF(C121 =0,0,C121 / C121 )</f>
        <v>1</v>
      </c>
      <c r="E121" s="128">
        <v>106033.31347361325</v>
      </c>
      <c r="F121" s="129">
        <f>IF(C121 =0,0,E121 / C121 )</f>
        <v>2.487708052328402E-2</v>
      </c>
      <c r="G121" s="128">
        <v>4040.797732236827</v>
      </c>
      <c r="H121" s="129">
        <f>IF(C121 =0,0,G121 / C121 )</f>
        <v>9.4803460601252038E-4</v>
      </c>
      <c r="I121" s="128">
        <v>58182.743274458117</v>
      </c>
      <c r="J121" s="129">
        <f>IF(C121 =0,0,I121 / C121 )</f>
        <v>1.3650585293313982E-2</v>
      </c>
      <c r="K121" s="128">
        <v>237481.51395306474</v>
      </c>
      <c r="L121" s="129">
        <f>IF(C121 =0,0,K121 / C121 )</f>
        <v>5.5716892661964931E-2</v>
      </c>
      <c r="M121" s="128">
        <v>2793.7705205932562</v>
      </c>
      <c r="N121" s="129">
        <f>IF(C121 =0,0,M121 / C121 )</f>
        <v>6.554624384313999E-4</v>
      </c>
      <c r="O121" s="128">
        <v>1027185.5251193241</v>
      </c>
      <c r="P121" s="129">
        <f>IF(C121 =0,0,O121 / C121 )</f>
        <v>0.24099385545566537</v>
      </c>
      <c r="Q121" s="128">
        <v>417589.42827404221</v>
      </c>
      <c r="R121" s="129">
        <f>IF(C121 =0,0,Q121 / C121 )</f>
        <v>9.7973037836176599E-2</v>
      </c>
      <c r="S121" s="128">
        <v>99334.075145505849</v>
      </c>
      <c r="T121" s="129">
        <f>IF(C121 =0,0,S121 / C121 )</f>
        <v>2.3305334004446128E-2</v>
      </c>
      <c r="U121" s="128">
        <v>6673.0283104996079</v>
      </c>
      <c r="V121" s="129">
        <f>IF(C121 =0,0,U121 / C121 )</f>
        <v>1.5655972370962801E-3</v>
      </c>
      <c r="W121" s="128">
        <v>3551.7934550945297</v>
      </c>
      <c r="X121" s="129">
        <f>IF(C121 =0,0,W121 / C121 )</f>
        <v>8.3330652310934362E-4</v>
      </c>
      <c r="Y121" s="128">
        <v>3899.2830650936294</v>
      </c>
      <c r="Z121" s="129">
        <f>IF(C121 =0,0,Y121 / C121 )</f>
        <v>9.148330427073885E-4</v>
      </c>
      <c r="AA121" s="128">
        <v>420.3084604517411</v>
      </c>
      <c r="AB121" s="129">
        <f>IF(C121 =0,0,AA121 / C121 )</f>
        <v>9.8610965485649213E-5</v>
      </c>
      <c r="AC121" s="128">
        <v>2267551.7952387286</v>
      </c>
      <c r="AD121" s="129">
        <f>IF(C121 =0,0,AC121 / C121 )</f>
        <v>0.53200326154957822</v>
      </c>
      <c r="AE121" s="128">
        <v>22328.225722925101</v>
      </c>
      <c r="AF121" s="129">
        <f>IF(C121 =0,0,AE121 / C121 )</f>
        <v>5.2385524044714273E-3</v>
      </c>
      <c r="AG121" s="128">
        <v>1303.0878371630731</v>
      </c>
      <c r="AH121" s="129">
        <f>IF(C121 =0,0,AG121 / C121 )</f>
        <v>3.0572487072267972E-4</v>
      </c>
      <c r="AI121" s="128">
        <v>461.72721135301271</v>
      </c>
      <c r="AJ121" s="129">
        <f>IF(C121 =0,0,AI121 / C121 )</f>
        <v>1.0832845490090916E-4</v>
      </c>
      <c r="AK121" s="128">
        <v>3458.8568354498316</v>
      </c>
      <c r="AL121" s="129">
        <f>IF(C121 =0,0,AK121 / C121 )</f>
        <v>8.1150213263315313E-4</v>
      </c>
    </row>
    <row r="122" spans="1:42" x14ac:dyDescent="0.25">
      <c r="A122" s="122" t="s">
        <v>50</v>
      </c>
    </row>
    <row r="123" spans="1:42" x14ac:dyDescent="0.25">
      <c r="A123" s="122" t="s">
        <v>52</v>
      </c>
      <c r="B123" s="127" t="s">
        <v>43</v>
      </c>
      <c r="C123" s="125">
        <v>32396.860571147652</v>
      </c>
      <c r="D123" s="126">
        <f>IF(C123 =0,0,C123 / C123 )</f>
        <v>1</v>
      </c>
      <c r="E123" s="125">
        <v>805.57642626584425</v>
      </c>
      <c r="F123" s="126">
        <f>IF(C123 =0,0,E123 / C123 )</f>
        <v>2.4865879349534357E-2</v>
      </c>
      <c r="G123" s="125">
        <v>30.699515932872643</v>
      </c>
      <c r="H123" s="126">
        <f>IF(C123 =0,0,G123 / C123 )</f>
        <v>9.4760774320871543E-4</v>
      </c>
      <c r="I123" s="125">
        <v>442.03698688568278</v>
      </c>
      <c r="J123" s="126">
        <f>IF(C123 =0,0,I123 / C123 )</f>
        <v>1.3644438970094432E-2</v>
      </c>
      <c r="K123" s="125">
        <v>1805.5563657605933</v>
      </c>
      <c r="L123" s="126">
        <f>IF(C123 =0,0,K123 / C123 )</f>
        <v>5.5732448574619148E-2</v>
      </c>
      <c r="M123" s="125">
        <v>21.225363973431339</v>
      </c>
      <c r="N123" s="126">
        <f>IF(C123 =0,0,M123 / C123 )</f>
        <v>6.5516730940078972E-4</v>
      </c>
      <c r="O123" s="125">
        <v>7805.1847407288351</v>
      </c>
      <c r="P123" s="126">
        <f>IF(C123 =0,0,O123 / C123 )</f>
        <v>0.24092410817361917</v>
      </c>
      <c r="Q123" s="125">
        <v>3172.6583894854825</v>
      </c>
      <c r="R123" s="126">
        <f>IF(C123 =0,0,Q123 / C123 )</f>
        <v>9.793104435282915E-2</v>
      </c>
      <c r="S123" s="125">
        <v>754.67970056460558</v>
      </c>
      <c r="T123" s="126">
        <f>IF(C123 =0,0,S123 / C123 )</f>
        <v>2.3294840526514364E-2</v>
      </c>
      <c r="U123" s="125">
        <v>50.697597977835734</v>
      </c>
      <c r="V123" s="126">
        <f>IF(C123 =0,0,U123 / C123 )</f>
        <v>1.5648923100587886E-3</v>
      </c>
      <c r="W123" s="125">
        <v>26.984359770115983</v>
      </c>
      <c r="X123" s="126">
        <f>IF(C123 =0,0,W123 / C123 )</f>
        <v>8.3293131786195374E-4</v>
      </c>
      <c r="Y123" s="125">
        <v>29.712798644333251</v>
      </c>
      <c r="Z123" s="126">
        <f>IF(C123 =0,0,Y123 / C123 )</f>
        <v>9.1715055472983698E-4</v>
      </c>
      <c r="AA123" s="125">
        <v>3.1932472579409859</v>
      </c>
      <c r="AB123" s="126">
        <f>IF(C123 =0,0,AA123 / C123 )</f>
        <v>9.8566564835139074E-5</v>
      </c>
      <c r="AC123" s="125">
        <v>17238.960693962657</v>
      </c>
      <c r="AD123" s="126">
        <f>IF(C123 =0,0,AC123 / C123 )</f>
        <v>0.53211824818962605</v>
      </c>
      <c r="AE123" s="125">
        <v>170.00811185541411</v>
      </c>
      <c r="AF123" s="126">
        <f>IF(C123 =0,0,AE123 / C123 )</f>
        <v>5.2476724243713229E-3</v>
      </c>
      <c r="AG123" s="125">
        <v>9.9000663903005037</v>
      </c>
      <c r="AH123" s="126">
        <f>IF(C123 =0,0,AG123 / C123 )</f>
        <v>3.0558721480307302E-4</v>
      </c>
      <c r="AI123" s="125">
        <v>3.5079216582627768</v>
      </c>
      <c r="AJ123" s="126">
        <f>IF(C123 =0,0,AI123 / C123 )</f>
        <v>1.0827967884600829E-4</v>
      </c>
      <c r="AK123" s="125">
        <v>26.278284033444457</v>
      </c>
      <c r="AL123" s="126">
        <f>IF(C123 =0,0,AK123 / C123 )</f>
        <v>8.1113674504768702E-4</v>
      </c>
    </row>
    <row r="124" spans="1:42" x14ac:dyDescent="0.25">
      <c r="A124" s="122" t="s">
        <v>54</v>
      </c>
    </row>
    <row r="125" spans="1:42" x14ac:dyDescent="0.25">
      <c r="A125" s="122" t="s">
        <v>56</v>
      </c>
      <c r="B125" s="117" t="s">
        <v>153</v>
      </c>
      <c r="C125" s="125">
        <v>60483.762914150604</v>
      </c>
      <c r="D125" s="126">
        <f>IF(C125 =0,0,C125 / C125 )</f>
        <v>1</v>
      </c>
      <c r="E125" s="125">
        <v>1504.9767452712661</v>
      </c>
      <c r="F125" s="126">
        <f>IF(C125 =0,0,E125 / C125 )</f>
        <v>2.4882326640414201E-2</v>
      </c>
      <c r="G125" s="125">
        <v>57.352792439846219</v>
      </c>
      <c r="H125" s="126">
        <f>IF(C125 =0,0,G125 / C125 )</f>
        <v>9.4823452901320938E-4</v>
      </c>
      <c r="I125" s="125">
        <v>825.81287649695275</v>
      </c>
      <c r="J125" s="126">
        <f>IF(C125 =0,0,I125 / C125 )</f>
        <v>1.3653463949805742E-2</v>
      </c>
      <c r="K125" s="125">
        <v>3369.526660887323</v>
      </c>
      <c r="L125" s="126">
        <f>IF(C125 =0,0,K125 / C125 )</f>
        <v>5.5709606984439101E-2</v>
      </c>
      <c r="M125" s="125">
        <v>39.653195089141192</v>
      </c>
      <c r="N125" s="126">
        <f>IF(C125 =0,0,M125 / C125 )</f>
        <v>6.5560066336190284E-4</v>
      </c>
      <c r="O125" s="125">
        <v>14578.191006040644</v>
      </c>
      <c r="P125" s="126">
        <f>IF(C125 =0,0,O125 / C125 )</f>
        <v>0.24102652189038942</v>
      </c>
      <c r="Q125" s="125">
        <v>5926.9675765658503</v>
      </c>
      <c r="R125" s="126">
        <f>IF(C125 =0,0,Q125 / C125 )</f>
        <v>9.7992705661823068E-2</v>
      </c>
      <c r="S125" s="125">
        <v>1409.8915539805059</v>
      </c>
      <c r="T125" s="126">
        <f>IF(C125 =0,0,S125 / C125 )</f>
        <v>2.3310248669244946E-2</v>
      </c>
      <c r="U125" s="125">
        <v>94.713181158277067</v>
      </c>
      <c r="V125" s="126">
        <f>IF(C125 =0,0,U125 / C125 )</f>
        <v>1.5659273926576127E-3</v>
      </c>
      <c r="W125" s="125">
        <v>50.41214292764851</v>
      </c>
      <c r="X125" s="126">
        <f>IF(C125 =0,0,W125 / C125 )</f>
        <v>8.3348225207486605E-4</v>
      </c>
      <c r="Y125" s="125">
        <v>55.266894783045061</v>
      </c>
      <c r="Z125" s="126">
        <f>IF(C125 =0,0,Y125 / C125 )</f>
        <v>9.137476261437263E-4</v>
      </c>
      <c r="AA125" s="125">
        <v>5.9656200310862788</v>
      </c>
      <c r="AB125" s="126">
        <f>IF(C125 =0,0,AA125 / C125 )</f>
        <v>9.8631760718223763E-5</v>
      </c>
      <c r="AC125" s="125">
        <v>32174.301819549502</v>
      </c>
      <c r="AD125" s="126">
        <f>IF(C125 =0,0,AC125 / C125 )</f>
        <v>0.53194940707007665</v>
      </c>
      <c r="AE125" s="125">
        <v>316.58901130551334</v>
      </c>
      <c r="AF125" s="126">
        <f>IF(C125 =0,0,AE125 / C125 )</f>
        <v>5.2342810045544492E-3</v>
      </c>
      <c r="AG125" s="125">
        <v>18.495290090734404</v>
      </c>
      <c r="AH125" s="126">
        <f>IF(C125 =0,0,AG125 / C125 )</f>
        <v>3.0578934245520129E-4</v>
      </c>
      <c r="AI125" s="125">
        <v>6.5534943026953547</v>
      </c>
      <c r="AJ125" s="126">
        <f>IF(C125 =0,0,AI125 / C125 )</f>
        <v>1.0835129937264731E-4</v>
      </c>
      <c r="AK125" s="125">
        <v>49.093053230577034</v>
      </c>
      <c r="AL125" s="126">
        <f>IF(C125 =0,0,AK125 / C125 )</f>
        <v>8.1167326345516389E-4</v>
      </c>
    </row>
    <row r="126" spans="1:42" ht="15.75" thickBot="1" x14ac:dyDescent="0.3">
      <c r="A126" s="122" t="s">
        <v>58</v>
      </c>
      <c r="B126" s="117" t="s">
        <v>156</v>
      </c>
      <c r="C126" s="125">
        <v>53885.123395304334</v>
      </c>
      <c r="D126" s="126">
        <f>IF(C126 =0,0,C126 / C126 )</f>
        <v>1</v>
      </c>
      <c r="E126" s="125">
        <v>1337.8571254219153</v>
      </c>
      <c r="F126" s="126">
        <f>IF(C126 =0,0,E126 / C126 )</f>
        <v>2.4827949554969361E-2</v>
      </c>
      <c r="G126" s="125">
        <v>50.984071527737903</v>
      </c>
      <c r="H126" s="126">
        <f>IF(C126 =0,0,G126 / C126 )</f>
        <v>9.4616228590061586E-4</v>
      </c>
      <c r="I126" s="125">
        <v>734.11077251394795</v>
      </c>
      <c r="J126" s="126">
        <f>IF(C126 =0,0,I126 / C126 )</f>
        <v>1.3623626081886638E-2</v>
      </c>
      <c r="K126" s="125">
        <v>3005.9883191263802</v>
      </c>
      <c r="L126" s="126">
        <f>IF(C126 =0,0,K126 / C126 )</f>
        <v>5.578512453380275E-2</v>
      </c>
      <c r="M126" s="125">
        <v>35.24991981599738</v>
      </c>
      <c r="N126" s="126">
        <f>IF(C126 =0,0,M126 / C126 )</f>
        <v>6.5416793346471458E-4</v>
      </c>
      <c r="O126" s="125">
        <v>12969.498676378638</v>
      </c>
      <c r="P126" s="126">
        <f>IF(C126 =0,0,O126 / C126 )</f>
        <v>0.24068792756089019</v>
      </c>
      <c r="Q126" s="125">
        <v>5269.3639576770011</v>
      </c>
      <c r="R126" s="126">
        <f>IF(C126 =0,0,Q126 / C126 )</f>
        <v>9.7788844594836444E-2</v>
      </c>
      <c r="S126" s="125">
        <v>1253.3306361654186</v>
      </c>
      <c r="T126" s="126">
        <f>IF(C126 =0,0,S126 / C126 )</f>
        <v>2.3259307155537413E-2</v>
      </c>
      <c r="U126" s="125">
        <v>84.195788859938972</v>
      </c>
      <c r="V126" s="126">
        <f>IF(C126 =0,0,U126 / C126 )</f>
        <v>1.5625052622089007E-3</v>
      </c>
      <c r="W126" s="125">
        <v>44.814144029438815</v>
      </c>
      <c r="X126" s="126">
        <f>IF(C126 =0,0,W126 / C126 )</f>
        <v>8.3166078512393301E-4</v>
      </c>
      <c r="Y126" s="125">
        <v>49.843641746785359</v>
      </c>
      <c r="Z126" s="126">
        <f>IF(C126 =0,0,Y126 / C126 )</f>
        <v>9.2499819256475603E-4</v>
      </c>
      <c r="AA126" s="125">
        <v>5.3031698271921917</v>
      </c>
      <c r="AB126" s="126">
        <f>IF(C126 =0,0,AA126 / C126 )</f>
        <v>9.8416213846033832E-5</v>
      </c>
      <c r="AC126" s="125">
        <v>28694.238804622924</v>
      </c>
      <c r="AD126" s="126">
        <f>IF(C126 =0,0,AC126 / C126 )</f>
        <v>0.5325076198512223</v>
      </c>
      <c r="AE126" s="125">
        <v>284.43558456908175</v>
      </c>
      <c r="AF126" s="126">
        <f>IF(C126 =0,0,AE126 / C126 )</f>
        <v>5.2785549451644775E-3</v>
      </c>
      <c r="AG126" s="125">
        <v>16.441487027877191</v>
      </c>
      <c r="AH126" s="126">
        <f>IF(C126 =0,0,AG126 / C126 )</f>
        <v>3.0512107965795135E-4</v>
      </c>
      <c r="AI126" s="125">
        <v>5.8257638045381066</v>
      </c>
      <c r="AJ126" s="126">
        <f>IF(C126 =0,0,AI126 / C126 )</f>
        <v>1.0811451171411396E-4</v>
      </c>
      <c r="AK126" s="125">
        <v>43.641532189526565</v>
      </c>
      <c r="AL126" s="126">
        <f>IF(C126 =0,0,AK126 / C126 )</f>
        <v>8.0989945720954929E-4</v>
      </c>
    </row>
    <row r="127" spans="1:42" x14ac:dyDescent="0.25">
      <c r="A127" s="122" t="s">
        <v>59</v>
      </c>
      <c r="B127" s="127" t="s">
        <v>45</v>
      </c>
      <c r="C127" s="128">
        <v>114368.88630945493</v>
      </c>
      <c r="D127" s="129">
        <f>IF(C127 =0,0,C127 / C127 )</f>
        <v>1</v>
      </c>
      <c r="E127" s="128">
        <v>2842.8338706931813</v>
      </c>
      <c r="F127" s="129">
        <f>IF(C127 =0,0,E127 / C127 )</f>
        <v>2.4856706770765877E-2</v>
      </c>
      <c r="G127" s="128">
        <v>108.33686396758412</v>
      </c>
      <c r="H127" s="129">
        <f>IF(C127 =0,0,G127 / C127 )</f>
        <v>9.4725818763724253E-4</v>
      </c>
      <c r="I127" s="128">
        <v>1559.9236490109006</v>
      </c>
      <c r="J127" s="129">
        <f>IF(C127 =0,0,I127 / C127 )</f>
        <v>1.3639405780258445E-2</v>
      </c>
      <c r="K127" s="128">
        <v>6375.5149800137033</v>
      </c>
      <c r="L127" s="129">
        <f>IF(C127 =0,0,K127 / C127 )</f>
        <v>5.574518722481113E-2</v>
      </c>
      <c r="M127" s="128">
        <v>74.90311490513858</v>
      </c>
      <c r="N127" s="129">
        <f>IF(C127 =0,0,M127 / C127 )</f>
        <v>6.5492562988213961E-4</v>
      </c>
      <c r="O127" s="128">
        <v>27547.689682419281</v>
      </c>
      <c r="P127" s="129">
        <f>IF(C127 =0,0,O127 / C127 )</f>
        <v>0.24086699251299695</v>
      </c>
      <c r="Q127" s="128">
        <v>11196.331534242854</v>
      </c>
      <c r="R127" s="129">
        <f>IF(C127 =0,0,Q127 / C127 )</f>
        <v>9.7896656123311818E-2</v>
      </c>
      <c r="S127" s="128">
        <v>2663.2221901459247</v>
      </c>
      <c r="T127" s="129">
        <f>IF(C127 =0,0,S127 / C127 )</f>
        <v>2.3286247475907747E-2</v>
      </c>
      <c r="U127" s="128">
        <v>178.90897001821602</v>
      </c>
      <c r="V127" s="129">
        <f>IF(C127 =0,0,U127 / C127 )</f>
        <v>1.5643150492357775E-3</v>
      </c>
      <c r="W127" s="128">
        <v>95.226286957087311</v>
      </c>
      <c r="X127" s="129">
        <f>IF(C127 =0,0,W127 / C127 )</f>
        <v>8.3262406437558279E-4</v>
      </c>
      <c r="Y127" s="128">
        <v>105.11053652983041</v>
      </c>
      <c r="Z127" s="129">
        <f>IF(C127 =0,0,Y127 / C127 )</f>
        <v>9.1904835241139249E-4</v>
      </c>
      <c r="AA127" s="128">
        <v>11.26878985827847</v>
      </c>
      <c r="AB127" s="129">
        <f>IF(C127 =0,0,AA127 / C127 )</f>
        <v>9.8530205389845384E-5</v>
      </c>
      <c r="AC127" s="128">
        <v>60868.540624172427</v>
      </c>
      <c r="AD127" s="129">
        <f>IF(C127 =0,0,AC127 / C127 )</f>
        <v>0.53221241010843345</v>
      </c>
      <c r="AE127" s="128">
        <v>601.02459587459521</v>
      </c>
      <c r="AF127" s="129">
        <f>IF(C127 =0,0,AE127 / C127 )</f>
        <v>5.2551407578488264E-3</v>
      </c>
      <c r="AG127" s="128">
        <v>34.936777118611595</v>
      </c>
      <c r="AH127" s="129">
        <f>IF(C127 =0,0,AG127 / C127 )</f>
        <v>3.0547448913755275E-4</v>
      </c>
      <c r="AI127" s="128">
        <v>12.379258107233461</v>
      </c>
      <c r="AJ127" s="129">
        <f>IF(C127 =0,0,AI127 / C127 )</f>
        <v>1.082397364064396E-4</v>
      </c>
      <c r="AK127" s="128">
        <v>92.734585420103599</v>
      </c>
      <c r="AL127" s="129">
        <f>IF(C127 =0,0,AK127 / C127 )</f>
        <v>8.1083753118995955E-4</v>
      </c>
    </row>
    <row r="128" spans="1:42" x14ac:dyDescent="0.25">
      <c r="A128" s="122" t="s">
        <v>60</v>
      </c>
    </row>
    <row r="129" spans="1:38" x14ac:dyDescent="0.25">
      <c r="A129" s="122" t="s">
        <v>61</v>
      </c>
      <c r="B129" s="127" t="s">
        <v>47</v>
      </c>
      <c r="C129" s="125">
        <v>630074.74349233333</v>
      </c>
      <c r="D129" s="126">
        <f>IF(C129 =0,0,C129 / C129 )</f>
        <v>1</v>
      </c>
      <c r="E129" s="125">
        <v>15677.725575451423</v>
      </c>
      <c r="F129" s="126">
        <f>IF(C129 =0,0,E129 / C129 )</f>
        <v>2.488232664041419E-2</v>
      </c>
      <c r="G129" s="125">
        <v>597.45862763857087</v>
      </c>
      <c r="H129" s="126">
        <f>IF(C129 =0,0,G129 / C129 )</f>
        <v>9.4823452901320851E-4</v>
      </c>
      <c r="I129" s="125">
        <v>8602.7027959556672</v>
      </c>
      <c r="J129" s="126">
        <f>IF(C129 =0,0,I129 / C129 )</f>
        <v>1.3653463949805732E-2</v>
      </c>
      <c r="K129" s="125">
        <v>35101.216330779149</v>
      </c>
      <c r="L129" s="126">
        <f>IF(C129 =0,0,K129 / C129 )</f>
        <v>5.5709606984439074E-2</v>
      </c>
      <c r="M129" s="125">
        <v>413.07741980115429</v>
      </c>
      <c r="N129" s="126">
        <f>IF(C129 =0,0,M129 / C129 )</f>
        <v>6.5560066336190252E-4</v>
      </c>
      <c r="O129" s="125">
        <v>151864.72395493634</v>
      </c>
      <c r="P129" s="126">
        <f>IF(C129 =0,0,O129 / C129 )</f>
        <v>0.24102652189038937</v>
      </c>
      <c r="Q129" s="125">
        <v>61742.728883992881</v>
      </c>
      <c r="R129" s="126">
        <f>IF(C129 =0,0,Q129 / C129 )</f>
        <v>9.7992705661823054E-2</v>
      </c>
      <c r="S129" s="125">
        <v>14687.198951017011</v>
      </c>
      <c r="T129" s="126">
        <f>IF(C129 =0,0,S129 / C129 )</f>
        <v>2.3310248669244943E-2</v>
      </c>
      <c r="U129" s="125">
        <v>986.65130025636324</v>
      </c>
      <c r="V129" s="126">
        <f>IF(C129 =0,0,U129 / C129 )</f>
        <v>1.5659273926576121E-3</v>
      </c>
      <c r="W129" s="125">
        <v>525.1561161814833</v>
      </c>
      <c r="X129" s="126">
        <f>IF(C129 =0,0,W129 / C129 )</f>
        <v>8.3348225207486562E-4</v>
      </c>
      <c r="Y129" s="125">
        <v>575.72930115923668</v>
      </c>
      <c r="Z129" s="126">
        <f>IF(C129 =0,0,Y129 / C129 )</f>
        <v>9.1374762614372608E-4</v>
      </c>
      <c r="AA129" s="125">
        <v>62.145381334732015</v>
      </c>
      <c r="AB129" s="126">
        <f>IF(C129 =0,0,AA129 / C129 )</f>
        <v>9.8631760718223722E-5</v>
      </c>
      <c r="AC129" s="125">
        <v>335167.88621057721</v>
      </c>
      <c r="AD129" s="126">
        <f>IF(C129 =0,0,AC129 / C129 )</f>
        <v>0.53194940707007643</v>
      </c>
      <c r="AE129" s="125">
        <v>3297.9882613114355</v>
      </c>
      <c r="AF129" s="126">
        <f>IF(C129 =0,0,AE129 / C129 )</f>
        <v>5.2342810045544466E-3</v>
      </c>
      <c r="AG129" s="125">
        <v>192.67014151015019</v>
      </c>
      <c r="AH129" s="126">
        <f>IF(C129 =0,0,AG129 / C129 )</f>
        <v>3.0578934245520124E-4</v>
      </c>
      <c r="AI129" s="125">
        <v>68.269417159281758</v>
      </c>
      <c r="AJ129" s="126">
        <f>IF(C129 =0,0,AI129 / C129 )</f>
        <v>1.0835129937264728E-4</v>
      </c>
      <c r="AK129" s="125">
        <v>511.41482327109719</v>
      </c>
      <c r="AL129" s="126">
        <f>IF(C129 =0,0,AK129 / C129 )</f>
        <v>8.1167326345516345E-4</v>
      </c>
    </row>
    <row r="130" spans="1:38" ht="15.75" thickBot="1" x14ac:dyDescent="0.3">
      <c r="A130" s="122" t="s">
        <v>63</v>
      </c>
    </row>
    <row r="131" spans="1:38" x14ac:dyDescent="0.25">
      <c r="A131" s="122" t="s">
        <v>64</v>
      </c>
      <c r="B131" s="130" t="s">
        <v>49</v>
      </c>
      <c r="C131" s="128">
        <v>5039129.7640025327</v>
      </c>
      <c r="D131" s="129">
        <f>IF(C131 =0,0,C131 / C131 )</f>
        <v>1</v>
      </c>
      <c r="E131" s="128">
        <v>125359.4493460237</v>
      </c>
      <c r="F131" s="129">
        <f>IF(C131 =0,0,E131 / C131 )</f>
        <v>2.4877202060073936E-2</v>
      </c>
      <c r="G131" s="128">
        <v>4777.292739775854</v>
      </c>
      <c r="H131" s="129">
        <f>IF(C131 =0,0,G131 / C131 )</f>
        <v>9.4803923762846228E-4</v>
      </c>
      <c r="I131" s="128">
        <v>68787.406706310372</v>
      </c>
      <c r="J131" s="129">
        <f>IF(C131 =0,0,I131 / C131 )</f>
        <v>1.3650651983145834E-2</v>
      </c>
      <c r="K131" s="128">
        <v>280763.80162961816</v>
      </c>
      <c r="L131" s="129">
        <f>IF(C131 =0,0,K131 / C131 )</f>
        <v>5.5716723874681517E-2</v>
      </c>
      <c r="M131" s="128">
        <v>3302.9764192729808</v>
      </c>
      <c r="N131" s="129">
        <f>IF(C131 =0,0,M131 / C131 )</f>
        <v>6.5546564068821639E-4</v>
      </c>
      <c r="O131" s="128">
        <v>1214403.1234974086</v>
      </c>
      <c r="P131" s="129">
        <f>IF(C131 =0,0,O131 / C131 )</f>
        <v>0.24099461223892352</v>
      </c>
      <c r="Q131" s="128">
        <v>493701.14708176337</v>
      </c>
      <c r="R131" s="129">
        <f>IF(C131 =0,0,Q131 / C131 )</f>
        <v>9.7973493480672191E-2</v>
      </c>
      <c r="S131" s="128">
        <v>117439.17598723338</v>
      </c>
      <c r="T131" s="129">
        <f>IF(C131 =0,0,S131 / C131 )</f>
        <v>2.330544786248024E-2</v>
      </c>
      <c r="U131" s="128">
        <v>7889.2861787520224</v>
      </c>
      <c r="V131" s="129">
        <f>IF(C131 =0,0,U131 / C131 )</f>
        <v>1.5656048858098143E-3</v>
      </c>
      <c r="W131" s="128">
        <v>4199.160218003216</v>
      </c>
      <c r="X131" s="129">
        <f>IF(C131 =0,0,W131 / C131 )</f>
        <v>8.3331059422209902E-4</v>
      </c>
      <c r="Y131" s="128">
        <v>4609.8357014270296</v>
      </c>
      <c r="Z131" s="129">
        <f>IF(C131 =0,0,Y131 / C131 )</f>
        <v>9.1480789686302526E-4</v>
      </c>
      <c r="AA131" s="128">
        <v>496.91587890269255</v>
      </c>
      <c r="AB131" s="129">
        <f>IF(C131 =0,0,AA131 / C131 )</f>
        <v>9.8611447248779917E-5</v>
      </c>
      <c r="AC131" s="128">
        <v>2680827.1827674406</v>
      </c>
      <c r="AD131" s="129">
        <f>IF(C131 =0,0,AC131 / C131 )</f>
        <v>0.53200201390290947</v>
      </c>
      <c r="AE131" s="128">
        <v>26397.246691966546</v>
      </c>
      <c r="AF131" s="129">
        <f>IF(C131 =0,0,AE131 / C131 )</f>
        <v>5.2384534489541435E-3</v>
      </c>
      <c r="AG131" s="128">
        <v>1540.5948221821352</v>
      </c>
      <c r="AH131" s="129">
        <f>IF(C131 =0,0,AG131 / C131 )</f>
        <v>3.0572636433923769E-4</v>
      </c>
      <c r="AI131" s="128">
        <v>545.88380827779065</v>
      </c>
      <c r="AJ131" s="129">
        <f>IF(C131 =0,0,AI131 / C131 )</f>
        <v>1.0832898413876137E-4</v>
      </c>
      <c r="AK131" s="128">
        <v>4089.2845281744767</v>
      </c>
      <c r="AL131" s="129">
        <f>IF(C131 =0,0,AK131 / C131 )</f>
        <v>8.1150609722072272E-4</v>
      </c>
    </row>
    <row r="132" spans="1:38" x14ac:dyDescent="0.25">
      <c r="A132" s="122" t="s">
        <v>65</v>
      </c>
    </row>
    <row r="133" spans="1:38" x14ac:dyDescent="0.25">
      <c r="A133" s="122" t="s">
        <v>67</v>
      </c>
      <c r="B133" s="117" t="s">
        <v>157</v>
      </c>
      <c r="C133" s="125">
        <v>685925.10845778242</v>
      </c>
      <c r="D133" s="126">
        <f>IF(C133 =0,0,C133 / C133 )</f>
        <v>1</v>
      </c>
      <c r="E133" s="125">
        <v>17078.157993174456</v>
      </c>
      <c r="F133" s="126">
        <f>IF(C133 =0,0,E133 / C133 )</f>
        <v>2.4897992189807101E-2</v>
      </c>
      <c r="G133" s="125">
        <v>650.82736574835758</v>
      </c>
      <c r="H133" s="126">
        <f>IF(C133 =0,0,G133 / C133 )</f>
        <v>9.4883152362167089E-4</v>
      </c>
      <c r="I133" s="125">
        <v>9371.1499675503255</v>
      </c>
      <c r="J133" s="126">
        <f>IF(C133 =0,0,I133 / C133 )</f>
        <v>1.3662059971270325E-2</v>
      </c>
      <c r="K133" s="125">
        <v>38197.695276377737</v>
      </c>
      <c r="L133" s="126">
        <f>IF(C133 =0,0,K133 / C133 )</f>
        <v>5.5687851057472613E-2</v>
      </c>
      <c r="M133" s="125">
        <v>449.97607623794852</v>
      </c>
      <c r="N133" s="126">
        <f>IF(C133 =0,0,M133 / C133 )</f>
        <v>6.560134199630976E-4</v>
      </c>
      <c r="O133" s="125">
        <v>165393.05240708619</v>
      </c>
      <c r="P133" s="126">
        <f>IF(C133 =0,0,O133 / C133 )</f>
        <v>0.24112406787229579</v>
      </c>
      <c r="Q133" s="125">
        <v>67255.942011458974</v>
      </c>
      <c r="R133" s="126">
        <f>IF(C133 =0,0,Q133 / C133 )</f>
        <v>9.8051436202234415E-2</v>
      </c>
      <c r="S133" s="125">
        <v>15999.151340894181</v>
      </c>
      <c r="T133" s="126">
        <f>IF(C133 =0,0,S133 / C133 )</f>
        <v>2.3324924461310782E-2</v>
      </c>
      <c r="U133" s="125">
        <v>1074.7851599299345</v>
      </c>
      <c r="V133" s="126">
        <f>IF(C133 =0,0,U133 / C133 )</f>
        <v>1.5669132776702922E-3</v>
      </c>
      <c r="W133" s="125">
        <v>572.06634215314159</v>
      </c>
      <c r="X133" s="126">
        <f>IF(C133 =0,0,W133 / C133 )</f>
        <v>8.3400700032597124E-4</v>
      </c>
      <c r="Y133" s="125">
        <v>624.53922800193106</v>
      </c>
      <c r="Z133" s="126">
        <f>IF(C133 =0,0,Y133 / C133 )</f>
        <v>9.1050643911567855E-4</v>
      </c>
      <c r="AA133" s="125">
        <v>67.696595138932864</v>
      </c>
      <c r="AB133" s="126">
        <f>IF(C133 =0,0,AA133 / C133 )</f>
        <v>9.8693857834042948E-5</v>
      </c>
      <c r="AC133" s="125">
        <v>364767.14694931323</v>
      </c>
      <c r="AD133" s="126">
        <f>IF(C133 =0,0,AC133 / C133 )</f>
        <v>0.53178859098691833</v>
      </c>
      <c r="AE133" s="125">
        <v>3581.5758429774796</v>
      </c>
      <c r="AF133" s="126">
        <f>IF(C133 =0,0,AE133 / C133 )</f>
        <v>5.2215260803474724E-3</v>
      </c>
      <c r="AG133" s="125">
        <v>209.88064253592341</v>
      </c>
      <c r="AH133" s="126">
        <f>IF(C133 =0,0,AG133 / C133 )</f>
        <v>3.059818629585E-4</v>
      </c>
      <c r="AI133" s="125">
        <v>74.367668112125216</v>
      </c>
      <c r="AJ133" s="126">
        <f>IF(C133 =0,0,AI133 / C133 )</f>
        <v>1.0841951576802853E-4</v>
      </c>
      <c r="AK133" s="125">
        <v>557.09759109134711</v>
      </c>
      <c r="AL133" s="126">
        <f>IF(C133 =0,0,AK133 / C133 )</f>
        <v>8.1218428108560128E-4</v>
      </c>
    </row>
    <row r="134" spans="1:38" x14ac:dyDescent="0.25">
      <c r="A134" s="122" t="s">
        <v>69</v>
      </c>
      <c r="B134" s="117" t="s">
        <v>158</v>
      </c>
      <c r="C134" s="125">
        <v>251147.98184333465</v>
      </c>
      <c r="D134" s="126">
        <f>IF(C134 =0,0,C134 / C134 )</f>
        <v>1</v>
      </c>
      <c r="E134" s="125">
        <v>6241.7995640491017</v>
      </c>
      <c r="F134" s="126">
        <f>IF(C134 =0,0,E134 / C134 )</f>
        <v>2.4853074741977094E-2</v>
      </c>
      <c r="G134" s="125">
        <v>237.86722018984113</v>
      </c>
      <c r="H134" s="126">
        <f>IF(C134 =0,0,G134 / C134 )</f>
        <v>9.4711977553624933E-4</v>
      </c>
      <c r="I134" s="125">
        <v>3425.0087044206957</v>
      </c>
      <c r="J134" s="126">
        <f>IF(C134 =0,0,I134 / C134 )</f>
        <v>1.3637412808505887E-2</v>
      </c>
      <c r="K134" s="125">
        <v>14001.558077397221</v>
      </c>
      <c r="L134" s="126">
        <f>IF(C134 =0,0,K134 / C134 )</f>
        <v>5.5750231296428858E-2</v>
      </c>
      <c r="M134" s="125">
        <v>164.45921612957764</v>
      </c>
      <c r="N134" s="126">
        <f>IF(C134 =0,0,M134 / C134 )</f>
        <v>6.5482993302397633E-4</v>
      </c>
      <c r="O134" s="125">
        <v>60487.579135636006</v>
      </c>
      <c r="P134" s="126">
        <f>IF(C134 =0,0,O134 / C134 )</f>
        <v>0.24084437665665964</v>
      </c>
      <c r="Q134" s="125">
        <v>24583.12784108819</v>
      </c>
      <c r="R134" s="126">
        <f>IF(C134 =0,0,Q134 / C134 )</f>
        <v>9.7883039555631671E-2</v>
      </c>
      <c r="S134" s="125">
        <v>5847.4395133632579</v>
      </c>
      <c r="T134" s="126">
        <f>IF(C134 =0,0,S134 / C134 )</f>
        <v>2.3282844920533237E-2</v>
      </c>
      <c r="U134" s="125">
        <v>392.81716127572423</v>
      </c>
      <c r="V134" s="126">
        <f>IF(C134 =0,0,U134 / C134 )</f>
        <v>1.5640864736104563E-3</v>
      </c>
      <c r="W134" s="125">
        <v>209.08129825744302</v>
      </c>
      <c r="X134" s="126">
        <f>IF(C134 =0,0,W134 / C134 )</f>
        <v>8.3250240245954794E-4</v>
      </c>
      <c r="Y134" s="125">
        <v>231.0058674022018</v>
      </c>
      <c r="Z134" s="126">
        <f>IF(C134 =0,0,Y134 / C134 )</f>
        <v>9.1979981565729865E-4</v>
      </c>
      <c r="AA134" s="125">
        <v>24.742046431159469</v>
      </c>
      <c r="AB134" s="126">
        <f>IF(C134 =0,0,AA134 / C134 )</f>
        <v>9.8515808287854306E-5</v>
      </c>
      <c r="AC134" s="125">
        <v>133673.43674132359</v>
      </c>
      <c r="AD134" s="126">
        <f>IF(C134 =0,0,AC134 / C134 )</f>
        <v>0.53224969502127506</v>
      </c>
      <c r="AE134" s="125">
        <v>1320.5606918791959</v>
      </c>
      <c r="AF134" s="126">
        <f>IF(C134 =0,0,AE134 / C134 )</f>
        <v>5.2580979635462799E-3</v>
      </c>
      <c r="AG134" s="125">
        <v>76.708091329676563</v>
      </c>
      <c r="AH134" s="126">
        <f>IF(C134 =0,0,AG134 / C134 )</f>
        <v>3.0542985361326467E-4</v>
      </c>
      <c r="AI134" s="125">
        <v>27.180219236004916</v>
      </c>
      <c r="AJ134" s="126">
        <f>IF(C134 =0,0,AI134 / C134 )</f>
        <v>1.0822392056074676E-4</v>
      </c>
      <c r="AK134" s="125">
        <v>203.61045392579976</v>
      </c>
      <c r="AL134" s="126">
        <f>IF(C134 =0,0,AK134 / C134 )</f>
        <v>8.1071905269305066E-4</v>
      </c>
    </row>
    <row r="135" spans="1:38" ht="15.75" thickBot="1" x14ac:dyDescent="0.3">
      <c r="A135" s="122" t="s">
        <v>71</v>
      </c>
      <c r="B135" s="117" t="s">
        <v>159</v>
      </c>
      <c r="C135" s="125">
        <v>403544.36842843198</v>
      </c>
      <c r="D135" s="126">
        <f>IF(C135 =0,0,C135 / C135 )</f>
        <v>1</v>
      </c>
      <c r="E135" s="125">
        <v>10016.059615611024</v>
      </c>
      <c r="F135" s="126">
        <f>IF(C135 =0,0,E135 / C135 )</f>
        <v>2.4820219037172263E-2</v>
      </c>
      <c r="G135" s="125">
        <v>381.6995777537565</v>
      </c>
      <c r="H135" s="126">
        <f>IF(C135 =0,0,G135 / C135 )</f>
        <v>9.4586768547967083E-4</v>
      </c>
      <c r="I135" s="125">
        <v>5496.0257879877172</v>
      </c>
      <c r="J135" s="126">
        <f>IF(C135 =0,0,I135 / C135 )</f>
        <v>1.3619384181698547E-2</v>
      </c>
      <c r="K135" s="125">
        <v>22516.105280516589</v>
      </c>
      <c r="L135" s="126">
        <f>IF(C135 =0,0,K135 / C135 )</f>
        <v>5.5795860485437027E-2</v>
      </c>
      <c r="M135" s="125">
        <v>263.9035900124187</v>
      </c>
      <c r="N135" s="126">
        <f>IF(C135 =0,0,M135 / C135 )</f>
        <v>6.539642494335084E-4</v>
      </c>
      <c r="O135" s="125">
        <v>97108.832599510992</v>
      </c>
      <c r="P135" s="126">
        <f>IF(C135 =0,0,O135 / C135 )</f>
        <v>0.24063979130149379</v>
      </c>
      <c r="Q135" s="125">
        <v>39450.442046212222</v>
      </c>
      <c r="R135" s="126">
        <f>IF(C135 =0,0,Q135 / C135 )</f>
        <v>9.7759862688329646E-2</v>
      </c>
      <c r="S135" s="125">
        <v>9383.2399075839949</v>
      </c>
      <c r="T135" s="126">
        <f>IF(C135 =0,0,S135 / C135 )</f>
        <v>2.3252065055761269E-2</v>
      </c>
      <c r="U135" s="125">
        <v>630.3438719875229</v>
      </c>
      <c r="V135" s="126">
        <f>IF(C135 =0,0,U135 / C135 )</f>
        <v>1.5620187550685978E-3</v>
      </c>
      <c r="W135" s="125">
        <v>335.50752893727895</v>
      </c>
      <c r="X135" s="126">
        <f>IF(C135 =0,0,W135 / C135 )</f>
        <v>8.3140183629345024E-4</v>
      </c>
      <c r="Y135" s="125">
        <v>373.923255072941</v>
      </c>
      <c r="Z135" s="126">
        <f>IF(C135 =0,0,Y135 / C135 )</f>
        <v>9.2659762922513871E-4</v>
      </c>
      <c r="AA135" s="125">
        <v>39.702942961203966</v>
      </c>
      <c r="AB135" s="126">
        <f>IF(C135 =0,0,AA135 / C135 )</f>
        <v>9.8385570627149577E-5</v>
      </c>
      <c r="AC135" s="125">
        <v>214922.47573702584</v>
      </c>
      <c r="AD135" s="126">
        <f>IF(C135 =0,0,AC135 / C135 )</f>
        <v>0.53258697816555467</v>
      </c>
      <c r="AE135" s="125">
        <v>2132.6711122661545</v>
      </c>
      <c r="AF135" s="126">
        <f>IF(C135 =0,0,AE135 / C135 )</f>
        <v>5.284849149479286E-3</v>
      </c>
      <c r="AG135" s="125">
        <v>123.09155522760256</v>
      </c>
      <c r="AH135" s="126">
        <f>IF(C135 =0,0,AG135 / C135 )</f>
        <v>3.0502607608420303E-4</v>
      </c>
      <c r="AI135" s="125">
        <v>43.615417867823936</v>
      </c>
      <c r="AJ135" s="126">
        <f>IF(C135 =0,0,AI135 / C135 )</f>
        <v>1.0808084879905607E-4</v>
      </c>
      <c r="AK135" s="125">
        <v>326.72860189689817</v>
      </c>
      <c r="AL135" s="126">
        <f>IF(C135 =0,0,AK135 / C135 )</f>
        <v>8.0964728406275111E-4</v>
      </c>
    </row>
    <row r="136" spans="1:38" x14ac:dyDescent="0.25">
      <c r="A136" s="122" t="s">
        <v>73</v>
      </c>
      <c r="B136" s="127" t="s">
        <v>51</v>
      </c>
      <c r="C136" s="128">
        <v>1340617.4587295488</v>
      </c>
      <c r="D136" s="129">
        <f>IF(C136 =0,0,C136 / C136 )</f>
        <v>1</v>
      </c>
      <c r="E136" s="128">
        <v>33336.017172834589</v>
      </c>
      <c r="F136" s="129">
        <f>IF(C136 =0,0,E136 / C136 )</f>
        <v>2.4866166672501668E-2</v>
      </c>
      <c r="G136" s="128">
        <v>1270.3941636919551</v>
      </c>
      <c r="H136" s="129">
        <f>IF(C136 =0,0,G136 / C136 )</f>
        <v>9.4761869272973545E-4</v>
      </c>
      <c r="I136" s="128">
        <v>18292.184459958738</v>
      </c>
      <c r="J136" s="129">
        <f>IF(C136 =0,0,I136 / C136 )</f>
        <v>1.3644596630341911E-2</v>
      </c>
      <c r="K136" s="128">
        <v>74715.358634291551</v>
      </c>
      <c r="L136" s="129">
        <f>IF(C136 =0,0,K136 / C136 )</f>
        <v>5.5732049547599055E-2</v>
      </c>
      <c r="M136" s="128">
        <v>878.33888237994495</v>
      </c>
      <c r="N136" s="129">
        <f>IF(C136 =0,0,M136 / C136 )</f>
        <v>6.5517487979927739E-4</v>
      </c>
      <c r="O136" s="128">
        <v>322989.46414223325</v>
      </c>
      <c r="P136" s="129">
        <f>IF(C136 =0,0,O136 / C136 )</f>
        <v>0.24092589727148403</v>
      </c>
      <c r="Q136" s="128">
        <v>131289.5118987594</v>
      </c>
      <c r="R136" s="129">
        <f>IF(C136 =0,0,Q136 / C136 )</f>
        <v>9.7932121533891844E-2</v>
      </c>
      <c r="S136" s="128">
        <v>31229.83076184144</v>
      </c>
      <c r="T136" s="129">
        <f>IF(C136 =0,0,S136 / C136 )</f>
        <v>2.3295109696271403E-2</v>
      </c>
      <c r="U136" s="128">
        <v>2097.9461931931824</v>
      </c>
      <c r="V136" s="129">
        <f>IF(C136 =0,0,U136 / C136 )</f>
        <v>1.5649103922466625E-3</v>
      </c>
      <c r="W136" s="128">
        <v>1116.6551693478636</v>
      </c>
      <c r="X136" s="129">
        <f>IF(C136 =0,0,W136 / C136 )</f>
        <v>8.3294094230734132E-4</v>
      </c>
      <c r="Y136" s="128">
        <v>1229.468350477074</v>
      </c>
      <c r="Z136" s="129">
        <f>IF(C136 =0,0,Y136 / C136 )</f>
        <v>9.1709110788561069E-4</v>
      </c>
      <c r="AA136" s="128">
        <v>132.1415845312963</v>
      </c>
      <c r="AB136" s="129">
        <f>IF(C136 =0,0,AA136 / C136 )</f>
        <v>9.8567703762803262E-5</v>
      </c>
      <c r="AC136" s="128">
        <v>713363.05942766264</v>
      </c>
      <c r="AD136" s="129">
        <f>IF(C136 =0,0,AC136 / C136 )</f>
        <v>0.53211529865028695</v>
      </c>
      <c r="AE136" s="128">
        <v>7034.8076471228305</v>
      </c>
      <c r="AF136" s="129">
        <f>IF(C136 =0,0,AE136 / C136 )</f>
        <v>5.2474384853897433E-3</v>
      </c>
      <c r="AG136" s="128">
        <v>409.68028909320259</v>
      </c>
      <c r="AH136" s="129">
        <f>IF(C136 =0,0,AG136 / C136 )</f>
        <v>3.0559074583546056E-4</v>
      </c>
      <c r="AI136" s="128">
        <v>145.16330521595404</v>
      </c>
      <c r="AJ136" s="129">
        <f>IF(C136 =0,0,AI136 / C136 )</f>
        <v>1.0828093000781869E-4</v>
      </c>
      <c r="AK136" s="128">
        <v>1087.436646914045</v>
      </c>
      <c r="AL136" s="129">
        <f>IF(C136 =0,0,AK136 / C136 )</f>
        <v>8.1114611765877389E-4</v>
      </c>
    </row>
    <row r="137" spans="1:38" x14ac:dyDescent="0.25">
      <c r="A137" s="122" t="s">
        <v>75</v>
      </c>
    </row>
    <row r="138" spans="1:38" x14ac:dyDescent="0.25">
      <c r="A138" s="122" t="s">
        <v>77</v>
      </c>
      <c r="B138" s="117" t="s">
        <v>160</v>
      </c>
      <c r="C138" s="125">
        <v>-107807.08229234387</v>
      </c>
      <c r="D138" s="126">
        <f>IF(C138 =0,0,C138 / C138 )</f>
        <v>1</v>
      </c>
      <c r="E138" s="125">
        <v>-2662.4877858071736</v>
      </c>
      <c r="F138" s="126">
        <f>IF(C138 =0,0,E138 / C138 )</f>
        <v>2.4696779925712314E-2</v>
      </c>
      <c r="G138" s="125">
        <v>-101.4640989190174</v>
      </c>
      <c r="H138" s="126">
        <f>IF(C138 =0,0,G138 / C138 )</f>
        <v>9.4116357442894155E-4</v>
      </c>
      <c r="I138" s="125">
        <v>-1460.9639012323175</v>
      </c>
      <c r="J138" s="126">
        <f>IF(C138 =0,0,I138 / C138 )</f>
        <v>1.3551650505396071E-2</v>
      </c>
      <c r="K138" s="125">
        <v>-6033.6702026897501</v>
      </c>
      <c r="L138" s="126">
        <f>IF(C138 =0,0,K138 / C138 )</f>
        <v>5.5967289665887224E-2</v>
      </c>
      <c r="M138" s="125">
        <v>-70.151348135308083</v>
      </c>
      <c r="N138" s="126">
        <f>IF(C138 =0,0,M138 / C138 )</f>
        <v>6.5071187016337625E-4</v>
      </c>
      <c r="O138" s="125">
        <v>-25859.810176679828</v>
      </c>
      <c r="P138" s="126">
        <f>IF(C138 =0,0,O138 / C138 )</f>
        <v>0.23987116269926465</v>
      </c>
      <c r="Q138" s="125">
        <v>-10489.314993990274</v>
      </c>
      <c r="R138" s="126">
        <f>IF(C138 =0,0,Q138 / C138 )</f>
        <v>9.729708634119294E-2</v>
      </c>
      <c r="S138" s="125">
        <v>-2494.2704620390546</v>
      </c>
      <c r="T138" s="126">
        <f>IF(C138 =0,0,S138 / C138 )</f>
        <v>2.3136424889742054E-2</v>
      </c>
      <c r="U138" s="125">
        <v>-167.55919238034591</v>
      </c>
      <c r="V138" s="126">
        <f>IF(C138 =0,0,U138 / C138 )</f>
        <v>1.5542503221260581E-3</v>
      </c>
      <c r="W138" s="125">
        <v>-89.185241714174623</v>
      </c>
      <c r="X138" s="126">
        <f>IF(C138 =0,0,W138 / C138 )</f>
        <v>8.2726700155309079E-4</v>
      </c>
      <c r="Y138" s="125">
        <v>-102.64711860499382</v>
      </c>
      <c r="Z138" s="126">
        <f>IF(C138 =0,0,Y138 / C138 )</f>
        <v>9.5213706207763224E-4</v>
      </c>
      <c r="AA138" s="125">
        <v>-10.553910894264957</v>
      </c>
      <c r="AB138" s="126">
        <f>IF(C138 =0,0,AA138 / C138 )</f>
        <v>9.789626683009178E-5</v>
      </c>
      <c r="AC138" s="125">
        <v>-57553.258635239239</v>
      </c>
      <c r="AD138" s="126">
        <f>IF(C138 =0,0,AC138 / C138 )</f>
        <v>0.5338541532843849</v>
      </c>
      <c r="AE138" s="125">
        <v>-580.57925237673123</v>
      </c>
      <c r="AF138" s="126">
        <f>IF(C138 =0,0,AE138 / C138 )</f>
        <v>5.3853535410814304E-3</v>
      </c>
      <c r="AG138" s="125">
        <v>-32.720428482544342</v>
      </c>
      <c r="AH138" s="126">
        <f>IF(C138 =0,0,AG138 / C138 )</f>
        <v>3.0350908109928553E-4</v>
      </c>
      <c r="AI138" s="125">
        <v>-11.593932324939846</v>
      </c>
      <c r="AJ138" s="126">
        <f>IF(C138 =0,0,AI138 / C138 )</f>
        <v>1.0754332719533411E-4</v>
      </c>
      <c r="AK138" s="125">
        <v>-86.851610833915501</v>
      </c>
      <c r="AL138" s="126">
        <f>IF(C138 =0,0,AK138 / C138 )</f>
        <v>8.0562064186467128E-4</v>
      </c>
    </row>
    <row r="139" spans="1:38" x14ac:dyDescent="0.25">
      <c r="A139" s="122" t="s">
        <v>79</v>
      </c>
      <c r="B139" s="117" t="s">
        <v>161</v>
      </c>
      <c r="C139" s="125">
        <v>-652190.36539149645</v>
      </c>
      <c r="D139" s="126">
        <f>IF(C139 =0,0,C139 / C139 )</f>
        <v>1</v>
      </c>
      <c r="E139" s="125">
        <v>-16046.751786280445</v>
      </c>
      <c r="F139" s="126">
        <f>IF(C139 =0,0,E139 / C139 )</f>
        <v>2.4604398712096753E-2</v>
      </c>
      <c r="G139" s="125">
        <v>-611.52175767765027</v>
      </c>
      <c r="H139" s="126">
        <f>IF(C139 =0,0,G139 / C139 )</f>
        <v>9.3764304124696227E-4</v>
      </c>
      <c r="I139" s="125">
        <v>-8805.195357800907</v>
      </c>
      <c r="J139" s="126">
        <f>IF(C139 =0,0,I139 / C139 )</f>
        <v>1.350095896083244E-2</v>
      </c>
      <c r="K139" s="125">
        <v>-36585.0009957</v>
      </c>
      <c r="L139" s="126">
        <f>IF(C139 =0,0,K139 / C139 )</f>
        <v>5.6095586407104887E-2</v>
      </c>
      <c r="M139" s="125">
        <v>-422.80053903006456</v>
      </c>
      <c r="N139" s="126">
        <f>IF(C139 =0,0,M139 / C139 )</f>
        <v>6.4827780578491996E-4</v>
      </c>
      <c r="O139" s="125">
        <v>-156066.49669577857</v>
      </c>
      <c r="P139" s="126">
        <f>IF(C139 =0,0,O139 / C139 )</f>
        <v>0.23929592489777898</v>
      </c>
      <c r="Q139" s="125">
        <v>-63230.343005024115</v>
      </c>
      <c r="R139" s="126">
        <f>IF(C139 =0,0,Q139 / C139 )</f>
        <v>9.6950746837647997E-2</v>
      </c>
      <c r="S139" s="125">
        <v>-15032.909899362254</v>
      </c>
      <c r="T139" s="126">
        <f>IF(C139 =0,0,S139 / C139 )</f>
        <v>2.3049880367886619E-2</v>
      </c>
      <c r="U139" s="125">
        <v>-1009.8753443940701</v>
      </c>
      <c r="V139" s="126">
        <f>IF(C139 =0,0,U139 / C139 )</f>
        <v>1.5484364657669587E-3</v>
      </c>
      <c r="W139" s="125">
        <v>-537.5173716911213</v>
      </c>
      <c r="X139" s="126">
        <f>IF(C139 =0,0,W139 / C139 )</f>
        <v>8.2417251191446337E-4</v>
      </c>
      <c r="Y139" s="125">
        <v>-633.44031362630767</v>
      </c>
      <c r="Z139" s="126">
        <f>IF(C139 =0,0,Y139 / C139 )</f>
        <v>9.7125064588475865E-4</v>
      </c>
      <c r="AA139" s="125">
        <v>-63.608174804620951</v>
      </c>
      <c r="AB139" s="126">
        <f>IF(C139 =0,0,AA139 / C139 )</f>
        <v>9.7530074315707311E-5</v>
      </c>
      <c r="AC139" s="125">
        <v>-348793.0384125156</v>
      </c>
      <c r="AD139" s="126">
        <f>IF(C139 =0,0,AC139 / C139 )</f>
        <v>0.53480250080533209</v>
      </c>
      <c r="AE139" s="125">
        <v>-3561.3314859896163</v>
      </c>
      <c r="AF139" s="126">
        <f>IF(C139 =0,0,AE139 / C139 )</f>
        <v>5.4605705250672055E-3</v>
      </c>
      <c r="AG139" s="125">
        <v>-197.20525930636376</v>
      </c>
      <c r="AH139" s="126">
        <f>IF(C139 =0,0,AG139 / C139 )</f>
        <v>3.0237376964007356E-4</v>
      </c>
      <c r="AI139" s="125">
        <v>-69.876359710262733</v>
      </c>
      <c r="AJ139" s="126">
        <f>IF(C139 =0,0,AI139 / C139 )</f>
        <v>1.0714104871561142E-4</v>
      </c>
      <c r="AK139" s="125">
        <v>-523.45263280445454</v>
      </c>
      <c r="AL139" s="126">
        <f>IF(C139 =0,0,AK139 / C139 )</f>
        <v>8.0260712298354283E-4</v>
      </c>
    </row>
    <row r="140" spans="1:38" ht="15.75" thickBot="1" x14ac:dyDescent="0.3">
      <c r="A140" s="122" t="s">
        <v>80</v>
      </c>
      <c r="B140" s="117" t="s">
        <v>162</v>
      </c>
      <c r="C140" s="125">
        <v>-135196.47621321751</v>
      </c>
      <c r="D140" s="126">
        <f>IF(C140 =0,0,C140 / C140 )</f>
        <v>1</v>
      </c>
      <c r="E140" s="125">
        <v>-3314.9975860823783</v>
      </c>
      <c r="F140" s="126">
        <f>IF(C140 =0,0,E140 / C140 )</f>
        <v>2.4519851988259789E-2</v>
      </c>
      <c r="G140" s="125">
        <v>-126.33043606192382</v>
      </c>
      <c r="H140" s="126">
        <f>IF(C140 =0,0,G140 / C140 )</f>
        <v>9.3442107072886195E-4</v>
      </c>
      <c r="I140" s="125">
        <v>-1819.0099619444338</v>
      </c>
      <c r="J140" s="126">
        <f>IF(C140 =0,0,I140 / C140 )</f>
        <v>1.3454566368103297E-2</v>
      </c>
      <c r="K140" s="125">
        <v>-7599.7998963260316</v>
      </c>
      <c r="L140" s="126">
        <f>IF(C140 =0,0,K140 / C140 )</f>
        <v>5.6213002802975684E-2</v>
      </c>
      <c r="M140" s="125">
        <v>-87.343705750923945</v>
      </c>
      <c r="N140" s="126">
        <f>IF(C140 =0,0,M140 / C140 )</f>
        <v>6.4605016489612302E-4</v>
      </c>
      <c r="O140" s="125">
        <v>-32280.791074951525</v>
      </c>
      <c r="P140" s="126">
        <f>IF(C140 =0,0,O140 / C140 )</f>
        <v>0.23876947076669139</v>
      </c>
      <c r="Q140" s="125">
        <v>-13064.54640858986</v>
      </c>
      <c r="R140" s="126">
        <f>IF(C140 =0,0,Q140 / C140 )</f>
        <v>9.6633779034194997E-2</v>
      </c>
      <c r="S140" s="125">
        <v>-3105.5543633937536</v>
      </c>
      <c r="T140" s="126">
        <f>IF(C140 =0,0,S140 / C140 )</f>
        <v>2.2970675348786485E-2</v>
      </c>
      <c r="U140" s="125">
        <v>-208.62379960115527</v>
      </c>
      <c r="V140" s="126">
        <f>IF(C140 =0,0,U140 / C140 )</f>
        <v>1.5431156598500096E-3</v>
      </c>
      <c r="W140" s="125">
        <v>-111.04233513207716</v>
      </c>
      <c r="X140" s="126">
        <f>IF(C140 =0,0,W140 / C140 )</f>
        <v>8.2134045385142275E-4</v>
      </c>
      <c r="Y140" s="125">
        <v>-133.6746075151778</v>
      </c>
      <c r="Z140" s="126">
        <f>IF(C140 =0,0,Y140 / C140 )</f>
        <v>9.887432813290224E-4</v>
      </c>
      <c r="AA140" s="125">
        <v>-13.14041300948551</v>
      </c>
      <c r="AB140" s="126">
        <f>IF(C140 =0,0,AA140 / C140 )</f>
        <v>9.7194937157695202E-5</v>
      </c>
      <c r="AC140" s="125">
        <v>-72420.753557760792</v>
      </c>
      <c r="AD140" s="126">
        <f>IF(C140 =0,0,AC140 / C140 )</f>
        <v>0.53567042267837273</v>
      </c>
      <c r="AE140" s="125">
        <v>-747.55656509398352</v>
      </c>
      <c r="AF140" s="126">
        <f>IF(C140 =0,0,AE140 / C140 )</f>
        <v>5.5294086505258966E-3</v>
      </c>
      <c r="AG140" s="125">
        <v>-40.739394942362836</v>
      </c>
      <c r="AH140" s="126">
        <f>IF(C140 =0,0,AG140 / C140 )</f>
        <v>3.0133473950987445E-4</v>
      </c>
      <c r="AI140" s="125">
        <v>-14.435317929064684</v>
      </c>
      <c r="AJ140" s="126">
        <f>IF(C140 =0,0,AI140 / C140 )</f>
        <v>1.0677288590198782E-4</v>
      </c>
      <c r="AK140" s="125">
        <v>-108.13678913254087</v>
      </c>
      <c r="AL140" s="126">
        <f>IF(C140 =0,0,AK140 / C140 )</f>
        <v>7.9984916886442379E-4</v>
      </c>
    </row>
    <row r="141" spans="1:38" x14ac:dyDescent="0.25">
      <c r="A141" s="122" t="s">
        <v>82</v>
      </c>
      <c r="B141" s="127" t="s">
        <v>53</v>
      </c>
      <c r="C141" s="128">
        <v>-895193.92389705766</v>
      </c>
      <c r="D141" s="129">
        <f>IF(C141 =0,0,C141 / C141 )</f>
        <v>1</v>
      </c>
      <c r="E141" s="128">
        <v>-22024.237158169999</v>
      </c>
      <c r="F141" s="129">
        <f>IF(C141 =0,0,E141 / C141 )</f>
        <v>2.460275541448231E-2</v>
      </c>
      <c r="G141" s="128">
        <v>-839.31629265859169</v>
      </c>
      <c r="H141" s="129">
        <f>IF(C141 =0,0,G141 / C141 )</f>
        <v>9.3758041721818972E-4</v>
      </c>
      <c r="I141" s="128">
        <v>-12085.169220977656</v>
      </c>
      <c r="J141" s="129">
        <f>IF(C141 =0,0,I141 / C141 )</f>
        <v>1.3500057248341402E-2</v>
      </c>
      <c r="K141" s="128">
        <v>-50218.471094715758</v>
      </c>
      <c r="L141" s="129">
        <f>IF(C141 =0,0,K141 / C141 )</f>
        <v>5.6097868578127888E-2</v>
      </c>
      <c r="M141" s="128">
        <v>-580.29559291629641</v>
      </c>
      <c r="N141" s="129">
        <f>IF(C141 =0,0,M141 / C141 )</f>
        <v>6.4823450810533789E-4</v>
      </c>
      <c r="O141" s="128">
        <v>-214207.09794741002</v>
      </c>
      <c r="P141" s="129">
        <f>IF(C141 =0,0,O141 / C141 )</f>
        <v>0.23928569243957765</v>
      </c>
      <c r="Q141" s="128">
        <v>-86784.204407604237</v>
      </c>
      <c r="R141" s="129">
        <f>IF(C141 =0,0,Q141 / C141 )</f>
        <v>9.6944586073379052E-2</v>
      </c>
      <c r="S141" s="128">
        <v>-20632.734724795067</v>
      </c>
      <c r="T141" s="129">
        <f>IF(C141 =0,0,S141 / C141 )</f>
        <v>2.3048340894645882E-2</v>
      </c>
      <c r="U141" s="128">
        <v>-1386.0583363755713</v>
      </c>
      <c r="V141" s="129">
        <f>IF(C141 =0,0,U141 / C141 )</f>
        <v>1.5483330475944566E-3</v>
      </c>
      <c r="W141" s="128">
        <v>-737.74494853737315</v>
      </c>
      <c r="X141" s="129">
        <f>IF(C141 =0,0,W141 / C141 )</f>
        <v>8.2411746644318125E-4</v>
      </c>
      <c r="Y141" s="128">
        <v>-869.76203974647933</v>
      </c>
      <c r="Z141" s="129">
        <f>IF(C141 =0,0,Y141 / C141 )</f>
        <v>9.7159064257287917E-4</v>
      </c>
      <c r="AA141" s="128">
        <v>-87.302498708371417</v>
      </c>
      <c r="AB141" s="129">
        <f>IF(C141 =0,0,AA141 / C141 )</f>
        <v>9.7523560401657419E-5</v>
      </c>
      <c r="AC141" s="128">
        <v>-478767.0506055156</v>
      </c>
      <c r="AD141" s="129">
        <f>IF(C141 =0,0,AC141 / C141 )</f>
        <v>0.53481937022236892</v>
      </c>
      <c r="AE141" s="128">
        <v>-4889.4673034603329</v>
      </c>
      <c r="AF141" s="129">
        <f>IF(C141 =0,0,AE141 / C141 )</f>
        <v>5.461908501540047E-3</v>
      </c>
      <c r="AG141" s="128">
        <v>-270.66508273127101</v>
      </c>
      <c r="AH141" s="129">
        <f>IF(C141 =0,0,AG141 / C141 )</f>
        <v>3.0235357446683922E-4</v>
      </c>
      <c r="AI141" s="128">
        <v>-95.905609964267228</v>
      </c>
      <c r="AJ141" s="129">
        <f>IF(C141 =0,0,AI141 / C141 )</f>
        <v>1.071338928963685E-4</v>
      </c>
      <c r="AK141" s="128">
        <v>-718.44103277091119</v>
      </c>
      <c r="AL141" s="129">
        <f>IF(C141 =0,0,AK141 / C141 )</f>
        <v>8.0255351783813935E-4</v>
      </c>
    </row>
    <row r="142" spans="1:38" ht="15.75" thickBot="1" x14ac:dyDescent="0.3">
      <c r="A142" s="122" t="s">
        <v>84</v>
      </c>
    </row>
    <row r="143" spans="1:38" x14ac:dyDescent="0.25">
      <c r="A143" s="122" t="s">
        <v>86</v>
      </c>
      <c r="B143" s="130" t="s">
        <v>55</v>
      </c>
      <c r="C143" s="128">
        <v>445423.53483249096</v>
      </c>
      <c r="D143" s="129">
        <f>IF(C143 =0,0,C143 / C143 )</f>
        <v>1</v>
      </c>
      <c r="E143" s="128">
        <v>11311.780014664577</v>
      </c>
      <c r="F143" s="129">
        <f>IF(C143 =0,0,E143 / C143 )</f>
        <v>2.5395559798874486E-2</v>
      </c>
      <c r="G143" s="128">
        <v>431.07787103336352</v>
      </c>
      <c r="H143" s="129">
        <f>IF(C143 =0,0,G143 / C143 )</f>
        <v>9.6779320651630503E-4</v>
      </c>
      <c r="I143" s="128">
        <v>6207.0152389810819</v>
      </c>
      <c r="J143" s="129">
        <f>IF(C143 =0,0,I143 / C143 )</f>
        <v>1.3935085943124524E-2</v>
      </c>
      <c r="K143" s="128">
        <v>24496.887539575746</v>
      </c>
      <c r="L143" s="129">
        <f>IF(C143 =0,0,K143 / C143 )</f>
        <v>5.499684148658246E-2</v>
      </c>
      <c r="M143" s="128">
        <v>298.04328946364819</v>
      </c>
      <c r="N143" s="129">
        <f>IF(C143 =0,0,M143 / C143 )</f>
        <v>6.6912335374405487E-4</v>
      </c>
      <c r="O143" s="128">
        <v>108782.36619482323</v>
      </c>
      <c r="P143" s="129">
        <f>IF(C143 =0,0,O143 / C143 )</f>
        <v>0.24422231356888827</v>
      </c>
      <c r="Q143" s="128">
        <v>44505.307491155087</v>
      </c>
      <c r="R143" s="129">
        <f>IF(C143 =0,0,Q143 / C143 )</f>
        <v>9.9916829737997703E-2</v>
      </c>
      <c r="S143" s="128">
        <v>10597.096037046378</v>
      </c>
      <c r="T143" s="129">
        <f>IF(C143 =0,0,S143 / C143 )</f>
        <v>2.379105549739664E-2</v>
      </c>
      <c r="U143" s="128">
        <v>711.88785681761067</v>
      </c>
      <c r="V143" s="129">
        <f>IF(C143 =0,0,U143 / C143 )</f>
        <v>1.5982268585905057E-3</v>
      </c>
      <c r="W143" s="128">
        <v>378.91022081049005</v>
      </c>
      <c r="X143" s="129">
        <f>IF(C143 =0,0,W143 / C143 )</f>
        <v>8.5067400166222835E-4</v>
      </c>
      <c r="Y143" s="128">
        <v>359.70631073059491</v>
      </c>
      <c r="Z143" s="129">
        <f>IF(C143 =0,0,Y143 / C143 )</f>
        <v>8.0756018171753883E-4</v>
      </c>
      <c r="AA143" s="128">
        <v>44.839085822924865</v>
      </c>
      <c r="AB143" s="129">
        <f>IF(C143 =0,0,AA143 / C143 )</f>
        <v>1.0066618020035102E-4</v>
      </c>
      <c r="AC143" s="128">
        <v>234596.00882214692</v>
      </c>
      <c r="AD143" s="129">
        <f>IF(C143 =0,0,AC143 / C143 )</f>
        <v>0.52668076667832719</v>
      </c>
      <c r="AE143" s="128">
        <v>2145.3403436625013</v>
      </c>
      <c r="AF143" s="129">
        <f>IF(C143 =0,0,AE143 / C143 )</f>
        <v>4.8164054565937846E-3</v>
      </c>
      <c r="AG143" s="128">
        <v>139.01520636193155</v>
      </c>
      <c r="AH143" s="129">
        <f>IF(C143 =0,0,AG143 / C143 )</f>
        <v>3.1209667988066808E-4</v>
      </c>
      <c r="AI143" s="128">
        <v>49.257695251686783</v>
      </c>
      <c r="AJ143" s="129">
        <f>IF(C143 =0,0,AI143 / C143 )</f>
        <v>1.1058619807822003E-4</v>
      </c>
      <c r="AK143" s="128">
        <v>368.99561414313433</v>
      </c>
      <c r="AL143" s="129">
        <f>IF(C143 =0,0,AK143 / C143 )</f>
        <v>8.2841517182494944E-4</v>
      </c>
    </row>
    <row r="144" spans="1:38" ht="15.75" thickBot="1" x14ac:dyDescent="0.3">
      <c r="A144" s="122" t="s">
        <v>87</v>
      </c>
    </row>
    <row r="145" spans="1:42" ht="15.75" thickBot="1" x14ac:dyDescent="0.3">
      <c r="A145" s="122" t="s">
        <v>89</v>
      </c>
      <c r="B145" s="131" t="s">
        <v>57</v>
      </c>
      <c r="C145" s="132">
        <v>5484553.2988350252</v>
      </c>
      <c r="D145" s="133">
        <f>IF(C145 =0,0,C145 / C145 )</f>
        <v>1</v>
      </c>
      <c r="E145" s="132">
        <v>136671.22936068824</v>
      </c>
      <c r="F145" s="133">
        <f>IF(C145 =0,0,E145 / C145 )</f>
        <v>2.4919300062179833E-2</v>
      </c>
      <c r="G145" s="132">
        <v>5208.3706108092183</v>
      </c>
      <c r="H145" s="133">
        <f>IF(C145 =0,0,G145 / C145 )</f>
        <v>9.4964354014310138E-4</v>
      </c>
      <c r="I145" s="132">
        <v>74994.421945291426</v>
      </c>
      <c r="J145" s="133">
        <f>IF(C145 =0,0,I145 / C145 )</f>
        <v>1.3673752055836708E-2</v>
      </c>
      <c r="K145" s="132">
        <v>305260.68916919391</v>
      </c>
      <c r="L145" s="133">
        <f>IF(C145 =0,0,K145 / C145 )</f>
        <v>5.5658259212110199E-2</v>
      </c>
      <c r="M145" s="132">
        <v>3601.0197087366273</v>
      </c>
      <c r="N145" s="133">
        <f>IF(C145 =0,0,M145 / C145 )</f>
        <v>6.5657484074437206E-4</v>
      </c>
      <c r="O145" s="132">
        <v>1323185.4896922319</v>
      </c>
      <c r="P145" s="133">
        <f>IF(C145 =0,0,O145 / C145 )</f>
        <v>0.2412567473769085</v>
      </c>
      <c r="Q145" s="132">
        <v>538206.45457291894</v>
      </c>
      <c r="R145" s="133">
        <f>IF(C145 =0,0,Q145 / C145 )</f>
        <v>9.8131319954031529E-2</v>
      </c>
      <c r="S145" s="132">
        <v>128036.27202427981</v>
      </c>
      <c r="T145" s="133">
        <f>IF(C145 =0,0,S145 / C145 )</f>
        <v>2.334488609153931E-2</v>
      </c>
      <c r="U145" s="132">
        <v>8601.1740355696293</v>
      </c>
      <c r="V145" s="133">
        <f>IF(C145 =0,0,U145 / C145 )</f>
        <v>1.5682542527933143E-3</v>
      </c>
      <c r="W145" s="132">
        <v>4578.0704388137056</v>
      </c>
      <c r="X145" s="133">
        <f>IF(C145 =0,0,W145 / C145 )</f>
        <v>8.3472074923333027E-4</v>
      </c>
      <c r="Y145" s="132">
        <v>4969.5420121576262</v>
      </c>
      <c r="Z145" s="133">
        <f>IF(C145 =0,0,Y145 / C145 )</f>
        <v>9.0609786091662328E-4</v>
      </c>
      <c r="AA145" s="132">
        <v>541.75496472561781</v>
      </c>
      <c r="AB145" s="133">
        <f>IF(C145 =0,0,AA145 / C145 )</f>
        <v>9.8778320714048318E-5</v>
      </c>
      <c r="AC145" s="132">
        <v>2915423.1915895883</v>
      </c>
      <c r="AD145" s="133">
        <f>IF(C145 =0,0,AC145 / C145 )</f>
        <v>0.53156985313805849</v>
      </c>
      <c r="AE145" s="132">
        <v>28542.587035629036</v>
      </c>
      <c r="AF145" s="133">
        <f>IF(C145 =0,0,AE145 / C145 )</f>
        <v>5.2041771645635702E-3</v>
      </c>
      <c r="AG145" s="132">
        <v>1679.6100285440666</v>
      </c>
      <c r="AH145" s="133">
        <f>IF(C145 =0,0,AG145 / C145 )</f>
        <v>3.0624372433409166E-4</v>
      </c>
      <c r="AI145" s="132">
        <v>595.1415035294774</v>
      </c>
      <c r="AJ145" s="133">
        <f>IF(C145 =0,0,AI145 / C145 )</f>
        <v>1.0851230193275567E-4</v>
      </c>
      <c r="AK145" s="132">
        <v>4458.2801423176124</v>
      </c>
      <c r="AL145" s="133">
        <f>IF(C145 =0,0,AK145 / C145 )</f>
        <v>8.1287935396025712E-4</v>
      </c>
    </row>
    <row r="146" spans="1:42" ht="16.5" thickTop="1" thickBot="1" x14ac:dyDescent="0.3">
      <c r="A146" s="67"/>
      <c r="B146" s="67"/>
      <c r="C146" s="67"/>
      <c r="D146" s="67"/>
      <c r="E146" s="67"/>
      <c r="F146" s="67"/>
      <c r="G146" s="67"/>
      <c r="H146" s="67"/>
      <c r="I146" s="67"/>
      <c r="J146" s="67"/>
      <c r="K146" s="67"/>
      <c r="L146" s="67"/>
      <c r="M146" s="67"/>
      <c r="N146" s="67"/>
      <c r="O146" s="67"/>
      <c r="P146" s="67"/>
      <c r="Q146" s="67"/>
      <c r="R146" s="67"/>
      <c r="S146" s="67"/>
      <c r="T146" s="67"/>
      <c r="U146" s="67"/>
      <c r="V146" s="67"/>
      <c r="W146" s="67"/>
      <c r="X146" s="67"/>
      <c r="Y146" s="67"/>
      <c r="Z146" s="67"/>
      <c r="AA146" s="67"/>
      <c r="AB146" s="67"/>
      <c r="AC146" s="67"/>
      <c r="AD146" s="67"/>
      <c r="AE146" s="67"/>
      <c r="AF146" s="67"/>
      <c r="AG146" s="67"/>
      <c r="AH146" s="67"/>
      <c r="AI146" s="67"/>
      <c r="AJ146" s="67"/>
      <c r="AK146" s="67"/>
      <c r="AL146" s="67"/>
      <c r="AM146" s="67"/>
      <c r="AN146" s="67"/>
      <c r="AO146" s="67"/>
      <c r="AP146" s="67"/>
    </row>
    <row r="147" spans="1:42" x14ac:dyDescent="0.25">
      <c r="A147" s="122" t="s">
        <v>34</v>
      </c>
    </row>
    <row r="148" spans="1:42" x14ac:dyDescent="0.25">
      <c r="A148" s="122" t="s">
        <v>36</v>
      </c>
      <c r="B148" s="124" t="s">
        <v>165</v>
      </c>
      <c r="C148" s="125"/>
      <c r="D148" s="116"/>
      <c r="E148" s="125"/>
      <c r="F148" s="116"/>
      <c r="G148" s="125"/>
      <c r="H148" s="116"/>
      <c r="I148" s="125"/>
      <c r="J148" s="116"/>
      <c r="K148" s="125"/>
      <c r="L148" s="116"/>
      <c r="M148" s="125"/>
      <c r="N148" s="116"/>
      <c r="O148" s="125"/>
      <c r="P148" s="116"/>
      <c r="Q148" s="125"/>
      <c r="R148" s="116"/>
      <c r="S148" s="125"/>
      <c r="T148" s="116"/>
      <c r="U148" s="125"/>
      <c r="V148" s="116"/>
      <c r="W148" s="125"/>
      <c r="X148" s="116"/>
      <c r="Y148" s="125"/>
      <c r="Z148" s="116"/>
      <c r="AA148" s="125"/>
      <c r="AB148" s="116"/>
      <c r="AC148" s="125"/>
      <c r="AD148" s="116"/>
      <c r="AE148" s="125"/>
      <c r="AF148" s="116"/>
      <c r="AG148" s="125"/>
      <c r="AH148" s="116"/>
      <c r="AI148" s="125"/>
      <c r="AJ148" s="116"/>
      <c r="AK148" s="125"/>
      <c r="AL148" s="116"/>
    </row>
    <row r="149" spans="1:42" x14ac:dyDescent="0.25">
      <c r="A149" s="122" t="s">
        <v>38</v>
      </c>
      <c r="B149" s="117" t="s">
        <v>144</v>
      </c>
      <c r="C149" s="125">
        <v>10565.338679785496</v>
      </c>
      <c r="D149" s="126">
        <f>IF(C149 =0,0,C149 / C149 )</f>
        <v>1</v>
      </c>
      <c r="E149" s="125">
        <v>0</v>
      </c>
      <c r="F149" s="126">
        <f>IF(C149 =0,0,E149 / C149 )</f>
        <v>0</v>
      </c>
      <c r="G149" s="125">
        <v>0</v>
      </c>
      <c r="H149" s="126">
        <f>IF(C149 =0,0,G149 / C149 )</f>
        <v>0</v>
      </c>
      <c r="I149" s="125">
        <v>4726.5988830619326</v>
      </c>
      <c r="J149" s="126">
        <f>IF(C149 =0,0,I149 / C149 )</f>
        <v>0.44736842105263158</v>
      </c>
      <c r="K149" s="125">
        <v>0</v>
      </c>
      <c r="L149" s="126">
        <f>IF(C149 =0,0,K149 / C149 )</f>
        <v>0</v>
      </c>
      <c r="M149" s="125">
        <v>0</v>
      </c>
      <c r="N149" s="126">
        <f>IF(C149 =0,0,M149 / C149 )</f>
        <v>0</v>
      </c>
      <c r="O149" s="125">
        <v>0</v>
      </c>
      <c r="P149" s="126">
        <f>IF(C149 =0,0,O149 / C149 )</f>
        <v>0</v>
      </c>
      <c r="Q149" s="125">
        <v>0</v>
      </c>
      <c r="R149" s="126">
        <f>IF(C149 =0,0,Q149 / C149 )</f>
        <v>0</v>
      </c>
      <c r="S149" s="125">
        <v>0</v>
      </c>
      <c r="T149" s="126">
        <f>IF(C149 =0,0,S149 / C149 )</f>
        <v>0</v>
      </c>
      <c r="U149" s="125">
        <v>1946.2465989078541</v>
      </c>
      <c r="V149" s="126">
        <f>IF(C149 =0,0,U149 / C149 )</f>
        <v>0.18421052631578944</v>
      </c>
      <c r="W149" s="125">
        <v>0</v>
      </c>
      <c r="X149" s="126">
        <f>IF(C149 =0,0,W149 / C149 )</f>
        <v>0</v>
      </c>
      <c r="Y149" s="125">
        <v>0</v>
      </c>
      <c r="Z149" s="126">
        <f>IF(C149 =0,0,Y149 / C149 )</f>
        <v>0</v>
      </c>
      <c r="AA149" s="125">
        <v>0</v>
      </c>
      <c r="AB149" s="126">
        <f>IF(C149 =0,0,AA149 / C149 )</f>
        <v>0</v>
      </c>
      <c r="AC149" s="125">
        <v>0</v>
      </c>
      <c r="AD149" s="126">
        <f>IF(C149 =0,0,AC149 / C149 )</f>
        <v>0</v>
      </c>
      <c r="AE149" s="125">
        <v>0</v>
      </c>
      <c r="AF149" s="126">
        <f>IF(C149 =0,0,AE149 / C149 )</f>
        <v>0</v>
      </c>
      <c r="AG149" s="125">
        <v>0</v>
      </c>
      <c r="AH149" s="126">
        <f>IF(C149 =0,0,AG149 / C149 )</f>
        <v>0</v>
      </c>
      <c r="AI149" s="125">
        <v>0</v>
      </c>
      <c r="AJ149" s="126">
        <f>IF(C149 =0,0,AI149 / C149 )</f>
        <v>0</v>
      </c>
      <c r="AK149" s="125">
        <v>3892.4931978157083</v>
      </c>
      <c r="AL149" s="126">
        <f>IF(C149 =0,0,AK149 / C149 )</f>
        <v>0.36842105263157887</v>
      </c>
    </row>
    <row r="150" spans="1:42" x14ac:dyDescent="0.25">
      <c r="A150" s="122" t="s">
        <v>40</v>
      </c>
      <c r="B150" s="117" t="s">
        <v>145</v>
      </c>
      <c r="C150" s="125">
        <v>2210333.5901713888</v>
      </c>
      <c r="D150" s="126">
        <f>IF(C150 =0,0,C150 / C150 )</f>
        <v>1</v>
      </c>
      <c r="E150" s="125">
        <v>5136.2765140597839</v>
      </c>
      <c r="F150" s="126">
        <f>IF(C150 =0,0,E150 / C150 )</f>
        <v>2.3237562587380841E-3</v>
      </c>
      <c r="G150" s="125">
        <v>472.0521628159446</v>
      </c>
      <c r="H150" s="126">
        <f>IF(C150 =0,0,G150 / C150 )</f>
        <v>2.1356602682735405E-4</v>
      </c>
      <c r="I150" s="125">
        <v>633.32090388744393</v>
      </c>
      <c r="J150" s="126">
        <f>IF(C150 =0,0,I150 / C150 )</f>
        <v>2.8652729465977864E-4</v>
      </c>
      <c r="K150" s="125">
        <v>207439.17254618776</v>
      </c>
      <c r="L150" s="126">
        <f>IF(C150 =0,0,K150 / C150 )</f>
        <v>9.3849712762182194E-2</v>
      </c>
      <c r="M150" s="125">
        <v>4035.7129079902106</v>
      </c>
      <c r="N150" s="126">
        <f>IF(C150 =0,0,M150 / C150 )</f>
        <v>1.8258388353394577E-3</v>
      </c>
      <c r="O150" s="125">
        <v>109996.29614080608</v>
      </c>
      <c r="P150" s="126">
        <f>IF(C150 =0,0,O150 / C150 )</f>
        <v>4.9764567950250888E-2</v>
      </c>
      <c r="Q150" s="125">
        <v>11446.677507079974</v>
      </c>
      <c r="R150" s="126">
        <f>IF(C150 =0,0,Q150 / C150 )</f>
        <v>5.1787103801794916E-3</v>
      </c>
      <c r="S150" s="125">
        <v>3186.553461204001</v>
      </c>
      <c r="T150" s="126">
        <f>IF(C150 =0,0,S150 / C150 )</f>
        <v>1.4416617814494311E-3</v>
      </c>
      <c r="U150" s="125">
        <v>208.50016771556568</v>
      </c>
      <c r="V150" s="126">
        <f>IF(C150 =0,0,U150 / C150 )</f>
        <v>9.4329728617750685E-5</v>
      </c>
      <c r="W150" s="125">
        <v>1394.7242350200663</v>
      </c>
      <c r="X150" s="126">
        <f>IF(C150 =0,0,W150 / C150 )</f>
        <v>6.3100169188123304E-4</v>
      </c>
      <c r="Y150" s="125">
        <v>0</v>
      </c>
      <c r="Z150" s="126">
        <f>IF(C150 =0,0,Y150 / C150 )</f>
        <v>0</v>
      </c>
      <c r="AA150" s="125">
        <v>1677.0003498161198</v>
      </c>
      <c r="AB150" s="126">
        <f>IF(C150 =0,0,AA150 / C150 )</f>
        <v>7.5870916375391352E-4</v>
      </c>
      <c r="AC150" s="125">
        <v>1864194.725241872</v>
      </c>
      <c r="AD150" s="126">
        <f>IF(C150 =0,0,AC150 / C150 )</f>
        <v>0.84339971736905228</v>
      </c>
      <c r="AE150" s="125">
        <v>0</v>
      </c>
      <c r="AF150" s="126">
        <f>IF(C150 =0,0,AE150 / C150 )</f>
        <v>0</v>
      </c>
      <c r="AG150" s="125">
        <v>0</v>
      </c>
      <c r="AH150" s="126">
        <f>IF(C150 =0,0,AG150 / C150 )</f>
        <v>0</v>
      </c>
      <c r="AI150" s="125">
        <v>195.14009389048002</v>
      </c>
      <c r="AJ150" s="126">
        <f>IF(C150 =0,0,AI150 / C150 )</f>
        <v>8.8285358716079097E-5</v>
      </c>
      <c r="AK150" s="125">
        <v>317.43793904309541</v>
      </c>
      <c r="AL150" s="126">
        <f>IF(C150 =0,0,AK150 / C150 )</f>
        <v>1.4361539835192088E-4</v>
      </c>
    </row>
    <row r="151" spans="1:42" x14ac:dyDescent="0.25">
      <c r="A151" s="122" t="s">
        <v>42</v>
      </c>
      <c r="B151" s="117" t="s">
        <v>146</v>
      </c>
      <c r="C151" s="125">
        <v>210838.25684967329</v>
      </c>
      <c r="D151" s="126">
        <f>IF(C151 =0,0,C151 / C151 )</f>
        <v>1</v>
      </c>
      <c r="E151" s="125">
        <v>207.42552024158141</v>
      </c>
      <c r="F151" s="126">
        <f>IF(C151 =0,0,E151 / C151 )</f>
        <v>9.8381348499515845E-4</v>
      </c>
      <c r="G151" s="125">
        <v>24.848204758505087</v>
      </c>
      <c r="H151" s="126">
        <f>IF(C151 =0,0,G151 / C151 )</f>
        <v>1.1785434545791062E-4</v>
      </c>
      <c r="I151" s="125">
        <v>45.869144682543542</v>
      </c>
      <c r="J151" s="126">
        <f>IF(C151 =0,0,I151 / C151 )</f>
        <v>2.175560800393452E-4</v>
      </c>
      <c r="K151" s="125">
        <v>20741.605577838429</v>
      </c>
      <c r="L151" s="126">
        <f>IF(C151 =0,0,K151 / C151 )</f>
        <v>9.8376859530891966E-2</v>
      </c>
      <c r="M151" s="125">
        <v>418.81192790060339</v>
      </c>
      <c r="N151" s="126">
        <f>IF(C151 =0,0,M151 / C151 )</f>
        <v>1.986413349068876E-3</v>
      </c>
      <c r="O151" s="125">
        <v>8577.0695862070534</v>
      </c>
      <c r="P151" s="126">
        <f>IF(C151 =0,0,O151 / C151 )</f>
        <v>4.0680802973639005E-2</v>
      </c>
      <c r="Q151" s="125">
        <v>712.06493250358915</v>
      </c>
      <c r="R151" s="126">
        <f>IF(C151 =0,0,Q151 / C151 )</f>
        <v>3.3773042100764864E-3</v>
      </c>
      <c r="S151" s="125">
        <v>141.75944939530339</v>
      </c>
      <c r="T151" s="126">
        <f>IF(C151 =0,0,S151 / C151 )</f>
        <v>6.7236113366454754E-4</v>
      </c>
      <c r="U151" s="125">
        <v>17.032199473652621</v>
      </c>
      <c r="V151" s="126">
        <f>IF(C151 =0,0,U151 / C151 )</f>
        <v>8.0783249340732796E-5</v>
      </c>
      <c r="W151" s="125">
        <v>43.751361986798948</v>
      </c>
      <c r="X151" s="126">
        <f>IF(C151 =0,0,W151 / C151 )</f>
        <v>2.0751149549672794E-4</v>
      </c>
      <c r="Y151" s="125">
        <v>153.7083098739426</v>
      </c>
      <c r="Z151" s="126">
        <f>IF(C151 =0,0,Y151 / C151 )</f>
        <v>7.2903424725018434E-4</v>
      </c>
      <c r="AA151" s="125">
        <v>57.28366318409622</v>
      </c>
      <c r="AB151" s="126">
        <f>IF(C151 =0,0,AA151 / C151 )</f>
        <v>2.7169482445939215E-4</v>
      </c>
      <c r="AC151" s="125">
        <v>179376.65374342917</v>
      </c>
      <c r="AD151" s="126">
        <f>IF(C151 =0,0,AC151 / C151 )</f>
        <v>0.85077848974687698</v>
      </c>
      <c r="AE151" s="125">
        <v>258.78377477913943</v>
      </c>
      <c r="AF151" s="126">
        <f>IF(C151 =0,0,AE151 / C151 )</f>
        <v>1.227404260715602E-3</v>
      </c>
      <c r="AG151" s="125">
        <v>26.004158203053507</v>
      </c>
      <c r="AH151" s="126">
        <f>IF(C151 =0,0,AG151 / C151 )</f>
        <v>1.2333700055960125E-4</v>
      </c>
      <c r="AI151" s="125">
        <v>5.3183244555071854</v>
      </c>
      <c r="AJ151" s="126">
        <f>IF(C151 =0,0,AI151 / C151 )</f>
        <v>2.522466527172593E-5</v>
      </c>
      <c r="AK151" s="125">
        <v>30.266970760333969</v>
      </c>
      <c r="AL151" s="126">
        <f>IF(C151 =0,0,AK151 / C151 )</f>
        <v>1.4355540219588412E-4</v>
      </c>
    </row>
    <row r="152" spans="1:42" ht="15.75" thickBot="1" x14ac:dyDescent="0.3">
      <c r="A152" s="122" t="s">
        <v>44</v>
      </c>
      <c r="B152" s="117" t="s">
        <v>147</v>
      </c>
      <c r="C152" s="125">
        <v>167025.14163648261</v>
      </c>
      <c r="D152" s="126">
        <f>IF(C152 =0,0,C152 / C152 )</f>
        <v>1</v>
      </c>
      <c r="E152" s="125">
        <v>164.32158667519795</v>
      </c>
      <c r="F152" s="126">
        <f>IF(C152 =0,0,E152 / C152 )</f>
        <v>9.8381348499515867E-4</v>
      </c>
      <c r="G152" s="125">
        <v>19.684638742582475</v>
      </c>
      <c r="H152" s="126">
        <f>IF(C152 =0,0,G152 / C152 )</f>
        <v>1.1785434545791064E-4</v>
      </c>
      <c r="I152" s="125">
        <v>36.337335082449577</v>
      </c>
      <c r="J152" s="126">
        <f>IF(C152 =0,0,I152 / C152 )</f>
        <v>2.1755608003934518E-4</v>
      </c>
      <c r="K152" s="125">
        <v>16431.408896899586</v>
      </c>
      <c r="L152" s="126">
        <f>IF(C152 =0,0,K152 / C152 )</f>
        <v>9.8376859530891966E-2</v>
      </c>
      <c r="M152" s="125">
        <v>331.78097097682888</v>
      </c>
      <c r="N152" s="126">
        <f>IF(C152 =0,0,M152 / C152 )</f>
        <v>1.9864133490688765E-3</v>
      </c>
      <c r="O152" s="125">
        <v>6794.7168785578997</v>
      </c>
      <c r="P152" s="126">
        <f>IF(C152 =0,0,O152 / C152 )</f>
        <v>4.0680802973639019E-2</v>
      </c>
      <c r="Q152" s="125">
        <v>564.09471403751445</v>
      </c>
      <c r="R152" s="126">
        <f>IF(C152 =0,0,Q152 / C152 )</f>
        <v>3.3773042100764881E-3</v>
      </c>
      <c r="S152" s="125">
        <v>112.30121358118707</v>
      </c>
      <c r="T152" s="126">
        <f>IF(C152 =0,0,S152 / C152 )</f>
        <v>6.7236113366454754E-4</v>
      </c>
      <c r="U152" s="125">
        <v>13.492833662991188</v>
      </c>
      <c r="V152" s="126">
        <f>IF(C152 =0,0,U152 / C152 )</f>
        <v>8.078324934073281E-5</v>
      </c>
      <c r="W152" s="125">
        <v>34.659636926539314</v>
      </c>
      <c r="X152" s="126">
        <f>IF(C152 =0,0,W152 / C152 )</f>
        <v>2.0751149549672797E-4</v>
      </c>
      <c r="Y152" s="125">
        <v>121.76704840480858</v>
      </c>
      <c r="Z152" s="126">
        <f>IF(C152 =0,0,Y152 / C152 )</f>
        <v>7.2903424725018467E-4</v>
      </c>
      <c r="AA152" s="125">
        <v>45.379866537229269</v>
      </c>
      <c r="AB152" s="126">
        <f>IF(C152 =0,0,AA152 / C152 )</f>
        <v>2.7169482445939225E-4</v>
      </c>
      <c r="AC152" s="125">
        <v>142101.39775124489</v>
      </c>
      <c r="AD152" s="126">
        <f>IF(C152 =0,0,AC152 / C152 )</f>
        <v>0.85077848974687698</v>
      </c>
      <c r="AE152" s="125">
        <v>205.00737049124567</v>
      </c>
      <c r="AF152" s="126">
        <f>IF(C152 =0,0,AE152 / C152 )</f>
        <v>1.227404260715602E-3</v>
      </c>
      <c r="AG152" s="125">
        <v>20.600379987486338</v>
      </c>
      <c r="AH152" s="126">
        <f>IF(C152 =0,0,AG152 / C152 )</f>
        <v>1.2333700055960128E-4</v>
      </c>
      <c r="AI152" s="125">
        <v>4.2131532897428885</v>
      </c>
      <c r="AJ152" s="126">
        <f>IF(C152 =0,0,AI152 / C152 )</f>
        <v>2.5224665271725933E-5</v>
      </c>
      <c r="AK152" s="125">
        <v>23.977361384449775</v>
      </c>
      <c r="AL152" s="126">
        <f>IF(C152 =0,0,AK152 / C152 )</f>
        <v>1.4355540219588414E-4</v>
      </c>
    </row>
    <row r="153" spans="1:42" x14ac:dyDescent="0.25">
      <c r="A153" s="122" t="s">
        <v>46</v>
      </c>
      <c r="B153" s="127" t="s">
        <v>37</v>
      </c>
      <c r="C153" s="128">
        <v>2598762.3273373297</v>
      </c>
      <c r="D153" s="129">
        <f>IF(C153 =0,0,C153 / C153 )</f>
        <v>1</v>
      </c>
      <c r="E153" s="128">
        <v>5508.0236209765635</v>
      </c>
      <c r="F153" s="129">
        <f>IF(C153 =0,0,E153 / C153 )</f>
        <v>2.1194795549541613E-3</v>
      </c>
      <c r="G153" s="128">
        <v>516.58500631703214</v>
      </c>
      <c r="H153" s="129">
        <f>IF(C153 =0,0,G153 / C153 )</f>
        <v>1.9878116628168949E-4</v>
      </c>
      <c r="I153" s="128">
        <v>5442.126266714371</v>
      </c>
      <c r="J153" s="129">
        <f>IF(C153 =0,0,I153 / C153 )</f>
        <v>2.0941223479602803E-3</v>
      </c>
      <c r="K153" s="128">
        <v>244612.18702092575</v>
      </c>
      <c r="L153" s="129">
        <f>IF(C153 =0,0,K153 / C153 )</f>
        <v>9.4126417197817919E-2</v>
      </c>
      <c r="M153" s="128">
        <v>4786.3058068676419</v>
      </c>
      <c r="N153" s="129">
        <f>IF(C153 =0,0,M153 / C153 )</f>
        <v>1.8417635797312989E-3</v>
      </c>
      <c r="O153" s="128">
        <v>125368.08260557103</v>
      </c>
      <c r="P153" s="129">
        <f>IF(C153 =0,0,O153 / C153 )</f>
        <v>4.8241457591861478E-2</v>
      </c>
      <c r="Q153" s="128">
        <v>12722.83715362108</v>
      </c>
      <c r="R153" s="129">
        <f>IF(C153 =0,0,Q153 / C153 )</f>
        <v>4.8957294092595201E-3</v>
      </c>
      <c r="S153" s="128">
        <v>3440.6141241804917</v>
      </c>
      <c r="T153" s="129">
        <f>IF(C153 =0,0,S153 / C153 )</f>
        <v>1.3239433587240417E-3</v>
      </c>
      <c r="U153" s="128">
        <v>2185.271799760063</v>
      </c>
      <c r="V153" s="129">
        <f>IF(C153 =0,0,U153 / C153 )</f>
        <v>8.4088944062809862E-4</v>
      </c>
      <c r="W153" s="128">
        <v>1473.1352339334048</v>
      </c>
      <c r="X153" s="129">
        <f>IF(C153 =0,0,W153 / C153 )</f>
        <v>5.6686031594230745E-4</v>
      </c>
      <c r="Y153" s="128">
        <v>275.47535827875112</v>
      </c>
      <c r="Z153" s="129">
        <f>IF(C153 =0,0,Y153 / C153 )</f>
        <v>1.060025210389289E-4</v>
      </c>
      <c r="AA153" s="128">
        <v>1779.6638795374449</v>
      </c>
      <c r="AB153" s="129">
        <f>IF(C153 =0,0,AA153 / C153 )</f>
        <v>6.8481209721124202E-4</v>
      </c>
      <c r="AC153" s="128">
        <v>2185672.7767365458</v>
      </c>
      <c r="AD153" s="129">
        <f>IF(C153 =0,0,AC153 / C153 )</f>
        <v>0.84104373599103543</v>
      </c>
      <c r="AE153" s="128">
        <v>463.79114527038513</v>
      </c>
      <c r="AF153" s="129">
        <f>IF(C153 =0,0,AE153 / C153 )</f>
        <v>1.7846616460135531E-4</v>
      </c>
      <c r="AG153" s="128">
        <v>46.604538190539856</v>
      </c>
      <c r="AH153" s="129">
        <f>IF(C153 =0,0,AG153 / C153 )</f>
        <v>1.7933359161124394E-5</v>
      </c>
      <c r="AI153" s="128">
        <v>204.67157163573012</v>
      </c>
      <c r="AJ153" s="129">
        <f>IF(C153 =0,0,AI153 / C153 )</f>
        <v>7.8757325932700783E-5</v>
      </c>
      <c r="AK153" s="128">
        <v>4264.1754690035878</v>
      </c>
      <c r="AL153" s="129">
        <f>IF(C153 =0,0,AK153 / C153 )</f>
        <v>1.6408485778584556E-3</v>
      </c>
    </row>
    <row r="154" spans="1:42" x14ac:dyDescent="0.25">
      <c r="A154" s="122" t="s">
        <v>48</v>
      </c>
    </row>
    <row r="155" spans="1:42" x14ac:dyDescent="0.25">
      <c r="A155" s="122" t="s">
        <v>50</v>
      </c>
      <c r="B155" s="117" t="s">
        <v>149</v>
      </c>
      <c r="C155" s="125">
        <v>-3685.1465204295628</v>
      </c>
      <c r="D155" s="126">
        <f>IF(C155 =0,0,C155 / C155 )</f>
        <v>1</v>
      </c>
      <c r="E155" s="125">
        <v>0</v>
      </c>
      <c r="F155" s="126">
        <f>IF(C155 =0,0,E155 / C155 )</f>
        <v>0</v>
      </c>
      <c r="G155" s="125">
        <v>0</v>
      </c>
      <c r="H155" s="126">
        <f>IF(C155 =0,0,G155 / C155 )</f>
        <v>0</v>
      </c>
      <c r="I155" s="125">
        <v>-1648.6181801921728</v>
      </c>
      <c r="J155" s="126">
        <f>IF(C155 =0,0,I155 / C155 )</f>
        <v>0.44736842105263158</v>
      </c>
      <c r="K155" s="125">
        <v>0</v>
      </c>
      <c r="L155" s="126">
        <f>IF(C155 =0,0,K155 / C155 )</f>
        <v>0</v>
      </c>
      <c r="M155" s="125">
        <v>0</v>
      </c>
      <c r="N155" s="126">
        <f>IF(C155 =0,0,M155 / C155 )</f>
        <v>0</v>
      </c>
      <c r="O155" s="125">
        <v>0</v>
      </c>
      <c r="P155" s="126">
        <f>IF(C155 =0,0,O155 / C155 )</f>
        <v>0</v>
      </c>
      <c r="Q155" s="125">
        <v>0</v>
      </c>
      <c r="R155" s="126">
        <f>IF(C155 =0,0,Q155 / C155 )</f>
        <v>0</v>
      </c>
      <c r="S155" s="125">
        <v>0</v>
      </c>
      <c r="T155" s="126">
        <f>IF(C155 =0,0,S155 / C155 )</f>
        <v>0</v>
      </c>
      <c r="U155" s="125">
        <v>-678.84278007912997</v>
      </c>
      <c r="V155" s="126">
        <f>IF(C155 =0,0,U155 / C155 )</f>
        <v>0.18421052631578946</v>
      </c>
      <c r="W155" s="125">
        <v>0</v>
      </c>
      <c r="X155" s="126">
        <f>IF(C155 =0,0,W155 / C155 )</f>
        <v>0</v>
      </c>
      <c r="Y155" s="125">
        <v>0</v>
      </c>
      <c r="Z155" s="126">
        <f>IF(C155 =0,0,Y155 / C155 )</f>
        <v>0</v>
      </c>
      <c r="AA155" s="125">
        <v>0</v>
      </c>
      <c r="AB155" s="126">
        <f>IF(C155 =0,0,AA155 / C155 )</f>
        <v>0</v>
      </c>
      <c r="AC155" s="125">
        <v>0</v>
      </c>
      <c r="AD155" s="126">
        <f>IF(C155 =0,0,AC155 / C155 )</f>
        <v>0</v>
      </c>
      <c r="AE155" s="125">
        <v>0</v>
      </c>
      <c r="AF155" s="126">
        <f>IF(C155 =0,0,AE155 / C155 )</f>
        <v>0</v>
      </c>
      <c r="AG155" s="125">
        <v>0</v>
      </c>
      <c r="AH155" s="126">
        <f>IF(C155 =0,0,AG155 / C155 )</f>
        <v>0</v>
      </c>
      <c r="AI155" s="125">
        <v>0</v>
      </c>
      <c r="AJ155" s="126">
        <f>IF(C155 =0,0,AI155 / C155 )</f>
        <v>0</v>
      </c>
      <c r="AK155" s="125">
        <v>-1357.6855601582599</v>
      </c>
      <c r="AL155" s="126">
        <f>IF(C155 =0,0,AK155 / C155 )</f>
        <v>0.36842105263157893</v>
      </c>
    </row>
    <row r="156" spans="1:42" x14ac:dyDescent="0.25">
      <c r="A156" s="122" t="s">
        <v>52</v>
      </c>
      <c r="B156" s="117" t="s">
        <v>150</v>
      </c>
      <c r="C156" s="125">
        <v>-745485.01497208164</v>
      </c>
      <c r="D156" s="126">
        <f>IF(C156 =0,0,C156 / C156 )</f>
        <v>1</v>
      </c>
      <c r="E156" s="125">
        <v>-1716.0268311197947</v>
      </c>
      <c r="F156" s="126">
        <f>IF(C156 =0,0,E156 / C156 )</f>
        <v>2.3018931254896648E-3</v>
      </c>
      <c r="G156" s="125">
        <v>-157.45429712345324</v>
      </c>
      <c r="H156" s="126">
        <f>IF(C156 =0,0,G156 / C156 )</f>
        <v>2.1121054610245908E-4</v>
      </c>
      <c r="I156" s="125">
        <v>-211.03011174835336</v>
      </c>
      <c r="J156" s="126">
        <f>IF(C156 =0,0,I156 / C156 )</f>
        <v>2.8307760385533223E-4</v>
      </c>
      <c r="K156" s="125">
        <v>-69907.15825661525</v>
      </c>
      <c r="L156" s="126">
        <f>IF(C156 =0,0,K156 / C156 )</f>
        <v>9.3774062325361784E-2</v>
      </c>
      <c r="M156" s="125">
        <v>-1364.6130916056786</v>
      </c>
      <c r="N156" s="126">
        <f>IF(C156 =0,0,M156 / C156 )</f>
        <v>1.8305037179812168E-3</v>
      </c>
      <c r="O156" s="125">
        <v>-36855.097091634481</v>
      </c>
      <c r="P156" s="126">
        <f>IF(C156 =0,0,O156 / C156 )</f>
        <v>4.9437743685585289E-2</v>
      </c>
      <c r="Q156" s="125">
        <v>-3824.9225856772546</v>
      </c>
      <c r="R156" s="126">
        <f>IF(C156 =0,0,Q156 / C156 )</f>
        <v>5.1307839981471629E-3</v>
      </c>
      <c r="S156" s="125">
        <v>-1064.7946769175232</v>
      </c>
      <c r="T156" s="126">
        <f>IF(C156 =0,0,S156 / C156 )</f>
        <v>1.4283247222043756E-3</v>
      </c>
      <c r="U156" s="125">
        <v>-69.47475351356168</v>
      </c>
      <c r="V156" s="126">
        <f>IF(C156 =0,0,U156 / C156 )</f>
        <v>9.3194030890296982E-5</v>
      </c>
      <c r="W156" s="125">
        <v>-466.61803903107324</v>
      </c>
      <c r="X156" s="126">
        <f>IF(C156 =0,0,W156 / C156 )</f>
        <v>6.2592544405275273E-4</v>
      </c>
      <c r="Y156" s="125">
        <v>0</v>
      </c>
      <c r="Z156" s="126">
        <f>IF(C156 =0,0,Y156 / C156 )</f>
        <v>0</v>
      </c>
      <c r="AA156" s="125">
        <v>-562.9058365407534</v>
      </c>
      <c r="AB156" s="126">
        <f>IF(C156 =0,0,AA156 / C156 )</f>
        <v>7.5508672238278887E-4</v>
      </c>
      <c r="AC156" s="125">
        <v>-629113.7046561304</v>
      </c>
      <c r="AD156" s="126">
        <f>IF(C156 =0,0,AC156 / C156 )</f>
        <v>0.84389852514968478</v>
      </c>
      <c r="AE156" s="125">
        <v>0</v>
      </c>
      <c r="AF156" s="126">
        <f>IF(C156 =0,0,AE156 / C156 )</f>
        <v>0</v>
      </c>
      <c r="AG156" s="125">
        <v>0</v>
      </c>
      <c r="AH156" s="126">
        <f>IF(C156 =0,0,AG156 / C156 )</f>
        <v>0</v>
      </c>
      <c r="AI156" s="125">
        <v>-65.440620534797503</v>
      </c>
      <c r="AJ156" s="126">
        <f>IF(C156 =0,0,AI156 / C156 )</f>
        <v>8.7782610274531479E-5</v>
      </c>
      <c r="AK156" s="125">
        <v>-105.77412388923283</v>
      </c>
      <c r="AL156" s="126">
        <f>IF(C156 =0,0,AK156 / C156 )</f>
        <v>1.4188631798748371E-4</v>
      </c>
    </row>
    <row r="157" spans="1:42" x14ac:dyDescent="0.25">
      <c r="A157" s="122" t="s">
        <v>54</v>
      </c>
      <c r="B157" s="117" t="s">
        <v>151</v>
      </c>
      <c r="C157" s="125">
        <v>-77927.488358601389</v>
      </c>
      <c r="D157" s="126">
        <f>IF(C157 =0,0,C157 / C157 )</f>
        <v>1</v>
      </c>
      <c r="E157" s="125">
        <v>-76.666113898995263</v>
      </c>
      <c r="F157" s="126">
        <f>IF(C157 =0,0,E157 / C157 )</f>
        <v>9.8381348499515823E-4</v>
      </c>
      <c r="G157" s="125">
        <v>-9.184093133681916</v>
      </c>
      <c r="H157" s="126">
        <f>IF(C157 =0,0,G157 / C157 )</f>
        <v>1.1785434545791061E-4</v>
      </c>
      <c r="I157" s="125">
        <v>-16.953598894609023</v>
      </c>
      <c r="J157" s="126">
        <f>IF(C157 =0,0,I157 / C157 )</f>
        <v>2.1755608003934518E-4</v>
      </c>
      <c r="K157" s="125">
        <v>-7666.2615758493457</v>
      </c>
      <c r="L157" s="126">
        <f>IF(C157 =0,0,K157 / C157 )</f>
        <v>9.8376859530891939E-2</v>
      </c>
      <c r="M157" s="125">
        <v>-154.79620313493521</v>
      </c>
      <c r="N157" s="126">
        <f>IF(C157 =0,0,M157 / C157 )</f>
        <v>1.9864133490688756E-3</v>
      </c>
      <c r="O157" s="125">
        <v>-3170.1528001468096</v>
      </c>
      <c r="P157" s="126">
        <f>IF(C157 =0,0,O157 / C157 )</f>
        <v>4.0680802973638998E-2</v>
      </c>
      <c r="Q157" s="125">
        <v>-263.18483451419081</v>
      </c>
      <c r="R157" s="126">
        <f>IF(C157 =0,0,Q157 / C157 )</f>
        <v>3.377304210076486E-3</v>
      </c>
      <c r="S157" s="125">
        <v>-52.395414416420046</v>
      </c>
      <c r="T157" s="126">
        <f>IF(C157 =0,0,S157 / C157 )</f>
        <v>6.7236113366454732E-4</v>
      </c>
      <c r="U157" s="125">
        <v>-6.2952357225699469</v>
      </c>
      <c r="V157" s="126">
        <f>IF(C157 =0,0,U157 / C157 )</f>
        <v>8.0783249340732783E-5</v>
      </c>
      <c r="W157" s="125">
        <v>-16.170849649597233</v>
      </c>
      <c r="X157" s="126">
        <f>IF(C157 =0,0,W157 / C157 )</f>
        <v>2.0751149549672797E-4</v>
      </c>
      <c r="Y157" s="125">
        <v>-56.811807815610464</v>
      </c>
      <c r="Z157" s="126">
        <f>IF(C157 =0,0,Y157 / C157 )</f>
        <v>7.2903424725018434E-4</v>
      </c>
      <c r="AA157" s="125">
        <v>-21.172495270151533</v>
      </c>
      <c r="AB157" s="126">
        <f>IF(C157 =0,0,AA157 / C157 )</f>
        <v>2.716948244593922E-4</v>
      </c>
      <c r="AC157" s="125">
        <v>-66299.030855498204</v>
      </c>
      <c r="AD157" s="126">
        <f>IF(C157 =0,0,AC157 / C157 )</f>
        <v>0.85077848974687664</v>
      </c>
      <c r="AE157" s="125">
        <v>-95.648531238212797</v>
      </c>
      <c r="AF157" s="126">
        <f>IF(C157 =0,0,AE157 / C157 )</f>
        <v>1.2274042607156018E-3</v>
      </c>
      <c r="AG157" s="125">
        <v>-9.6113426752931392</v>
      </c>
      <c r="AH157" s="126">
        <f>IF(C157 =0,0,AG157 / C157 )</f>
        <v>1.2333700055960125E-4</v>
      </c>
      <c r="AI157" s="125">
        <v>-1.965694809312039</v>
      </c>
      <c r="AJ157" s="126">
        <f>IF(C157 =0,0,AI157 / C157 )</f>
        <v>2.5224665271725927E-5</v>
      </c>
      <c r="AK157" s="125">
        <v>-11.186911933434102</v>
      </c>
      <c r="AL157" s="126">
        <f>IF(C157 =0,0,AK157 / C157 )</f>
        <v>1.4355540219588414E-4</v>
      </c>
    </row>
    <row r="158" spans="1:42" ht="15.75" thickBot="1" x14ac:dyDescent="0.3">
      <c r="A158" s="122" t="s">
        <v>56</v>
      </c>
      <c r="B158" s="117" t="s">
        <v>152</v>
      </c>
      <c r="C158" s="125">
        <v>-56229.415116950688</v>
      </c>
      <c r="D158" s="126">
        <f>IF(C158 =0,0,C158 / C158 )</f>
        <v>1</v>
      </c>
      <c r="E158" s="125">
        <v>-55.319256845446716</v>
      </c>
      <c r="F158" s="126">
        <f>IF(C158 =0,0,E158 / C158 )</f>
        <v>9.8381348499515867E-4</v>
      </c>
      <c r="G158" s="125">
        <v>-6.626880914089373</v>
      </c>
      <c r="H158" s="126">
        <f>IF(C158 =0,0,G158 / C158 )</f>
        <v>1.178543454579107E-4</v>
      </c>
      <c r="I158" s="125">
        <v>-12.233051135748896</v>
      </c>
      <c r="J158" s="126">
        <f>IF(C158 =0,0,I158 / C158 )</f>
        <v>2.1755608003934528E-4</v>
      </c>
      <c r="K158" s="125">
        <v>-5531.6732724644717</v>
      </c>
      <c r="L158" s="126">
        <f>IF(C158 =0,0,K158 / C158 )</f>
        <v>9.837685953089198E-2</v>
      </c>
      <c r="M158" s="125">
        <v>-111.69486079864616</v>
      </c>
      <c r="N158" s="126">
        <f>IF(C158 =0,0,M158 / C158 )</f>
        <v>1.9864133490688769E-3</v>
      </c>
      <c r="O158" s="125">
        <v>-2287.4577576956308</v>
      </c>
      <c r="P158" s="126">
        <f>IF(C158 =0,0,O158 / C158 )</f>
        <v>4.0680802973639026E-2</v>
      </c>
      <c r="Q158" s="125">
        <v>-189.90384040461603</v>
      </c>
      <c r="R158" s="126">
        <f>IF(C158 =0,0,Q158 / C158 )</f>
        <v>3.3773042100764873E-3</v>
      </c>
      <c r="S158" s="125">
        <v>-37.806473293327436</v>
      </c>
      <c r="T158" s="126">
        <f>IF(C158 =0,0,S158 / C158 )</f>
        <v>6.7236113366454797E-4</v>
      </c>
      <c r="U158" s="125">
        <v>-4.5423948616761978</v>
      </c>
      <c r="V158" s="126">
        <f>IF(C158 =0,0,U158 / C158 )</f>
        <v>8.078324934073281E-5</v>
      </c>
      <c r="W158" s="125">
        <v>-11.668250021824768</v>
      </c>
      <c r="X158" s="126">
        <f>IF(C158 =0,0,W158 / C158 )</f>
        <v>2.0751149549672811E-4</v>
      </c>
      <c r="Y158" s="125">
        <v>-40.993169323104304</v>
      </c>
      <c r="Z158" s="126">
        <f>IF(C158 =0,0,Y158 / C158 )</f>
        <v>7.2903424725018478E-4</v>
      </c>
      <c r="AA158" s="125">
        <v>-15.277241069654218</v>
      </c>
      <c r="AB158" s="126">
        <f>IF(C158 =0,0,AA158 / C158 )</f>
        <v>2.7169482445939231E-4</v>
      </c>
      <c r="AC158" s="125">
        <v>-47838.776872549526</v>
      </c>
      <c r="AD158" s="126">
        <f>IF(C158 =0,0,AC158 / C158 )</f>
        <v>0.85077848974687709</v>
      </c>
      <c r="AE158" s="125">
        <v>-69.016223692091586</v>
      </c>
      <c r="AF158" s="126">
        <f>IF(C158 =0,0,AE158 / C158 )</f>
        <v>1.2274042607156026E-3</v>
      </c>
      <c r="AG158" s="125">
        <v>-6.9351674037454023</v>
      </c>
      <c r="AH158" s="126">
        <f>IF(C158 =0,0,AG158 / C158 )</f>
        <v>1.2333700055960133E-4</v>
      </c>
      <c r="AI158" s="125">
        <v>-1.4183681747500076</v>
      </c>
      <c r="AJ158" s="126">
        <f>IF(C158 =0,0,AI158 / C158 )</f>
        <v>2.522466527172594E-5</v>
      </c>
      <c r="AK158" s="125">
        <v>-8.0720363023531867</v>
      </c>
      <c r="AL158" s="126">
        <f>IF(C158 =0,0,AK158 / C158 )</f>
        <v>1.435554021958842E-4</v>
      </c>
    </row>
    <row r="159" spans="1:42" x14ac:dyDescent="0.25">
      <c r="A159" s="122" t="s">
        <v>58</v>
      </c>
      <c r="B159" s="127" t="s">
        <v>39</v>
      </c>
      <c r="C159" s="128">
        <v>-883327.06496806326</v>
      </c>
      <c r="D159" s="129">
        <f>IF(C159 =0,0,C159 / C159 )</f>
        <v>1</v>
      </c>
      <c r="E159" s="128">
        <v>-1848.0122018642364</v>
      </c>
      <c r="F159" s="129">
        <f>IF(C159 =0,0,E159 / C159 )</f>
        <v>2.0921041312495633E-3</v>
      </c>
      <c r="G159" s="128">
        <v>-173.26527117122453</v>
      </c>
      <c r="H159" s="129">
        <f>IF(C159 =0,0,G159 / C159 )</f>
        <v>1.9615075552733001E-4</v>
      </c>
      <c r="I159" s="128">
        <v>-1888.8349419708841</v>
      </c>
      <c r="J159" s="129">
        <f>IF(C159 =0,0,I159 / C159 )</f>
        <v>2.1383188819638116E-3</v>
      </c>
      <c r="K159" s="128">
        <v>-83105.093104929081</v>
      </c>
      <c r="L159" s="129">
        <f>IF(C159 =0,0,K159 / C159 )</f>
        <v>9.4081905107179925E-2</v>
      </c>
      <c r="M159" s="128">
        <v>-1631.1041555392603</v>
      </c>
      <c r="N159" s="129">
        <f>IF(C159 =0,0,M159 / C159 )</f>
        <v>1.8465461098469036E-3</v>
      </c>
      <c r="O159" s="128">
        <v>-42312.707649476928</v>
      </c>
      <c r="P159" s="129">
        <f>IF(C159 =0,0,O159 / C159 )</f>
        <v>4.7901518392857965E-2</v>
      </c>
      <c r="Q159" s="128">
        <v>-4278.0112605960612</v>
      </c>
      <c r="R159" s="129">
        <f>IF(C159 =0,0,Q159 / C159 )</f>
        <v>4.8430659834369878E-3</v>
      </c>
      <c r="S159" s="128">
        <v>-1154.9965646272703</v>
      </c>
      <c r="T159" s="129">
        <f>IF(C159 =0,0,S159 / C159 )</f>
        <v>1.3075525594464031E-3</v>
      </c>
      <c r="U159" s="128">
        <v>-759.15516417693777</v>
      </c>
      <c r="V159" s="129">
        <f>IF(C159 =0,0,U159 / C159 )</f>
        <v>8.5942703929759595E-4</v>
      </c>
      <c r="W159" s="128">
        <v>-494.45713870249512</v>
      </c>
      <c r="X159" s="129">
        <f>IF(C159 =0,0,W159 / C159 )</f>
        <v>5.5976677078310993E-4</v>
      </c>
      <c r="Y159" s="128">
        <v>-97.804977138714776</v>
      </c>
      <c r="Z159" s="129">
        <f>IF(C159 =0,0,Y159 / C159 )</f>
        <v>1.1072340135106233E-4</v>
      </c>
      <c r="AA159" s="128">
        <v>-599.35557288055918</v>
      </c>
      <c r="AB159" s="129">
        <f>IF(C159 =0,0,AA159 / C159 )</f>
        <v>6.7852055784368938E-4</v>
      </c>
      <c r="AC159" s="128">
        <v>-743251.51238417812</v>
      </c>
      <c r="AD159" s="129">
        <f>IF(C159 =0,0,AC159 / C159 )</f>
        <v>0.84142277742961535</v>
      </c>
      <c r="AE159" s="128">
        <v>-164.66475493030438</v>
      </c>
      <c r="AF159" s="129">
        <f>IF(C159 =0,0,AE159 / C159 )</f>
        <v>1.8641425295426429E-4</v>
      </c>
      <c r="AG159" s="128">
        <v>-16.546510079038541</v>
      </c>
      <c r="AH159" s="129">
        <f>IF(C159 =0,0,AG159 / C159 )</f>
        <v>1.8732031130096506E-5</v>
      </c>
      <c r="AI159" s="128">
        <v>-68.824683518859558</v>
      </c>
      <c r="AJ159" s="129">
        <f>IF(C159 =0,0,AI159 / C159 )</f>
        <v>7.7915288966435011E-5</v>
      </c>
      <c r="AK159" s="128">
        <v>-1482.7186322832799</v>
      </c>
      <c r="AL159" s="129">
        <f>IF(C159 =0,0,AK159 / C159 )</f>
        <v>1.6785613065494463E-3</v>
      </c>
    </row>
    <row r="160" spans="1:42" ht="15.75" thickBot="1" x14ac:dyDescent="0.3">
      <c r="A160" s="122" t="s">
        <v>59</v>
      </c>
    </row>
    <row r="161" spans="1:38" x14ac:dyDescent="0.25">
      <c r="A161" s="122" t="s">
        <v>60</v>
      </c>
      <c r="B161" s="130" t="s">
        <v>41</v>
      </c>
      <c r="C161" s="128">
        <v>1715435.2623692667</v>
      </c>
      <c r="D161" s="129">
        <f>IF(C161 =0,0,C161 / C161 )</f>
        <v>1</v>
      </c>
      <c r="E161" s="128">
        <v>3660.0114191123284</v>
      </c>
      <c r="F161" s="129">
        <f>IF(C161 =0,0,E161 / C161 )</f>
        <v>2.1335759497314506E-3</v>
      </c>
      <c r="G161" s="128">
        <v>343.31973514580761</v>
      </c>
      <c r="H161" s="129">
        <f>IF(C161 =0,0,G161 / C161 )</f>
        <v>2.0013564060216002E-4</v>
      </c>
      <c r="I161" s="128">
        <v>3553.2913247434872</v>
      </c>
      <c r="J161" s="129">
        <f>IF(C161 =0,0,I161 / C161 )</f>
        <v>2.071364278612224E-3</v>
      </c>
      <c r="K161" s="128">
        <v>161507.09391599669</v>
      </c>
      <c r="L161" s="129">
        <f>IF(C161 =0,0,K161 / C161 )</f>
        <v>9.4149337756373158E-2</v>
      </c>
      <c r="M161" s="128">
        <v>3155.2016513283825</v>
      </c>
      <c r="N161" s="129">
        <f>IF(C161 =0,0,M161 / C161 )</f>
        <v>1.8393009171156875E-3</v>
      </c>
      <c r="O161" s="128">
        <v>83055.374956094107</v>
      </c>
      <c r="P161" s="129">
        <f>IF(C161 =0,0,O161 / C161 )</f>
        <v>4.8416502084364585E-2</v>
      </c>
      <c r="Q161" s="128">
        <v>8444.8258930250158</v>
      </c>
      <c r="R161" s="129">
        <f>IF(C161 =0,0,Q161 / C161 )</f>
        <v>4.9228473252680358E-3</v>
      </c>
      <c r="S161" s="128">
        <v>2285.6175595532213</v>
      </c>
      <c r="T161" s="129">
        <f>IF(C161 =0,0,S161 / C161 )</f>
        <v>1.3323834537459895E-3</v>
      </c>
      <c r="U161" s="128">
        <v>1426.1166355831253</v>
      </c>
      <c r="V161" s="129">
        <f>IF(C161 =0,0,U161 / C161 )</f>
        <v>8.3134389671659769E-4</v>
      </c>
      <c r="W161" s="128">
        <v>978.67809523090966</v>
      </c>
      <c r="X161" s="129">
        <f>IF(C161 =0,0,W161 / C161 )</f>
        <v>5.7051298682015675E-4</v>
      </c>
      <c r="Y161" s="128">
        <v>177.67038114003637</v>
      </c>
      <c r="Z161" s="129">
        <f>IF(C161 =0,0,Y161 / C161 )</f>
        <v>1.035716036842146E-4</v>
      </c>
      <c r="AA161" s="128">
        <v>1180.3083066568861</v>
      </c>
      <c r="AB161" s="129">
        <f>IF(C161 =0,0,AA161 / C161 )</f>
        <v>6.8805179218871129E-4</v>
      </c>
      <c r="AC161" s="128">
        <v>1442421.2643523682</v>
      </c>
      <c r="AD161" s="129">
        <f>IF(C161 =0,0,AC161 / C161 )</f>
        <v>0.84084855662823077</v>
      </c>
      <c r="AE161" s="128">
        <v>299.12639034008077</v>
      </c>
      <c r="AF161" s="129">
        <f>IF(C161 =0,0,AE161 / C161 )</f>
        <v>1.7437346480038163E-4</v>
      </c>
      <c r="AG161" s="128">
        <v>30.058028111501304</v>
      </c>
      <c r="AH161" s="129">
        <f>IF(C161 =0,0,AG161 / C161 )</f>
        <v>1.7522099942137586E-5</v>
      </c>
      <c r="AI161" s="128">
        <v>135.84688811687056</v>
      </c>
      <c r="AJ161" s="129">
        <f>IF(C161 =0,0,AI161 / C161 )</f>
        <v>7.9190915038814203E-5</v>
      </c>
      <c r="AK161" s="128">
        <v>2781.4568367203078</v>
      </c>
      <c r="AL161" s="129">
        <f>IF(C161 =0,0,AK161 / C161 )</f>
        <v>1.6214292067651154E-3</v>
      </c>
    </row>
    <row r="162" spans="1:38" x14ac:dyDescent="0.25">
      <c r="A162" s="122" t="s">
        <v>61</v>
      </c>
    </row>
    <row r="163" spans="1:38" x14ac:dyDescent="0.25">
      <c r="A163" s="122" t="s">
        <v>63</v>
      </c>
      <c r="B163" s="127" t="s">
        <v>43</v>
      </c>
      <c r="C163" s="125">
        <v>5961.8270860230514</v>
      </c>
      <c r="D163" s="126">
        <f>IF(C163 =0,0,C163 / C163 )</f>
        <v>1</v>
      </c>
      <c r="E163" s="125">
        <v>5.7134215798994372</v>
      </c>
      <c r="F163" s="126">
        <f>IF(C163 =0,0,E163 / C163 )</f>
        <v>9.5833399685375353E-4</v>
      </c>
      <c r="G163" s="125">
        <v>0.68443009868630067</v>
      </c>
      <c r="H163" s="126">
        <f>IF(C163 =0,0,G163 / C163 )</f>
        <v>1.1480207138024571E-4</v>
      </c>
      <c r="I163" s="125">
        <v>70.338716266978764</v>
      </c>
      <c r="J163" s="126">
        <f>IF(C163 =0,0,I163 / C163 )</f>
        <v>1.1798181203859693E-2</v>
      </c>
      <c r="K163" s="125">
        <v>571.31608864794089</v>
      </c>
      <c r="L163" s="126">
        <f>IF(C163 =0,0,K163 / C163 )</f>
        <v>9.5829026975193271E-2</v>
      </c>
      <c r="M163" s="125">
        <v>11.535943619665144</v>
      </c>
      <c r="N163" s="126">
        <f>IF(C163 =0,0,M163 / C163 )</f>
        <v>1.9349678300315167E-3</v>
      </c>
      <c r="O163" s="125">
        <v>236.25065232600474</v>
      </c>
      <c r="P163" s="126">
        <f>IF(C163 =0,0,O163 / C163 )</f>
        <v>3.9627223151082726E-2</v>
      </c>
      <c r="Q163" s="125">
        <v>19.613435930725398</v>
      </c>
      <c r="R163" s="126">
        <f>IF(C163 =0,0,Q163 / C163 )</f>
        <v>3.2898364289543507E-3</v>
      </c>
      <c r="S163" s="125">
        <v>3.9046858669390772</v>
      </c>
      <c r="T163" s="126">
        <f>IF(C163 =0,0,S163 / C163 )</f>
        <v>6.5494785584997088E-4</v>
      </c>
      <c r="U163" s="125">
        <v>28.911903236048218</v>
      </c>
      <c r="V163" s="126">
        <f>IF(C163 =0,0,U163 / C163 )</f>
        <v>4.8495038213754111E-3</v>
      </c>
      <c r="W163" s="125">
        <v>1.2051071412728651</v>
      </c>
      <c r="X163" s="126">
        <f>IF(C163 =0,0,W163 / C163 )</f>
        <v>2.0213721798442068E-4</v>
      </c>
      <c r="Y163" s="125">
        <v>4.2338106401798745</v>
      </c>
      <c r="Z163" s="126">
        <f>IF(C163 =0,0,Y163 / C163 )</f>
        <v>7.1015320959335595E-4</v>
      </c>
      <c r="AA163" s="125">
        <v>1.577846915994366</v>
      </c>
      <c r="AB163" s="126">
        <f>IF(C163 =0,0,AA163 / C163 )</f>
        <v>2.6465828230635556E-4</v>
      </c>
      <c r="AC163" s="125">
        <v>4940.8310184505945</v>
      </c>
      <c r="AD163" s="126">
        <f>IF(C163 =0,0,AC163 / C163 )</f>
        <v>0.82874443474449522</v>
      </c>
      <c r="AE163" s="125">
        <v>7.1280563820158909</v>
      </c>
      <c r="AF163" s="126">
        <f>IF(C163 =0,0,AE163 / C163 )</f>
        <v>1.1956160886864625E-3</v>
      </c>
      <c r="AG163" s="125">
        <v>0.71627019891962818</v>
      </c>
      <c r="AH163" s="126">
        <f>IF(C163 =0,0,AG163 / C163 )</f>
        <v>1.2014273285430518E-4</v>
      </c>
      <c r="AI163" s="125">
        <v>0.14649031458430156</v>
      </c>
      <c r="AJ163" s="126">
        <f>IF(C163 =0,0,AI163 / C163 )</f>
        <v>2.4571379288697332E-5</v>
      </c>
      <c r="AK163" s="125">
        <v>57.71920840660146</v>
      </c>
      <c r="AL163" s="126">
        <f>IF(C163 =0,0,AK163 / C163 )</f>
        <v>9.6814630102102037E-3</v>
      </c>
    </row>
    <row r="164" spans="1:38" x14ac:dyDescent="0.25">
      <c r="A164" s="122" t="s">
        <v>64</v>
      </c>
    </row>
    <row r="165" spans="1:38" x14ac:dyDescent="0.25">
      <c r="A165" s="122" t="s">
        <v>65</v>
      </c>
      <c r="B165" s="117" t="s">
        <v>154</v>
      </c>
      <c r="C165" s="125">
        <v>439.21662382231483</v>
      </c>
      <c r="D165" s="126">
        <f>IF(C165 =0,0,C165 / C165 )</f>
        <v>1</v>
      </c>
      <c r="E165" s="125">
        <v>0</v>
      </c>
      <c r="F165" s="126">
        <f>IF(C165 =0,0,E165 / C165 )</f>
        <v>0</v>
      </c>
      <c r="G165" s="125">
        <v>0</v>
      </c>
      <c r="H165" s="126">
        <f>IF(C165 =0,0,G165 / C165 )</f>
        <v>0</v>
      </c>
      <c r="I165" s="125">
        <v>196.49164749945666</v>
      </c>
      <c r="J165" s="126">
        <f>IF(C165 =0,0,I165 / C165 )</f>
        <v>0.44736842105263164</v>
      </c>
      <c r="K165" s="125">
        <v>0</v>
      </c>
      <c r="L165" s="126">
        <f>IF(C165 =0,0,K165 / C165 )</f>
        <v>0</v>
      </c>
      <c r="M165" s="125">
        <v>0</v>
      </c>
      <c r="N165" s="126">
        <f>IF(C165 =0,0,M165 / C165 )</f>
        <v>0</v>
      </c>
      <c r="O165" s="125">
        <v>0</v>
      </c>
      <c r="P165" s="126">
        <f>IF(C165 =0,0,O165 / C165 )</f>
        <v>0</v>
      </c>
      <c r="Q165" s="125">
        <v>0</v>
      </c>
      <c r="R165" s="126">
        <f>IF(C165 =0,0,Q165 / C165 )</f>
        <v>0</v>
      </c>
      <c r="S165" s="125">
        <v>0</v>
      </c>
      <c r="T165" s="126">
        <f>IF(C165 =0,0,S165 / C165 )</f>
        <v>0</v>
      </c>
      <c r="U165" s="125">
        <v>80.908325440952723</v>
      </c>
      <c r="V165" s="126">
        <f>IF(C165 =0,0,U165 / C165 )</f>
        <v>0.18421052631578946</v>
      </c>
      <c r="W165" s="125">
        <v>0</v>
      </c>
      <c r="X165" s="126">
        <f>IF(C165 =0,0,W165 / C165 )</f>
        <v>0</v>
      </c>
      <c r="Y165" s="125">
        <v>0</v>
      </c>
      <c r="Z165" s="126">
        <f>IF(C165 =0,0,Y165 / C165 )</f>
        <v>0</v>
      </c>
      <c r="AA165" s="125">
        <v>0</v>
      </c>
      <c r="AB165" s="126">
        <f>IF(C165 =0,0,AA165 / C165 )</f>
        <v>0</v>
      </c>
      <c r="AC165" s="125">
        <v>0</v>
      </c>
      <c r="AD165" s="126">
        <f>IF(C165 =0,0,AC165 / C165 )</f>
        <v>0</v>
      </c>
      <c r="AE165" s="125">
        <v>0</v>
      </c>
      <c r="AF165" s="126">
        <f>IF(C165 =0,0,AE165 / C165 )</f>
        <v>0</v>
      </c>
      <c r="AG165" s="125">
        <v>0</v>
      </c>
      <c r="AH165" s="126">
        <f>IF(C165 =0,0,AG165 / C165 )</f>
        <v>0</v>
      </c>
      <c r="AI165" s="125">
        <v>0</v>
      </c>
      <c r="AJ165" s="126">
        <f>IF(C165 =0,0,AI165 / C165 )</f>
        <v>0</v>
      </c>
      <c r="AK165" s="125">
        <v>161.81665088190545</v>
      </c>
      <c r="AL165" s="126">
        <f>IF(C165 =0,0,AK165 / C165 )</f>
        <v>0.36842105263157893</v>
      </c>
    </row>
    <row r="166" spans="1:38" x14ac:dyDescent="0.25">
      <c r="A166" s="122" t="s">
        <v>67</v>
      </c>
      <c r="B166" s="117" t="s">
        <v>155</v>
      </c>
      <c r="C166" s="125">
        <v>12681.553353735393</v>
      </c>
      <c r="D166" s="126">
        <f>IF(C166 =0,0,C166 / C166 )</f>
        <v>1</v>
      </c>
      <c r="E166" s="125">
        <v>8.4201121781562787</v>
      </c>
      <c r="F166" s="126">
        <f>IF(C166 =0,0,E166 / C166 )</f>
        <v>6.6396536317659435E-4</v>
      </c>
      <c r="G166" s="125">
        <v>0.25043241941265976</v>
      </c>
      <c r="H166" s="126">
        <f>IF(C166 =0,0,G166 / C166 )</f>
        <v>1.9747771619704149E-5</v>
      </c>
      <c r="I166" s="125">
        <v>0</v>
      </c>
      <c r="J166" s="126">
        <f>IF(C166 =0,0,I166 / C166 )</f>
        <v>0</v>
      </c>
      <c r="K166" s="125">
        <v>1109.3619352480023</v>
      </c>
      <c r="L166" s="126">
        <f>IF(C166 =0,0,K166 / C166 )</f>
        <v>8.747839513849745E-2</v>
      </c>
      <c r="M166" s="125">
        <v>28.039894799223617</v>
      </c>
      <c r="N166" s="126">
        <f>IF(C166 =0,0,M166 / C166 )</f>
        <v>2.2110773039459219E-3</v>
      </c>
      <c r="O166" s="125">
        <v>290.49117425526214</v>
      </c>
      <c r="P166" s="126">
        <f>IF(C166 =0,0,O166 / C166 )</f>
        <v>2.2906592445924381E-2</v>
      </c>
      <c r="Q166" s="125">
        <v>17.680364055871571</v>
      </c>
      <c r="R166" s="126">
        <f>IF(C166 =0,0,Q166 / C166 )</f>
        <v>1.3941796846727583E-3</v>
      </c>
      <c r="S166" s="125">
        <v>5.5589175653600629</v>
      </c>
      <c r="T166" s="126">
        <f>IF(C166 =0,0,S166 / C166 )</f>
        <v>4.3834673957529542E-4</v>
      </c>
      <c r="U166" s="125">
        <v>0</v>
      </c>
      <c r="V166" s="126">
        <f>IF(C166 =0,0,U166 / C166 )</f>
        <v>0</v>
      </c>
      <c r="W166" s="125">
        <v>3.5500083046787498</v>
      </c>
      <c r="X166" s="126">
        <f>IF(C166 =0,0,W166 / C166 )</f>
        <v>2.7993481600052433E-4</v>
      </c>
      <c r="Y166" s="125">
        <v>0</v>
      </c>
      <c r="Z166" s="126">
        <f>IF(C166 =0,0,Y166 / C166 )</f>
        <v>0</v>
      </c>
      <c r="AA166" s="125">
        <v>7.6526729638253368</v>
      </c>
      <c r="AB166" s="126">
        <f>IF(C166 =0,0,AA166 / C166 )</f>
        <v>6.0344917932086115E-4</v>
      </c>
      <c r="AC166" s="125">
        <v>11209.758951211228</v>
      </c>
      <c r="AD166" s="126">
        <f>IF(C166 =0,0,AC166 / C166 )</f>
        <v>0.88394210382037752</v>
      </c>
      <c r="AE166" s="125">
        <v>0</v>
      </c>
      <c r="AF166" s="126">
        <f>IF(C166 =0,0,AE166 / C166 )</f>
        <v>0</v>
      </c>
      <c r="AG166" s="125">
        <v>0</v>
      </c>
      <c r="AH166" s="126">
        <f>IF(C166 =0,0,AG166 / C166 )</f>
        <v>0</v>
      </c>
      <c r="AI166" s="125">
        <v>0.78889073437305568</v>
      </c>
      <c r="AJ166" s="126">
        <f>IF(C166 =0,0,AI166 / C166 )</f>
        <v>6.2207736889005431E-5</v>
      </c>
      <c r="AK166" s="125">
        <v>0</v>
      </c>
      <c r="AL166" s="126">
        <f>IF(C166 =0,0,AK166 / C166 )</f>
        <v>0</v>
      </c>
    </row>
    <row r="167" spans="1:38" ht="15.75" thickBot="1" x14ac:dyDescent="0.3">
      <c r="A167" s="122" t="s">
        <v>69</v>
      </c>
      <c r="B167" s="117" t="s">
        <v>156</v>
      </c>
      <c r="C167" s="125">
        <v>31935.300535828494</v>
      </c>
      <c r="D167" s="126">
        <f>IF(C167 =0,0,C167 / C167 )</f>
        <v>1</v>
      </c>
      <c r="E167" s="125">
        <v>31.418379314521182</v>
      </c>
      <c r="F167" s="126">
        <f>IF(C167 =0,0,E167 / C167 )</f>
        <v>9.8381348499515845E-4</v>
      </c>
      <c r="G167" s="125">
        <v>3.7637139416517291</v>
      </c>
      <c r="H167" s="126">
        <f>IF(C167 =0,0,G167 / C167 )</f>
        <v>1.1785434545791061E-4</v>
      </c>
      <c r="I167" s="125">
        <v>6.9477187994532468</v>
      </c>
      <c r="J167" s="126">
        <f>IF(C167 =0,0,I167 / C167 )</f>
        <v>2.1755608003934518E-4</v>
      </c>
      <c r="K167" s="125">
        <v>3141.6945748900184</v>
      </c>
      <c r="L167" s="126">
        <f>IF(C167 =0,0,K167 / C167 )</f>
        <v>9.8376859530891952E-2</v>
      </c>
      <c r="M167" s="125">
        <v>63.436707290896145</v>
      </c>
      <c r="N167" s="126">
        <f>IF(C167 =0,0,M167 / C167 )</f>
        <v>1.986413349068876E-3</v>
      </c>
      <c r="O167" s="125">
        <v>1299.1536690019871</v>
      </c>
      <c r="P167" s="126">
        <f>IF(C167 =0,0,O167 / C167 )</f>
        <v>4.0680802973639005E-2</v>
      </c>
      <c r="Q167" s="125">
        <v>107.85522494971144</v>
      </c>
      <c r="R167" s="126">
        <f>IF(C167 =0,0,Q167 / C167 )</f>
        <v>3.3773042100764864E-3</v>
      </c>
      <c r="S167" s="125">
        <v>21.472054872187673</v>
      </c>
      <c r="T167" s="126">
        <f>IF(C167 =0,0,S167 / C167 )</f>
        <v>6.7236113366454732E-4</v>
      </c>
      <c r="U167" s="125">
        <v>2.5798373459570705</v>
      </c>
      <c r="V167" s="126">
        <f>IF(C167 =0,0,U167 / C167 )</f>
        <v>8.0783249340732783E-5</v>
      </c>
      <c r="W167" s="125">
        <v>6.626941973327229</v>
      </c>
      <c r="X167" s="126">
        <f>IF(C167 =0,0,W167 / C167 )</f>
        <v>2.0751149549672797E-4</v>
      </c>
      <c r="Y167" s="125">
        <v>23.281927786846136</v>
      </c>
      <c r="Z167" s="126">
        <f>IF(C167 =0,0,Y167 / C167 )</f>
        <v>7.2903424725018445E-4</v>
      </c>
      <c r="AA167" s="125">
        <v>8.6766558731398558</v>
      </c>
      <c r="AB167" s="126">
        <f>IF(C167 =0,0,AA167 / C167 )</f>
        <v>2.716948244593922E-4</v>
      </c>
      <c r="AC167" s="125">
        <v>27169.86675948479</v>
      </c>
      <c r="AD167" s="126">
        <f>IF(C167 =0,0,AC167 / C167 )</f>
        <v>0.85077848974687675</v>
      </c>
      <c r="AE167" s="125">
        <v>39.197523944909129</v>
      </c>
      <c r="AF167" s="126">
        <f>IF(C167 =0,0,AE167 / C167 )</f>
        <v>1.2274042607156015E-3</v>
      </c>
      <c r="AG167" s="125">
        <v>3.9388041800585132</v>
      </c>
      <c r="AH167" s="126">
        <f>IF(C167 =0,0,AG167 / C167 )</f>
        <v>1.2333700055960125E-4</v>
      </c>
      <c r="AI167" s="125">
        <v>0.80555726636824354</v>
      </c>
      <c r="AJ167" s="126">
        <f>IF(C167 =0,0,AI167 / C167 )</f>
        <v>2.522466527172593E-5</v>
      </c>
      <c r="AK167" s="125">
        <v>4.5844849126672917</v>
      </c>
      <c r="AL167" s="126">
        <f>IF(C167 =0,0,AK167 / C167 )</f>
        <v>1.4355540219588409E-4</v>
      </c>
    </row>
    <row r="168" spans="1:38" x14ac:dyDescent="0.25">
      <c r="A168" s="122" t="s">
        <v>71</v>
      </c>
      <c r="B168" s="127" t="s">
        <v>45</v>
      </c>
      <c r="C168" s="128">
        <v>45056.070513386199</v>
      </c>
      <c r="D168" s="129">
        <f>IF(C168 =0,0,C168 / C168 )</f>
        <v>1</v>
      </c>
      <c r="E168" s="128">
        <v>39.838491492677463</v>
      </c>
      <c r="F168" s="129">
        <f>IF(C168 =0,0,E168 / C168 )</f>
        <v>8.8419809004075067E-4</v>
      </c>
      <c r="G168" s="128">
        <v>4.0141463610643893</v>
      </c>
      <c r="H168" s="129">
        <f>IF(C168 =0,0,G168 / C168 )</f>
        <v>8.9092242517504553E-5</v>
      </c>
      <c r="I168" s="128">
        <v>203.4393662989099</v>
      </c>
      <c r="J168" s="129">
        <f>IF(C168 =0,0,I168 / C168 )</f>
        <v>4.5152487551808999E-3</v>
      </c>
      <c r="K168" s="128">
        <v>4251.0565101380198</v>
      </c>
      <c r="L168" s="129">
        <f>IF(C168 =0,0,K168 / C168 )</f>
        <v>9.4350360821524079E-2</v>
      </c>
      <c r="M168" s="128">
        <v>91.476602090119769</v>
      </c>
      <c r="N168" s="129">
        <f>IF(C168 =0,0,M168 / C168 )</f>
        <v>2.0302836232232455E-3</v>
      </c>
      <c r="O168" s="128">
        <v>1589.644843257249</v>
      </c>
      <c r="P168" s="129">
        <f>IF(C168 =0,0,O168 / C168 )</f>
        <v>3.5281479834886269E-2</v>
      </c>
      <c r="Q168" s="128">
        <v>125.53558900558301</v>
      </c>
      <c r="R168" s="129">
        <f>IF(C168 =0,0,Q168 / C168 )</f>
        <v>2.7862081085896352E-3</v>
      </c>
      <c r="S168" s="128">
        <v>27.030972437547735</v>
      </c>
      <c r="T168" s="129">
        <f>IF(C168 =0,0,S168 / C168 )</f>
        <v>5.9994074337922588E-4</v>
      </c>
      <c r="U168" s="128">
        <v>83.488162786909797</v>
      </c>
      <c r="V168" s="129">
        <f>IF(C168 =0,0,U168 / C168 )</f>
        <v>1.8529836675860445E-3</v>
      </c>
      <c r="W168" s="128">
        <v>10.176950278005977</v>
      </c>
      <c r="X168" s="129">
        <f>IF(C168 =0,0,W168 / C168 )</f>
        <v>2.25873010274662E-4</v>
      </c>
      <c r="Y168" s="128">
        <v>23.281927786846136</v>
      </c>
      <c r="Z168" s="129">
        <f>IF(C168 =0,0,Y168 / C168 )</f>
        <v>5.1673231867677084E-4</v>
      </c>
      <c r="AA168" s="128">
        <v>16.329328836965193</v>
      </c>
      <c r="AB168" s="129">
        <f>IF(C168 =0,0,AA168 / C168 )</f>
        <v>3.6242239171997335E-4</v>
      </c>
      <c r="AC168" s="128">
        <v>38379.625710696018</v>
      </c>
      <c r="AD168" s="129">
        <f>IF(C168 =0,0,AC168 / C168 )</f>
        <v>0.85181919491388836</v>
      </c>
      <c r="AE168" s="128">
        <v>39.197523944909129</v>
      </c>
      <c r="AF168" s="129">
        <f>IF(C168 =0,0,AE168 / C168 )</f>
        <v>8.6997209251222889E-4</v>
      </c>
      <c r="AG168" s="128">
        <v>3.9388041800585132</v>
      </c>
      <c r="AH168" s="129">
        <f>IF(C168 =0,0,AG168 / C168 )</f>
        <v>8.7420055392719857E-5</v>
      </c>
      <c r="AI168" s="128">
        <v>1.5944480007412991</v>
      </c>
      <c r="AJ168" s="129">
        <f>IF(C168 =0,0,AI168 / C168 )</f>
        <v>3.5388083838061006E-5</v>
      </c>
      <c r="AK168" s="128">
        <v>166.40113579457272</v>
      </c>
      <c r="AL168" s="129">
        <f>IF(C168 =0,0,AK168 / C168 )</f>
        <v>3.6932012467695069E-3</v>
      </c>
    </row>
    <row r="169" spans="1:38" ht="15.75" thickBot="1" x14ac:dyDescent="0.3">
      <c r="A169" s="122" t="s">
        <v>73</v>
      </c>
    </row>
    <row r="170" spans="1:38" x14ac:dyDescent="0.25">
      <c r="A170" s="122" t="s">
        <v>75</v>
      </c>
      <c r="B170" s="130" t="s">
        <v>49</v>
      </c>
      <c r="C170" s="128">
        <v>1766453.1599686763</v>
      </c>
      <c r="D170" s="129">
        <f>IF(C170 =0,0,C170 / C170 )</f>
        <v>1</v>
      </c>
      <c r="E170" s="128">
        <v>3705.563332184905</v>
      </c>
      <c r="F170" s="129">
        <f>IF(C170 =0,0,E170 / C170 )</f>
        <v>2.0977421967139022E-3</v>
      </c>
      <c r="G170" s="128">
        <v>348.01831160555832</v>
      </c>
      <c r="H170" s="129">
        <f>IF(C170 =0,0,G170 / C170 )</f>
        <v>1.9701530699615583E-4</v>
      </c>
      <c r="I170" s="128">
        <v>3827.0694073093755</v>
      </c>
      <c r="J170" s="129">
        <f>IF(C170 =0,0,I170 / C170 )</f>
        <v>2.1665275332730812E-3</v>
      </c>
      <c r="K170" s="128">
        <v>166329.46651478266</v>
      </c>
      <c r="L170" s="129">
        <f>IF(C170 =0,0,K170 / C170 )</f>
        <v>9.4160134151381691E-2</v>
      </c>
      <c r="M170" s="128">
        <v>3258.2141970381676</v>
      </c>
      <c r="N170" s="129">
        <f>IF(C170 =0,0,M170 / C170 )</f>
        <v>1.8444950994884824E-3</v>
      </c>
      <c r="O170" s="128">
        <v>84881.270451677352</v>
      </c>
      <c r="P170" s="129">
        <f>IF(C170 =0,0,O170 / C170 )</f>
        <v>4.8051809340465337E-2</v>
      </c>
      <c r="Q170" s="128">
        <v>8589.9749179613264</v>
      </c>
      <c r="R170" s="129">
        <f>IF(C170 =0,0,Q170 / C170 )</f>
        <v>4.8628376413409388E-3</v>
      </c>
      <c r="S170" s="128">
        <v>2316.5532178577082</v>
      </c>
      <c r="T170" s="129">
        <f>IF(C170 =0,0,S170 / C170 )</f>
        <v>1.3114150266507981E-3</v>
      </c>
      <c r="U170" s="128">
        <v>1538.5167016060832</v>
      </c>
      <c r="V170" s="129">
        <f>IF(C170 =0,0,U170 / C170 )</f>
        <v>8.7096376879495921E-4</v>
      </c>
      <c r="W170" s="128">
        <v>990.06015265018857</v>
      </c>
      <c r="X170" s="129">
        <f>IF(C170 =0,0,W170 / C170 )</f>
        <v>5.6047914266107394E-4</v>
      </c>
      <c r="Y170" s="128">
        <v>205.18611956706235</v>
      </c>
      <c r="Z170" s="129">
        <f>IF(C170 =0,0,Y170 / C170 )</f>
        <v>1.1615712446669168E-4</v>
      </c>
      <c r="AA170" s="128">
        <v>1198.2154824098457</v>
      </c>
      <c r="AB170" s="129">
        <f>IF(C170 =0,0,AA170 / C170 )</f>
        <v>6.7831715528256242E-4</v>
      </c>
      <c r="AC170" s="128">
        <v>1485741.7210815148</v>
      </c>
      <c r="AD170" s="129">
        <f>IF(C170 =0,0,AC170 / C170 )</f>
        <v>0.84108752768053063</v>
      </c>
      <c r="AE170" s="128">
        <v>345.45197066700581</v>
      </c>
      <c r="AF170" s="129">
        <f>IF(C170 =0,0,AE170 / C170 )</f>
        <v>1.955624856042781E-4</v>
      </c>
      <c r="AG170" s="128">
        <v>34.71310249047945</v>
      </c>
      <c r="AH170" s="129">
        <f>IF(C170 =0,0,AG170 / C170 )</f>
        <v>1.9651300853680719E-5</v>
      </c>
      <c r="AI170" s="128">
        <v>137.58782643219615</v>
      </c>
      <c r="AJ170" s="129">
        <f>IF(C170 =0,0,AI170 / C170 )</f>
        <v>7.7889314899601375E-5</v>
      </c>
      <c r="AK170" s="128">
        <v>3005.5771809214821</v>
      </c>
      <c r="AL170" s="129">
        <f>IF(C170 =0,0,AK170 / C170 )</f>
        <v>1.7014757305960939E-3</v>
      </c>
    </row>
    <row r="171" spans="1:38" x14ac:dyDescent="0.25">
      <c r="A171" s="122" t="s">
        <v>77</v>
      </c>
    </row>
    <row r="172" spans="1:38" x14ac:dyDescent="0.25">
      <c r="A172" s="122" t="s">
        <v>79</v>
      </c>
      <c r="B172" s="117" t="s">
        <v>157</v>
      </c>
      <c r="C172" s="125">
        <v>202997.31663907305</v>
      </c>
      <c r="D172" s="126">
        <f>IF(C172 =0,0,C172 / C172 )</f>
        <v>1</v>
      </c>
      <c r="E172" s="125">
        <v>191.57157920672284</v>
      </c>
      <c r="F172" s="126">
        <f>IF(C172 =0,0,E172 / C172 )</f>
        <v>9.4371483514402784E-4</v>
      </c>
      <c r="G172" s="125">
        <v>22.106815911315842</v>
      </c>
      <c r="H172" s="126">
        <f>IF(C172 =0,0,G172 / C172 )</f>
        <v>1.0890201051584101E-4</v>
      </c>
      <c r="I172" s="125">
        <v>97.775421128506594</v>
      </c>
      <c r="J172" s="126">
        <f>IF(C172 =0,0,I172 / C172 )</f>
        <v>4.8165868764832098E-4</v>
      </c>
      <c r="K172" s="125">
        <v>19689.510961973519</v>
      </c>
      <c r="L172" s="126">
        <f>IF(C172 =0,0,K172 / C172 )</f>
        <v>9.6993946954388802E-2</v>
      </c>
      <c r="M172" s="125">
        <v>407.21309910114439</v>
      </c>
      <c r="N172" s="126">
        <f>IF(C172 =0,0,M172 / C172 )</f>
        <v>2.0060023740371144E-3</v>
      </c>
      <c r="O172" s="125">
        <v>7884.9077306895497</v>
      </c>
      <c r="P172" s="126">
        <f>IF(C172 =0,0,O172 / C172 )</f>
        <v>3.8842423443009484E-2</v>
      </c>
      <c r="Q172" s="125">
        <v>640.10738290044162</v>
      </c>
      <c r="R172" s="126">
        <f>IF(C172 =0,0,Q172 / C172 )</f>
        <v>3.1532800211273009E-3</v>
      </c>
      <c r="S172" s="125">
        <v>129.93256091317002</v>
      </c>
      <c r="T172" s="126">
        <f>IF(C172 =0,0,S172 / C172 )</f>
        <v>6.4007033720642063E-4</v>
      </c>
      <c r="U172" s="125">
        <v>38.596505386641873</v>
      </c>
      <c r="V172" s="126">
        <f>IF(C172 =0,0,U172 / C172 )</f>
        <v>1.9013308168632607E-4</v>
      </c>
      <c r="W172" s="125">
        <v>42.414240965889405</v>
      </c>
      <c r="X172" s="126">
        <f>IF(C172 =0,0,W172 / C172 )</f>
        <v>2.0893990949299814E-4</v>
      </c>
      <c r="Y172" s="125">
        <v>157.55015607503665</v>
      </c>
      <c r="Z172" s="126">
        <f>IF(C172 =0,0,Y172 / C172 )</f>
        <v>7.7611940238185052E-4</v>
      </c>
      <c r="AA172" s="125">
        <v>57.868088387340691</v>
      </c>
      <c r="AB172" s="126">
        <f>IF(C172 =0,0,AA172 / C172 )</f>
        <v>2.8506824299667717E-4</v>
      </c>
      <c r="AC172" s="125">
        <v>173308.18144062351</v>
      </c>
      <c r="AD172" s="126">
        <f>IF(C172 =0,0,AC172 / C172 )</f>
        <v>0.85374616921051971</v>
      </c>
      <c r="AE172" s="125">
        <v>227.42642244721935</v>
      </c>
      <c r="AF172" s="126">
        <f>IF(C172 =0,0,AE172 / C172 )</f>
        <v>1.1203420134443501E-3</v>
      </c>
      <c r="AG172" s="125">
        <v>22.853181865514316</v>
      </c>
      <c r="AH172" s="126">
        <f>IF(C172 =0,0,AG172 / C172 )</f>
        <v>1.1257873869410311E-4</v>
      </c>
      <c r="AI172" s="125">
        <v>5.4967667927675485</v>
      </c>
      <c r="AJ172" s="126">
        <f>IF(C172 =0,0,AI172 / C172 )</f>
        <v>2.7078026861511368E-5</v>
      </c>
      <c r="AK172" s="125">
        <v>73.804284704777785</v>
      </c>
      <c r="AL172" s="126">
        <f>IF(C172 =0,0,AK172 / C172 )</f>
        <v>3.6357271084524226E-4</v>
      </c>
    </row>
    <row r="173" spans="1:38" ht="15.75" thickBot="1" x14ac:dyDescent="0.3">
      <c r="A173" s="122" t="s">
        <v>80</v>
      </c>
      <c r="B173" s="117" t="s">
        <v>158</v>
      </c>
      <c r="C173" s="125">
        <v>9227.6130443918082</v>
      </c>
      <c r="D173" s="126">
        <f>IF(C173 =0,0,C173 / C173 )</f>
        <v>1</v>
      </c>
      <c r="E173" s="125">
        <v>6.9598983243376464</v>
      </c>
      <c r="F173" s="126">
        <f>IF(C173 =0,0,E173 / C173 )</f>
        <v>7.5424687737286596E-4</v>
      </c>
      <c r="G173" s="125">
        <v>0.87125722993305987</v>
      </c>
      <c r="H173" s="126">
        <f>IF(C173 =0,0,G173 / C173 )</f>
        <v>9.4418483495314846E-5</v>
      </c>
      <c r="I173" s="125">
        <v>2.0468610032619035</v>
      </c>
      <c r="J173" s="126">
        <f>IF(C173 =0,0,I173 / C173 )</f>
        <v>2.2181911978915367E-4</v>
      </c>
      <c r="K173" s="125">
        <v>899.28656557900399</v>
      </c>
      <c r="L173" s="126">
        <f>IF(C173 =0,0,K173 / C173 )</f>
        <v>9.7456033456621391E-2</v>
      </c>
      <c r="M173" s="125">
        <v>18.754833249189904</v>
      </c>
      <c r="N173" s="126">
        <f>IF(C173 =0,0,M173 / C173 )</f>
        <v>2.0324685440281198E-3</v>
      </c>
      <c r="O173" s="125">
        <v>344.44669042557643</v>
      </c>
      <c r="P173" s="126">
        <f>IF(C173 =0,0,O173 / C173 )</f>
        <v>3.7327821265209858E-2</v>
      </c>
      <c r="Q173" s="125">
        <v>26.506262871782461</v>
      </c>
      <c r="R173" s="126">
        <f>IF(C173 =0,0,Q173 / C173 )</f>
        <v>2.8724939747979527E-3</v>
      </c>
      <c r="S173" s="125">
        <v>4.8894168322388332</v>
      </c>
      <c r="T173" s="126">
        <f>IF(C173 =0,0,S173 / C173 )</f>
        <v>5.2986799605889785E-4</v>
      </c>
      <c r="U173" s="125">
        <v>0.78681371320672033</v>
      </c>
      <c r="V173" s="126">
        <f>IF(C173 =0,0,U173 / C173 )</f>
        <v>8.5267306877905515E-5</v>
      </c>
      <c r="W173" s="125">
        <v>1.3957966428534716</v>
      </c>
      <c r="X173" s="126">
        <f>IF(C173 =0,0,W173 / C173 )</f>
        <v>1.512630228574424E-4</v>
      </c>
      <c r="Y173" s="125">
        <v>8.1581789958082833</v>
      </c>
      <c r="Z173" s="126">
        <f>IF(C173 =0,0,Y173 / C173 )</f>
        <v>8.8410501790238307E-4</v>
      </c>
      <c r="AA173" s="125">
        <v>2.0360888735652436</v>
      </c>
      <c r="AB173" s="126">
        <f>IF(C173 =0,0,AA173 / C173 )</f>
        <v>2.2065173992126826E-4</v>
      </c>
      <c r="AC173" s="125">
        <v>7896.9275342055189</v>
      </c>
      <c r="AD173" s="126">
        <f>IF(C173 =0,0,AC173 / C173 )</f>
        <v>0.85579309581094443</v>
      </c>
      <c r="AE173" s="125">
        <v>11.738631825853522</v>
      </c>
      <c r="AF173" s="126">
        <f>IF(C173 =0,0,AE173 / C173 )</f>
        <v>1.2721200780073689E-3</v>
      </c>
      <c r="AG173" s="125">
        <v>1.1795686933905114</v>
      </c>
      <c r="AH173" s="126">
        <f>IF(C173 =0,0,AG173 / C173 )</f>
        <v>1.2783031621676078E-4</v>
      </c>
      <c r="AI173" s="125">
        <v>0.17301954115106069</v>
      </c>
      <c r="AJ173" s="126">
        <f>IF(C173 =0,0,AI173 / C173 )</f>
        <v>1.8750194694847482E-5</v>
      </c>
      <c r="AK173" s="125">
        <v>1.4556263851370439</v>
      </c>
      <c r="AL173" s="126">
        <f>IF(C173 =0,0,AK173 / C173 )</f>
        <v>1.5774679520417451E-4</v>
      </c>
    </row>
    <row r="174" spans="1:38" ht="15.75" thickBot="1" x14ac:dyDescent="0.3">
      <c r="A174" s="122" t="s">
        <v>82</v>
      </c>
      <c r="B174" s="117" t="s">
        <v>159</v>
      </c>
      <c r="C174" s="125">
        <v>234175.24460729418</v>
      </c>
      <c r="D174" s="126">
        <f>IF(C174 =0,0,C174 / C174 )</f>
        <v>1</v>
      </c>
      <c r="E174" s="125">
        <v>229.21893219274469</v>
      </c>
      <c r="F174" s="126">
        <f>IF(C174 =0,0,E174 / C174 )</f>
        <v>9.7883502834443027E-4</v>
      </c>
      <c r="G174" s="125">
        <v>27.479553469358805</v>
      </c>
      <c r="H174" s="126">
        <f>IF(C174 =0,0,G174 / C174 )</f>
        <v>1.1734610767863745E-4</v>
      </c>
      <c r="I174" s="125">
        <v>50.967897684610534</v>
      </c>
      <c r="J174" s="128">
        <f>IF(C174 =0,0,I174 / C174 )</f>
        <v>2.1764852971577922E-4</v>
      </c>
      <c r="K174" s="125">
        <v>23032.748820230536</v>
      </c>
      <c r="L174" s="126">
        <f>IF(C174 =0,0,K174 / C174 )</f>
        <v>9.8356890195015534E-2</v>
      </c>
      <c r="M174" s="125">
        <v>465.40271866039052</v>
      </c>
      <c r="N174" s="126">
        <f>IF(C174 =0,0,M174 / C174 )</f>
        <v>1.9874121171128008E-3</v>
      </c>
      <c r="O174" s="125">
        <v>9509.4092013040681</v>
      </c>
      <c r="P174" s="126">
        <f>IF(C174 =0,0,O174 / C174 )</f>
        <v>4.0608089113992815E-2</v>
      </c>
      <c r="Q174" s="125">
        <v>788.31741067295354</v>
      </c>
      <c r="R174" s="126">
        <f>IF(C174 =0,0,Q174 / C174 )</f>
        <v>3.3663567299564113E-3</v>
      </c>
      <c r="S174" s="125">
        <v>156.72669563898737</v>
      </c>
      <c r="T174" s="126">
        <f>IF(C174 =0,0,S174 / C174 )</f>
        <v>6.6927098080676276E-4</v>
      </c>
      <c r="U174" s="125">
        <v>18.940209017097025</v>
      </c>
      <c r="V174" s="126">
        <f>IF(C174 =0,0,U174 / C174 )</f>
        <v>8.0880492081301188E-5</v>
      </c>
      <c r="W174" s="125">
        <v>48.308402913583926</v>
      </c>
      <c r="X174" s="126">
        <f>IF(C174 =0,0,W174 / C174 )</f>
        <v>2.0629167269407944E-4</v>
      </c>
      <c r="Y174" s="125">
        <v>171.50928474327333</v>
      </c>
      <c r="Z174" s="126">
        <f>IF(C174 =0,0,Y174 / C174 )</f>
        <v>7.323971627782004E-4</v>
      </c>
      <c r="AA174" s="125">
        <v>63.364984721587362</v>
      </c>
      <c r="AB174" s="126">
        <f>IF(C174 =0,0,AA174 / C174 )</f>
        <v>2.7058788740820489E-4</v>
      </c>
      <c r="AC174" s="125">
        <v>199256.72712386053</v>
      </c>
      <c r="AD174" s="126">
        <f>IF(C174 =0,0,AC174 / C174 )</f>
        <v>0.85088723813658829</v>
      </c>
      <c r="AE174" s="125">
        <v>287.65477783913434</v>
      </c>
      <c r="AF174" s="126">
        <f>IF(C174 =0,0,AE174 / C174 )</f>
        <v>1.2283739825766978E-3</v>
      </c>
      <c r="AG174" s="125">
        <v>28.905291134179873</v>
      </c>
      <c r="AH174" s="126">
        <f>IF(C174 =0,0,AG174 / C174 )</f>
        <v>1.2343444407479236E-4</v>
      </c>
      <c r="AI174" s="125">
        <v>5.8741122018899681</v>
      </c>
      <c r="AJ174" s="126">
        <f>IF(C174 =0,0,AI174 / C174 )</f>
        <v>2.508425778199016E-5</v>
      </c>
      <c r="AK174" s="125">
        <v>33.689191009244361</v>
      </c>
      <c r="AL174" s="126">
        <f>IF(C174 =0,0,AK174 / C174 )</f>
        <v>1.4386316139325598E-4</v>
      </c>
    </row>
    <row r="175" spans="1:38" x14ac:dyDescent="0.25">
      <c r="A175" s="122" t="s">
        <v>84</v>
      </c>
      <c r="B175" s="127" t="s">
        <v>51</v>
      </c>
      <c r="C175" s="128">
        <v>446400.17429075902</v>
      </c>
      <c r="D175" s="129">
        <f>IF(C175 =0,0,C175 / C175 )</f>
        <v>1</v>
      </c>
      <c r="E175" s="128">
        <v>427.75040972380521</v>
      </c>
      <c r="F175" s="129">
        <f>IF(C175 =0,0,E175 / C175 )</f>
        <v>9.5822186988034992E-4</v>
      </c>
      <c r="G175" s="128">
        <v>50.457626610607704</v>
      </c>
      <c r="H175" s="129">
        <f>IF(C175 =0,0,G175 / C175 )</f>
        <v>1.130322735441912E-4</v>
      </c>
      <c r="I175" s="128">
        <v>150.79017981637904</v>
      </c>
      <c r="J175" s="129">
        <f>IF(C175 =0,0,I175 / C175 )</f>
        <v>3.3779148956640667E-4</v>
      </c>
      <c r="K175" s="128">
        <v>43621.546347783064</v>
      </c>
      <c r="L175" s="129">
        <f>IF(C175 =0,0,K175 / C175 )</f>
        <v>9.7718479651333054E-2</v>
      </c>
      <c r="M175" s="128">
        <v>891.37065101072494</v>
      </c>
      <c r="N175" s="129">
        <f>IF(C175 =0,0,M175 / C175 )</f>
        <v>1.9967972737173221E-3</v>
      </c>
      <c r="O175" s="128">
        <v>17738.763622419196</v>
      </c>
      <c r="P175" s="129">
        <f>IF(C175 =0,0,O175 / C175 )</f>
        <v>3.973735819122956E-2</v>
      </c>
      <c r="Q175" s="128">
        <v>1454.9310564451775</v>
      </c>
      <c r="R175" s="129">
        <f>IF(C175 =0,0,Q175 / C175 )</f>
        <v>3.2592528861727556E-3</v>
      </c>
      <c r="S175" s="128">
        <v>291.54867338439624</v>
      </c>
      <c r="T175" s="129">
        <f>IF(C175 =0,0,S175 / C175 )</f>
        <v>6.5311057247593822E-4</v>
      </c>
      <c r="U175" s="128">
        <v>58.323528116945617</v>
      </c>
      <c r="V175" s="129">
        <f>IF(C175 =0,0,U175 / C175 )</f>
        <v>1.3065301376642626E-4</v>
      </c>
      <c r="W175" s="128">
        <v>92.118440522326793</v>
      </c>
      <c r="X175" s="129">
        <f>IF(C175 =0,0,W175 / C175 )</f>
        <v>2.0635843314506912E-4</v>
      </c>
      <c r="Y175" s="128">
        <v>337.21761981411822</v>
      </c>
      <c r="Z175" s="129">
        <f>IF(C175 =0,0,Y175 / C175 )</f>
        <v>7.554155200541529E-4</v>
      </c>
      <c r="AA175" s="128">
        <v>123.26916198249329</v>
      </c>
      <c r="AB175" s="129">
        <f>IF(C175 =0,0,AA175 / C175 )</f>
        <v>2.7614048802365152E-4</v>
      </c>
      <c r="AC175" s="128">
        <v>380461.83609868953</v>
      </c>
      <c r="AD175" s="129">
        <f>IF(C175 =0,0,AC175 / C175 )</f>
        <v>0.85228872659641686</v>
      </c>
      <c r="AE175" s="128">
        <v>526.81983211220734</v>
      </c>
      <c r="AF175" s="129">
        <f>IF(C175 =0,0,AE175 / C175 )</f>
        <v>1.1801514928824102E-3</v>
      </c>
      <c r="AG175" s="128">
        <v>52.938041693084692</v>
      </c>
      <c r="AH175" s="129">
        <f>IF(C175 =0,0,AG175 / C175 )</f>
        <v>1.1858875677455255E-4</v>
      </c>
      <c r="AI175" s="128">
        <v>11.543898535808578</v>
      </c>
      <c r="AJ175" s="129">
        <f>IF(C175 =0,0,AI175 / C175 )</f>
        <v>2.585997766275413E-5</v>
      </c>
      <c r="AK175" s="128">
        <v>108.94910209915919</v>
      </c>
      <c r="AL175" s="129">
        <f>IF(C175 =0,0,AK175 / C175 )</f>
        <v>2.4406151335459853E-4</v>
      </c>
    </row>
    <row r="176" spans="1:38" x14ac:dyDescent="0.25">
      <c r="A176" s="122" t="s">
        <v>86</v>
      </c>
    </row>
    <row r="177" spans="1:42" x14ac:dyDescent="0.25">
      <c r="A177" s="122" t="s">
        <v>87</v>
      </c>
      <c r="B177" s="117" t="s">
        <v>160</v>
      </c>
      <c r="C177" s="125">
        <v>-62219.932356645091</v>
      </c>
      <c r="D177" s="126">
        <f>IF(C177 =0,0,C177 / C177 )</f>
        <v>1</v>
      </c>
      <c r="E177" s="125">
        <v>-56.554169973348266</v>
      </c>
      <c r="F177" s="126">
        <f>IF(C177 =0,0,E177 / C177 )</f>
        <v>9.0893975340859202E-4</v>
      </c>
      <c r="G177" s="125">
        <v>-6.8573010304268331</v>
      </c>
      <c r="H177" s="126">
        <f>IF(C177 =0,0,G177 / C177 )</f>
        <v>1.102106796118121E-4</v>
      </c>
      <c r="I177" s="125">
        <v>-13.622835254403064</v>
      </c>
      <c r="J177" s="126">
        <f>IF(C177 =0,0,I177 / C177 )</f>
        <v>2.1894648127093543E-4</v>
      </c>
      <c r="K177" s="125">
        <v>-6102.3150480782897</v>
      </c>
      <c r="L177" s="126">
        <f>IF(C177 =0,0,K177 / C177 )</f>
        <v>9.8076529770231458E-2</v>
      </c>
      <c r="M177" s="125">
        <v>-124.52911097872368</v>
      </c>
      <c r="N177" s="126">
        <f>IF(C177 =0,0,M177 / C177 )</f>
        <v>2.0014343677669391E-3</v>
      </c>
      <c r="O177" s="125">
        <v>-2463.1141183240179</v>
      </c>
      <c r="P177" s="126">
        <f>IF(C177 =0,0,O177 / C177 )</f>
        <v>3.9587219481458616E-2</v>
      </c>
      <c r="Q177" s="125">
        <v>-199.8914300774037</v>
      </c>
      <c r="R177" s="126">
        <f>IF(C177 =0,0,Q177 / C177 )</f>
        <v>3.2126590709167699E-3</v>
      </c>
      <c r="S177" s="125">
        <v>-38.942624109257082</v>
      </c>
      <c r="T177" s="126">
        <f>IF(C177 =0,0,S177 / C177 )</f>
        <v>6.2588663526725946E-4</v>
      </c>
      <c r="U177" s="125">
        <v>-5.1173241357994712</v>
      </c>
      <c r="V177" s="126">
        <f>IF(C177 =0,0,U177 / C177 )</f>
        <v>8.2245736084490313E-5</v>
      </c>
      <c r="W177" s="125">
        <v>-11.769890337083933</v>
      </c>
      <c r="X177" s="126">
        <f>IF(C177 =0,0,W177 / C177 )</f>
        <v>1.8916591341853022E-4</v>
      </c>
      <c r="Y177" s="125">
        <v>-48.507341978459628</v>
      </c>
      <c r="Z177" s="126">
        <f>IF(C177 =0,0,Y177 / C177 )</f>
        <v>7.7961097258054228E-4</v>
      </c>
      <c r="AA177" s="125">
        <v>-15.869006647168936</v>
      </c>
      <c r="AB177" s="126">
        <f>IF(C177 =0,0,AA177 / C177 )</f>
        <v>2.5504699291872704E-4</v>
      </c>
      <c r="AC177" s="125">
        <v>-53037.142430241402</v>
      </c>
      <c r="AD177" s="126">
        <f>IF(C177 =0,0,AC177 / C177 )</f>
        <v>0.852414016238914</v>
      </c>
      <c r="AE177" s="125">
        <v>-77.276436599400455</v>
      </c>
      <c r="AF177" s="126">
        <f>IF(C177 =0,0,AE177 / C177 )</f>
        <v>1.2419884379888326E-3</v>
      </c>
      <c r="AG177" s="125">
        <v>-7.7652035349359565</v>
      </c>
      <c r="AH177" s="126">
        <f>IF(C177 =0,0,AG177 / C177 )</f>
        <v>1.2480250686268437E-4</v>
      </c>
      <c r="AI177" s="125">
        <v>-1.438089313017731</v>
      </c>
      <c r="AJ177" s="126">
        <f>IF(C177 =0,0,AI177 / C177 )</f>
        <v>2.3113000264522837E-5</v>
      </c>
      <c r="AK177" s="125">
        <v>-9.2199960319553735</v>
      </c>
      <c r="AL177" s="126">
        <f>IF(C177 =0,0,AK177 / C177 )</f>
        <v>1.4818396103528835E-4</v>
      </c>
    </row>
    <row r="178" spans="1:42" x14ac:dyDescent="0.25">
      <c r="A178" s="122" t="s">
        <v>89</v>
      </c>
      <c r="B178" s="117" t="s">
        <v>161</v>
      </c>
      <c r="C178" s="125">
        <v>-238728.38774595351</v>
      </c>
      <c r="D178" s="126">
        <f>IF(C178 =0,0,C178 / C178 )</f>
        <v>1</v>
      </c>
      <c r="E178" s="125">
        <v>-196.29783929306518</v>
      </c>
      <c r="F178" s="126">
        <f>IF(C178 =0,0,E178 / C178 )</f>
        <v>8.2226433624625552E-4</v>
      </c>
      <c r="G178" s="125">
        <v>-23.738247011312804</v>
      </c>
      <c r="H178" s="126">
        <f>IF(C178 =0,0,G178 / C178 )</f>
        <v>9.9436213830481792E-5</v>
      </c>
      <c r="I178" s="125">
        <v>-73.813874595225954</v>
      </c>
      <c r="J178" s="126">
        <f>IF(C178 =0,0,I178 / C178 )</f>
        <v>3.0919605034059093E-4</v>
      </c>
      <c r="K178" s="125">
        <v>-23227.754695184009</v>
      </c>
      <c r="L178" s="126">
        <f>IF(C178 =0,0,K178 / C178 )</f>
        <v>9.7297832547263638E-2</v>
      </c>
      <c r="M178" s="125">
        <v>-483.02453410068489</v>
      </c>
      <c r="N178" s="126">
        <f>IF(C178 =0,0,M178 / C178 )</f>
        <v>2.0233225661235683E-3</v>
      </c>
      <c r="O178" s="125">
        <v>-9037.2069415177593</v>
      </c>
      <c r="P178" s="126">
        <f>IF(C178 =0,0,O178 / C178 )</f>
        <v>3.7855602456189005E-2</v>
      </c>
      <c r="Q178" s="125">
        <v>-709.70404805691146</v>
      </c>
      <c r="R178" s="126">
        <f>IF(C178 =0,0,Q178 / C178 )</f>
        <v>2.9728515102785094E-3</v>
      </c>
      <c r="S178" s="125">
        <v>-136.00283961137208</v>
      </c>
      <c r="T178" s="126">
        <f>IF(C178 =0,0,S178 / C178 )</f>
        <v>5.6969697192485371E-4</v>
      </c>
      <c r="U178" s="125">
        <v>-28.770381528873241</v>
      </c>
      <c r="V178" s="126">
        <f>IF(C178 =0,0,U178 / C178 )</f>
        <v>1.2051512516177878E-4</v>
      </c>
      <c r="W178" s="125">
        <v>-41.152540971436558</v>
      </c>
      <c r="X178" s="126">
        <f>IF(C178 =0,0,W178 / C178 )</f>
        <v>1.7238226823376225E-4</v>
      </c>
      <c r="Y178" s="125">
        <v>-202.26652307673982</v>
      </c>
      <c r="Z178" s="126">
        <f>IF(C178 =0,0,Y178 / C178 )</f>
        <v>8.4726632214340944E-4</v>
      </c>
      <c r="AA178" s="125">
        <v>-58.601991180094089</v>
      </c>
      <c r="AB178" s="126">
        <f>IF(C178 =0,0,AA178 / C178 )</f>
        <v>2.4547558727056919E-4</v>
      </c>
      <c r="AC178" s="125">
        <v>-204130.06877402423</v>
      </c>
      <c r="AD178" s="126">
        <f>IF(C178 =0,0,AC178 / C178 )</f>
        <v>0.85507245577870861</v>
      </c>
      <c r="AE178" s="125">
        <v>-291.315652250749</v>
      </c>
      <c r="AF178" s="126">
        <f>IF(C178 =0,0,AE178 / C178 )</f>
        <v>1.2202807341067331E-3</v>
      </c>
      <c r="AG178" s="125">
        <v>-29.273157927383519</v>
      </c>
      <c r="AH178" s="126">
        <f>IF(C178 =0,0,AG178 / C178 )</f>
        <v>1.2262118553967282E-4</v>
      </c>
      <c r="AI178" s="125">
        <v>-5.2282293312571575</v>
      </c>
      <c r="AJ178" s="126">
        <f>IF(C178 =0,0,AI178 / C178 )</f>
        <v>2.1900325221568782E-5</v>
      </c>
      <c r="AK178" s="125">
        <v>-54.167476292420432</v>
      </c>
      <c r="AL178" s="126">
        <f>IF(C178 =0,0,AK178 / C178 )</f>
        <v>2.2690002141707413E-4</v>
      </c>
    </row>
    <row r="179" spans="1:42" ht="15.75" thickBot="1" x14ac:dyDescent="0.3">
      <c r="A179" s="67"/>
      <c r="B179" s="67"/>
      <c r="C179" s="67"/>
      <c r="D179" s="67"/>
      <c r="E179" s="67"/>
      <c r="F179" s="67"/>
      <c r="G179" s="67"/>
      <c r="H179" s="67"/>
      <c r="I179" s="67"/>
      <c r="J179" s="67"/>
      <c r="K179" s="67"/>
      <c r="L179" s="67"/>
      <c r="M179" s="67"/>
      <c r="N179" s="67"/>
      <c r="O179" s="67"/>
      <c r="P179" s="67"/>
      <c r="Q179" s="67"/>
      <c r="R179" s="67"/>
      <c r="S179" s="67"/>
      <c r="T179" s="67"/>
      <c r="U179" s="67"/>
      <c r="V179" s="67"/>
      <c r="W179" s="67"/>
      <c r="X179" s="67"/>
      <c r="Y179" s="67"/>
      <c r="Z179" s="67"/>
      <c r="AA179" s="67"/>
      <c r="AB179" s="67"/>
      <c r="AC179" s="67"/>
      <c r="AD179" s="67"/>
      <c r="AE179" s="67"/>
      <c r="AF179" s="67"/>
      <c r="AG179" s="67"/>
      <c r="AH179" s="67"/>
      <c r="AI179" s="67"/>
      <c r="AJ179" s="67"/>
      <c r="AK179" s="67"/>
      <c r="AL179" s="67"/>
      <c r="AM179" s="67"/>
      <c r="AN179" s="67"/>
      <c r="AO179" s="67"/>
      <c r="AP179" s="67"/>
    </row>
    <row r="180" spans="1:42" ht="15.75" thickBot="1" x14ac:dyDescent="0.3">
      <c r="A180" s="122" t="s">
        <v>34</v>
      </c>
      <c r="B180" s="117" t="s">
        <v>162</v>
      </c>
      <c r="C180" s="125">
        <v>-61839.228331606253</v>
      </c>
      <c r="D180" s="126">
        <f>IF(C180 =0,0,C180 / C180 )</f>
        <v>1</v>
      </c>
      <c r="E180" s="125">
        <v>-47.039588003194915</v>
      </c>
      <c r="F180" s="126">
        <f>IF(C180 =0,0,E180 / C180 )</f>
        <v>7.6067553351329273E-4</v>
      </c>
      <c r="G180" s="125">
        <v>-5.8691556080461362</v>
      </c>
      <c r="H180" s="126">
        <f>IF(C180 =0,0,G180 / C180 )</f>
        <v>9.4909910204141234E-5</v>
      </c>
      <c r="I180" s="125">
        <v>-14.262320588651431</v>
      </c>
      <c r="J180" s="126">
        <f>IF(C180 =0,0,I180 / C180 )</f>
        <v>2.3063548775497747E-4</v>
      </c>
      <c r="K180" s="125">
        <v>-6025.6363517424616</v>
      </c>
      <c r="L180" s="126">
        <f>IF(C180 =0,0,K180 / C180 )</f>
        <v>9.7440354841276972E-2</v>
      </c>
      <c r="M180" s="125">
        <v>-125.63075484831489</v>
      </c>
      <c r="N180" s="126">
        <f>IF(C180 =0,0,M180 / C180 )</f>
        <v>2.0315705457162789E-3</v>
      </c>
      <c r="O180" s="125">
        <v>-2311.5016123488294</v>
      </c>
      <c r="P180" s="126">
        <f>IF(C180 =0,0,O180 / C180 )</f>
        <v>3.7379211783718405E-2</v>
      </c>
      <c r="Q180" s="125">
        <v>-178.22195824357954</v>
      </c>
      <c r="R180" s="126">
        <f>IF(C180 =0,0,Q180 / C180 )</f>
        <v>2.882021057699545E-3</v>
      </c>
      <c r="S180" s="125">
        <v>-32.997855398742146</v>
      </c>
      <c r="T180" s="126">
        <f>IF(C180 =0,0,S180 / C180 )</f>
        <v>5.3360716634099433E-4</v>
      </c>
      <c r="U180" s="125">
        <v>-5.4928946393068658</v>
      </c>
      <c r="V180" s="126">
        <f>IF(C180 =0,0,U180 / C180 )</f>
        <v>8.8825407229401463E-5</v>
      </c>
      <c r="W180" s="125">
        <v>-9.4750066984025203</v>
      </c>
      <c r="X180" s="126">
        <f>IF(C180 =0,0,W180 / C180 )</f>
        <v>1.5322000215775347E-4</v>
      </c>
      <c r="Y180" s="125">
        <v>-54.445795817200626</v>
      </c>
      <c r="Z180" s="126">
        <f>IF(C180 =0,0,Y180 / C180 )</f>
        <v>8.8044106121830737E-4</v>
      </c>
      <c r="AA180" s="125">
        <v>-13.780092531909043</v>
      </c>
      <c r="AB180" s="126">
        <f>IF(C180 =0,0,AA180 / C180 )</f>
        <v>2.2283739470380789E-4</v>
      </c>
      <c r="AC180" s="125">
        <v>-52917.289779234823</v>
      </c>
      <c r="AD180" s="126">
        <f>IF(C180 =0,0,AC180 / C180 )</f>
        <v>0.8557236435013631</v>
      </c>
      <c r="AE180" s="125">
        <v>-78.348462059726018</v>
      </c>
      <c r="AF180" s="126">
        <f>IF(C180 =0,0,AE180 / C180 )</f>
        <v>1.2669702416011849E-3</v>
      </c>
      <c r="AG180" s="125">
        <v>-7.8729271342682532</v>
      </c>
      <c r="AH180" s="126">
        <f>IF(C180 =0,0,AG180 / C180 )</f>
        <v>1.2731282952061632E-4</v>
      </c>
      <c r="AI180" s="125">
        <v>-1.1769710928823409</v>
      </c>
      <c r="AJ180" s="126">
        <f>IF(C180 =0,0,AI180 / C180 )</f>
        <v>1.903275840654025E-5</v>
      </c>
      <c r="AK180" s="125">
        <v>-10.18680561590957</v>
      </c>
      <c r="AL180" s="126">
        <f>IF(C180 =0,0,AK180 / C180 )</f>
        <v>1.6473047757458928E-4</v>
      </c>
    </row>
    <row r="181" spans="1:42" x14ac:dyDescent="0.25">
      <c r="A181" s="122" t="s">
        <v>36</v>
      </c>
      <c r="B181" s="127" t="s">
        <v>53</v>
      </c>
      <c r="C181" s="128">
        <v>-362787.54843420477</v>
      </c>
      <c r="D181" s="129">
        <f>IF(C181 =0,0,C181 / C181 )</f>
        <v>1</v>
      </c>
      <c r="E181" s="128">
        <v>-299.89159726960827</v>
      </c>
      <c r="F181" s="129">
        <f>IF(C181 =0,0,E181 / C181 )</f>
        <v>8.2663145018053638E-4</v>
      </c>
      <c r="G181" s="128">
        <v>-36.464703649785761</v>
      </c>
      <c r="H181" s="129">
        <f>IF(C181 =0,0,G181 / C181 )</f>
        <v>1.0051255564632205E-4</v>
      </c>
      <c r="I181" s="128">
        <v>-101.69903043828043</v>
      </c>
      <c r="J181" s="129">
        <f>IF(C181 =0,0,I181 / C181 )</f>
        <v>2.8032668397031437E-4</v>
      </c>
      <c r="K181" s="128">
        <v>-35355.70609500476</v>
      </c>
      <c r="L181" s="129">
        <f>IF(C181 =0,0,K181 / C181 )</f>
        <v>9.7455676876453984E-2</v>
      </c>
      <c r="M181" s="128">
        <v>-733.18439992772335</v>
      </c>
      <c r="N181" s="129">
        <f>IF(C181 =0,0,M181 / C181 )</f>
        <v>2.0209745430684036E-3</v>
      </c>
      <c r="O181" s="128">
        <v>-13811.822672190605</v>
      </c>
      <c r="P181" s="129">
        <f>IF(C181 =0,0,O181 / C181 )</f>
        <v>3.80713801556933E-2</v>
      </c>
      <c r="Q181" s="128">
        <v>-1087.8174363778946</v>
      </c>
      <c r="R181" s="129">
        <f>IF(C181 =0,0,Q181 / C181 )</f>
        <v>2.9984971674825315E-3</v>
      </c>
      <c r="S181" s="128">
        <v>-207.94331911937138</v>
      </c>
      <c r="T181" s="129">
        <f>IF(C181 =0,0,S181 / C181 )</f>
        <v>5.731820731357984E-4</v>
      </c>
      <c r="U181" s="128">
        <v>-39.380600303979577</v>
      </c>
      <c r="V181" s="129">
        <f>IF(C181 =0,0,U181 / C181 )</f>
        <v>1.0855003286068307E-4</v>
      </c>
      <c r="W181" s="128">
        <v>-62.397438006923018</v>
      </c>
      <c r="X181" s="129">
        <f>IF(C181 =0,0,W181 / C181 )</f>
        <v>1.7199443111052482E-4</v>
      </c>
      <c r="Y181" s="128">
        <v>-305.21966087239997</v>
      </c>
      <c r="Z181" s="129">
        <f>IF(C181 =0,0,Y181 / C181 )</f>
        <v>8.413179068293042E-4</v>
      </c>
      <c r="AA181" s="128">
        <v>-88.251090359172068</v>
      </c>
      <c r="AB181" s="129">
        <f>IF(C181 =0,0,AA181 / C181 )</f>
        <v>2.432583222331218E-4</v>
      </c>
      <c r="AC181" s="128">
        <v>-310084.50098350039</v>
      </c>
      <c r="AD181" s="129">
        <f>IF(C181 =0,0,AC181 / C181 )</f>
        <v>0.8547275184107852</v>
      </c>
      <c r="AE181" s="128">
        <v>-446.94055090987553</v>
      </c>
      <c r="AF181" s="129">
        <f>IF(C181 =0,0,AE181 / C181 )</f>
        <v>1.231962212702382E-3</v>
      </c>
      <c r="AG181" s="128">
        <v>-44.911288596587731</v>
      </c>
      <c r="AH181" s="129">
        <f>IF(C181 =0,0,AG181 / C181 )</f>
        <v>1.2379501113096459E-4</v>
      </c>
      <c r="AI181" s="128">
        <v>-7.843289737157229</v>
      </c>
      <c r="AJ181" s="129">
        <f>IF(C181 =0,0,AI181 / C181 )</f>
        <v>2.1619511945790194E-5</v>
      </c>
      <c r="AK181" s="128">
        <v>-73.574277940285384</v>
      </c>
      <c r="AL181" s="129">
        <f>IF(C181 =0,0,AK181 / C181 )</f>
        <v>2.0280265477090603E-4</v>
      </c>
    </row>
    <row r="182" spans="1:42" ht="15.75" thickBot="1" x14ac:dyDescent="0.3">
      <c r="A182" s="122" t="s">
        <v>38</v>
      </c>
    </row>
    <row r="183" spans="1:42" x14ac:dyDescent="0.25">
      <c r="A183" s="122" t="s">
        <v>40</v>
      </c>
      <c r="B183" s="130" t="s">
        <v>55</v>
      </c>
      <c r="C183" s="128">
        <v>83612.625856554267</v>
      </c>
      <c r="D183" s="129">
        <f>IF(C183 =0,0,C183 / C183 )</f>
        <v>1</v>
      </c>
      <c r="E183" s="128">
        <v>127.85881245419694</v>
      </c>
      <c r="F183" s="129">
        <f>IF(C183 =0,0,E183 / C183 )</f>
        <v>1.5291806846677843E-3</v>
      </c>
      <c r="G183" s="128">
        <v>13.992922960821936</v>
      </c>
      <c r="H183" s="129">
        <f>IF(C183 =0,0,G183 / C183 )</f>
        <v>1.6735418625445612E-4</v>
      </c>
      <c r="I183" s="128">
        <v>49.091149378098557</v>
      </c>
      <c r="J183" s="129">
        <f>IF(C183 =0,0,I183 / C183 )</f>
        <v>5.8712603360070619E-4</v>
      </c>
      <c r="K183" s="128">
        <v>8265.8402527783019</v>
      </c>
      <c r="L183" s="129">
        <f>IF(C183 =0,0,K183 / C183 )</f>
        <v>9.8858756893476452E-2</v>
      </c>
      <c r="M183" s="128">
        <v>158.18625108300142</v>
      </c>
      <c r="N183" s="129">
        <f>IF(C183 =0,0,M183 / C183 )</f>
        <v>1.8918943097706988E-3</v>
      </c>
      <c r="O183" s="128">
        <v>3926.9409502285871</v>
      </c>
      <c r="P183" s="129">
        <f>IF(C183 =0,0,O183 / C183 )</f>
        <v>4.6965884757233227E-2</v>
      </c>
      <c r="Q183" s="128">
        <v>367.11362006728302</v>
      </c>
      <c r="R183" s="129">
        <f>IF(C183 =0,0,Q183 / C183 )</f>
        <v>4.3906481384414688E-3</v>
      </c>
      <c r="S183" s="128">
        <v>83.605354265024815</v>
      </c>
      <c r="T183" s="129">
        <f>IF(C183 =0,0,S183 / C183 )</f>
        <v>9.9991303237453714E-4</v>
      </c>
      <c r="U183" s="128">
        <v>18.942927812966033</v>
      </c>
      <c r="V183" s="129">
        <f>IF(C183 =0,0,U183 / C183 )</f>
        <v>2.265558295641199E-4</v>
      </c>
      <c r="W183" s="128">
        <v>29.721002515403786</v>
      </c>
      <c r="X183" s="129">
        <f>IF(C183 =0,0,W183 / C183 )</f>
        <v>3.5546069999515509E-4</v>
      </c>
      <c r="Y183" s="128">
        <v>31.997958941718181</v>
      </c>
      <c r="Z183" s="129">
        <f>IF(C183 =0,0,Y183 / C183 )</f>
        <v>3.8269290808560233E-4</v>
      </c>
      <c r="AA183" s="128">
        <v>35.018071623321234</v>
      </c>
      <c r="AB183" s="129">
        <f>IF(C183 =0,0,AA183 / C183 )</f>
        <v>4.1881320272608351E-4</v>
      </c>
      <c r="AC183" s="128">
        <v>70377.335115189198</v>
      </c>
      <c r="AD183" s="129">
        <f>IF(C183 =0,0,AC183 / C183 )</f>
        <v>0.84170703161420235</v>
      </c>
      <c r="AE183" s="128">
        <v>79.879281202331811</v>
      </c>
      <c r="AF183" s="129">
        <f>IF(C183 =0,0,AE183 / C183 )</f>
        <v>9.5534951072308891E-4</v>
      </c>
      <c r="AG183" s="128">
        <v>8.0267530964969627</v>
      </c>
      <c r="AH183" s="129">
        <f>IF(C183 =0,0,AG183 / C183 )</f>
        <v>9.5999294535584277E-5</v>
      </c>
      <c r="AI183" s="128">
        <v>3.7006087986513503</v>
      </c>
      <c r="AJ183" s="129">
        <f>IF(C183 =0,0,AI183 / C183 )</f>
        <v>4.425897118696058E-5</v>
      </c>
      <c r="AK183" s="128">
        <v>35.374824158873828</v>
      </c>
      <c r="AL183" s="129">
        <f>IF(C183 =0,0,AK183 / C183 )</f>
        <v>4.2307993316180307E-4</v>
      </c>
    </row>
    <row r="184" spans="1:42" ht="15.75" thickBot="1" x14ac:dyDescent="0.3">
      <c r="A184" s="122" t="s">
        <v>42</v>
      </c>
    </row>
    <row r="185" spans="1:42" ht="15.75" thickBot="1" x14ac:dyDescent="0.3">
      <c r="A185" s="122" t="s">
        <v>44</v>
      </c>
      <c r="B185" s="131" t="s">
        <v>57</v>
      </c>
      <c r="C185" s="132">
        <v>1850065.7858252309</v>
      </c>
      <c r="D185" s="133">
        <f>IF(C185 =0,0,C185 / C185 )</f>
        <v>1</v>
      </c>
      <c r="E185" s="132">
        <v>3833.422144639103</v>
      </c>
      <c r="F185" s="133">
        <f>IF(C185 =0,0,E185 / C185 )</f>
        <v>2.0720463964091886E-3</v>
      </c>
      <c r="G185" s="132">
        <v>362.01123456638021</v>
      </c>
      <c r="H185" s="133">
        <f>IF(C185 =0,0,G185 / C185 )</f>
        <v>1.9567479023720411E-4</v>
      </c>
      <c r="I185" s="132">
        <v>3876.1605566874746</v>
      </c>
      <c r="J185" s="133">
        <f>IF(C185 =0,0,I185 / C185 )</f>
        <v>2.0951474192894681E-3</v>
      </c>
      <c r="K185" s="132">
        <v>174595.30676756089</v>
      </c>
      <c r="L185" s="133">
        <f>IF(C185 =0,0,K185 / C185 )</f>
        <v>9.4372485619305585E-2</v>
      </c>
      <c r="M185" s="132">
        <v>3416.4004481211668</v>
      </c>
      <c r="N185" s="133">
        <f>IF(C185 =0,0,M185 / C185 )</f>
        <v>1.8466372786831819E-3</v>
      </c>
      <c r="O185" s="132">
        <v>88808.211401905981</v>
      </c>
      <c r="P185" s="133">
        <f>IF(C185 =0,0,O185 / C185 )</f>
        <v>4.8002731623023147E-2</v>
      </c>
      <c r="Q185" s="132">
        <v>8957.0885380286072</v>
      </c>
      <c r="R185" s="133">
        <f>IF(C185 =0,0,Q185 / C185 )</f>
        <v>4.8414973168282522E-3</v>
      </c>
      <c r="S185" s="132">
        <v>2400.1585721227311</v>
      </c>
      <c r="T185" s="133">
        <f>IF(C185 =0,0,S185 / C185 )</f>
        <v>1.2973368787813828E-3</v>
      </c>
      <c r="U185" s="132">
        <v>1557.4596294190501</v>
      </c>
      <c r="V185" s="133">
        <f>IF(C185 =0,0,U185 / C185 )</f>
        <v>8.4184013420059958E-4</v>
      </c>
      <c r="W185" s="132">
        <v>1019.7811551655924</v>
      </c>
      <c r="X185" s="133">
        <f>IF(C185 =0,0,W185 / C185 )</f>
        <v>5.5121345574785281E-4</v>
      </c>
      <c r="Y185" s="132">
        <v>237.18407850878077</v>
      </c>
      <c r="Z185" s="133">
        <f>IF(C185 =0,0,Y185 / C185 )</f>
        <v>1.2820305111635997E-4</v>
      </c>
      <c r="AA185" s="132">
        <v>1233.2335540331667</v>
      </c>
      <c r="AB185" s="133">
        <f>IF(C185 =0,0,AA185 / C185 )</f>
        <v>6.6658902806695434E-4</v>
      </c>
      <c r="AC185" s="132">
        <v>1556119.056196704</v>
      </c>
      <c r="AD185" s="133">
        <f>IF(C185 =0,0,AC185 / C185 )</f>
        <v>0.84111552579336502</v>
      </c>
      <c r="AE185" s="132">
        <v>425.33125186933745</v>
      </c>
      <c r="AF185" s="133">
        <f>IF(C185 =0,0,AE185 / C185 )</f>
        <v>2.299006095502795E-4</v>
      </c>
      <c r="AG185" s="132">
        <v>42.739855586976425</v>
      </c>
      <c r="AH185" s="133">
        <f>IF(C185 =0,0,AG185 / C185 )</f>
        <v>2.310180314367151E-5</v>
      </c>
      <c r="AI185" s="132">
        <v>141.28843523084757</v>
      </c>
      <c r="AJ185" s="133">
        <f>IF(C185 =0,0,AI185 / C185 )</f>
        <v>7.6369411462752488E-5</v>
      </c>
      <c r="AK185" s="132">
        <v>3040.952005080354</v>
      </c>
      <c r="AL185" s="133">
        <f>IF(C185 =0,0,AK185 / C185 )</f>
        <v>1.6436993907889186E-3</v>
      </c>
    </row>
    <row r="186" spans="1:42" ht="15.75" thickTop="1" x14ac:dyDescent="0.25">
      <c r="A186" s="122" t="s">
        <v>46</v>
      </c>
    </row>
    <row r="187" spans="1:42" ht="15.75" thickBot="1" x14ac:dyDescent="0.3">
      <c r="A187" s="122" t="s">
        <v>48</v>
      </c>
      <c r="B187" s="124" t="s">
        <v>166</v>
      </c>
      <c r="C187" s="125"/>
      <c r="D187" s="116"/>
      <c r="E187" s="125"/>
      <c r="F187" s="116"/>
      <c r="G187" s="125"/>
      <c r="H187" s="116"/>
      <c r="I187" s="125"/>
      <c r="J187" s="116"/>
      <c r="K187" s="125"/>
      <c r="L187" s="116"/>
      <c r="M187" s="125"/>
      <c r="N187" s="116"/>
      <c r="O187" s="125"/>
      <c r="P187" s="116"/>
      <c r="Q187" s="125"/>
      <c r="R187" s="116"/>
      <c r="S187" s="125"/>
      <c r="T187" s="116"/>
      <c r="U187" s="125"/>
      <c r="V187" s="116"/>
      <c r="W187" s="125"/>
      <c r="X187" s="116"/>
      <c r="Y187" s="125"/>
      <c r="Z187" s="116"/>
      <c r="AA187" s="125"/>
      <c r="AB187" s="116"/>
      <c r="AC187" s="125"/>
      <c r="AD187" s="116"/>
      <c r="AE187" s="125"/>
      <c r="AF187" s="116"/>
      <c r="AG187" s="125"/>
      <c r="AH187" s="116"/>
      <c r="AI187" s="125"/>
      <c r="AJ187" s="116"/>
      <c r="AK187" s="125"/>
      <c r="AL187" s="116"/>
    </row>
    <row r="188" spans="1:42" x14ac:dyDescent="0.25">
      <c r="A188" s="122" t="s">
        <v>50</v>
      </c>
      <c r="B188" s="117" t="s">
        <v>145</v>
      </c>
      <c r="C188" s="125">
        <v>555810.83720626379</v>
      </c>
      <c r="D188" s="126">
        <f>IF(C188 =0,0,C188 / C188 )</f>
        <v>1</v>
      </c>
      <c r="E188" s="125">
        <v>0</v>
      </c>
      <c r="F188" s="126">
        <f>IF(C188 =0,0,E188 / C188 )</f>
        <v>0</v>
      </c>
      <c r="G188" s="125">
        <v>0</v>
      </c>
      <c r="H188" s="126">
        <f>IF(C188 =0,0,G188 / C188 )</f>
        <v>0</v>
      </c>
      <c r="I188" s="125">
        <v>0</v>
      </c>
      <c r="J188" s="126">
        <f>IF(C188 =0,0,I188 / C188 )</f>
        <v>0</v>
      </c>
      <c r="K188" s="125">
        <v>0</v>
      </c>
      <c r="L188" s="126">
        <f>IF(C188 =0,0,K188 / C188 )</f>
        <v>0</v>
      </c>
      <c r="M188" s="125">
        <v>0</v>
      </c>
      <c r="N188" s="126">
        <f>IF(C188 =0,0,M188 / C188 )</f>
        <v>0</v>
      </c>
      <c r="O188" s="125">
        <v>0</v>
      </c>
      <c r="P188" s="126">
        <f>IF(C188 =0,0,O188 / C188 )</f>
        <v>0</v>
      </c>
      <c r="Q188" s="125">
        <v>0</v>
      </c>
      <c r="R188" s="126">
        <f>IF(C188 =0,0,Q188 / C188 )</f>
        <v>0</v>
      </c>
      <c r="S188" s="125">
        <v>0</v>
      </c>
      <c r="T188" s="126">
        <f>IF(C188 =0,0,S188 / C188 )</f>
        <v>0</v>
      </c>
      <c r="U188" s="125">
        <v>0</v>
      </c>
      <c r="V188" s="126">
        <f>IF(C188 =0,0,U188 / C188 )</f>
        <v>0</v>
      </c>
      <c r="W188" s="125">
        <v>0</v>
      </c>
      <c r="X188" s="126">
        <f>IF(C188 =0,0,W188 / C188 )</f>
        <v>0</v>
      </c>
      <c r="Y188" s="125">
        <v>80781.32083240099</v>
      </c>
      <c r="Z188" s="126">
        <f>IF(C188 =0,0,Y188 / C188 )</f>
        <v>0.14533959294216262</v>
      </c>
      <c r="AA188" s="125">
        <v>0</v>
      </c>
      <c r="AB188" s="126">
        <f>IF(C188 =0,0,AA188 / C188 )</f>
        <v>0</v>
      </c>
      <c r="AC188" s="125">
        <v>0</v>
      </c>
      <c r="AD188" s="126">
        <f>IF(C188 =0,0,AC188 / C188 )</f>
        <v>0</v>
      </c>
      <c r="AE188" s="125">
        <v>474812.7394126688</v>
      </c>
      <c r="AF188" s="128">
        <f>IF(C188 =0,0,AE188 / C188 )</f>
        <v>0.85427038774428166</v>
      </c>
      <c r="AG188" s="125">
        <v>216.77696119394167</v>
      </c>
      <c r="AH188" s="126">
        <f>IF(C188 =0,0,AG188 / C188 )</f>
        <v>3.900193135555844E-4</v>
      </c>
      <c r="AI188" s="125">
        <v>0</v>
      </c>
      <c r="AJ188" s="126">
        <f>IF(C188 =0,0,AI188 / C188 )</f>
        <v>0</v>
      </c>
      <c r="AK188" s="125">
        <v>0</v>
      </c>
      <c r="AL188" s="126">
        <f>IF(C188 =0,0,AK188 / C188 )</f>
        <v>0</v>
      </c>
    </row>
    <row r="189" spans="1:42" x14ac:dyDescent="0.25">
      <c r="A189" s="122" t="s">
        <v>52</v>
      </c>
      <c r="B189" s="117" t="s">
        <v>146</v>
      </c>
      <c r="C189" s="125">
        <v>18744.763786148927</v>
      </c>
      <c r="D189" s="126">
        <f>IF(C189 =0,0,C189 / C189 )</f>
        <v>1</v>
      </c>
      <c r="E189" s="125">
        <v>0</v>
      </c>
      <c r="F189" s="126">
        <f>IF(C189 =0,0,E189 / C189 )</f>
        <v>0</v>
      </c>
      <c r="G189" s="125">
        <v>0</v>
      </c>
      <c r="H189" s="126">
        <f>IF(C189 =0,0,G189 / C189 )</f>
        <v>0</v>
      </c>
      <c r="I189" s="125">
        <v>0</v>
      </c>
      <c r="J189" s="126">
        <f>IF(C189 =0,0,I189 / C189 )</f>
        <v>0</v>
      </c>
      <c r="K189" s="125">
        <v>0</v>
      </c>
      <c r="L189" s="126">
        <f>IF(C189 =0,0,K189 / C189 )</f>
        <v>0</v>
      </c>
      <c r="M189" s="125">
        <v>0</v>
      </c>
      <c r="N189" s="126">
        <f>IF(C189 =0,0,M189 / C189 )</f>
        <v>0</v>
      </c>
      <c r="O189" s="125">
        <v>0</v>
      </c>
      <c r="P189" s="126">
        <f>IF(C189 =0,0,O189 / C189 )</f>
        <v>0</v>
      </c>
      <c r="Q189" s="125">
        <v>0</v>
      </c>
      <c r="R189" s="126">
        <f>IF(C189 =0,0,Q189 / C189 )</f>
        <v>0</v>
      </c>
      <c r="S189" s="125">
        <v>0</v>
      </c>
      <c r="T189" s="126">
        <f>IF(C189 =0,0,S189 / C189 )</f>
        <v>0</v>
      </c>
      <c r="U189" s="125">
        <v>0</v>
      </c>
      <c r="V189" s="126">
        <f>IF(C189 =0,0,U189 / C189 )</f>
        <v>0</v>
      </c>
      <c r="W189" s="125">
        <v>0</v>
      </c>
      <c r="X189" s="126">
        <f>IF(C189 =0,0,W189 / C189 )</f>
        <v>0</v>
      </c>
      <c r="Y189" s="125">
        <v>797.50811917278963</v>
      </c>
      <c r="Z189" s="126">
        <f>IF(C189 =0,0,Y189 / C189 )</f>
        <v>4.2545647855114208E-2</v>
      </c>
      <c r="AA189" s="125">
        <v>0</v>
      </c>
      <c r="AB189" s="126">
        <f>IF(C189 =0,0,AA189 / C189 )</f>
        <v>0</v>
      </c>
      <c r="AC189" s="125">
        <v>0</v>
      </c>
      <c r="AD189" s="126">
        <f>IF(C189 =0,0,AC189 / C189 )</f>
        <v>0</v>
      </c>
      <c r="AE189" s="125">
        <v>17939.065541076267</v>
      </c>
      <c r="AF189" s="126">
        <f>IF(C189 =0,0,AE189 / C189 )</f>
        <v>0.95701742341143736</v>
      </c>
      <c r="AG189" s="125">
        <v>8.1901258998732462</v>
      </c>
      <c r="AH189" s="126">
        <f>IF(C189 =0,0,AG189 / C189 )</f>
        <v>4.3692873344849389E-4</v>
      </c>
      <c r="AI189" s="125">
        <v>0</v>
      </c>
      <c r="AJ189" s="126">
        <f>IF(C189 =0,0,AI189 / C189 )</f>
        <v>0</v>
      </c>
      <c r="AK189" s="125">
        <v>0</v>
      </c>
      <c r="AL189" s="126">
        <f>IF(C189 =0,0,AK189 / C189 )</f>
        <v>0</v>
      </c>
    </row>
    <row r="190" spans="1:42" ht="15.75" thickBot="1" x14ac:dyDescent="0.3">
      <c r="A190" s="122" t="s">
        <v>54</v>
      </c>
      <c r="B190" s="117" t="s">
        <v>147</v>
      </c>
      <c r="C190" s="125">
        <v>14849.519594331568</v>
      </c>
      <c r="D190" s="126">
        <f>IF(C190 =0,0,C190 / C190 )</f>
        <v>1</v>
      </c>
      <c r="E190" s="125">
        <v>0</v>
      </c>
      <c r="F190" s="126">
        <f>IF(C190 =0,0,E190 / C190 )</f>
        <v>0</v>
      </c>
      <c r="G190" s="125">
        <v>0</v>
      </c>
      <c r="H190" s="126">
        <f>IF(C190 =0,0,G190 / C190 )</f>
        <v>0</v>
      </c>
      <c r="I190" s="125">
        <v>0</v>
      </c>
      <c r="J190" s="126">
        <f>IF(C190 =0,0,I190 / C190 )</f>
        <v>0</v>
      </c>
      <c r="K190" s="125">
        <v>0</v>
      </c>
      <c r="L190" s="126">
        <f>IF(C190 =0,0,K190 / C190 )</f>
        <v>0</v>
      </c>
      <c r="M190" s="125">
        <v>0</v>
      </c>
      <c r="N190" s="126">
        <f>IF(C190 =0,0,M190 / C190 )</f>
        <v>0</v>
      </c>
      <c r="O190" s="125">
        <v>0</v>
      </c>
      <c r="P190" s="126">
        <f>IF(C190 =0,0,O190 / C190 )</f>
        <v>0</v>
      </c>
      <c r="Q190" s="125">
        <v>0</v>
      </c>
      <c r="R190" s="126">
        <f>IF(C190 =0,0,Q190 / C190 )</f>
        <v>0</v>
      </c>
      <c r="S190" s="125">
        <v>0</v>
      </c>
      <c r="T190" s="126">
        <f>IF(C190 =0,0,S190 / C190 )</f>
        <v>0</v>
      </c>
      <c r="U190" s="125">
        <v>0</v>
      </c>
      <c r="V190" s="126">
        <f>IF(C190 =0,0,U190 / C190 )</f>
        <v>0</v>
      </c>
      <c r="W190" s="125">
        <v>0</v>
      </c>
      <c r="X190" s="126">
        <f>IF(C190 =0,0,W190 / C190 )</f>
        <v>0</v>
      </c>
      <c r="Y190" s="125">
        <v>631.78243147804926</v>
      </c>
      <c r="Z190" s="126">
        <f>IF(C190 =0,0,Y190 / C190 )</f>
        <v>4.2545647855114208E-2</v>
      </c>
      <c r="AA190" s="125">
        <v>0</v>
      </c>
      <c r="AB190" s="126">
        <f>IF(C190 =0,0,AA190 / C190 )</f>
        <v>0</v>
      </c>
      <c r="AC190" s="125">
        <v>0</v>
      </c>
      <c r="AD190" s="126">
        <f>IF(C190 =0,0,AC190 / C190 )</f>
        <v>0</v>
      </c>
      <c r="AE190" s="125">
        <v>14211.248981064849</v>
      </c>
      <c r="AF190" s="126">
        <f>IF(C190 =0,0,AE190 / C190 )</f>
        <v>0.95701742341143736</v>
      </c>
      <c r="AG190" s="125">
        <v>6.4881817886698858</v>
      </c>
      <c r="AH190" s="126">
        <f>IF(C190 =0,0,AG190 / C190 )</f>
        <v>4.3692873344849394E-4</v>
      </c>
      <c r="AI190" s="125">
        <v>0</v>
      </c>
      <c r="AJ190" s="126">
        <f>IF(C190 =0,0,AI190 / C190 )</f>
        <v>0</v>
      </c>
      <c r="AK190" s="125">
        <v>0</v>
      </c>
      <c r="AL190" s="126">
        <f>IF(C190 =0,0,AK190 / C190 )</f>
        <v>0</v>
      </c>
    </row>
    <row r="191" spans="1:42" x14ac:dyDescent="0.25">
      <c r="A191" s="122" t="s">
        <v>56</v>
      </c>
      <c r="B191" s="127" t="s">
        <v>37</v>
      </c>
      <c r="C191" s="128">
        <v>589405.12058674428</v>
      </c>
      <c r="D191" s="129">
        <f>IF(C191 =0,0,C191 / C191 )</f>
        <v>1</v>
      </c>
      <c r="E191" s="128">
        <v>0</v>
      </c>
      <c r="F191" s="129">
        <f>IF(C191 =0,0,E191 / C191 )</f>
        <v>0</v>
      </c>
      <c r="G191" s="128">
        <v>0</v>
      </c>
      <c r="H191" s="129">
        <f>IF(C191 =0,0,G191 / C191 )</f>
        <v>0</v>
      </c>
      <c r="I191" s="128">
        <v>0</v>
      </c>
      <c r="J191" s="129">
        <f>IF(C191 =0,0,I191 / C191 )</f>
        <v>0</v>
      </c>
      <c r="K191" s="128">
        <v>0</v>
      </c>
      <c r="L191" s="129">
        <f>IF(C191 =0,0,K191 / C191 )</f>
        <v>0</v>
      </c>
      <c r="M191" s="128">
        <v>0</v>
      </c>
      <c r="N191" s="129">
        <f>IF(C191 =0,0,M191 / C191 )</f>
        <v>0</v>
      </c>
      <c r="O191" s="128">
        <v>0</v>
      </c>
      <c r="P191" s="129">
        <f>IF(C191 =0,0,O191 / C191 )</f>
        <v>0</v>
      </c>
      <c r="Q191" s="128">
        <v>0</v>
      </c>
      <c r="R191" s="129">
        <f>IF(C191 =0,0,Q191 / C191 )</f>
        <v>0</v>
      </c>
      <c r="S191" s="128">
        <v>0</v>
      </c>
      <c r="T191" s="129">
        <f>IF(C191 =0,0,S191 / C191 )</f>
        <v>0</v>
      </c>
      <c r="U191" s="128">
        <v>0</v>
      </c>
      <c r="V191" s="129">
        <f>IF(C191 =0,0,U191 / C191 )</f>
        <v>0</v>
      </c>
      <c r="W191" s="128">
        <v>0</v>
      </c>
      <c r="X191" s="129">
        <f>IF(C191 =0,0,W191 / C191 )</f>
        <v>0</v>
      </c>
      <c r="Y191" s="128">
        <v>82210.61138305183</v>
      </c>
      <c r="Z191" s="129">
        <f>IF(C191 =0,0,Y191 / C191 )</f>
        <v>0.13948065347856556</v>
      </c>
      <c r="AA191" s="128">
        <v>0</v>
      </c>
      <c r="AB191" s="129">
        <f>IF(C191 =0,0,AA191 / C191 )</f>
        <v>0</v>
      </c>
      <c r="AC191" s="128">
        <v>0</v>
      </c>
      <c r="AD191" s="129">
        <f>IF(C191 =0,0,AC191 / C191 )</f>
        <v>0</v>
      </c>
      <c r="AE191" s="128">
        <v>506963.05393480993</v>
      </c>
      <c r="AF191" s="129">
        <f>IF(C191 =0,0,AE191 / C191 )</f>
        <v>0.86012665351487871</v>
      </c>
      <c r="AG191" s="128">
        <v>231.4552688824848</v>
      </c>
      <c r="AH191" s="129">
        <f>IF(C191 =0,0,AG191 / C191 )</f>
        <v>3.9269300655561733E-4</v>
      </c>
      <c r="AI191" s="128">
        <v>0</v>
      </c>
      <c r="AJ191" s="129">
        <f>IF(C191 =0,0,AI191 / C191 )</f>
        <v>0</v>
      </c>
      <c r="AK191" s="128">
        <v>0</v>
      </c>
      <c r="AL191" s="129">
        <f>IF(C191 =0,0,AK191 / C191 )</f>
        <v>0</v>
      </c>
    </row>
    <row r="192" spans="1:42" x14ac:dyDescent="0.25">
      <c r="A192" s="122" t="s">
        <v>58</v>
      </c>
    </row>
    <row r="193" spans="1:38" x14ac:dyDescent="0.25">
      <c r="A193" s="122" t="s">
        <v>59</v>
      </c>
      <c r="B193" s="117" t="s">
        <v>150</v>
      </c>
      <c r="C193" s="125">
        <v>-214459.09615133493</v>
      </c>
      <c r="D193" s="126">
        <f>IF(C193 =0,0,C193 / C193 )</f>
        <v>1</v>
      </c>
      <c r="E193" s="125">
        <v>0</v>
      </c>
      <c r="F193" s="126">
        <f>IF(C193 =0,0,E193 / C193 )</f>
        <v>0</v>
      </c>
      <c r="G193" s="125">
        <v>0</v>
      </c>
      <c r="H193" s="126">
        <f>IF(C193 =0,0,G193 / C193 )</f>
        <v>0</v>
      </c>
      <c r="I193" s="125">
        <v>0</v>
      </c>
      <c r="J193" s="126">
        <f>IF(C193 =0,0,I193 / C193 )</f>
        <v>0</v>
      </c>
      <c r="K193" s="125">
        <v>0</v>
      </c>
      <c r="L193" s="126">
        <f>IF(C193 =0,0,K193 / C193 )</f>
        <v>0</v>
      </c>
      <c r="M193" s="125">
        <v>0</v>
      </c>
      <c r="N193" s="126">
        <f>IF(C193 =0,0,M193 / C193 )</f>
        <v>0</v>
      </c>
      <c r="O193" s="125">
        <v>0</v>
      </c>
      <c r="P193" s="126">
        <f>IF(C193 =0,0,O193 / C193 )</f>
        <v>0</v>
      </c>
      <c r="Q193" s="125">
        <v>0</v>
      </c>
      <c r="R193" s="126">
        <f>IF(C193 =0,0,Q193 / C193 )</f>
        <v>0</v>
      </c>
      <c r="S193" s="125">
        <v>0</v>
      </c>
      <c r="T193" s="126">
        <f>IF(C193 =0,0,S193 / C193 )</f>
        <v>0</v>
      </c>
      <c r="U193" s="125">
        <v>0</v>
      </c>
      <c r="V193" s="126">
        <f>IF(C193 =0,0,U193 / C193 )</f>
        <v>0</v>
      </c>
      <c r="W193" s="125">
        <v>0</v>
      </c>
      <c r="X193" s="126">
        <f>IF(C193 =0,0,W193 / C193 )</f>
        <v>0</v>
      </c>
      <c r="Y193" s="125">
        <v>-34069.828660375104</v>
      </c>
      <c r="Z193" s="126">
        <f>IF(C193 =0,0,Y193 / C193 )</f>
        <v>0.15886399444830931</v>
      </c>
      <c r="AA193" s="125">
        <v>0</v>
      </c>
      <c r="AB193" s="126">
        <f>IF(C193 =0,0,AA193 / C193 )</f>
        <v>0</v>
      </c>
      <c r="AC193" s="125">
        <v>0</v>
      </c>
      <c r="AD193" s="126">
        <f>IF(C193 =0,0,AC193 / C193 )</f>
        <v>0</v>
      </c>
      <c r="AE193" s="125">
        <v>-180306.9478963014</v>
      </c>
      <c r="AF193" s="126">
        <f>IF(C193 =0,0,AE193 / C193 )</f>
        <v>0.84075215802022329</v>
      </c>
      <c r="AG193" s="125">
        <v>-82.319594658440394</v>
      </c>
      <c r="AH193" s="126">
        <f>IF(C193 =0,0,AG193 / C193 )</f>
        <v>3.8384753146749652E-4</v>
      </c>
      <c r="AI193" s="125">
        <v>0</v>
      </c>
      <c r="AJ193" s="126">
        <f>IF(C193 =0,0,AI193 / C193 )</f>
        <v>0</v>
      </c>
      <c r="AK193" s="125">
        <v>0</v>
      </c>
      <c r="AL193" s="126">
        <f>IF(C193 =0,0,AK193 / C193 )</f>
        <v>0</v>
      </c>
    </row>
    <row r="194" spans="1:38" x14ac:dyDescent="0.25">
      <c r="A194" s="122" t="s">
        <v>60</v>
      </c>
      <c r="B194" s="117" t="s">
        <v>151</v>
      </c>
      <c r="C194" s="125">
        <v>-6928.2130461330307</v>
      </c>
      <c r="D194" s="126">
        <f>IF(C194 =0,0,C194 / C194 )</f>
        <v>1</v>
      </c>
      <c r="E194" s="125">
        <v>0</v>
      </c>
      <c r="F194" s="126">
        <f>IF(C194 =0,0,E194 / C194 )</f>
        <v>0</v>
      </c>
      <c r="G194" s="125">
        <v>0</v>
      </c>
      <c r="H194" s="126">
        <f>IF(C194 =0,0,G194 / C194 )</f>
        <v>0</v>
      </c>
      <c r="I194" s="125">
        <v>0</v>
      </c>
      <c r="J194" s="126">
        <f>IF(C194 =0,0,I194 / C194 )</f>
        <v>0</v>
      </c>
      <c r="K194" s="125">
        <v>0</v>
      </c>
      <c r="L194" s="126">
        <f>IF(C194 =0,0,K194 / C194 )</f>
        <v>0</v>
      </c>
      <c r="M194" s="125">
        <v>0</v>
      </c>
      <c r="N194" s="126">
        <f>IF(C194 =0,0,M194 / C194 )</f>
        <v>0</v>
      </c>
      <c r="O194" s="125">
        <v>0</v>
      </c>
      <c r="P194" s="126">
        <f>IF(C194 =0,0,O194 / C194 )</f>
        <v>0</v>
      </c>
      <c r="Q194" s="125">
        <v>0</v>
      </c>
      <c r="R194" s="126">
        <f>IF(C194 =0,0,Q194 / C194 )</f>
        <v>0</v>
      </c>
      <c r="S194" s="125">
        <v>0</v>
      </c>
      <c r="T194" s="126">
        <f>IF(C194 =0,0,S194 / C194 )</f>
        <v>0</v>
      </c>
      <c r="U194" s="125">
        <v>0</v>
      </c>
      <c r="V194" s="126">
        <f>IF(C194 =0,0,U194 / C194 )</f>
        <v>0</v>
      </c>
      <c r="W194" s="125">
        <v>0</v>
      </c>
      <c r="X194" s="126">
        <f>IF(C194 =0,0,W194 / C194 )</f>
        <v>0</v>
      </c>
      <c r="Y194" s="125">
        <v>-294.76531252598409</v>
      </c>
      <c r="Z194" s="126">
        <f>IF(C194 =0,0,Y194 / C194 )</f>
        <v>4.2545647855114214E-2</v>
      </c>
      <c r="AA194" s="125">
        <v>0</v>
      </c>
      <c r="AB194" s="126">
        <f>IF(C194 =0,0,AA194 / C194 )</f>
        <v>0</v>
      </c>
      <c r="AC194" s="125">
        <v>0</v>
      </c>
      <c r="AD194" s="126">
        <f>IF(C194 =0,0,AC194 / C194 )</f>
        <v>0</v>
      </c>
      <c r="AE194" s="125">
        <v>-6630.4205982557387</v>
      </c>
      <c r="AF194" s="126">
        <f>IF(C194 =0,0,AE194 / C194 )</f>
        <v>0.95701742341143736</v>
      </c>
      <c r="AG194" s="125">
        <v>-3.0271353513082371</v>
      </c>
      <c r="AH194" s="126">
        <f>IF(C194 =0,0,AG194 / C194 )</f>
        <v>4.3692873344849394E-4</v>
      </c>
      <c r="AI194" s="125">
        <v>0</v>
      </c>
      <c r="AJ194" s="126">
        <f>IF(C194 =0,0,AI194 / C194 )</f>
        <v>0</v>
      </c>
      <c r="AK194" s="125">
        <v>0</v>
      </c>
      <c r="AL194" s="126">
        <f>IF(C194 =0,0,AK194 / C194 )</f>
        <v>0</v>
      </c>
    </row>
    <row r="195" spans="1:38" ht="15.75" thickBot="1" x14ac:dyDescent="0.3">
      <c r="A195" s="122" t="s">
        <v>61</v>
      </c>
      <c r="B195" s="117" t="s">
        <v>152</v>
      </c>
      <c r="C195" s="125">
        <v>-4999.1264391455052</v>
      </c>
      <c r="D195" s="126">
        <f>IF(C195 =0,0,C195 / C195 )</f>
        <v>1</v>
      </c>
      <c r="E195" s="125">
        <v>0</v>
      </c>
      <c r="F195" s="126">
        <f>IF(C195 =0,0,E195 / C195 )</f>
        <v>0</v>
      </c>
      <c r="G195" s="125">
        <v>0</v>
      </c>
      <c r="H195" s="126">
        <f>IF(C195 =0,0,G195 / C195 )</f>
        <v>0</v>
      </c>
      <c r="I195" s="125">
        <v>0</v>
      </c>
      <c r="J195" s="126">
        <f>IF(C195 =0,0,I195 / C195 )</f>
        <v>0</v>
      </c>
      <c r="K195" s="125">
        <v>0</v>
      </c>
      <c r="L195" s="126">
        <f>IF(C195 =0,0,K195 / C195 )</f>
        <v>0</v>
      </c>
      <c r="M195" s="125">
        <v>0</v>
      </c>
      <c r="N195" s="126">
        <f>IF(C195 =0,0,M195 / C195 )</f>
        <v>0</v>
      </c>
      <c r="O195" s="125">
        <v>0</v>
      </c>
      <c r="P195" s="126">
        <f>IF(C195 =0,0,O195 / C195 )</f>
        <v>0</v>
      </c>
      <c r="Q195" s="125">
        <v>0</v>
      </c>
      <c r="R195" s="126">
        <f>IF(C195 =0,0,Q195 / C195 )</f>
        <v>0</v>
      </c>
      <c r="S195" s="125">
        <v>0</v>
      </c>
      <c r="T195" s="126">
        <f>IF(C195 =0,0,S195 / C195 )</f>
        <v>0</v>
      </c>
      <c r="U195" s="125">
        <v>0</v>
      </c>
      <c r="V195" s="126">
        <f>IF(C195 =0,0,U195 / C195 )</f>
        <v>0</v>
      </c>
      <c r="W195" s="125">
        <v>0</v>
      </c>
      <c r="X195" s="126">
        <f>IF(C195 =0,0,W195 / C195 )</f>
        <v>0</v>
      </c>
      <c r="Y195" s="125">
        <v>-212.69107306307575</v>
      </c>
      <c r="Z195" s="126">
        <f>IF(C195 =0,0,Y195 / C195 )</f>
        <v>4.2545647855114221E-2</v>
      </c>
      <c r="AA195" s="125">
        <v>0</v>
      </c>
      <c r="AB195" s="126">
        <f>IF(C195 =0,0,AA195 / C195 )</f>
        <v>0</v>
      </c>
      <c r="AC195" s="125">
        <v>0</v>
      </c>
      <c r="AD195" s="126">
        <f>IF(C195 =0,0,AC195 / C195 )</f>
        <v>0</v>
      </c>
      <c r="AE195" s="125">
        <v>-4784.2511040990248</v>
      </c>
      <c r="AF195" s="126">
        <f>IF(C195 =0,0,AE195 / C195 )</f>
        <v>0.95701742341143736</v>
      </c>
      <c r="AG195" s="125">
        <v>-2.1842619834047254</v>
      </c>
      <c r="AH195" s="126">
        <f>IF(C195 =0,0,AG195 / C195 )</f>
        <v>4.36928733448494E-4</v>
      </c>
      <c r="AI195" s="125">
        <v>0</v>
      </c>
      <c r="AJ195" s="126">
        <f>IF(C195 =0,0,AI195 / C195 )</f>
        <v>0</v>
      </c>
      <c r="AK195" s="125">
        <v>0</v>
      </c>
      <c r="AL195" s="126">
        <f>IF(C195 =0,0,AK195 / C195 )</f>
        <v>0</v>
      </c>
    </row>
    <row r="196" spans="1:38" x14ac:dyDescent="0.25">
      <c r="A196" s="122" t="s">
        <v>63</v>
      </c>
      <c r="B196" s="127" t="s">
        <v>39</v>
      </c>
      <c r="C196" s="128">
        <v>-226386.43563661346</v>
      </c>
      <c r="D196" s="129">
        <f>IF(C196 =0,0,C196 / C196 )</f>
        <v>1</v>
      </c>
      <c r="E196" s="128">
        <v>0</v>
      </c>
      <c r="F196" s="129">
        <f>IF(C196 =0,0,E196 / C196 )</f>
        <v>0</v>
      </c>
      <c r="G196" s="128">
        <v>0</v>
      </c>
      <c r="H196" s="129">
        <f>IF(C196 =0,0,G196 / C196 )</f>
        <v>0</v>
      </c>
      <c r="I196" s="128">
        <v>0</v>
      </c>
      <c r="J196" s="129">
        <f>IF(C196 =0,0,I196 / C196 )</f>
        <v>0</v>
      </c>
      <c r="K196" s="128">
        <v>0</v>
      </c>
      <c r="L196" s="129">
        <f>IF(C196 =0,0,K196 / C196 )</f>
        <v>0</v>
      </c>
      <c r="M196" s="128">
        <v>0</v>
      </c>
      <c r="N196" s="129">
        <f>IF(C196 =0,0,M196 / C196 )</f>
        <v>0</v>
      </c>
      <c r="O196" s="128">
        <v>0</v>
      </c>
      <c r="P196" s="129">
        <f>IF(C196 =0,0,O196 / C196 )</f>
        <v>0</v>
      </c>
      <c r="Q196" s="128">
        <v>0</v>
      </c>
      <c r="R196" s="129">
        <f>IF(C196 =0,0,Q196 / C196 )</f>
        <v>0</v>
      </c>
      <c r="S196" s="128">
        <v>0</v>
      </c>
      <c r="T196" s="129">
        <f>IF(C196 =0,0,S196 / C196 )</f>
        <v>0</v>
      </c>
      <c r="U196" s="128">
        <v>0</v>
      </c>
      <c r="V196" s="129">
        <f>IF(C196 =0,0,U196 / C196 )</f>
        <v>0</v>
      </c>
      <c r="W196" s="128">
        <v>0</v>
      </c>
      <c r="X196" s="129">
        <f>IF(C196 =0,0,W196 / C196 )</f>
        <v>0</v>
      </c>
      <c r="Y196" s="128">
        <v>-34577.285045964156</v>
      </c>
      <c r="Z196" s="129">
        <f>IF(C196 =0,0,Y196 / C196 )</f>
        <v>0.15273567494770862</v>
      </c>
      <c r="AA196" s="128">
        <v>0</v>
      </c>
      <c r="AB196" s="129">
        <f>IF(C196 =0,0,AA196 / C196 )</f>
        <v>0</v>
      </c>
      <c r="AC196" s="128">
        <v>0</v>
      </c>
      <c r="AD196" s="129">
        <f>IF(C196 =0,0,AC196 / C196 )</f>
        <v>0</v>
      </c>
      <c r="AE196" s="128">
        <v>-191721.61959865614</v>
      </c>
      <c r="AF196" s="129">
        <f>IF(C196 =0,0,AE196 / C196 )</f>
        <v>0.84687768089780824</v>
      </c>
      <c r="AG196" s="128">
        <v>-87.53099199315335</v>
      </c>
      <c r="AH196" s="129">
        <f>IF(C196 =0,0,AG196 / C196 )</f>
        <v>3.8664415448306556E-4</v>
      </c>
      <c r="AI196" s="128">
        <v>0</v>
      </c>
      <c r="AJ196" s="129">
        <f>IF(C196 =0,0,AI196 / C196 )</f>
        <v>0</v>
      </c>
      <c r="AK196" s="128">
        <v>0</v>
      </c>
      <c r="AL196" s="129">
        <f>IF(C196 =0,0,AK196 / C196 )</f>
        <v>0</v>
      </c>
    </row>
    <row r="197" spans="1:38" ht="15.75" thickBot="1" x14ac:dyDescent="0.3">
      <c r="A197" s="122" t="s">
        <v>64</v>
      </c>
    </row>
    <row r="198" spans="1:38" x14ac:dyDescent="0.25">
      <c r="A198" s="122" t="s">
        <v>65</v>
      </c>
      <c r="B198" s="130" t="s">
        <v>41</v>
      </c>
      <c r="C198" s="128">
        <v>363018.68495013082</v>
      </c>
      <c r="D198" s="129">
        <f>IF(C198 =0,0,C198 / C198 )</f>
        <v>1</v>
      </c>
      <c r="E198" s="128">
        <v>0</v>
      </c>
      <c r="F198" s="129">
        <f>IF(C198 =0,0,E198 / C198 )</f>
        <v>0</v>
      </c>
      <c r="G198" s="128">
        <v>0</v>
      </c>
      <c r="H198" s="129">
        <f>IF(C198 =0,0,G198 / C198 )</f>
        <v>0</v>
      </c>
      <c r="I198" s="128">
        <v>0</v>
      </c>
      <c r="J198" s="129">
        <f>IF(C198 =0,0,I198 / C198 )</f>
        <v>0</v>
      </c>
      <c r="K198" s="128">
        <v>0</v>
      </c>
      <c r="L198" s="129">
        <f>IF(C198 =0,0,K198 / C198 )</f>
        <v>0</v>
      </c>
      <c r="M198" s="128">
        <v>0</v>
      </c>
      <c r="N198" s="129">
        <f>IF(C198 =0,0,M198 / C198 )</f>
        <v>0</v>
      </c>
      <c r="O198" s="128">
        <v>0</v>
      </c>
      <c r="P198" s="129">
        <f>IF(C198 =0,0,O198 / C198 )</f>
        <v>0</v>
      </c>
      <c r="Q198" s="128">
        <v>0</v>
      </c>
      <c r="R198" s="129">
        <f>IF(C198 =0,0,Q198 / C198 )</f>
        <v>0</v>
      </c>
      <c r="S198" s="128">
        <v>0</v>
      </c>
      <c r="T198" s="129">
        <f>IF(C198 =0,0,S198 / C198 )</f>
        <v>0</v>
      </c>
      <c r="U198" s="128">
        <v>0</v>
      </c>
      <c r="V198" s="129">
        <f>IF(C198 =0,0,U198 / C198 )</f>
        <v>0</v>
      </c>
      <c r="W198" s="128">
        <v>0</v>
      </c>
      <c r="X198" s="129">
        <f>IF(C198 =0,0,W198 / C198 )</f>
        <v>0</v>
      </c>
      <c r="Y198" s="128">
        <v>47633.326337087667</v>
      </c>
      <c r="Z198" s="129">
        <f>IF(C198 =0,0,Y198 / C198 )</f>
        <v>0.13121453057886326</v>
      </c>
      <c r="AA198" s="128">
        <v>0</v>
      </c>
      <c r="AB198" s="129">
        <f>IF(C198 =0,0,AA198 / C198 )</f>
        <v>0</v>
      </c>
      <c r="AC198" s="128">
        <v>0</v>
      </c>
      <c r="AD198" s="129">
        <f>IF(C198 =0,0,AC198 / C198 )</f>
        <v>0</v>
      </c>
      <c r="AE198" s="128">
        <v>315241.43433615379</v>
      </c>
      <c r="AF198" s="129">
        <f>IF(C198 =0,0,AE198 / C198 )</f>
        <v>0.86838900421739895</v>
      </c>
      <c r="AG198" s="128">
        <v>143.92427688933142</v>
      </c>
      <c r="AH198" s="129">
        <f>IF(C198 =0,0,AG198 / C198 )</f>
        <v>3.9646520373766111E-4</v>
      </c>
      <c r="AI198" s="128">
        <v>0</v>
      </c>
      <c r="AJ198" s="129">
        <f>IF(C198 =0,0,AI198 / C198 )</f>
        <v>0</v>
      </c>
      <c r="AK198" s="128">
        <v>0</v>
      </c>
      <c r="AL198" s="129">
        <f>IF(C198 =0,0,AK198 / C198 )</f>
        <v>0</v>
      </c>
    </row>
    <row r="199" spans="1:38" x14ac:dyDescent="0.25">
      <c r="A199" s="122" t="s">
        <v>67</v>
      </c>
    </row>
    <row r="200" spans="1:38" x14ac:dyDescent="0.25">
      <c r="A200" s="122" t="s">
        <v>69</v>
      </c>
      <c r="B200" s="127" t="s">
        <v>43</v>
      </c>
      <c r="C200" s="125">
        <v>516.3141825613784</v>
      </c>
      <c r="D200" s="126">
        <f>IF(C200 =0,0,C200 / C200 )</f>
        <v>1</v>
      </c>
      <c r="E200" s="125">
        <v>0</v>
      </c>
      <c r="F200" s="126">
        <f>IF(C200 =0,0,E200 / C200 )</f>
        <v>0</v>
      </c>
      <c r="G200" s="125">
        <v>0</v>
      </c>
      <c r="H200" s="126">
        <f>IF(C200 =0,0,G200 / C200 )</f>
        <v>0</v>
      </c>
      <c r="I200" s="125">
        <v>0</v>
      </c>
      <c r="J200" s="126">
        <f>IF(C200 =0,0,I200 / C200 )</f>
        <v>0</v>
      </c>
      <c r="K200" s="125">
        <v>0</v>
      </c>
      <c r="L200" s="126">
        <f>IF(C200 =0,0,K200 / C200 )</f>
        <v>0</v>
      </c>
      <c r="M200" s="125">
        <v>0</v>
      </c>
      <c r="N200" s="126">
        <f>IF(C200 =0,0,M200 / C200 )</f>
        <v>0</v>
      </c>
      <c r="O200" s="125">
        <v>0</v>
      </c>
      <c r="P200" s="126">
        <f>IF(C200 =0,0,O200 / C200 )</f>
        <v>0</v>
      </c>
      <c r="Q200" s="125">
        <v>0</v>
      </c>
      <c r="R200" s="126">
        <f>IF(C200 =0,0,Q200 / C200 )</f>
        <v>0</v>
      </c>
      <c r="S200" s="125">
        <v>0</v>
      </c>
      <c r="T200" s="126">
        <f>IF(C200 =0,0,S200 / C200 )</f>
        <v>0</v>
      </c>
      <c r="U200" s="125">
        <v>0</v>
      </c>
      <c r="V200" s="126">
        <f>IF(C200 =0,0,U200 / C200 )</f>
        <v>0</v>
      </c>
      <c r="W200" s="125">
        <v>0</v>
      </c>
      <c r="X200" s="126">
        <f>IF(C200 =0,0,W200 / C200 )</f>
        <v>0</v>
      </c>
      <c r="Y200" s="125">
        <v>21.966921393857557</v>
      </c>
      <c r="Z200" s="126">
        <f>IF(C200 =0,0,Y200 / C200 )</f>
        <v>4.2545647855114214E-2</v>
      </c>
      <c r="AA200" s="125">
        <v>0</v>
      </c>
      <c r="AB200" s="126">
        <f>IF(C200 =0,0,AA200 / C200 )</f>
        <v>0</v>
      </c>
      <c r="AC200" s="125">
        <v>0</v>
      </c>
      <c r="AD200" s="126">
        <f>IF(C200 =0,0,AC200 / C200 )</f>
        <v>0</v>
      </c>
      <c r="AE200" s="125">
        <v>494.12166866567276</v>
      </c>
      <c r="AF200" s="126">
        <f>IF(C200 =0,0,AE200 / C200 )</f>
        <v>0.95701742341143725</v>
      </c>
      <c r="AG200" s="125">
        <v>0.22559250184803753</v>
      </c>
      <c r="AH200" s="126">
        <f>IF(C200 =0,0,AG200 / C200 )</f>
        <v>4.3692873344849389E-4</v>
      </c>
      <c r="AI200" s="125">
        <v>0</v>
      </c>
      <c r="AJ200" s="126">
        <f>IF(C200 =0,0,AI200 / C200 )</f>
        <v>0</v>
      </c>
      <c r="AK200" s="125">
        <v>0</v>
      </c>
      <c r="AL200" s="126">
        <f>IF(C200 =0,0,AK200 / C200 )</f>
        <v>0</v>
      </c>
    </row>
    <row r="201" spans="1:38" x14ac:dyDescent="0.25">
      <c r="A201" s="122" t="s">
        <v>71</v>
      </c>
    </row>
    <row r="202" spans="1:38" x14ac:dyDescent="0.25">
      <c r="A202" s="122" t="s">
        <v>73</v>
      </c>
      <c r="B202" s="117" t="s">
        <v>155</v>
      </c>
      <c r="C202" s="125">
        <v>5313.6772526739915</v>
      </c>
      <c r="D202" s="126">
        <f>IF(C202 =0,0,C202 / C202 )</f>
        <v>1</v>
      </c>
      <c r="E202" s="125">
        <v>0</v>
      </c>
      <c r="F202" s="126">
        <f>IF(C202 =0,0,E202 / C202 )</f>
        <v>0</v>
      </c>
      <c r="G202" s="125">
        <v>0</v>
      </c>
      <c r="H202" s="126">
        <f>IF(C202 =0,0,G202 / C202 )</f>
        <v>0</v>
      </c>
      <c r="I202" s="125">
        <v>0</v>
      </c>
      <c r="J202" s="126">
        <f>IF(C202 =0,0,I202 / C202 )</f>
        <v>0</v>
      </c>
      <c r="K202" s="125">
        <v>0</v>
      </c>
      <c r="L202" s="126">
        <f>IF(C202 =0,0,K202 / C202 )</f>
        <v>0</v>
      </c>
      <c r="M202" s="125">
        <v>0</v>
      </c>
      <c r="N202" s="126">
        <f>IF(C202 =0,0,M202 / C202 )</f>
        <v>0</v>
      </c>
      <c r="O202" s="125">
        <v>0</v>
      </c>
      <c r="P202" s="126">
        <f>IF(C202 =0,0,O202 / C202 )</f>
        <v>0</v>
      </c>
      <c r="Q202" s="125">
        <v>0</v>
      </c>
      <c r="R202" s="126">
        <f>IF(C202 =0,0,Q202 / C202 )</f>
        <v>0</v>
      </c>
      <c r="S202" s="125">
        <v>0</v>
      </c>
      <c r="T202" s="126">
        <f>IF(C202 =0,0,S202 / C202 )</f>
        <v>0</v>
      </c>
      <c r="U202" s="125">
        <v>0</v>
      </c>
      <c r="V202" s="126">
        <f>IF(C202 =0,0,U202 / C202 )</f>
        <v>0</v>
      </c>
      <c r="W202" s="125">
        <v>0</v>
      </c>
      <c r="X202" s="126">
        <f>IF(C202 =0,0,W202 / C202 )</f>
        <v>0</v>
      </c>
      <c r="Y202" s="125">
        <v>772.28768892966673</v>
      </c>
      <c r="Z202" s="126">
        <f>IF(C202 =0,0,Y202 / C202 )</f>
        <v>0.14533959294216259</v>
      </c>
      <c r="AA202" s="125">
        <v>0</v>
      </c>
      <c r="AB202" s="126">
        <f>IF(C202 =0,0,AA202 / C202 )</f>
        <v>0</v>
      </c>
      <c r="AC202" s="125">
        <v>0</v>
      </c>
      <c r="AD202" s="126">
        <f>IF(C202 =0,0,AC202 / C202 )</f>
        <v>0</v>
      </c>
      <c r="AE202" s="125">
        <v>4539.3171269897803</v>
      </c>
      <c r="AF202" s="126">
        <f>IF(C202 =0,0,AE202 / C202 )</f>
        <v>0.85427038774428166</v>
      </c>
      <c r="AG202" s="125">
        <v>2.0724367545438334</v>
      </c>
      <c r="AH202" s="126">
        <f>IF(C202 =0,0,AG202 / C202 )</f>
        <v>3.9001931355558435E-4</v>
      </c>
      <c r="AI202" s="125">
        <v>0</v>
      </c>
      <c r="AJ202" s="126">
        <f>IF(C202 =0,0,AI202 / C202 )</f>
        <v>0</v>
      </c>
      <c r="AK202" s="125">
        <v>0</v>
      </c>
      <c r="AL202" s="126">
        <f>IF(C202 =0,0,AK202 / C202 )</f>
        <v>0</v>
      </c>
    </row>
    <row r="203" spans="1:38" ht="15.75" thickBot="1" x14ac:dyDescent="0.3">
      <c r="A203" s="122" t="s">
        <v>75</v>
      </c>
      <c r="B203" s="117" t="s">
        <v>156</v>
      </c>
      <c r="C203" s="125">
        <v>2839.2364551305955</v>
      </c>
      <c r="D203" s="126">
        <f>IF(C203 =0,0,C203 / C203 )</f>
        <v>1</v>
      </c>
      <c r="E203" s="125">
        <v>0</v>
      </c>
      <c r="F203" s="126">
        <f>IF(C203 =0,0,E203 / C203 )</f>
        <v>0</v>
      </c>
      <c r="G203" s="125">
        <v>0</v>
      </c>
      <c r="H203" s="126">
        <f>IF(C203 =0,0,G203 / C203 )</f>
        <v>0</v>
      </c>
      <c r="I203" s="125">
        <v>0</v>
      </c>
      <c r="J203" s="126">
        <f>IF(C203 =0,0,I203 / C203 )</f>
        <v>0</v>
      </c>
      <c r="K203" s="125">
        <v>0</v>
      </c>
      <c r="L203" s="126">
        <f>IF(C203 =0,0,K203 / C203 )</f>
        <v>0</v>
      </c>
      <c r="M203" s="125">
        <v>0</v>
      </c>
      <c r="N203" s="126">
        <f>IF(C203 =0,0,M203 / C203 )</f>
        <v>0</v>
      </c>
      <c r="O203" s="125">
        <v>0</v>
      </c>
      <c r="P203" s="126">
        <f>IF(C203 =0,0,O203 / C203 )</f>
        <v>0</v>
      </c>
      <c r="Q203" s="125">
        <v>0</v>
      </c>
      <c r="R203" s="126">
        <f>IF(C203 =0,0,Q203 / C203 )</f>
        <v>0</v>
      </c>
      <c r="S203" s="125">
        <v>0</v>
      </c>
      <c r="T203" s="126">
        <f>IF(C203 =0,0,S203 / C203 )</f>
        <v>0</v>
      </c>
      <c r="U203" s="125">
        <v>0</v>
      </c>
      <c r="V203" s="126">
        <f>IF(C203 =0,0,U203 / C203 )</f>
        <v>0</v>
      </c>
      <c r="W203" s="125">
        <v>0</v>
      </c>
      <c r="X203" s="126">
        <f>IF(C203 =0,0,W203 / C203 )</f>
        <v>0</v>
      </c>
      <c r="Y203" s="125">
        <v>120.79715439738908</v>
      </c>
      <c r="Z203" s="126">
        <f>IF(C203 =0,0,Y203 / C203 )</f>
        <v>4.2545647855114208E-2</v>
      </c>
      <c r="AA203" s="125">
        <v>0</v>
      </c>
      <c r="AB203" s="126">
        <f>IF(C203 =0,0,AA203 / C203 )</f>
        <v>0</v>
      </c>
      <c r="AC203" s="125">
        <v>0</v>
      </c>
      <c r="AD203" s="126">
        <f>IF(C203 =0,0,AC203 / C203 )</f>
        <v>0</v>
      </c>
      <c r="AE203" s="125">
        <v>2717.1987567449055</v>
      </c>
      <c r="AF203" s="126">
        <f>IF(C203 =0,0,AE203 / C203 )</f>
        <v>0.95701742341143736</v>
      </c>
      <c r="AG203" s="125">
        <v>1.2405439883010025</v>
      </c>
      <c r="AH203" s="126">
        <f>IF(C203 =0,0,AG203 / C203 )</f>
        <v>4.3692873344849384E-4</v>
      </c>
      <c r="AI203" s="125">
        <v>0</v>
      </c>
      <c r="AJ203" s="126">
        <f>IF(C203 =0,0,AI203 / C203 )</f>
        <v>0</v>
      </c>
      <c r="AK203" s="125">
        <v>0</v>
      </c>
      <c r="AL203" s="126">
        <f>IF(C203 =0,0,AK203 / C203 )</f>
        <v>0</v>
      </c>
    </row>
    <row r="204" spans="1:38" x14ac:dyDescent="0.25">
      <c r="A204" s="122" t="s">
        <v>77</v>
      </c>
      <c r="B204" s="127" t="s">
        <v>45</v>
      </c>
      <c r="C204" s="128">
        <v>8152.913707804586</v>
      </c>
      <c r="D204" s="129">
        <f>IF(C204 =0,0,C204 / C204 )</f>
        <v>1</v>
      </c>
      <c r="E204" s="128">
        <v>0</v>
      </c>
      <c r="F204" s="129">
        <f>IF(C204 =0,0,E204 / C204 )</f>
        <v>0</v>
      </c>
      <c r="G204" s="128">
        <v>0</v>
      </c>
      <c r="H204" s="129">
        <f>IF(C204 =0,0,G204 / C204 )</f>
        <v>0</v>
      </c>
      <c r="I204" s="128">
        <v>0</v>
      </c>
      <c r="J204" s="129">
        <f>IF(C204 =0,0,I204 / C204 )</f>
        <v>0</v>
      </c>
      <c r="K204" s="128">
        <v>0</v>
      </c>
      <c r="L204" s="129">
        <f>IF(C204 =0,0,K204 / C204 )</f>
        <v>0</v>
      </c>
      <c r="M204" s="128">
        <v>0</v>
      </c>
      <c r="N204" s="129">
        <f>IF(C204 =0,0,M204 / C204 )</f>
        <v>0</v>
      </c>
      <c r="O204" s="128">
        <v>0</v>
      </c>
      <c r="P204" s="129">
        <f>IF(C204 =0,0,O204 / C204 )</f>
        <v>0</v>
      </c>
      <c r="Q204" s="128">
        <v>0</v>
      </c>
      <c r="R204" s="129">
        <f>IF(C204 =0,0,Q204 / C204 )</f>
        <v>0</v>
      </c>
      <c r="S204" s="128">
        <v>0</v>
      </c>
      <c r="T204" s="129">
        <f>IF(C204 =0,0,S204 / C204 )</f>
        <v>0</v>
      </c>
      <c r="U204" s="128">
        <v>0</v>
      </c>
      <c r="V204" s="129">
        <f>IF(C204 =0,0,U204 / C204 )</f>
        <v>0</v>
      </c>
      <c r="W204" s="128">
        <v>0</v>
      </c>
      <c r="X204" s="129">
        <f>IF(C204 =0,0,W204 / C204 )</f>
        <v>0</v>
      </c>
      <c r="Y204" s="128">
        <v>893.08484332705586</v>
      </c>
      <c r="Z204" s="129">
        <f>IF(C204 =0,0,Y204 / C204 )</f>
        <v>0.10954180006494212</v>
      </c>
      <c r="AA204" s="128">
        <v>0</v>
      </c>
      <c r="AB204" s="129">
        <f>IF(C204 =0,0,AA204 / C204 )</f>
        <v>0</v>
      </c>
      <c r="AC204" s="128">
        <v>0</v>
      </c>
      <c r="AD204" s="129">
        <f>IF(C204 =0,0,AC204 / C204 )</f>
        <v>0</v>
      </c>
      <c r="AE204" s="128">
        <v>7256.5158837346853</v>
      </c>
      <c r="AF204" s="129">
        <f>IF(C204 =0,0,AE204 / C204 )</f>
        <v>0.89005184450660857</v>
      </c>
      <c r="AG204" s="128">
        <v>3.3129807428448368</v>
      </c>
      <c r="AH204" s="129">
        <f>IF(C204 =0,0,AG204 / C204 )</f>
        <v>4.0635542844926728E-4</v>
      </c>
      <c r="AI204" s="128">
        <v>0</v>
      </c>
      <c r="AJ204" s="129">
        <f>IF(C204 =0,0,AI204 / C204 )</f>
        <v>0</v>
      </c>
      <c r="AK204" s="128">
        <v>0</v>
      </c>
      <c r="AL204" s="129">
        <f>IF(C204 =0,0,AK204 / C204 )</f>
        <v>0</v>
      </c>
    </row>
    <row r="205" spans="1:38" ht="15.75" thickBot="1" x14ac:dyDescent="0.3">
      <c r="A205" s="122" t="s">
        <v>79</v>
      </c>
    </row>
    <row r="206" spans="1:38" x14ac:dyDescent="0.25">
      <c r="A206" s="122" t="s">
        <v>80</v>
      </c>
      <c r="B206" s="130" t="s">
        <v>49</v>
      </c>
      <c r="C206" s="128">
        <v>371687.91284049681</v>
      </c>
      <c r="D206" s="129">
        <f>IF(C206 =0,0,C206 / C206 )</f>
        <v>1</v>
      </c>
      <c r="E206" s="128">
        <v>0</v>
      </c>
      <c r="F206" s="129">
        <f>IF(C206 =0,0,E206 / C206 )</f>
        <v>0</v>
      </c>
      <c r="G206" s="128">
        <v>0</v>
      </c>
      <c r="H206" s="129">
        <f>IF(C206 =0,0,G206 / C206 )</f>
        <v>0</v>
      </c>
      <c r="I206" s="128">
        <v>0</v>
      </c>
      <c r="J206" s="129">
        <f>IF(C206 =0,0,I206 / C206 )</f>
        <v>0</v>
      </c>
      <c r="K206" s="128">
        <v>0</v>
      </c>
      <c r="L206" s="129">
        <f>IF(C206 =0,0,K206 / C206 )</f>
        <v>0</v>
      </c>
      <c r="M206" s="128">
        <v>0</v>
      </c>
      <c r="N206" s="129">
        <f>IF(C206 =0,0,M206 / C206 )</f>
        <v>0</v>
      </c>
      <c r="O206" s="128">
        <v>0</v>
      </c>
      <c r="P206" s="129">
        <f>IF(C206 =0,0,O206 / C206 )</f>
        <v>0</v>
      </c>
      <c r="Q206" s="128">
        <v>0</v>
      </c>
      <c r="R206" s="129">
        <f>IF(C206 =0,0,Q206 / C206 )</f>
        <v>0</v>
      </c>
      <c r="S206" s="128">
        <v>0</v>
      </c>
      <c r="T206" s="129">
        <f>IF(C206 =0,0,S206 / C206 )</f>
        <v>0</v>
      </c>
      <c r="U206" s="128">
        <v>0</v>
      </c>
      <c r="V206" s="129">
        <f>IF(C206 =0,0,U206 / C206 )</f>
        <v>0</v>
      </c>
      <c r="W206" s="128">
        <v>0</v>
      </c>
      <c r="X206" s="129">
        <f>IF(C206 =0,0,W206 / C206 )</f>
        <v>0</v>
      </c>
      <c r="Y206" s="128">
        <v>48548.378101808587</v>
      </c>
      <c r="Z206" s="129">
        <f>IF(C206 =0,0,Y206 / C206 )</f>
        <v>0.13061597223002044</v>
      </c>
      <c r="AA206" s="128">
        <v>0</v>
      </c>
      <c r="AB206" s="129">
        <f>IF(C206 =0,0,AA206 / C206 )</f>
        <v>0</v>
      </c>
      <c r="AC206" s="128">
        <v>0</v>
      </c>
      <c r="AD206" s="129">
        <f>IF(C206 =0,0,AC206 / C206 )</f>
        <v>0</v>
      </c>
      <c r="AE206" s="128">
        <v>322992.07188855414</v>
      </c>
      <c r="AF206" s="129">
        <f>IF(C206 =0,0,AE206 / C206 )</f>
        <v>0.86898728941761527</v>
      </c>
      <c r="AG206" s="128">
        <v>147.46285013402431</v>
      </c>
      <c r="AH206" s="129">
        <f>IF(C206 =0,0,AG206 / C206 )</f>
        <v>3.9673835236419256E-4</v>
      </c>
      <c r="AI206" s="128">
        <v>0</v>
      </c>
      <c r="AJ206" s="129">
        <f>IF(C206 =0,0,AI206 / C206 )</f>
        <v>0</v>
      </c>
      <c r="AK206" s="128">
        <v>0</v>
      </c>
      <c r="AL206" s="129">
        <f>IF(C206 =0,0,AK206 / C206 )</f>
        <v>0</v>
      </c>
    </row>
    <row r="207" spans="1:38" x14ac:dyDescent="0.25">
      <c r="A207" s="122" t="s">
        <v>82</v>
      </c>
    </row>
    <row r="208" spans="1:38" x14ac:dyDescent="0.25">
      <c r="A208" s="122" t="s">
        <v>84</v>
      </c>
      <c r="B208" s="117" t="s">
        <v>157</v>
      </c>
      <c r="C208" s="125">
        <v>21868.441650621589</v>
      </c>
      <c r="D208" s="126">
        <f>IF(C208 =0,0,C208 / C208 )</f>
        <v>1</v>
      </c>
      <c r="E208" s="125">
        <v>0</v>
      </c>
      <c r="F208" s="126">
        <f>IF(C208 =0,0,E208 / C208 )</f>
        <v>0</v>
      </c>
      <c r="G208" s="125">
        <v>0</v>
      </c>
      <c r="H208" s="126">
        <f>IF(C208 =0,0,G208 / C208 )</f>
        <v>0</v>
      </c>
      <c r="I208" s="125">
        <v>0</v>
      </c>
      <c r="J208" s="126">
        <f>IF(C208 =0,0,I208 / C208 )</f>
        <v>0</v>
      </c>
      <c r="K208" s="125">
        <v>0</v>
      </c>
      <c r="L208" s="126">
        <f>IF(C208 =0,0,K208 / C208 )</f>
        <v>0</v>
      </c>
      <c r="M208" s="125">
        <v>0</v>
      </c>
      <c r="N208" s="126">
        <f>IF(C208 =0,0,M208 / C208 )</f>
        <v>0</v>
      </c>
      <c r="O208" s="125">
        <v>0</v>
      </c>
      <c r="P208" s="126">
        <f>IF(C208 =0,0,O208 / C208 )</f>
        <v>0</v>
      </c>
      <c r="Q208" s="125">
        <v>0</v>
      </c>
      <c r="R208" s="126">
        <f>IF(C208 =0,0,Q208 / C208 )</f>
        <v>0</v>
      </c>
      <c r="S208" s="125">
        <v>0</v>
      </c>
      <c r="T208" s="126">
        <f>IF(C208 =0,0,S208 / C208 )</f>
        <v>0</v>
      </c>
      <c r="U208" s="125">
        <v>0</v>
      </c>
      <c r="V208" s="126">
        <f>IF(C208 =0,0,U208 / C208 )</f>
        <v>0</v>
      </c>
      <c r="W208" s="125">
        <v>0</v>
      </c>
      <c r="X208" s="126">
        <f>IF(C208 =0,0,W208 / C208 )</f>
        <v>0</v>
      </c>
      <c r="Y208" s="125">
        <v>1448.9252454552925</v>
      </c>
      <c r="Z208" s="126">
        <f>IF(C208 =0,0,Y208 / C208 )</f>
        <v>6.6256447011811118E-2</v>
      </c>
      <c r="AA208" s="125">
        <v>0</v>
      </c>
      <c r="AB208" s="126">
        <f>IF(C208 =0,0,AA208 / C208 )</f>
        <v>0</v>
      </c>
      <c r="AC208" s="125">
        <v>0</v>
      </c>
      <c r="AD208" s="126">
        <f>IF(C208 =0,0,AC208 / C208 )</f>
        <v>0</v>
      </c>
      <c r="AE208" s="125">
        <v>20410.198077435525</v>
      </c>
      <c r="AF208" s="126">
        <f>IF(C208 =0,0,AE208 / C208 )</f>
        <v>0.93331744454024157</v>
      </c>
      <c r="AG208" s="125">
        <v>9.318327730772026</v>
      </c>
      <c r="AH208" s="126">
        <f>IF(C208 =0,0,AG208 / C208 )</f>
        <v>4.2610844794728031E-4</v>
      </c>
      <c r="AI208" s="125">
        <v>0</v>
      </c>
      <c r="AJ208" s="126">
        <f>IF(C208 =0,0,AI208 / C208 )</f>
        <v>0</v>
      </c>
      <c r="AK208" s="125">
        <v>0</v>
      </c>
      <c r="AL208" s="126">
        <f>IF(C208 =0,0,AK208 / C208 )</f>
        <v>0</v>
      </c>
    </row>
    <row r="209" spans="1:42" x14ac:dyDescent="0.25">
      <c r="A209" s="122" t="s">
        <v>86</v>
      </c>
      <c r="B209" s="117" t="s">
        <v>158</v>
      </c>
      <c r="C209" s="125">
        <v>817.00863512592275</v>
      </c>
      <c r="D209" s="126">
        <f>IF(C209 =0,0,C209 / C209 )</f>
        <v>1</v>
      </c>
      <c r="E209" s="125">
        <v>0</v>
      </c>
      <c r="F209" s="126">
        <f>IF(C209 =0,0,E209 / C209 )</f>
        <v>0</v>
      </c>
      <c r="G209" s="125">
        <v>0</v>
      </c>
      <c r="H209" s="126">
        <f>IF(C209 =0,0,G209 / C209 )</f>
        <v>0</v>
      </c>
      <c r="I209" s="125">
        <v>0</v>
      </c>
      <c r="J209" s="126">
        <f>IF(C209 =0,0,I209 / C209 )</f>
        <v>0</v>
      </c>
      <c r="K209" s="125">
        <v>0</v>
      </c>
      <c r="L209" s="126">
        <f>IF(C209 =0,0,K209 / C209 )</f>
        <v>0</v>
      </c>
      <c r="M209" s="125">
        <v>0</v>
      </c>
      <c r="N209" s="126">
        <f>IF(C209 =0,0,M209 / C209 )</f>
        <v>0</v>
      </c>
      <c r="O209" s="125">
        <v>0</v>
      </c>
      <c r="P209" s="126">
        <f>IF(C209 =0,0,O209 / C209 )</f>
        <v>0</v>
      </c>
      <c r="Q209" s="125">
        <v>0</v>
      </c>
      <c r="R209" s="126">
        <f>IF(C209 =0,0,Q209 / C209 )</f>
        <v>0</v>
      </c>
      <c r="S209" s="125">
        <v>0</v>
      </c>
      <c r="T209" s="126">
        <f>IF(C209 =0,0,S209 / C209 )</f>
        <v>0</v>
      </c>
      <c r="U209" s="125">
        <v>0</v>
      </c>
      <c r="V209" s="126">
        <f>IF(C209 =0,0,U209 / C209 )</f>
        <v>0</v>
      </c>
      <c r="W209" s="125">
        <v>0</v>
      </c>
      <c r="X209" s="126">
        <f>IF(C209 =0,0,W209 / C209 )</f>
        <v>0</v>
      </c>
      <c r="Y209" s="125">
        <v>29.437219596415336</v>
      </c>
      <c r="Z209" s="126">
        <f>IF(C209 =0,0,Y209 / C209 )</f>
        <v>3.6030487721685191E-2</v>
      </c>
      <c r="AA209" s="125">
        <v>0</v>
      </c>
      <c r="AB209" s="126">
        <f>IF(C209 =0,0,AA209 / C209 )</f>
        <v>0</v>
      </c>
      <c r="AC209" s="125">
        <v>0</v>
      </c>
      <c r="AD209" s="126">
        <f>IF(C209 =0,0,AC209 / C209 )</f>
        <v>0</v>
      </c>
      <c r="AE209" s="125">
        <v>787.21201188763496</v>
      </c>
      <c r="AF209" s="126">
        <f>IF(C209 =0,0,AE209 / C209 )</f>
        <v>0.96352961038937446</v>
      </c>
      <c r="AG209" s="125">
        <v>0.35940364187249813</v>
      </c>
      <c r="AH209" s="126">
        <f>IF(C209 =0,0,AG209 / C209 )</f>
        <v>4.3990188894038368E-4</v>
      </c>
      <c r="AI209" s="125">
        <v>0</v>
      </c>
      <c r="AJ209" s="126">
        <f>IF(C209 =0,0,AI209 / C209 )</f>
        <v>0</v>
      </c>
      <c r="AK209" s="125">
        <v>0</v>
      </c>
      <c r="AL209" s="126">
        <f>IF(C209 =0,0,AK209 / C209 )</f>
        <v>0</v>
      </c>
    </row>
    <row r="210" spans="1:42" ht="15.75" thickBot="1" x14ac:dyDescent="0.3">
      <c r="A210" s="122" t="s">
        <v>87</v>
      </c>
      <c r="B210" s="117" t="s">
        <v>159</v>
      </c>
      <c r="C210" s="125">
        <v>20817.69907114872</v>
      </c>
      <c r="D210" s="126">
        <f>IF(C210 =0,0,C210 / C210 )</f>
        <v>1</v>
      </c>
      <c r="E210" s="125">
        <v>0</v>
      </c>
      <c r="F210" s="126">
        <f>IF(C210 =0,0,E210 / C210 )</f>
        <v>0</v>
      </c>
      <c r="G210" s="125">
        <v>0</v>
      </c>
      <c r="H210" s="126">
        <f>IF(C210 =0,0,G210 / C210 )</f>
        <v>0</v>
      </c>
      <c r="I210" s="125">
        <v>0</v>
      </c>
      <c r="J210" s="126">
        <f>IF(C210 =0,0,I210 / C210 )</f>
        <v>0</v>
      </c>
      <c r="K210" s="125">
        <v>0</v>
      </c>
      <c r="L210" s="126">
        <f>IF(C210 =0,0,K210 / C210 )</f>
        <v>0</v>
      </c>
      <c r="M210" s="125">
        <v>0</v>
      </c>
      <c r="N210" s="126">
        <f>IF(C210 =0,0,M210 / C210 )</f>
        <v>0</v>
      </c>
      <c r="O210" s="125">
        <v>0</v>
      </c>
      <c r="P210" s="126">
        <f>IF(C210 =0,0,O210 / C210 )</f>
        <v>0</v>
      </c>
      <c r="Q210" s="125">
        <v>0</v>
      </c>
      <c r="R210" s="126">
        <f>IF(C210 =0,0,Q210 / C210 )</f>
        <v>0</v>
      </c>
      <c r="S210" s="125">
        <v>0</v>
      </c>
      <c r="T210" s="126">
        <f>IF(C210 =0,0,S210 / C210 )</f>
        <v>0</v>
      </c>
      <c r="U210" s="125">
        <v>0</v>
      </c>
      <c r="V210" s="126">
        <f>IF(C210 =0,0,U210 / C210 )</f>
        <v>0</v>
      </c>
      <c r="W210" s="125">
        <v>0</v>
      </c>
      <c r="X210" s="126">
        <f>IF(C210 =0,0,W210 / C210 )</f>
        <v>0</v>
      </c>
      <c r="Y210" s="125">
        <v>882.77302175750378</v>
      </c>
      <c r="Z210" s="126">
        <f>IF(C210 =0,0,Y210 / C210 )</f>
        <v>4.2404927592643527E-2</v>
      </c>
      <c r="AA210" s="125">
        <v>0</v>
      </c>
      <c r="AB210" s="126">
        <f>IF(C210 =0,0,AA210 / C210 )</f>
        <v>0</v>
      </c>
      <c r="AC210" s="125">
        <v>0</v>
      </c>
      <c r="AD210" s="126">
        <f>IF(C210 =0,0,AC210 / C210 )</f>
        <v>0</v>
      </c>
      <c r="AE210" s="125">
        <v>19925.82886165518</v>
      </c>
      <c r="AF210" s="126">
        <f>IF(C210 =0,0,AE210 / C210 )</f>
        <v>0.95715807945703357</v>
      </c>
      <c r="AG210" s="125">
        <v>9.0971877360392863</v>
      </c>
      <c r="AH210" s="126">
        <f>IF(C210 =0,0,AG210 / C210 )</f>
        <v>4.3699295032307835E-4</v>
      </c>
      <c r="AI210" s="125">
        <v>0</v>
      </c>
      <c r="AJ210" s="126">
        <f>IF(C210 =0,0,AI210 / C210 )</f>
        <v>0</v>
      </c>
      <c r="AK210" s="125">
        <v>0</v>
      </c>
      <c r="AL210" s="126">
        <f>IF(C210 =0,0,AK210 / C210 )</f>
        <v>0</v>
      </c>
    </row>
    <row r="211" spans="1:42" x14ac:dyDescent="0.25">
      <c r="A211" s="122" t="s">
        <v>89</v>
      </c>
      <c r="B211" s="127" t="s">
        <v>51</v>
      </c>
      <c r="C211" s="128">
        <v>43503.149356896225</v>
      </c>
      <c r="D211" s="129">
        <f>IF(C211 =0,0,C211 / C211 )</f>
        <v>1</v>
      </c>
      <c r="E211" s="128">
        <v>0</v>
      </c>
      <c r="F211" s="129">
        <f>IF(C211 =0,0,E211 / C211 )</f>
        <v>0</v>
      </c>
      <c r="G211" s="128">
        <v>0</v>
      </c>
      <c r="H211" s="129">
        <f>IF(C211 =0,0,G211 / C211 )</f>
        <v>0</v>
      </c>
      <c r="I211" s="128">
        <v>0</v>
      </c>
      <c r="J211" s="129">
        <f>IF(C211 =0,0,I211 / C211 )</f>
        <v>0</v>
      </c>
      <c r="K211" s="128">
        <v>0</v>
      </c>
      <c r="L211" s="129">
        <f>IF(C211 =0,0,K211 / C211 )</f>
        <v>0</v>
      </c>
      <c r="M211" s="128">
        <v>0</v>
      </c>
      <c r="N211" s="129">
        <f>IF(C211 =0,0,M211 / C211 )</f>
        <v>0</v>
      </c>
      <c r="O211" s="128">
        <v>0</v>
      </c>
      <c r="P211" s="129">
        <f>IF(C211 =0,0,O211 / C211 )</f>
        <v>0</v>
      </c>
      <c r="Q211" s="128">
        <v>0</v>
      </c>
      <c r="R211" s="129">
        <f>IF(C211 =0,0,Q211 / C211 )</f>
        <v>0</v>
      </c>
      <c r="S211" s="128">
        <v>0</v>
      </c>
      <c r="T211" s="129">
        <f>IF(C211 =0,0,S211 / C211 )</f>
        <v>0</v>
      </c>
      <c r="U211" s="128">
        <v>0</v>
      </c>
      <c r="V211" s="129">
        <f>IF(C211 =0,0,U211 / C211 )</f>
        <v>0</v>
      </c>
      <c r="W211" s="128">
        <v>0</v>
      </c>
      <c r="X211" s="129">
        <f>IF(C211 =0,0,W211 / C211 )</f>
        <v>0</v>
      </c>
      <c r="Y211" s="128">
        <v>2361.1354868092117</v>
      </c>
      <c r="Z211" s="129">
        <f>IF(C211 =0,0,Y211 / C211 )</f>
        <v>5.4275047248617619E-2</v>
      </c>
      <c r="AA211" s="128">
        <v>0</v>
      </c>
      <c r="AB211" s="129">
        <f>IF(C211 =0,0,AA211 / C211 )</f>
        <v>0</v>
      </c>
      <c r="AC211" s="128">
        <v>0</v>
      </c>
      <c r="AD211" s="129">
        <f>IF(C211 =0,0,AC211 / C211 )</f>
        <v>0</v>
      </c>
      <c r="AE211" s="128">
        <v>41123.238950978332</v>
      </c>
      <c r="AF211" s="129">
        <f>IF(C211 =0,0,AE211 / C211 )</f>
        <v>0.94529337666123192</v>
      </c>
      <c r="AG211" s="128">
        <v>18.774919108683807</v>
      </c>
      <c r="AH211" s="129">
        <f>IF(C211 =0,0,AG211 / C211 )</f>
        <v>4.3157609015052981E-4</v>
      </c>
      <c r="AI211" s="128">
        <v>0</v>
      </c>
      <c r="AJ211" s="129">
        <f>IF(C211 =0,0,AI211 / C211 )</f>
        <v>0</v>
      </c>
      <c r="AK211" s="128">
        <v>0</v>
      </c>
      <c r="AL211" s="129">
        <f>IF(C211 =0,0,AK211 / C211 )</f>
        <v>0</v>
      </c>
    </row>
    <row r="212" spans="1:42" ht="15.75" thickBot="1" x14ac:dyDescent="0.3">
      <c r="A212" s="67"/>
      <c r="B212" s="67"/>
      <c r="C212" s="67"/>
      <c r="D212" s="67"/>
      <c r="E212" s="67"/>
      <c r="F212" s="67"/>
      <c r="G212" s="67"/>
      <c r="H212" s="67"/>
      <c r="I212" s="67"/>
      <c r="J212" s="67"/>
      <c r="K212" s="67"/>
      <c r="L212" s="67"/>
      <c r="M212" s="67"/>
      <c r="N212" s="67"/>
      <c r="O212" s="67"/>
      <c r="P212" s="67"/>
      <c r="Q212" s="67"/>
      <c r="R212" s="67"/>
      <c r="S212" s="67"/>
      <c r="T212" s="67"/>
      <c r="U212" s="67"/>
      <c r="V212" s="67"/>
      <c r="W212" s="67"/>
      <c r="X212" s="67"/>
      <c r="Y212" s="67"/>
      <c r="Z212" s="67"/>
      <c r="AA212" s="67"/>
      <c r="AB212" s="67"/>
      <c r="AC212" s="67"/>
      <c r="AD212" s="67"/>
      <c r="AE212" s="67"/>
      <c r="AF212" s="67"/>
      <c r="AG212" s="67"/>
      <c r="AH212" s="67"/>
      <c r="AI212" s="67"/>
      <c r="AJ212" s="67"/>
      <c r="AK212" s="67"/>
      <c r="AL212" s="67"/>
      <c r="AM212" s="67"/>
      <c r="AN212" s="67"/>
      <c r="AO212" s="67"/>
      <c r="AP212" s="67"/>
    </row>
    <row r="213" spans="1:42" x14ac:dyDescent="0.25">
      <c r="A213" s="122" t="s">
        <v>34</v>
      </c>
    </row>
    <row r="214" spans="1:42" x14ac:dyDescent="0.25">
      <c r="A214" s="122" t="s">
        <v>36</v>
      </c>
      <c r="B214" s="117" t="s">
        <v>160</v>
      </c>
      <c r="C214" s="125">
        <v>-5524.284280028146</v>
      </c>
      <c r="D214" s="126">
        <f>IF(C214 =0,0,C214 / C214 )</f>
        <v>1</v>
      </c>
      <c r="E214" s="125">
        <v>0</v>
      </c>
      <c r="F214" s="126">
        <f>IF(C214 =0,0,E214 / C214 )</f>
        <v>0</v>
      </c>
      <c r="G214" s="125">
        <v>0</v>
      </c>
      <c r="H214" s="126">
        <f>IF(C214 =0,0,G214 / C214 )</f>
        <v>0</v>
      </c>
      <c r="I214" s="125">
        <v>0</v>
      </c>
      <c r="J214" s="126">
        <f>IF(C214 =0,0,I214 / C214 )</f>
        <v>0</v>
      </c>
      <c r="K214" s="125">
        <v>0</v>
      </c>
      <c r="L214" s="126">
        <f>IF(C214 =0,0,K214 / C214 )</f>
        <v>0</v>
      </c>
      <c r="M214" s="125">
        <v>0</v>
      </c>
      <c r="N214" s="126">
        <f>IF(C214 =0,0,M214 / C214 )</f>
        <v>0</v>
      </c>
      <c r="O214" s="125">
        <v>0</v>
      </c>
      <c r="P214" s="126">
        <f>IF(C214 =0,0,O214 / C214 )</f>
        <v>0</v>
      </c>
      <c r="Q214" s="125">
        <v>0</v>
      </c>
      <c r="R214" s="126">
        <f>IF(C214 =0,0,Q214 / C214 )</f>
        <v>0</v>
      </c>
      <c r="S214" s="125">
        <v>0</v>
      </c>
      <c r="T214" s="126">
        <f>IF(C214 =0,0,S214 / C214 )</f>
        <v>0</v>
      </c>
      <c r="U214" s="125">
        <v>0</v>
      </c>
      <c r="V214" s="126">
        <f>IF(C214 =0,0,U214 / C214 )</f>
        <v>0</v>
      </c>
      <c r="W214" s="125">
        <v>0</v>
      </c>
      <c r="X214" s="126">
        <f>IF(C214 =0,0,W214 / C214 )</f>
        <v>0</v>
      </c>
      <c r="Y214" s="125">
        <v>-223.32814194720922</v>
      </c>
      <c r="Z214" s="126">
        <f>IF(C214 =0,0,Y214 / C214 )</f>
        <v>4.0426620106174434E-2</v>
      </c>
      <c r="AA214" s="125">
        <v>0</v>
      </c>
      <c r="AB214" s="126">
        <f>IF(C214 =0,0,AA214 / C214 )</f>
        <v>0</v>
      </c>
      <c r="AC214" s="125">
        <v>0</v>
      </c>
      <c r="AD214" s="126">
        <f>IF(C214 =0,0,AC214 / C214 )</f>
        <v>0</v>
      </c>
      <c r="AE214" s="125">
        <v>-5298.5370775311685</v>
      </c>
      <c r="AF214" s="126">
        <f>IF(C214 =0,0,AE214 / C214 )</f>
        <v>0.95913548415436956</v>
      </c>
      <c r="AG214" s="125">
        <v>-2.4190605497683673</v>
      </c>
      <c r="AH214" s="126">
        <f>IF(C214 =0,0,AG214 / C214 )</f>
        <v>4.3789573945605172E-4</v>
      </c>
      <c r="AI214" s="125">
        <v>0</v>
      </c>
      <c r="AJ214" s="126">
        <f>IF(C214 =0,0,AI214 / C214 )</f>
        <v>0</v>
      </c>
      <c r="AK214" s="125">
        <v>0</v>
      </c>
      <c r="AL214" s="126">
        <f>IF(C214 =0,0,AK214 / C214 )</f>
        <v>0</v>
      </c>
    </row>
    <row r="215" spans="1:42" x14ac:dyDescent="0.25">
      <c r="A215" s="122" t="s">
        <v>38</v>
      </c>
      <c r="B215" s="117" t="s">
        <v>161</v>
      </c>
      <c r="C215" s="125">
        <v>-22531.94187979183</v>
      </c>
      <c r="D215" s="126">
        <f>IF(C215 =0,0,C215 / C215 )</f>
        <v>1</v>
      </c>
      <c r="E215" s="125">
        <v>0</v>
      </c>
      <c r="F215" s="126">
        <f>IF(C215 =0,0,E215 / C215 )</f>
        <v>0</v>
      </c>
      <c r="G215" s="125">
        <v>0</v>
      </c>
      <c r="H215" s="126">
        <f>IF(C215 =0,0,G215 / C215 )</f>
        <v>0</v>
      </c>
      <c r="I215" s="125">
        <v>0</v>
      </c>
      <c r="J215" s="126">
        <f>IF(C215 =0,0,I215 / C215 )</f>
        <v>0</v>
      </c>
      <c r="K215" s="125">
        <v>0</v>
      </c>
      <c r="L215" s="126">
        <f>IF(C215 =0,0,K215 / C215 )</f>
        <v>0</v>
      </c>
      <c r="M215" s="125">
        <v>0</v>
      </c>
      <c r="N215" s="126">
        <f>IF(C215 =0,0,M215 / C215 )</f>
        <v>0</v>
      </c>
      <c r="O215" s="125">
        <v>0</v>
      </c>
      <c r="P215" s="126">
        <f>IF(C215 =0,0,O215 / C215 )</f>
        <v>0</v>
      </c>
      <c r="Q215" s="125">
        <v>0</v>
      </c>
      <c r="R215" s="126">
        <f>IF(C215 =0,0,Q215 / C215 )</f>
        <v>0</v>
      </c>
      <c r="S215" s="125">
        <v>0</v>
      </c>
      <c r="T215" s="126">
        <f>IF(C215 =0,0,S215 / C215 )</f>
        <v>0</v>
      </c>
      <c r="U215" s="125">
        <v>0</v>
      </c>
      <c r="V215" s="126">
        <f>IF(C215 =0,0,U215 / C215 )</f>
        <v>0</v>
      </c>
      <c r="W215" s="125">
        <v>0</v>
      </c>
      <c r="X215" s="126">
        <f>IF(C215 =0,0,W215 / C215 )</f>
        <v>0</v>
      </c>
      <c r="Y215" s="125">
        <v>-1040.6345839117766</v>
      </c>
      <c r="Z215" s="126">
        <f>IF(C215 =0,0,Y215 / C215 )</f>
        <v>4.6184860118296693E-2</v>
      </c>
      <c r="AA215" s="125">
        <v>0</v>
      </c>
      <c r="AB215" s="126">
        <f>IF(C215 =0,0,AA215 / C215 )</f>
        <v>0</v>
      </c>
      <c r="AC215" s="125">
        <v>0</v>
      </c>
      <c r="AD215" s="126">
        <f>IF(C215 =0,0,AC215 / C215 )</f>
        <v>0</v>
      </c>
      <c r="AE215" s="125">
        <v>-21481.499862600434</v>
      </c>
      <c r="AF215" s="126">
        <f>IF(C215 =0,0,AE215 / C215 )</f>
        <v>0.95337987188163742</v>
      </c>
      <c r="AG215" s="125">
        <v>-9.8074332796184169</v>
      </c>
      <c r="AH215" s="126">
        <f>IF(C215 =0,0,AG215 / C215 )</f>
        <v>4.3526800006591472E-4</v>
      </c>
      <c r="AI215" s="125">
        <v>0</v>
      </c>
      <c r="AJ215" s="126">
        <f>IF(C215 =0,0,AI215 / C215 )</f>
        <v>0</v>
      </c>
      <c r="AK215" s="125">
        <v>0</v>
      </c>
      <c r="AL215" s="126">
        <f>IF(C215 =0,0,AK215 / C215 )</f>
        <v>0</v>
      </c>
    </row>
    <row r="216" spans="1:42" ht="15.75" thickBot="1" x14ac:dyDescent="0.3">
      <c r="A216" s="122" t="s">
        <v>40</v>
      </c>
      <c r="B216" s="117" t="s">
        <v>162</v>
      </c>
      <c r="C216" s="125">
        <v>-5515.4777901642356</v>
      </c>
      <c r="D216" s="126">
        <f>IF(C216 =0,0,C216 / C216 )</f>
        <v>1</v>
      </c>
      <c r="E216" s="125">
        <v>0</v>
      </c>
      <c r="F216" s="126">
        <f>IF(C216 =0,0,E216 / C216 )</f>
        <v>0</v>
      </c>
      <c r="G216" s="125">
        <v>0</v>
      </c>
      <c r="H216" s="126">
        <f>IF(C216 =0,0,G216 / C216 )</f>
        <v>0</v>
      </c>
      <c r="I216" s="125">
        <v>0</v>
      </c>
      <c r="J216" s="126">
        <f>IF(C216 =0,0,I216 / C216 )</f>
        <v>0</v>
      </c>
      <c r="K216" s="125">
        <v>0</v>
      </c>
      <c r="L216" s="126">
        <f>IF(C216 =0,0,K216 / C216 )</f>
        <v>0</v>
      </c>
      <c r="M216" s="125">
        <v>0</v>
      </c>
      <c r="N216" s="126">
        <f>IF(C216 =0,0,M216 / C216 )</f>
        <v>0</v>
      </c>
      <c r="O216" s="125">
        <v>0</v>
      </c>
      <c r="P216" s="126">
        <f>IF(C216 =0,0,O216 / C216 )</f>
        <v>0</v>
      </c>
      <c r="Q216" s="125">
        <v>0</v>
      </c>
      <c r="R216" s="126">
        <f>IF(C216 =0,0,Q216 / C216 )</f>
        <v>0</v>
      </c>
      <c r="S216" s="125">
        <v>0</v>
      </c>
      <c r="T216" s="126">
        <f>IF(C216 =0,0,S216 / C216 )</f>
        <v>0</v>
      </c>
      <c r="U216" s="125">
        <v>0</v>
      </c>
      <c r="V216" s="126">
        <f>IF(C216 =0,0,U216 / C216 )</f>
        <v>0</v>
      </c>
      <c r="W216" s="125">
        <v>0</v>
      </c>
      <c r="X216" s="126">
        <f>IF(C216 =0,0,W216 / C216 )</f>
        <v>0</v>
      </c>
      <c r="Y216" s="125">
        <v>-205.55748471788274</v>
      </c>
      <c r="Z216" s="126">
        <f>IF(C216 =0,0,Y216 / C216 )</f>
        <v>3.726920722706089E-2</v>
      </c>
      <c r="AA216" s="125">
        <v>0</v>
      </c>
      <c r="AB216" s="126">
        <f>IF(C216 =0,0,AA216 / C216 )</f>
        <v>0</v>
      </c>
      <c r="AC216" s="125">
        <v>0</v>
      </c>
      <c r="AD216" s="126">
        <f>IF(C216 =0,0,AC216 / C216 )</f>
        <v>0</v>
      </c>
      <c r="AE216" s="125">
        <v>-5307.4971541508639</v>
      </c>
      <c r="AF216" s="126">
        <f>IF(C216 =0,0,AE216 / C216 )</f>
        <v>0.9622914561664514</v>
      </c>
      <c r="AG216" s="125">
        <v>-2.4231512954886378</v>
      </c>
      <c r="AH216" s="126">
        <f>IF(C216 =0,0,AG216 / C216 )</f>
        <v>4.3933660648762815E-4</v>
      </c>
      <c r="AI216" s="125">
        <v>0</v>
      </c>
      <c r="AJ216" s="126">
        <f>IF(C216 =0,0,AI216 / C216 )</f>
        <v>0</v>
      </c>
      <c r="AK216" s="125">
        <v>0</v>
      </c>
      <c r="AL216" s="126">
        <f>IF(C216 =0,0,AK216 / C216 )</f>
        <v>0</v>
      </c>
    </row>
    <row r="217" spans="1:42" x14ac:dyDescent="0.25">
      <c r="A217" s="122" t="s">
        <v>42</v>
      </c>
      <c r="B217" s="127" t="s">
        <v>53</v>
      </c>
      <c r="C217" s="128">
        <v>-33571.703949984199</v>
      </c>
      <c r="D217" s="129">
        <f>IF(C217 =0,0,C217 / C217 )</f>
        <v>1</v>
      </c>
      <c r="E217" s="128">
        <v>0</v>
      </c>
      <c r="F217" s="129">
        <f>IF(C217 =0,0,E217 / C217 )</f>
        <v>0</v>
      </c>
      <c r="G217" s="128">
        <v>0</v>
      </c>
      <c r="H217" s="129">
        <f>IF(C217 =0,0,G217 / C217 )</f>
        <v>0</v>
      </c>
      <c r="I217" s="128">
        <v>0</v>
      </c>
      <c r="J217" s="129">
        <f>IF(C217 =0,0,I217 / C217 )</f>
        <v>0</v>
      </c>
      <c r="K217" s="128">
        <v>0</v>
      </c>
      <c r="L217" s="129">
        <f>IF(C217 =0,0,K217 / C217 )</f>
        <v>0</v>
      </c>
      <c r="M217" s="128">
        <v>0</v>
      </c>
      <c r="N217" s="129">
        <f>IF(C217 =0,0,M217 / C217 )</f>
        <v>0</v>
      </c>
      <c r="O217" s="128">
        <v>0</v>
      </c>
      <c r="P217" s="129">
        <f>IF(C217 =0,0,O217 / C217 )</f>
        <v>0</v>
      </c>
      <c r="Q217" s="128">
        <v>0</v>
      </c>
      <c r="R217" s="129">
        <f>IF(C217 =0,0,Q217 / C217 )</f>
        <v>0</v>
      </c>
      <c r="S217" s="128">
        <v>0</v>
      </c>
      <c r="T217" s="129">
        <f>IF(C217 =0,0,S217 / C217 )</f>
        <v>0</v>
      </c>
      <c r="U217" s="128">
        <v>0</v>
      </c>
      <c r="V217" s="129">
        <f>IF(C217 =0,0,U217 / C217 )</f>
        <v>0</v>
      </c>
      <c r="W217" s="128">
        <v>0</v>
      </c>
      <c r="X217" s="129">
        <f>IF(C217 =0,0,W217 / C217 )</f>
        <v>0</v>
      </c>
      <c r="Y217" s="128">
        <v>-1469.5202105768685</v>
      </c>
      <c r="Z217" s="129">
        <f>IF(C217 =0,0,Y217 / C217 )</f>
        <v>4.3772583386478964E-2</v>
      </c>
      <c r="AA217" s="128">
        <v>0</v>
      </c>
      <c r="AB217" s="129">
        <f>IF(C217 =0,0,AA217 / C217 )</f>
        <v>0</v>
      </c>
      <c r="AC217" s="128">
        <v>0</v>
      </c>
      <c r="AD217" s="129">
        <f>IF(C217 =0,0,AC217 / C217 )</f>
        <v>0</v>
      </c>
      <c r="AE217" s="128">
        <v>-32087.534094282459</v>
      </c>
      <c r="AF217" s="129">
        <f>IF(C217 =0,0,AE217 / C217 )</f>
        <v>0.95579104778497725</v>
      </c>
      <c r="AG217" s="128">
        <v>-14.649645124875423</v>
      </c>
      <c r="AH217" s="129">
        <f>IF(C217 =0,0,AG217 / C217 )</f>
        <v>4.3636882854384635E-4</v>
      </c>
      <c r="AI217" s="128">
        <v>0</v>
      </c>
      <c r="AJ217" s="129">
        <f>IF(C217 =0,0,AI217 / C217 )</f>
        <v>0</v>
      </c>
      <c r="AK217" s="128">
        <v>0</v>
      </c>
      <c r="AL217" s="129">
        <f>IF(C217 =0,0,AK217 / C217 )</f>
        <v>0</v>
      </c>
    </row>
    <row r="218" spans="1:42" ht="15.75" thickBot="1" x14ac:dyDescent="0.3">
      <c r="A218" s="122" t="s">
        <v>44</v>
      </c>
    </row>
    <row r="219" spans="1:42" x14ac:dyDescent="0.25">
      <c r="A219" s="122" t="s">
        <v>46</v>
      </c>
      <c r="B219" s="130" t="s">
        <v>55</v>
      </c>
      <c r="C219" s="128">
        <v>9931.445406912022</v>
      </c>
      <c r="D219" s="129">
        <f>IF(C219 =0,0,C219 / C219 )</f>
        <v>1</v>
      </c>
      <c r="E219" s="128">
        <v>0</v>
      </c>
      <c r="F219" s="129">
        <f>IF(C219 =0,0,E219 / C219 )</f>
        <v>0</v>
      </c>
      <c r="G219" s="128">
        <v>0</v>
      </c>
      <c r="H219" s="129">
        <f>IF(C219 =0,0,G219 / C219 )</f>
        <v>0</v>
      </c>
      <c r="I219" s="128">
        <v>0</v>
      </c>
      <c r="J219" s="129">
        <f>IF(C219 =0,0,I219 / C219 )</f>
        <v>0</v>
      </c>
      <c r="K219" s="128">
        <v>0</v>
      </c>
      <c r="L219" s="129">
        <f>IF(C219 =0,0,K219 / C219 )</f>
        <v>0</v>
      </c>
      <c r="M219" s="128">
        <v>0</v>
      </c>
      <c r="N219" s="129">
        <f>IF(C219 =0,0,M219 / C219 )</f>
        <v>0</v>
      </c>
      <c r="O219" s="128">
        <v>0</v>
      </c>
      <c r="P219" s="129">
        <f>IF(C219 =0,0,O219 / C219 )</f>
        <v>0</v>
      </c>
      <c r="Q219" s="128">
        <v>0</v>
      </c>
      <c r="R219" s="129">
        <f>IF(C219 =0,0,Q219 / C219 )</f>
        <v>0</v>
      </c>
      <c r="S219" s="128">
        <v>0</v>
      </c>
      <c r="T219" s="129">
        <f>IF(C219 =0,0,S219 / C219 )</f>
        <v>0</v>
      </c>
      <c r="U219" s="128">
        <v>0</v>
      </c>
      <c r="V219" s="129">
        <f>IF(C219 =0,0,U219 / C219 )</f>
        <v>0</v>
      </c>
      <c r="W219" s="128">
        <v>0</v>
      </c>
      <c r="X219" s="129">
        <f>IF(C219 =0,0,W219 / C219 )</f>
        <v>0</v>
      </c>
      <c r="Y219" s="128">
        <v>891.61527623234281</v>
      </c>
      <c r="Z219" s="129">
        <f>IF(C219 =0,0,Y219 / C219 )</f>
        <v>8.9776990125908784E-2</v>
      </c>
      <c r="AA219" s="128">
        <v>0</v>
      </c>
      <c r="AB219" s="129">
        <f>IF(C219 =0,0,AA219 / C219 )</f>
        <v>0</v>
      </c>
      <c r="AC219" s="128">
        <v>0</v>
      </c>
      <c r="AD219" s="129">
        <f>IF(C219 =0,0,AC219 / C219 )</f>
        <v>0</v>
      </c>
      <c r="AE219" s="128">
        <v>9035.7048566958692</v>
      </c>
      <c r="AF219" s="129">
        <f>IF(C219 =0,0,AE219 / C219 )</f>
        <v>0.90980763488940475</v>
      </c>
      <c r="AG219" s="128">
        <v>4.1252739838083796</v>
      </c>
      <c r="AH219" s="129">
        <f>IF(C219 =0,0,AG219 / C219 )</f>
        <v>4.1537498468624702E-4</v>
      </c>
      <c r="AI219" s="128">
        <v>0</v>
      </c>
      <c r="AJ219" s="129">
        <f>IF(C219 =0,0,AI219 / C219 )</f>
        <v>0</v>
      </c>
      <c r="AK219" s="128">
        <v>0</v>
      </c>
      <c r="AL219" s="129">
        <f>IF(C219 =0,0,AK219 / C219 )</f>
        <v>0</v>
      </c>
    </row>
    <row r="220" spans="1:42" ht="15.75" thickBot="1" x14ac:dyDescent="0.3">
      <c r="A220" s="122" t="s">
        <v>48</v>
      </c>
    </row>
    <row r="221" spans="1:42" ht="15.75" thickBot="1" x14ac:dyDescent="0.3">
      <c r="A221" s="122" t="s">
        <v>50</v>
      </c>
      <c r="B221" s="131" t="s">
        <v>57</v>
      </c>
      <c r="C221" s="132">
        <v>381619.35824740864</v>
      </c>
      <c r="D221" s="133">
        <f>IF(C221 =0,0,C221 / C221 )</f>
        <v>1</v>
      </c>
      <c r="E221" s="132">
        <v>0</v>
      </c>
      <c r="F221" s="133">
        <f>IF(C221 =0,0,E221 / C221 )</f>
        <v>0</v>
      </c>
      <c r="G221" s="132">
        <v>0</v>
      </c>
      <c r="H221" s="133">
        <f>IF(C221 =0,0,G221 / C221 )</f>
        <v>0</v>
      </c>
      <c r="I221" s="132">
        <v>0</v>
      </c>
      <c r="J221" s="133">
        <f>IF(C221 =0,0,I221 / C221 )</f>
        <v>0</v>
      </c>
      <c r="K221" s="132">
        <v>0</v>
      </c>
      <c r="L221" s="133">
        <f>IF(C221 =0,0,K221 / C221 )</f>
        <v>0</v>
      </c>
      <c r="M221" s="132">
        <v>0</v>
      </c>
      <c r="N221" s="133">
        <f>IF(C221 =0,0,M221 / C221 )</f>
        <v>0</v>
      </c>
      <c r="O221" s="132">
        <v>0</v>
      </c>
      <c r="P221" s="133">
        <f>IF(C221 =0,0,O221 / C221 )</f>
        <v>0</v>
      </c>
      <c r="Q221" s="132">
        <v>0</v>
      </c>
      <c r="R221" s="133">
        <f>IF(C221 =0,0,Q221 / C221 )</f>
        <v>0</v>
      </c>
      <c r="S221" s="132">
        <v>0</v>
      </c>
      <c r="T221" s="133">
        <f>IF(C221 =0,0,S221 / C221 )</f>
        <v>0</v>
      </c>
      <c r="U221" s="132">
        <v>0</v>
      </c>
      <c r="V221" s="133">
        <f>IF(C221 =0,0,U221 / C221 )</f>
        <v>0</v>
      </c>
      <c r="W221" s="132">
        <v>0</v>
      </c>
      <c r="X221" s="133">
        <f>IF(C221 =0,0,W221 / C221 )</f>
        <v>0</v>
      </c>
      <c r="Y221" s="132">
        <v>49439.993378040919</v>
      </c>
      <c r="Z221" s="133">
        <f>IF(C221 =0,0,Y221 / C221 )</f>
        <v>0.12955315895161781</v>
      </c>
      <c r="AA221" s="132">
        <v>0</v>
      </c>
      <c r="AB221" s="133">
        <f>IF(C221 =0,0,AA221 / C221 )</f>
        <v>0</v>
      </c>
      <c r="AC221" s="132">
        <v>0</v>
      </c>
      <c r="AD221" s="133">
        <f>IF(C221 =0,0,AC221 / C221 )</f>
        <v>0</v>
      </c>
      <c r="AE221" s="132">
        <v>332027.77674524987</v>
      </c>
      <c r="AF221" s="133">
        <f>IF(C221 =0,0,AE221 / C221 )</f>
        <v>0.87004961768735034</v>
      </c>
      <c r="AG221" s="132">
        <v>151.58812411783276</v>
      </c>
      <c r="AH221" s="133">
        <f>IF(C221 =0,0,AG221 / C221 )</f>
        <v>3.9722336103179619E-4</v>
      </c>
      <c r="AI221" s="132">
        <v>0</v>
      </c>
      <c r="AJ221" s="133">
        <f>IF(C221 =0,0,AI221 / C221 )</f>
        <v>0</v>
      </c>
      <c r="AK221" s="132">
        <v>0</v>
      </c>
      <c r="AL221" s="133">
        <f>IF(C221 =0,0,AK221 / C221 )</f>
        <v>0</v>
      </c>
    </row>
    <row r="222" spans="1:42" ht="15.75" thickTop="1" x14ac:dyDescent="0.25">
      <c r="A222" s="122" t="s">
        <v>52</v>
      </c>
    </row>
    <row r="223" spans="1:42" x14ac:dyDescent="0.25">
      <c r="A223" s="122" t="s">
        <v>54</v>
      </c>
      <c r="B223" s="121" t="s">
        <v>97</v>
      </c>
    </row>
    <row r="224" spans="1:42" x14ac:dyDescent="0.25">
      <c r="A224" s="122" t="s">
        <v>56</v>
      </c>
      <c r="B224" s="121" t="s">
        <v>98</v>
      </c>
    </row>
    <row r="225" spans="1:1" x14ac:dyDescent="0.25">
      <c r="A225" s="122" t="s">
        <v>58</v>
      </c>
    </row>
    <row r="226" spans="1:1" x14ac:dyDescent="0.25">
      <c r="A226" s="122" t="s">
        <v>59</v>
      </c>
    </row>
    <row r="227" spans="1:1" x14ac:dyDescent="0.25">
      <c r="A227" s="122" t="s">
        <v>60</v>
      </c>
    </row>
    <row r="228" spans="1:1" x14ac:dyDescent="0.25">
      <c r="A228" s="122" t="s">
        <v>61</v>
      </c>
    </row>
    <row r="229" spans="1:1" x14ac:dyDescent="0.25">
      <c r="A229" s="122" t="s">
        <v>63</v>
      </c>
    </row>
    <row r="230" spans="1:1" x14ac:dyDescent="0.25">
      <c r="A230" s="122" t="s">
        <v>64</v>
      </c>
    </row>
    <row r="231" spans="1:1" x14ac:dyDescent="0.25">
      <c r="A231" s="122" t="s">
        <v>65</v>
      </c>
    </row>
    <row r="232" spans="1:1" x14ac:dyDescent="0.25">
      <c r="A232" s="122" t="s">
        <v>67</v>
      </c>
    </row>
    <row r="233" spans="1:1" x14ac:dyDescent="0.25">
      <c r="A233" s="122" t="s">
        <v>69</v>
      </c>
    </row>
    <row r="234" spans="1:1" x14ac:dyDescent="0.25">
      <c r="A234" s="122" t="s">
        <v>71</v>
      </c>
    </row>
    <row r="235" spans="1:1" x14ac:dyDescent="0.25">
      <c r="A235" s="122" t="s">
        <v>73</v>
      </c>
    </row>
    <row r="236" spans="1:1" x14ac:dyDescent="0.25">
      <c r="A236" s="122" t="s">
        <v>75</v>
      </c>
    </row>
    <row r="237" spans="1:1" x14ac:dyDescent="0.25">
      <c r="A237" s="122" t="s">
        <v>77</v>
      </c>
    </row>
    <row r="238" spans="1:1" x14ac:dyDescent="0.25">
      <c r="A238" s="122" t="s">
        <v>79</v>
      </c>
    </row>
    <row r="239" spans="1:1" x14ac:dyDescent="0.25">
      <c r="A239" s="122" t="s">
        <v>80</v>
      </c>
    </row>
    <row r="240" spans="1:1" x14ac:dyDescent="0.25">
      <c r="A240" s="122" t="s">
        <v>82</v>
      </c>
    </row>
    <row r="241" spans="1:42" x14ac:dyDescent="0.25">
      <c r="A241" s="122" t="s">
        <v>84</v>
      </c>
    </row>
    <row r="242" spans="1:42" x14ac:dyDescent="0.25">
      <c r="A242" s="122" t="s">
        <v>86</v>
      </c>
    </row>
    <row r="243" spans="1:42" x14ac:dyDescent="0.25">
      <c r="A243" s="122" t="s">
        <v>87</v>
      </c>
    </row>
    <row r="244" spans="1:42" x14ac:dyDescent="0.25">
      <c r="A244" s="122" t="s">
        <v>89</v>
      </c>
    </row>
    <row r="245" spans="1:42" ht="15.75" thickBot="1" x14ac:dyDescent="0.3">
      <c r="A245" s="67"/>
      <c r="B245" s="67"/>
      <c r="C245" s="67"/>
      <c r="D245" s="67"/>
      <c r="E245" s="67"/>
      <c r="F245" s="67"/>
      <c r="G245" s="67"/>
      <c r="H245" s="67"/>
      <c r="I245" s="67"/>
      <c r="J245" s="67"/>
      <c r="K245" s="67"/>
      <c r="L245" s="67"/>
      <c r="M245" s="67"/>
      <c r="N245" s="67"/>
      <c r="O245" s="67"/>
      <c r="P245" s="67"/>
      <c r="Q245" s="67"/>
      <c r="R245" s="67"/>
      <c r="S245" s="67"/>
      <c r="T245" s="67"/>
      <c r="U245" s="67"/>
      <c r="V245" s="67"/>
      <c r="W245" s="67"/>
      <c r="X245" s="67"/>
      <c r="Y245" s="67"/>
      <c r="Z245" s="67"/>
      <c r="AA245" s="67"/>
      <c r="AB245" s="67"/>
      <c r="AC245" s="67"/>
      <c r="AD245" s="67"/>
      <c r="AE245" s="67"/>
      <c r="AF245" s="67"/>
      <c r="AG245" s="67"/>
      <c r="AH245" s="67"/>
      <c r="AI245" s="67"/>
      <c r="AJ245" s="67"/>
      <c r="AK245" s="67"/>
      <c r="AL245" s="67"/>
      <c r="AM245" s="67"/>
      <c r="AN245" s="67"/>
      <c r="AO245" s="67"/>
      <c r="AP245" s="67"/>
    </row>
  </sheetData>
  <mergeCells count="20">
    <mergeCell ref="AI13:AJ13"/>
    <mergeCell ref="AK13:AL13"/>
    <mergeCell ref="W13:X13"/>
    <mergeCell ref="Y13:Z13"/>
    <mergeCell ref="AA13:AB13"/>
    <mergeCell ref="AC13:AD13"/>
    <mergeCell ref="AE13:AF13"/>
    <mergeCell ref="A13:A14"/>
    <mergeCell ref="B13:B14"/>
    <mergeCell ref="M13:N13"/>
    <mergeCell ref="O13:P13"/>
    <mergeCell ref="AG13:AH13"/>
    <mergeCell ref="Q13:R13"/>
    <mergeCell ref="S13:T13"/>
    <mergeCell ref="U13:V13"/>
    <mergeCell ref="C13:D13"/>
    <mergeCell ref="E13:F13"/>
    <mergeCell ref="G13:H13"/>
    <mergeCell ref="I13:J13"/>
    <mergeCell ref="K13:L13"/>
  </mergeCells>
  <pageMargins left="0.5" right="0.5" top="0.75" bottom="0.5" header="0.75" footer="0.5"/>
  <pageSetup scale="69" orientation="landscape" r:id="rId1"/>
  <headerFooter>
    <oddHeader>&amp;C&amp;"Arial"&amp;10 COST OF SERVICE STUDY - ALLOCATION OF RATE BASE COMPONENTS TO RATE SCHEDULE&amp;L&amp;"Arial"&amp;10 Schedule E-3a&amp;R&amp;"Arial"&amp;10 Page &amp;P of &amp;N</oddHeader>
    <oddFooter>&amp;L&amp;"Arial"&amp;10 Supporting Schedules: B-1&amp;R&amp;"Arial"&amp;10 Recap Schedules: E-1</oddFooter>
  </headerFooter>
  <rowBreaks count="5" manualBreakCount="5">
    <brk id="50" max="16383" man="1"/>
    <brk id="86" max="16383" man="1"/>
    <brk id="122" max="16383" man="1"/>
    <brk id="158" max="16383" man="1"/>
    <brk id="194" max="16383" man="1"/>
  </rowBreaks>
  <colBreaks count="3" manualBreakCount="3">
    <brk id="12" max="1048575" man="1"/>
    <brk id="22" max="1048575" man="1"/>
    <brk id="32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autoPageBreaks="0"/>
  </sheetPr>
  <dimension ref="A1:N552"/>
  <sheetViews>
    <sheetView showGridLines="0" zoomScale="80" zoomScaleNormal="80" workbookViewId="0">
      <pane xSplit="2" ySplit="7" topLeftCell="C8" activePane="bottomRight" state="frozen"/>
      <selection sqref="A1:A2"/>
      <selection pane="topRight" sqref="A1:A2"/>
      <selection pane="bottomLeft" sqref="A1:A2"/>
      <selection pane="bottomRight" activeCell="A2" sqref="A2"/>
    </sheetView>
  </sheetViews>
  <sheetFormatPr defaultColWidth="8.85546875" defaultRowHeight="15" outlineLevelRow="1" x14ac:dyDescent="0.25"/>
  <cols>
    <col min="1" max="1" width="5.42578125" style="44" customWidth="1"/>
    <col min="2" max="2" width="43" style="44" customWidth="1"/>
    <col min="3" max="4" width="12.140625" style="44" customWidth="1"/>
    <col min="5" max="5" width="3.7109375" style="44" customWidth="1"/>
    <col min="6" max="6" width="6.140625" style="44" customWidth="1"/>
    <col min="7" max="7" width="44.85546875" style="41" customWidth="1"/>
    <col min="8" max="8" width="12.42578125" style="41" customWidth="1"/>
    <col min="9" max="9" width="11.5703125" style="44" bestFit="1" customWidth="1"/>
    <col min="10" max="11" width="10.28515625" style="44" bestFit="1" customWidth="1"/>
    <col min="12" max="16384" width="8.85546875" style="44"/>
  </cols>
  <sheetData>
    <row r="1" spans="1:14" x14ac:dyDescent="0.25">
      <c r="A1" s="147" t="s">
        <v>512</v>
      </c>
    </row>
    <row r="2" spans="1:14" x14ac:dyDescent="0.25">
      <c r="A2" s="147" t="s">
        <v>504</v>
      </c>
    </row>
    <row r="3" spans="1:14" ht="15.75" thickBot="1" x14ac:dyDescent="0.3">
      <c r="A3" s="43"/>
      <c r="B3" s="43"/>
      <c r="C3" s="43"/>
      <c r="D3" s="55"/>
      <c r="G3" s="42"/>
      <c r="H3" s="42"/>
      <c r="N3" s="56" t="str">
        <f ca="1">CELL("filename")</f>
        <v>R:\_2016 RateCase (GC Folder)\SFHHA's 18th PODs\SFHHA's 18th POD No. 238\Deaton\[VARIANCE 2017 AS-FILED vs MDS and 1-13th.xlsx]E_1_Att_2_Test MDS and 1-13th</v>
      </c>
    </row>
    <row r="4" spans="1:14" x14ac:dyDescent="0.25">
      <c r="B4" s="47" t="s">
        <v>2</v>
      </c>
      <c r="C4" s="47" t="s">
        <v>3</v>
      </c>
      <c r="D4" s="47"/>
      <c r="G4" s="4" t="s">
        <v>2</v>
      </c>
      <c r="H4" s="4" t="s">
        <v>3</v>
      </c>
      <c r="N4" s="56" t="s">
        <v>498</v>
      </c>
    </row>
    <row r="5" spans="1:14" ht="15.75" thickBot="1" x14ac:dyDescent="0.3">
      <c r="A5" s="43"/>
      <c r="B5" s="57" t="s">
        <v>167</v>
      </c>
      <c r="C5" s="43"/>
      <c r="D5" s="55"/>
      <c r="G5" s="57" t="s">
        <v>167</v>
      </c>
      <c r="H5" s="42"/>
    </row>
    <row r="6" spans="1:14" ht="15" customHeight="1" thickBot="1" x14ac:dyDescent="0.3">
      <c r="A6" s="149" t="s">
        <v>14</v>
      </c>
      <c r="B6" s="151" t="s">
        <v>168</v>
      </c>
      <c r="C6" s="48" t="s">
        <v>169</v>
      </c>
      <c r="D6" s="58" t="s">
        <v>170</v>
      </c>
      <c r="F6" s="153" t="s">
        <v>14</v>
      </c>
      <c r="G6" s="154" t="s">
        <v>171</v>
      </c>
      <c r="H6" s="48" t="s">
        <v>169</v>
      </c>
      <c r="I6" s="58" t="s">
        <v>170</v>
      </c>
      <c r="J6" s="48" t="s">
        <v>169</v>
      </c>
      <c r="K6" s="58" t="s">
        <v>170</v>
      </c>
    </row>
    <row r="7" spans="1:14" ht="15.75" thickBot="1" x14ac:dyDescent="0.3">
      <c r="A7" s="150"/>
      <c r="B7" s="152"/>
      <c r="C7" s="48" t="s">
        <v>138</v>
      </c>
      <c r="D7" s="59" t="s">
        <v>138</v>
      </c>
      <c r="F7" s="153"/>
      <c r="G7" s="154"/>
      <c r="H7" s="5" t="s">
        <v>172</v>
      </c>
      <c r="I7" s="5" t="s">
        <v>172</v>
      </c>
      <c r="J7" s="60" t="s">
        <v>173</v>
      </c>
      <c r="K7" s="60" t="s">
        <v>173</v>
      </c>
    </row>
    <row r="8" spans="1:14" s="61" customFormat="1" x14ac:dyDescent="0.25">
      <c r="A8" s="109" t="s">
        <v>34</v>
      </c>
      <c r="B8" s="110" t="s">
        <v>140</v>
      </c>
      <c r="C8" s="107"/>
      <c r="D8" s="45"/>
      <c r="F8" s="47" t="s">
        <v>34</v>
      </c>
      <c r="G8" s="49" t="s">
        <v>140</v>
      </c>
      <c r="H8" s="50"/>
      <c r="I8" s="7"/>
    </row>
    <row r="9" spans="1:14" s="61" customFormat="1" x14ac:dyDescent="0.25">
      <c r="A9" s="109" t="s">
        <v>36</v>
      </c>
      <c r="B9" s="105" t="s">
        <v>141</v>
      </c>
      <c r="C9" s="125">
        <v>2306794.0059500742</v>
      </c>
      <c r="D9" s="125">
        <v>1348654.4858295307</v>
      </c>
      <c r="F9" s="47" t="s">
        <v>36</v>
      </c>
      <c r="G9" s="51" t="s">
        <v>141</v>
      </c>
      <c r="H9" s="125">
        <v>2306794.0059500737</v>
      </c>
      <c r="I9" s="125">
        <v>1325862.589179859</v>
      </c>
      <c r="J9" s="62">
        <f t="shared" ref="J9:K16" si="0">+C9-H9</f>
        <v>0</v>
      </c>
      <c r="K9" s="63">
        <f t="shared" si="0"/>
        <v>22791.896649671718</v>
      </c>
    </row>
    <row r="10" spans="1:14" s="61" customFormat="1" x14ac:dyDescent="0.25">
      <c r="A10" s="109" t="s">
        <v>38</v>
      </c>
      <c r="B10" s="105" t="s">
        <v>142</v>
      </c>
      <c r="C10" s="125">
        <v>7346336.2755397866</v>
      </c>
      <c r="D10" s="125">
        <v>4294995.2821376333</v>
      </c>
      <c r="F10" s="47" t="s">
        <v>38</v>
      </c>
      <c r="G10" s="51" t="s">
        <v>142</v>
      </c>
      <c r="H10" s="125">
        <v>7346336.2755397838</v>
      </c>
      <c r="I10" s="125">
        <v>4222411.0215950971</v>
      </c>
      <c r="J10" s="62">
        <f t="shared" si="0"/>
        <v>0</v>
      </c>
      <c r="K10" s="63">
        <f t="shared" si="0"/>
        <v>72584.260542536154</v>
      </c>
    </row>
    <row r="11" spans="1:14" s="61" customFormat="1" x14ac:dyDescent="0.25">
      <c r="A11" s="109" t="s">
        <v>40</v>
      </c>
      <c r="B11" s="105" t="s">
        <v>143</v>
      </c>
      <c r="C11" s="125">
        <v>11011694.372442555</v>
      </c>
      <c r="D11" s="125">
        <v>6437926.8255736362</v>
      </c>
      <c r="F11" s="47" t="s">
        <v>40</v>
      </c>
      <c r="G11" s="51" t="s">
        <v>143</v>
      </c>
      <c r="H11" s="125">
        <v>11011694.372442553</v>
      </c>
      <c r="I11" s="125">
        <v>6329127.6005769009</v>
      </c>
      <c r="J11" s="62">
        <f t="shared" si="0"/>
        <v>0</v>
      </c>
      <c r="K11" s="63">
        <f t="shared" si="0"/>
        <v>108799.22499673534</v>
      </c>
    </row>
    <row r="12" spans="1:14" s="61" customFormat="1" x14ac:dyDescent="0.25">
      <c r="A12" s="109" t="s">
        <v>42</v>
      </c>
      <c r="B12" s="105" t="s">
        <v>144</v>
      </c>
      <c r="C12" s="125">
        <v>4909587.5727330586</v>
      </c>
      <c r="D12" s="125">
        <v>2864186.5268820859</v>
      </c>
      <c r="F12" s="47" t="s">
        <v>42</v>
      </c>
      <c r="G12" s="51" t="s">
        <v>144</v>
      </c>
      <c r="H12" s="125">
        <v>4909587.5727330586</v>
      </c>
      <c r="I12" s="125">
        <v>2879909.0389023782</v>
      </c>
      <c r="J12" s="62">
        <f t="shared" si="0"/>
        <v>0</v>
      </c>
      <c r="K12" s="63">
        <f t="shared" si="0"/>
        <v>-15722.512020292226</v>
      </c>
    </row>
    <row r="13" spans="1:14" s="61" customFormat="1" x14ac:dyDescent="0.25">
      <c r="A13" s="109" t="s">
        <v>44</v>
      </c>
      <c r="B13" s="105" t="s">
        <v>145</v>
      </c>
      <c r="C13" s="125">
        <v>15419849.498450443</v>
      </c>
      <c r="D13" s="125">
        <v>10288573.926779056</v>
      </c>
      <c r="F13" s="47" t="s">
        <v>44</v>
      </c>
      <c r="G13" s="51" t="s">
        <v>145</v>
      </c>
      <c r="H13" s="125">
        <v>15419849.498450447</v>
      </c>
      <c r="I13" s="125">
        <v>9722534.0753620826</v>
      </c>
      <c r="J13" s="62">
        <f t="shared" si="0"/>
        <v>0</v>
      </c>
      <c r="K13" s="62">
        <f t="shared" si="0"/>
        <v>566039.8514169734</v>
      </c>
    </row>
    <row r="14" spans="1:14" s="61" customFormat="1" x14ac:dyDescent="0.25">
      <c r="A14" s="109" t="s">
        <v>46</v>
      </c>
      <c r="B14" s="105" t="s">
        <v>146</v>
      </c>
      <c r="C14" s="125">
        <v>1187390.2764232156</v>
      </c>
      <c r="D14" s="125">
        <v>733997.33931371465</v>
      </c>
      <c r="F14" s="47" t="s">
        <v>46</v>
      </c>
      <c r="G14" s="51" t="s">
        <v>146</v>
      </c>
      <c r="H14" s="125">
        <v>1187390.2764232166</v>
      </c>
      <c r="I14" s="125">
        <v>728576.9405580418</v>
      </c>
      <c r="J14" s="62">
        <f t="shared" si="0"/>
        <v>0</v>
      </c>
      <c r="K14" s="62">
        <f t="shared" si="0"/>
        <v>5420.3987556728534</v>
      </c>
    </row>
    <row r="15" spans="1:14" s="61" customFormat="1" ht="15.75" thickBot="1" x14ac:dyDescent="0.3">
      <c r="A15" s="109" t="s">
        <v>48</v>
      </c>
      <c r="B15" s="105" t="s">
        <v>147</v>
      </c>
      <c r="C15" s="125">
        <v>940645.36512827477</v>
      </c>
      <c r="D15" s="125">
        <v>581469.47044380568</v>
      </c>
      <c r="F15" s="47" t="s">
        <v>48</v>
      </c>
      <c r="G15" s="51" t="s">
        <v>147</v>
      </c>
      <c r="H15" s="125">
        <v>940645.36512827524</v>
      </c>
      <c r="I15" s="125">
        <v>577175.45434150985</v>
      </c>
      <c r="J15" s="62">
        <f t="shared" si="0"/>
        <v>0</v>
      </c>
      <c r="K15" s="62">
        <f t="shared" si="0"/>
        <v>4294.0161022958346</v>
      </c>
    </row>
    <row r="16" spans="1:14" s="61" customFormat="1" x14ac:dyDescent="0.25">
      <c r="A16" s="109" t="s">
        <v>50</v>
      </c>
      <c r="B16" s="108" t="s">
        <v>37</v>
      </c>
      <c r="C16" s="128">
        <v>43122297.366667405</v>
      </c>
      <c r="D16" s="128">
        <v>26549803.856959466</v>
      </c>
      <c r="F16" s="47" t="s">
        <v>50</v>
      </c>
      <c r="G16" s="52" t="s">
        <v>37</v>
      </c>
      <c r="H16" s="128">
        <v>43122297.366667405</v>
      </c>
      <c r="I16" s="128">
        <v>25785596.720515866</v>
      </c>
      <c r="J16" s="62">
        <f t="shared" si="0"/>
        <v>0</v>
      </c>
      <c r="K16" s="62">
        <f t="shared" si="0"/>
        <v>764207.13644360006</v>
      </c>
    </row>
    <row r="17" spans="1:11" s="61" customFormat="1" x14ac:dyDescent="0.25">
      <c r="A17" s="109" t="s">
        <v>52</v>
      </c>
      <c r="B17" s="103"/>
      <c r="C17"/>
      <c r="D17"/>
      <c r="F17" s="47" t="s">
        <v>52</v>
      </c>
      <c r="G17" s="44"/>
      <c r="H17"/>
      <c r="I17"/>
    </row>
    <row r="18" spans="1:11" s="61" customFormat="1" outlineLevel="1" x14ac:dyDescent="0.25">
      <c r="A18" s="109" t="s">
        <v>54</v>
      </c>
      <c r="B18" s="105" t="s">
        <v>148</v>
      </c>
      <c r="C18" s="125">
        <v>-5586301.7185941078</v>
      </c>
      <c r="D18" s="125">
        <v>-3266000.7146482142</v>
      </c>
      <c r="F18" s="47" t="s">
        <v>54</v>
      </c>
      <c r="G18" s="51" t="s">
        <v>148</v>
      </c>
      <c r="H18" s="125">
        <v>-5586301.7185941068</v>
      </c>
      <c r="I18" s="125">
        <v>-3210806.184449303</v>
      </c>
      <c r="J18" s="62">
        <f t="shared" ref="J18:K23" si="1">+C18-H18</f>
        <v>0</v>
      </c>
      <c r="K18" s="63">
        <f t="shared" si="1"/>
        <v>-55194.530198911205</v>
      </c>
    </row>
    <row r="19" spans="1:11" s="61" customFormat="1" outlineLevel="1" x14ac:dyDescent="0.25">
      <c r="A19" s="109" t="s">
        <v>56</v>
      </c>
      <c r="B19" s="105" t="s">
        <v>149</v>
      </c>
      <c r="C19" s="125">
        <v>-1650865.6120877939</v>
      </c>
      <c r="D19" s="125">
        <v>-963015.04084378143</v>
      </c>
      <c r="F19" s="47" t="s">
        <v>56</v>
      </c>
      <c r="G19" s="51" t="s">
        <v>149</v>
      </c>
      <c r="H19" s="125">
        <v>-1650865.6120877939</v>
      </c>
      <c r="I19" s="125">
        <v>-969107.40202758741</v>
      </c>
      <c r="J19" s="62">
        <f t="shared" si="1"/>
        <v>0</v>
      </c>
      <c r="K19" s="63">
        <f t="shared" si="1"/>
        <v>6092.3611838059733</v>
      </c>
    </row>
    <row r="20" spans="1:11" s="61" customFormat="1" outlineLevel="1" x14ac:dyDescent="0.25">
      <c r="A20" s="109" t="s">
        <v>58</v>
      </c>
      <c r="B20" s="105" t="s">
        <v>150</v>
      </c>
      <c r="C20" s="125">
        <v>-5081831.3341935826</v>
      </c>
      <c r="D20" s="125">
        <v>-3411224.8209836343</v>
      </c>
      <c r="F20" s="47" t="s">
        <v>58</v>
      </c>
      <c r="G20" s="51" t="s">
        <v>150</v>
      </c>
      <c r="H20" s="125">
        <v>-5081831.3341935826</v>
      </c>
      <c r="I20" s="125">
        <v>-3224513.4554503597</v>
      </c>
      <c r="J20" s="62">
        <f t="shared" si="1"/>
        <v>0</v>
      </c>
      <c r="K20" s="62">
        <f t="shared" si="1"/>
        <v>-186711.3655332746</v>
      </c>
    </row>
    <row r="21" spans="1:11" s="61" customFormat="1" outlineLevel="1" x14ac:dyDescent="0.25">
      <c r="A21" s="109" t="s">
        <v>59</v>
      </c>
      <c r="B21" s="105" t="s">
        <v>151</v>
      </c>
      <c r="C21" s="125">
        <v>-438868.84347113693</v>
      </c>
      <c r="D21" s="125">
        <v>-271291.22564979375</v>
      </c>
      <c r="F21" s="47" t="s">
        <v>59</v>
      </c>
      <c r="G21" s="51" t="s">
        <v>151</v>
      </c>
      <c r="H21" s="125">
        <v>-438868.84347113717</v>
      </c>
      <c r="I21" s="125">
        <v>-269287.80337129871</v>
      </c>
      <c r="J21" s="62">
        <f t="shared" si="1"/>
        <v>0</v>
      </c>
      <c r="K21" s="62">
        <f t="shared" si="1"/>
        <v>-2003.4222784950398</v>
      </c>
    </row>
    <row r="22" spans="1:11" s="61" customFormat="1" ht="15.75" outlineLevel="1" thickBot="1" x14ac:dyDescent="0.3">
      <c r="A22" s="109" t="s">
        <v>60</v>
      </c>
      <c r="B22" s="105" t="s">
        <v>152</v>
      </c>
      <c r="C22" s="125">
        <v>-316670.52154787962</v>
      </c>
      <c r="D22" s="125">
        <v>-195753.09388198511</v>
      </c>
      <c r="F22" s="47" t="s">
        <v>60</v>
      </c>
      <c r="G22" s="51" t="s">
        <v>152</v>
      </c>
      <c r="H22" s="125">
        <v>-316670.52154787979</v>
      </c>
      <c r="I22" s="125">
        <v>-194307.50304716121</v>
      </c>
      <c r="J22" s="62">
        <f t="shared" si="1"/>
        <v>0</v>
      </c>
      <c r="K22" s="62">
        <f t="shared" si="1"/>
        <v>-1445.5908348239027</v>
      </c>
    </row>
    <row r="23" spans="1:11" s="61" customFormat="1" outlineLevel="1" x14ac:dyDescent="0.25">
      <c r="A23" s="109" t="s">
        <v>61</v>
      </c>
      <c r="B23" s="108" t="s">
        <v>39</v>
      </c>
      <c r="C23" s="128">
        <v>-13074538.029894495</v>
      </c>
      <c r="D23" s="128">
        <v>-8107284.8960074065</v>
      </c>
      <c r="F23" s="47" t="s">
        <v>61</v>
      </c>
      <c r="G23" s="52" t="s">
        <v>39</v>
      </c>
      <c r="H23" s="128">
        <v>-13074538.029894499</v>
      </c>
      <c r="I23" s="128">
        <v>-7868022.34834571</v>
      </c>
      <c r="J23" s="62">
        <f t="shared" si="1"/>
        <v>0</v>
      </c>
      <c r="K23" s="62">
        <f t="shared" si="1"/>
        <v>-239262.54766169656</v>
      </c>
    </row>
    <row r="24" spans="1:11" s="61" customFormat="1" ht="15.75" outlineLevel="1" thickBot="1" x14ac:dyDescent="0.3">
      <c r="A24" s="109" t="s">
        <v>63</v>
      </c>
      <c r="B24" s="103"/>
      <c r="C24"/>
      <c r="D24"/>
      <c r="F24" s="47" t="s">
        <v>63</v>
      </c>
      <c r="G24" s="44"/>
      <c r="H24"/>
      <c r="I24"/>
    </row>
    <row r="25" spans="1:11" s="61" customFormat="1" outlineLevel="1" x14ac:dyDescent="0.25">
      <c r="A25" s="109" t="s">
        <v>64</v>
      </c>
      <c r="B25" s="111" t="s">
        <v>41</v>
      </c>
      <c r="C25" s="128">
        <v>30047759.336772911</v>
      </c>
      <c r="D25" s="128">
        <v>18442518.960952058</v>
      </c>
      <c r="F25" s="47" t="s">
        <v>64</v>
      </c>
      <c r="G25" s="53" t="s">
        <v>41</v>
      </c>
      <c r="H25" s="128">
        <v>30047759.336772904</v>
      </c>
      <c r="I25" s="128">
        <v>17917574.372170154</v>
      </c>
      <c r="J25" s="62">
        <f>+C25-H25</f>
        <v>0</v>
      </c>
      <c r="K25" s="62">
        <f>+D25-I25</f>
        <v>524944.58878190443</v>
      </c>
    </row>
    <row r="26" spans="1:11" s="61" customFormat="1" outlineLevel="1" x14ac:dyDescent="0.25">
      <c r="A26" s="109" t="s">
        <v>65</v>
      </c>
      <c r="B26" s="103"/>
      <c r="C26"/>
      <c r="D26"/>
      <c r="F26" s="47" t="s">
        <v>65</v>
      </c>
      <c r="G26" s="44"/>
      <c r="H26"/>
      <c r="I26"/>
    </row>
    <row r="27" spans="1:11" s="61" customFormat="1" outlineLevel="1" x14ac:dyDescent="0.25">
      <c r="A27" s="109" t="s">
        <v>67</v>
      </c>
      <c r="B27" s="108" t="s">
        <v>43</v>
      </c>
      <c r="C27" s="125">
        <v>233315.26429952591</v>
      </c>
      <c r="D27" s="125">
        <v>137971.63098343957</v>
      </c>
      <c r="F27" s="47" t="s">
        <v>67</v>
      </c>
      <c r="G27" s="52" t="s">
        <v>43</v>
      </c>
      <c r="H27" s="125">
        <v>233315.26429952588</v>
      </c>
      <c r="I27" s="125">
        <v>137217.58638878784</v>
      </c>
      <c r="J27" s="62">
        <f>+C27-H27</f>
        <v>0</v>
      </c>
      <c r="K27" s="62">
        <f>+D27-I27</f>
        <v>754.0445946517284</v>
      </c>
    </row>
    <row r="28" spans="1:11" s="61" customFormat="1" outlineLevel="1" x14ac:dyDescent="0.25">
      <c r="A28" s="109" t="s">
        <v>69</v>
      </c>
      <c r="B28" s="103"/>
      <c r="C28"/>
      <c r="D28"/>
      <c r="F28" s="47" t="s">
        <v>69</v>
      </c>
      <c r="G28" s="44"/>
      <c r="H28"/>
      <c r="I28"/>
    </row>
    <row r="29" spans="1:11" s="61" customFormat="1" outlineLevel="1" x14ac:dyDescent="0.25">
      <c r="A29" s="109" t="s">
        <v>71</v>
      </c>
      <c r="B29" s="105" t="s">
        <v>153</v>
      </c>
      <c r="C29" s="125">
        <v>241935.05165660242</v>
      </c>
      <c r="D29" s="125">
        <v>141446.00335117133</v>
      </c>
      <c r="F29" s="47" t="s">
        <v>71</v>
      </c>
      <c r="G29" s="51" t="s">
        <v>153</v>
      </c>
      <c r="H29" s="125">
        <v>241935.05165660239</v>
      </c>
      <c r="I29" s="125">
        <v>139055.60408748881</v>
      </c>
      <c r="J29" s="62">
        <f t="shared" ref="J29:K33" si="2">+C29-H29</f>
        <v>0</v>
      </c>
      <c r="K29" s="63">
        <f t="shared" si="2"/>
        <v>2390.3992636825133</v>
      </c>
    </row>
    <row r="30" spans="1:11" s="61" customFormat="1" outlineLevel="1" x14ac:dyDescent="0.25">
      <c r="A30" s="109" t="s">
        <v>73</v>
      </c>
      <c r="B30" s="105" t="s">
        <v>154</v>
      </c>
      <c r="C30" s="125">
        <v>187232.10003512379</v>
      </c>
      <c r="D30" s="125">
        <v>109207.43659117023</v>
      </c>
      <c r="F30" s="47" t="s">
        <v>73</v>
      </c>
      <c r="G30" s="51" t="s">
        <v>154</v>
      </c>
      <c r="H30" s="125">
        <v>187232.10003512385</v>
      </c>
      <c r="I30" s="125">
        <v>110027.69267580511</v>
      </c>
      <c r="J30" s="62">
        <f t="shared" si="2"/>
        <v>0</v>
      </c>
      <c r="K30" s="63">
        <f t="shared" si="2"/>
        <v>-820.25608463487879</v>
      </c>
    </row>
    <row r="31" spans="1:11" s="61" customFormat="1" outlineLevel="1" x14ac:dyDescent="0.25">
      <c r="A31" s="109" t="s">
        <v>75</v>
      </c>
      <c r="B31" s="105" t="s">
        <v>155</v>
      </c>
      <c r="C31" s="125">
        <v>138967.5116367139</v>
      </c>
      <c r="D31" s="125">
        <v>91748.728569206854</v>
      </c>
      <c r="F31" s="47" t="s">
        <v>75</v>
      </c>
      <c r="G31" s="51" t="s">
        <v>155</v>
      </c>
      <c r="H31" s="125">
        <v>138967.51163671404</v>
      </c>
      <c r="I31" s="125">
        <v>86337.259628263695</v>
      </c>
      <c r="J31" s="62">
        <f t="shared" si="2"/>
        <v>0</v>
      </c>
      <c r="K31" s="62">
        <f t="shared" si="2"/>
        <v>5411.4689409431594</v>
      </c>
    </row>
    <row r="32" spans="1:11" s="61" customFormat="1" ht="15.75" outlineLevel="1" thickBot="1" x14ac:dyDescent="0.3">
      <c r="A32" s="109" t="s">
        <v>77</v>
      </c>
      <c r="B32" s="105" t="s">
        <v>156</v>
      </c>
      <c r="C32" s="125">
        <v>179851.92012819767</v>
      </c>
      <c r="D32" s="125">
        <v>111177.28809622473</v>
      </c>
      <c r="F32" s="47" t="s">
        <v>77</v>
      </c>
      <c r="G32" s="51" t="s">
        <v>156</v>
      </c>
      <c r="H32" s="125">
        <v>179851.92012819779</v>
      </c>
      <c r="I32" s="125">
        <v>110356.26981485152</v>
      </c>
      <c r="J32" s="62">
        <f t="shared" si="2"/>
        <v>0</v>
      </c>
      <c r="K32" s="62">
        <f t="shared" si="2"/>
        <v>821.0182813732099</v>
      </c>
    </row>
    <row r="33" spans="1:11" s="61" customFormat="1" outlineLevel="1" x14ac:dyDescent="0.25">
      <c r="A33" s="109" t="s">
        <v>79</v>
      </c>
      <c r="B33" s="108" t="s">
        <v>45</v>
      </c>
      <c r="C33" s="128">
        <v>747986.58345663757</v>
      </c>
      <c r="D33" s="128">
        <v>453579.45660777314</v>
      </c>
      <c r="F33" s="47" t="s">
        <v>79</v>
      </c>
      <c r="G33" s="52" t="s">
        <v>45</v>
      </c>
      <c r="H33" s="128">
        <v>747986.58345663804</v>
      </c>
      <c r="I33" s="128">
        <v>445776.82620640914</v>
      </c>
      <c r="J33" s="62">
        <f t="shared" si="2"/>
        <v>0</v>
      </c>
      <c r="K33" s="62">
        <f t="shared" si="2"/>
        <v>7802.6304013640038</v>
      </c>
    </row>
    <row r="34" spans="1:11" s="61" customFormat="1" outlineLevel="1" x14ac:dyDescent="0.25">
      <c r="A34" s="109" t="s">
        <v>80</v>
      </c>
      <c r="B34" s="103"/>
      <c r="C34"/>
      <c r="D34"/>
      <c r="F34" s="47" t="s">
        <v>80</v>
      </c>
      <c r="G34" s="44"/>
      <c r="H34"/>
      <c r="I34"/>
    </row>
    <row r="35" spans="1:11" s="61" customFormat="1" outlineLevel="1" x14ac:dyDescent="0.25">
      <c r="A35" s="109" t="s">
        <v>82</v>
      </c>
      <c r="B35" s="108" t="s">
        <v>47</v>
      </c>
      <c r="C35" s="125">
        <v>630074.74349233333</v>
      </c>
      <c r="D35" s="125">
        <v>335167.88621057721</v>
      </c>
      <c r="F35" s="47" t="s">
        <v>82</v>
      </c>
      <c r="G35" s="52" t="s">
        <v>47</v>
      </c>
      <c r="H35" s="125">
        <v>630074.74349233333</v>
      </c>
      <c r="I35" s="125">
        <v>335167.88621057721</v>
      </c>
      <c r="J35" s="62">
        <f>+C35-H35</f>
        <v>0</v>
      </c>
      <c r="K35" s="63">
        <f>+D35-I35</f>
        <v>0</v>
      </c>
    </row>
    <row r="36" spans="1:11" s="61" customFormat="1" ht="15.75" outlineLevel="1" thickBot="1" x14ac:dyDescent="0.3">
      <c r="A36" s="109" t="s">
        <v>84</v>
      </c>
      <c r="B36" s="103"/>
      <c r="C36"/>
      <c r="D36"/>
      <c r="F36" s="47" t="s">
        <v>84</v>
      </c>
      <c r="G36" s="44"/>
      <c r="H36"/>
      <c r="I36"/>
    </row>
    <row r="37" spans="1:11" s="61" customFormat="1" outlineLevel="1" x14ac:dyDescent="0.25">
      <c r="A37" s="109" t="s">
        <v>86</v>
      </c>
      <c r="B37" s="111" t="s">
        <v>49</v>
      </c>
      <c r="C37" s="128">
        <v>31659135.928021409</v>
      </c>
      <c r="D37" s="128">
        <v>19369237.934753846</v>
      </c>
      <c r="F37" s="47" t="s">
        <v>86</v>
      </c>
      <c r="G37" s="53" t="s">
        <v>49</v>
      </c>
      <c r="H37" s="128">
        <v>31659135.928021397</v>
      </c>
      <c r="I37" s="128">
        <v>18835736.670975931</v>
      </c>
      <c r="J37" s="62">
        <f>+C37-H37</f>
        <v>0</v>
      </c>
      <c r="K37" s="62">
        <f>+D37-I37</f>
        <v>533501.26377791539</v>
      </c>
    </row>
    <row r="38" spans="1:11" s="61" customFormat="1" outlineLevel="1" x14ac:dyDescent="0.25">
      <c r="A38" s="109" t="s">
        <v>87</v>
      </c>
      <c r="B38" s="103"/>
      <c r="C38"/>
      <c r="D38"/>
      <c r="F38" s="47" t="s">
        <v>87</v>
      </c>
      <c r="G38" s="44"/>
      <c r="H38"/>
      <c r="I38"/>
    </row>
    <row r="39" spans="1:11" s="61" customFormat="1" outlineLevel="1" x14ac:dyDescent="0.25">
      <c r="A39" s="109" t="s">
        <v>89</v>
      </c>
      <c r="B39" s="105" t="s">
        <v>157</v>
      </c>
      <c r="C39" s="125">
        <v>1857501.8201814753</v>
      </c>
      <c r="D39" s="125">
        <v>1116491.478656325</v>
      </c>
      <c r="F39" s="47" t="s">
        <v>89</v>
      </c>
      <c r="G39" s="51" t="s">
        <v>157</v>
      </c>
      <c r="H39" s="125">
        <v>1857501.8201814757</v>
      </c>
      <c r="I39" s="125">
        <v>1104482.5147584709</v>
      </c>
      <c r="J39" s="62">
        <f>+C39-H39</f>
        <v>0</v>
      </c>
      <c r="K39" s="62">
        <f>+D39-I39</f>
        <v>12008.96389785409</v>
      </c>
    </row>
    <row r="40" spans="1:11" s="61" customFormat="1" ht="15.75" outlineLevel="1" thickBot="1" x14ac:dyDescent="0.3">
      <c r="A40" s="104"/>
      <c r="B40" s="104"/>
      <c r="C40" s="67"/>
      <c r="D40" s="67"/>
      <c r="F40" s="43"/>
      <c r="G40" s="43"/>
      <c r="H40" s="67"/>
      <c r="I40" s="67"/>
      <c r="J40" s="62"/>
      <c r="K40" s="62"/>
    </row>
    <row r="41" spans="1:11" s="61" customFormat="1" outlineLevel="1" x14ac:dyDescent="0.25">
      <c r="A41" s="109" t="s">
        <v>34</v>
      </c>
      <c r="B41" s="105" t="s">
        <v>158</v>
      </c>
      <c r="C41" s="125">
        <v>341555.85527396871</v>
      </c>
      <c r="D41" s="125">
        <v>189986.18025438028</v>
      </c>
      <c r="F41" s="47" t="s">
        <v>34</v>
      </c>
      <c r="G41" s="51" t="s">
        <v>158</v>
      </c>
      <c r="H41" s="125">
        <v>341555.85527396883</v>
      </c>
      <c r="I41" s="125">
        <v>189132.68392494635</v>
      </c>
      <c r="J41" s="62">
        <f t="shared" ref="J41:K43" si="3">+C41-H41</f>
        <v>0</v>
      </c>
      <c r="K41" s="62">
        <f t="shared" si="3"/>
        <v>853.49632943392498</v>
      </c>
    </row>
    <row r="42" spans="1:11" s="61" customFormat="1" ht="15.75" outlineLevel="1" thickBot="1" x14ac:dyDescent="0.3">
      <c r="A42" s="109" t="s">
        <v>36</v>
      </c>
      <c r="B42" s="105" t="s">
        <v>159</v>
      </c>
      <c r="C42" s="125">
        <v>1353564.7590907991</v>
      </c>
      <c r="D42" s="125">
        <v>835585.74484983284</v>
      </c>
      <c r="F42" s="47" t="s">
        <v>36</v>
      </c>
      <c r="G42" s="51" t="s">
        <v>159</v>
      </c>
      <c r="H42" s="125">
        <v>1353564.7590908003</v>
      </c>
      <c r="I42" s="125">
        <v>829270.92610640218</v>
      </c>
      <c r="J42" s="62">
        <f t="shared" si="3"/>
        <v>0</v>
      </c>
      <c r="K42" s="62">
        <f t="shared" si="3"/>
        <v>6314.8187434306601</v>
      </c>
    </row>
    <row r="43" spans="1:11" s="61" customFormat="1" outlineLevel="1" x14ac:dyDescent="0.25">
      <c r="A43" s="109" t="s">
        <v>38</v>
      </c>
      <c r="B43" s="108" t="s">
        <v>51</v>
      </c>
      <c r="C43" s="128">
        <v>3552622.4345462439</v>
      </c>
      <c r="D43" s="128">
        <v>2142063.4037605384</v>
      </c>
      <c r="F43" s="47" t="s">
        <v>38</v>
      </c>
      <c r="G43" s="52" t="s">
        <v>51</v>
      </c>
      <c r="H43" s="128">
        <v>3552622.4345462453</v>
      </c>
      <c r="I43" s="128">
        <v>2122886.1247898196</v>
      </c>
      <c r="J43" s="62">
        <f t="shared" si="3"/>
        <v>0</v>
      </c>
      <c r="K43" s="62">
        <f t="shared" si="3"/>
        <v>19177.278970718849</v>
      </c>
    </row>
    <row r="44" spans="1:11" s="61" customFormat="1" outlineLevel="1" x14ac:dyDescent="0.25">
      <c r="A44" s="109" t="s">
        <v>40</v>
      </c>
      <c r="B44" s="103"/>
      <c r="C44"/>
      <c r="D44"/>
      <c r="F44" s="47" t="s">
        <v>40</v>
      </c>
      <c r="G44" s="44"/>
      <c r="H44"/>
      <c r="I44"/>
      <c r="J44" s="62"/>
      <c r="K44" s="62"/>
    </row>
    <row r="45" spans="1:11" s="61" customFormat="1" outlineLevel="1" x14ac:dyDescent="0.25">
      <c r="A45" s="109" t="s">
        <v>42</v>
      </c>
      <c r="B45" s="105" t="s">
        <v>160</v>
      </c>
      <c r="C45" s="125">
        <v>-366029.64265401958</v>
      </c>
      <c r="D45" s="125">
        <v>-225863.24841805029</v>
      </c>
      <c r="F45" s="47" t="s">
        <v>42</v>
      </c>
      <c r="G45" s="51" t="s">
        <v>160</v>
      </c>
      <c r="H45" s="125">
        <v>-366029.64265401982</v>
      </c>
      <c r="I45" s="125">
        <v>-224304.50171320006</v>
      </c>
      <c r="J45" s="62">
        <f t="shared" ref="J45:K71" si="4">+C45-H45</f>
        <v>0</v>
      </c>
      <c r="K45" s="62">
        <f t="shared" si="4"/>
        <v>-1558.7467048502294</v>
      </c>
    </row>
    <row r="46" spans="1:11" s="61" customFormat="1" outlineLevel="1" x14ac:dyDescent="0.25">
      <c r="A46" s="109" t="s">
        <v>44</v>
      </c>
      <c r="B46" s="105" t="s">
        <v>161</v>
      </c>
      <c r="C46" s="125">
        <v>-1822278.666691921</v>
      </c>
      <c r="D46" s="125">
        <v>-1104351.4203543658</v>
      </c>
      <c r="F46" s="47" t="s">
        <v>44</v>
      </c>
      <c r="G46" s="51" t="s">
        <v>161</v>
      </c>
      <c r="H46" s="125">
        <v>-1822278.6666919219</v>
      </c>
      <c r="I46" s="125">
        <v>-1095450.9117586974</v>
      </c>
      <c r="J46" s="62">
        <f t="shared" si="4"/>
        <v>0</v>
      </c>
      <c r="K46" s="62">
        <f t="shared" si="4"/>
        <v>-8900.5085956684779</v>
      </c>
    </row>
    <row r="47" spans="1:11" s="61" customFormat="1" ht="15.75" outlineLevel="1" thickBot="1" x14ac:dyDescent="0.3">
      <c r="A47" s="109" t="s">
        <v>46</v>
      </c>
      <c r="B47" s="105" t="s">
        <v>162</v>
      </c>
      <c r="C47" s="125">
        <v>-487333.55478193419</v>
      </c>
      <c r="D47" s="125">
        <v>-297053.88552461274</v>
      </c>
      <c r="F47" s="47" t="s">
        <v>46</v>
      </c>
      <c r="G47" s="51" t="s">
        <v>162</v>
      </c>
      <c r="H47" s="125">
        <v>-487333.55478193448</v>
      </c>
      <c r="I47" s="125">
        <v>-294635.45051398582</v>
      </c>
      <c r="J47" s="62">
        <f t="shared" si="4"/>
        <v>0</v>
      </c>
      <c r="K47" s="62">
        <f t="shared" si="4"/>
        <v>-2418.4350106269121</v>
      </c>
    </row>
    <row r="48" spans="1:11" s="61" customFormat="1" outlineLevel="1" x14ac:dyDescent="0.25">
      <c r="A48" s="109" t="s">
        <v>48</v>
      </c>
      <c r="B48" s="108" t="s">
        <v>53</v>
      </c>
      <c r="C48" s="128">
        <v>-2675641.8641278744</v>
      </c>
      <c r="D48" s="128">
        <v>-1627268.554297029</v>
      </c>
      <c r="F48" s="47" t="s">
        <v>48</v>
      </c>
      <c r="G48" s="52" t="s">
        <v>53</v>
      </c>
      <c r="H48" s="128">
        <v>-2675641.8641278762</v>
      </c>
      <c r="I48" s="128">
        <v>-1614390.8639858833</v>
      </c>
      <c r="J48" s="62">
        <f t="shared" si="4"/>
        <v>0</v>
      </c>
      <c r="K48" s="62">
        <f t="shared" si="4"/>
        <v>-12877.690311145736</v>
      </c>
    </row>
    <row r="49" spans="1:11" s="61" customFormat="1" ht="15.75" outlineLevel="1" thickBot="1" x14ac:dyDescent="0.3">
      <c r="A49" s="109" t="s">
        <v>50</v>
      </c>
      <c r="B49" s="103"/>
      <c r="C49"/>
      <c r="D49"/>
      <c r="F49" s="47" t="s">
        <v>50</v>
      </c>
      <c r="G49" s="44"/>
      <c r="H49"/>
      <c r="I49"/>
      <c r="J49" s="62"/>
      <c r="K49" s="62"/>
    </row>
    <row r="50" spans="1:11" s="61" customFormat="1" outlineLevel="1" x14ac:dyDescent="0.25">
      <c r="A50" s="109" t="s">
        <v>52</v>
      </c>
      <c r="B50" s="111" t="s">
        <v>55</v>
      </c>
      <c r="C50" s="128">
        <v>876980.57041836891</v>
      </c>
      <c r="D50" s="128">
        <v>514794.84946350992</v>
      </c>
      <c r="F50" s="47" t="s">
        <v>52</v>
      </c>
      <c r="G50" s="53" t="s">
        <v>55</v>
      </c>
      <c r="H50" s="128">
        <v>876980.57041836879</v>
      </c>
      <c r="I50" s="128">
        <v>508495.26080393646</v>
      </c>
      <c r="J50" s="62">
        <f t="shared" si="4"/>
        <v>0</v>
      </c>
      <c r="K50" s="62">
        <f t="shared" si="4"/>
        <v>6299.5886595734628</v>
      </c>
    </row>
    <row r="51" spans="1:11" s="61" customFormat="1" ht="15.75" thickBot="1" x14ac:dyDescent="0.3">
      <c r="A51" s="109" t="s">
        <v>54</v>
      </c>
      <c r="B51" s="103"/>
      <c r="C51"/>
      <c r="D51"/>
      <c r="F51" s="47" t="s">
        <v>54</v>
      </c>
      <c r="G51" s="44"/>
      <c r="H51"/>
      <c r="I51"/>
      <c r="J51" s="62"/>
      <c r="K51" s="62"/>
    </row>
    <row r="52" spans="1:11" s="61" customFormat="1" ht="15.75" thickBot="1" x14ac:dyDescent="0.3">
      <c r="A52" s="109" t="s">
        <v>56</v>
      </c>
      <c r="B52" s="112" t="s">
        <v>57</v>
      </c>
      <c r="C52" s="132">
        <v>32536116.498439763</v>
      </c>
      <c r="D52" s="132">
        <v>19884032.784217339</v>
      </c>
      <c r="F52" s="47" t="s">
        <v>56</v>
      </c>
      <c r="G52" s="54" t="s">
        <v>57</v>
      </c>
      <c r="H52" s="132">
        <v>32536116.498439766</v>
      </c>
      <c r="I52" s="132">
        <v>19344231.931779861</v>
      </c>
      <c r="J52" s="62">
        <f t="shared" si="4"/>
        <v>0</v>
      </c>
      <c r="K52" s="62">
        <f t="shared" si="4"/>
        <v>539800.85243747756</v>
      </c>
    </row>
    <row r="53" spans="1:11" s="61" customFormat="1" ht="15.75" thickTop="1" x14ac:dyDescent="0.25">
      <c r="A53" s="109" t="s">
        <v>58</v>
      </c>
      <c r="B53" s="103"/>
      <c r="C53"/>
      <c r="D53"/>
      <c r="F53" s="47" t="s">
        <v>58</v>
      </c>
      <c r="G53" s="44"/>
      <c r="H53"/>
      <c r="I53"/>
      <c r="J53" s="62"/>
      <c r="K53" s="62"/>
    </row>
    <row r="54" spans="1:11" s="64" customFormat="1" x14ac:dyDescent="0.25">
      <c r="A54" s="109" t="s">
        <v>59</v>
      </c>
      <c r="B54" s="110" t="s">
        <v>163</v>
      </c>
      <c r="C54" s="125"/>
      <c r="D54" s="125"/>
      <c r="F54" s="47" t="s">
        <v>59</v>
      </c>
      <c r="G54" s="49" t="s">
        <v>163</v>
      </c>
      <c r="H54" s="125"/>
      <c r="I54" s="125"/>
      <c r="J54" s="65"/>
      <c r="K54" s="65"/>
    </row>
    <row r="55" spans="1:11" s="64" customFormat="1" x14ac:dyDescent="0.25">
      <c r="A55" s="109" t="s">
        <v>60</v>
      </c>
      <c r="B55" s="105" t="s">
        <v>141</v>
      </c>
      <c r="C55" s="125">
        <v>2129348.3131846841</v>
      </c>
      <c r="D55" s="125">
        <v>1254262.3547758425</v>
      </c>
      <c r="F55" s="47" t="s">
        <v>60</v>
      </c>
      <c r="G55" s="51" t="s">
        <v>141</v>
      </c>
      <c r="H55" s="125">
        <v>1730095.5044625555</v>
      </c>
      <c r="I55" s="125">
        <v>1019088.1632553719</v>
      </c>
      <c r="J55" s="65">
        <f t="shared" si="4"/>
        <v>399252.80872212863</v>
      </c>
      <c r="K55" s="65">
        <f t="shared" si="4"/>
        <v>235174.19152047066</v>
      </c>
    </row>
    <row r="56" spans="1:11" s="64" customFormat="1" x14ac:dyDescent="0.25">
      <c r="A56" s="109" t="s">
        <v>61</v>
      </c>
      <c r="B56" s="105" t="s">
        <v>142</v>
      </c>
      <c r="C56" s="125">
        <v>6781233.4851136487</v>
      </c>
      <c r="D56" s="125">
        <v>3994389.1878368035</v>
      </c>
      <c r="F56" s="47" t="s">
        <v>61</v>
      </c>
      <c r="G56" s="51" t="s">
        <v>142</v>
      </c>
      <c r="H56" s="125">
        <v>5509752.2066548374</v>
      </c>
      <c r="I56" s="125">
        <v>3245441.2151174019</v>
      </c>
      <c r="J56" s="65">
        <f t="shared" si="4"/>
        <v>1271481.2784588113</v>
      </c>
      <c r="K56" s="65">
        <f t="shared" si="4"/>
        <v>748947.97271940159</v>
      </c>
    </row>
    <row r="57" spans="1:11" s="64" customFormat="1" x14ac:dyDescent="0.25">
      <c r="A57" s="109" t="s">
        <v>63</v>
      </c>
      <c r="B57" s="105" t="s">
        <v>143</v>
      </c>
      <c r="C57" s="125">
        <v>10164640.959177744</v>
      </c>
      <c r="D57" s="125">
        <v>5987337.264630734</v>
      </c>
      <c r="F57" s="47" t="s">
        <v>63</v>
      </c>
      <c r="G57" s="51" t="s">
        <v>143</v>
      </c>
      <c r="H57" s="125">
        <v>8258770.7793319141</v>
      </c>
      <c r="I57" s="125">
        <v>4864711.5275124712</v>
      </c>
      <c r="J57" s="65">
        <f t="shared" si="4"/>
        <v>1905870.1798458295</v>
      </c>
      <c r="K57" s="65">
        <f t="shared" si="4"/>
        <v>1122625.7371182628</v>
      </c>
    </row>
    <row r="58" spans="1:11" s="64" customFormat="1" x14ac:dyDescent="0.25">
      <c r="A58" s="109" t="s">
        <v>64</v>
      </c>
      <c r="B58" s="105" t="s">
        <v>144</v>
      </c>
      <c r="C58" s="125">
        <v>4522174.3698953297</v>
      </c>
      <c r="D58" s="125">
        <v>2663722.5289876428</v>
      </c>
      <c r="F58" s="47" t="s">
        <v>64</v>
      </c>
      <c r="G58" s="51" t="s">
        <v>144</v>
      </c>
      <c r="H58" s="125">
        <v>4797590.5487572839</v>
      </c>
      <c r="I58" s="125">
        <v>2825952.5140510583</v>
      </c>
      <c r="J58" s="65">
        <f t="shared" si="4"/>
        <v>-275416.17886195425</v>
      </c>
      <c r="K58" s="65">
        <f t="shared" si="4"/>
        <v>-162229.98506341549</v>
      </c>
    </row>
    <row r="59" spans="1:11" s="64" customFormat="1" x14ac:dyDescent="0.25">
      <c r="A59" s="109" t="s">
        <v>65</v>
      </c>
      <c r="B59" s="105" t="s">
        <v>145</v>
      </c>
      <c r="C59" s="125">
        <v>10371503.718717029</v>
      </c>
      <c r="D59" s="125">
        <v>6410884.4754524166</v>
      </c>
      <c r="F59" s="47" t="s">
        <v>65</v>
      </c>
      <c r="G59" s="51" t="s">
        <v>145</v>
      </c>
      <c r="H59" s="125">
        <v>12653705.071072796</v>
      </c>
      <c r="I59" s="125">
        <v>7858339.350120211</v>
      </c>
      <c r="J59" s="65">
        <f t="shared" si="4"/>
        <v>-2282201.352355767</v>
      </c>
      <c r="K59" s="65">
        <f t="shared" si="4"/>
        <v>-1447454.8746677944</v>
      </c>
    </row>
    <row r="60" spans="1:11" s="64" customFormat="1" x14ac:dyDescent="0.25">
      <c r="A60" s="109" t="s">
        <v>67</v>
      </c>
      <c r="B60" s="105" t="s">
        <v>146</v>
      </c>
      <c r="C60" s="125">
        <v>576556.23275167565</v>
      </c>
      <c r="D60" s="125">
        <v>343719.80005072494</v>
      </c>
      <c r="F60" s="47" t="s">
        <v>67</v>
      </c>
      <c r="G60" s="51" t="s">
        <v>146</v>
      </c>
      <c r="H60" s="125">
        <v>602055.30430506961</v>
      </c>
      <c r="I60" s="125">
        <v>359759.66187333234</v>
      </c>
      <c r="J60" s="65">
        <f t="shared" si="4"/>
        <v>-25499.071553393966</v>
      </c>
      <c r="K60" s="65">
        <f t="shared" si="4"/>
        <v>-16039.861822607403</v>
      </c>
    </row>
    <row r="61" spans="1:11" s="64" customFormat="1" ht="15.75" thickBot="1" x14ac:dyDescent="0.3">
      <c r="A61" s="109" t="s">
        <v>69</v>
      </c>
      <c r="B61" s="105" t="s">
        <v>147</v>
      </c>
      <c r="C61" s="125">
        <v>456745.3168871837</v>
      </c>
      <c r="D61" s="125">
        <v>272293.31689869158</v>
      </c>
      <c r="F61" s="47" t="s">
        <v>69</v>
      </c>
      <c r="G61" s="51" t="s">
        <v>147</v>
      </c>
      <c r="H61" s="125">
        <v>476945.56944780471</v>
      </c>
      <c r="I61" s="125">
        <v>285000.02503022761</v>
      </c>
      <c r="J61" s="65">
        <f t="shared" si="4"/>
        <v>-20200.252560621011</v>
      </c>
      <c r="K61" s="65">
        <f t="shared" si="4"/>
        <v>-12706.708131536026</v>
      </c>
    </row>
    <row r="62" spans="1:11" s="64" customFormat="1" x14ac:dyDescent="0.25">
      <c r="A62" s="109" t="s">
        <v>71</v>
      </c>
      <c r="B62" s="108" t="s">
        <v>37</v>
      </c>
      <c r="C62" s="128">
        <v>35002202.395727292</v>
      </c>
      <c r="D62" s="128">
        <v>20926608.928632859</v>
      </c>
      <c r="F62" s="47" t="s">
        <v>71</v>
      </c>
      <c r="G62" s="52" t="s">
        <v>37</v>
      </c>
      <c r="H62" s="128">
        <v>34028914.984032258</v>
      </c>
      <c r="I62" s="128">
        <v>20458292.456960071</v>
      </c>
      <c r="J62" s="65">
        <f t="shared" si="4"/>
        <v>973287.41169503331</v>
      </c>
      <c r="K62" s="65">
        <f t="shared" si="4"/>
        <v>468316.47167278826</v>
      </c>
    </row>
    <row r="63" spans="1:11" s="61" customFormat="1" x14ac:dyDescent="0.25">
      <c r="A63" s="109" t="s">
        <v>73</v>
      </c>
      <c r="B63" s="103"/>
      <c r="C63"/>
      <c r="D63"/>
      <c r="F63" s="47" t="s">
        <v>73</v>
      </c>
      <c r="G63" s="44"/>
      <c r="H63"/>
      <c r="I63"/>
      <c r="J63" s="62"/>
      <c r="K63" s="62"/>
    </row>
    <row r="64" spans="1:11" s="61" customFormat="1" outlineLevel="1" x14ac:dyDescent="0.25">
      <c r="A64" s="109" t="s">
        <v>75</v>
      </c>
      <c r="B64" s="105" t="s">
        <v>148</v>
      </c>
      <c r="C64" s="125">
        <v>-5156586.2017791755</v>
      </c>
      <c r="D64" s="125">
        <v>-3037413.8002697001</v>
      </c>
      <c r="F64" s="47" t="s">
        <v>75</v>
      </c>
      <c r="G64" s="51" t="s">
        <v>148</v>
      </c>
      <c r="H64" s="125">
        <v>-4189726.2889455804</v>
      </c>
      <c r="I64" s="125">
        <v>-2467898.7127191317</v>
      </c>
      <c r="J64" s="62">
        <f t="shared" si="4"/>
        <v>-966859.91283359518</v>
      </c>
      <c r="K64" s="62">
        <f t="shared" si="4"/>
        <v>-569515.08755056839</v>
      </c>
    </row>
    <row r="65" spans="1:11" s="61" customFormat="1" outlineLevel="1" x14ac:dyDescent="0.25">
      <c r="A65" s="109" t="s">
        <v>77</v>
      </c>
      <c r="B65" s="105" t="s">
        <v>149</v>
      </c>
      <c r="C65" s="125">
        <v>-1520474.2759083365</v>
      </c>
      <c r="D65" s="125">
        <v>-895613.75838255289</v>
      </c>
      <c r="F65" s="47" t="s">
        <v>77</v>
      </c>
      <c r="G65" s="51" t="s">
        <v>149</v>
      </c>
      <c r="H65" s="125">
        <v>-1627196.0793533034</v>
      </c>
      <c r="I65" s="125">
        <v>-958476.71963035851</v>
      </c>
      <c r="J65" s="62">
        <f t="shared" si="4"/>
        <v>106721.80344496691</v>
      </c>
      <c r="K65" s="62">
        <f t="shared" si="4"/>
        <v>62862.961247805622</v>
      </c>
    </row>
    <row r="66" spans="1:11" s="61" customFormat="1" outlineLevel="1" x14ac:dyDescent="0.25">
      <c r="A66" s="109" t="s">
        <v>79</v>
      </c>
      <c r="B66" s="105" t="s">
        <v>150</v>
      </c>
      <c r="C66" s="125">
        <v>-3329585.1491211965</v>
      </c>
      <c r="D66" s="125">
        <v>-2082650.2234125377</v>
      </c>
      <c r="F66" s="47" t="s">
        <v>79</v>
      </c>
      <c r="G66" s="51" t="s">
        <v>150</v>
      </c>
      <c r="H66" s="125">
        <v>-4121887.2230701665</v>
      </c>
      <c r="I66" s="125">
        <v>-2595399.7507942296</v>
      </c>
      <c r="J66" s="62">
        <f t="shared" si="4"/>
        <v>792302.07394897006</v>
      </c>
      <c r="K66" s="62">
        <f t="shared" si="4"/>
        <v>512749.52738169185</v>
      </c>
    </row>
    <row r="67" spans="1:11" s="61" customFormat="1" outlineLevel="1" x14ac:dyDescent="0.25">
      <c r="A67" s="109" t="s">
        <v>80</v>
      </c>
      <c r="B67" s="105" t="s">
        <v>151</v>
      </c>
      <c r="C67" s="125">
        <v>-213099.74663597153</v>
      </c>
      <c r="D67" s="125">
        <v>-127041.55838364473</v>
      </c>
      <c r="F67" s="47" t="s">
        <v>80</v>
      </c>
      <c r="G67" s="51" t="s">
        <v>151</v>
      </c>
      <c r="H67" s="125">
        <v>-222524.40528816782</v>
      </c>
      <c r="I67" s="125">
        <v>-132970.0182567788</v>
      </c>
      <c r="J67" s="62">
        <f t="shared" si="4"/>
        <v>9424.658652196289</v>
      </c>
      <c r="K67" s="62">
        <f t="shared" si="4"/>
        <v>5928.4598731340666</v>
      </c>
    </row>
    <row r="68" spans="1:11" s="61" customFormat="1" ht="15.75" outlineLevel="1" thickBot="1" x14ac:dyDescent="0.3">
      <c r="A68" s="109" t="s">
        <v>82</v>
      </c>
      <c r="B68" s="105" t="s">
        <v>152</v>
      </c>
      <c r="C68" s="125">
        <v>-153764.40800672208</v>
      </c>
      <c r="D68" s="125">
        <v>-91668.199167230312</v>
      </c>
      <c r="F68" s="47" t="s">
        <v>82</v>
      </c>
      <c r="G68" s="51" t="s">
        <v>152</v>
      </c>
      <c r="H68" s="125">
        <v>-160564.87155112953</v>
      </c>
      <c r="I68" s="125">
        <v>-95945.942980512627</v>
      </c>
      <c r="J68" s="62">
        <f t="shared" si="4"/>
        <v>6800.463544407452</v>
      </c>
      <c r="K68" s="62">
        <f t="shared" si="4"/>
        <v>4277.7438132823154</v>
      </c>
    </row>
    <row r="69" spans="1:11" s="61" customFormat="1" outlineLevel="1" x14ac:dyDescent="0.25">
      <c r="A69" s="109" t="s">
        <v>84</v>
      </c>
      <c r="B69" s="108" t="s">
        <v>39</v>
      </c>
      <c r="C69" s="128">
        <v>-10373509.781451399</v>
      </c>
      <c r="D69" s="128">
        <v>-6234387.5396156637</v>
      </c>
      <c r="F69" s="47" t="s">
        <v>84</v>
      </c>
      <c r="G69" s="52" t="s">
        <v>39</v>
      </c>
      <c r="H69" s="128">
        <v>-10321898.868208347</v>
      </c>
      <c r="I69" s="128">
        <v>-6250691.1443810109</v>
      </c>
      <c r="J69" s="62">
        <f t="shared" si="4"/>
        <v>-51610.913243051618</v>
      </c>
      <c r="K69" s="62">
        <f t="shared" si="4"/>
        <v>16303.604765347205</v>
      </c>
    </row>
    <row r="70" spans="1:11" s="61" customFormat="1" ht="15.75" outlineLevel="1" thickBot="1" x14ac:dyDescent="0.3">
      <c r="A70" s="109" t="s">
        <v>86</v>
      </c>
      <c r="B70" s="103"/>
      <c r="C70"/>
      <c r="D70"/>
      <c r="F70" s="47" t="s">
        <v>86</v>
      </c>
      <c r="G70" s="44"/>
      <c r="H70"/>
      <c r="I70"/>
      <c r="J70" s="62"/>
      <c r="K70" s="62"/>
    </row>
    <row r="71" spans="1:11" s="61" customFormat="1" outlineLevel="1" x14ac:dyDescent="0.25">
      <c r="A71" s="109" t="s">
        <v>87</v>
      </c>
      <c r="B71" s="111" t="s">
        <v>41</v>
      </c>
      <c r="C71" s="128">
        <v>24628692.614275899</v>
      </c>
      <c r="D71" s="128">
        <v>14692221.389017193</v>
      </c>
      <c r="F71" s="47" t="s">
        <v>87</v>
      </c>
      <c r="G71" s="53" t="s">
        <v>41</v>
      </c>
      <c r="H71" s="128">
        <v>23707016.11582391</v>
      </c>
      <c r="I71" s="128">
        <v>14207601.312579058</v>
      </c>
      <c r="J71" s="62">
        <f t="shared" si="4"/>
        <v>921676.49845198914</v>
      </c>
      <c r="K71" s="62">
        <f t="shared" si="4"/>
        <v>484620.07643813454</v>
      </c>
    </row>
    <row r="72" spans="1:11" s="61" customFormat="1" outlineLevel="1" x14ac:dyDescent="0.25">
      <c r="A72" s="109" t="s">
        <v>89</v>
      </c>
      <c r="B72" s="103"/>
      <c r="C72"/>
      <c r="D72"/>
      <c r="F72" s="47" t="s">
        <v>89</v>
      </c>
      <c r="G72" s="44"/>
      <c r="H72"/>
      <c r="I72"/>
      <c r="J72" s="62"/>
      <c r="K72" s="62"/>
    </row>
    <row r="73" spans="1:11" s="61" customFormat="1" ht="15.75" outlineLevel="1" thickBot="1" x14ac:dyDescent="0.3">
      <c r="A73" s="104"/>
      <c r="B73" s="104"/>
      <c r="C73" s="67"/>
      <c r="D73" s="67"/>
      <c r="F73" s="43"/>
      <c r="G73" s="43"/>
      <c r="H73" s="67"/>
      <c r="I73" s="67"/>
      <c r="J73" s="62"/>
      <c r="K73" s="62"/>
    </row>
    <row r="74" spans="1:11" s="61" customFormat="1" outlineLevel="1" x14ac:dyDescent="0.25">
      <c r="A74" s="109" t="s">
        <v>34</v>
      </c>
      <c r="B74" s="108" t="s">
        <v>43</v>
      </c>
      <c r="C74" s="125">
        <v>204331.372313909</v>
      </c>
      <c r="D74" s="125">
        <v>120835.91709901117</v>
      </c>
      <c r="F74" s="47" t="s">
        <v>34</v>
      </c>
      <c r="G74" s="52" t="s">
        <v>43</v>
      </c>
      <c r="H74" s="125">
        <v>194440.2624597938</v>
      </c>
      <c r="I74" s="125">
        <v>115037.79467637459</v>
      </c>
      <c r="J74" s="62">
        <f t="shared" ref="J74:K105" si="5">+C74-H74</f>
        <v>9891.1098541152023</v>
      </c>
      <c r="K74" s="62">
        <f t="shared" si="5"/>
        <v>5798.1224226365885</v>
      </c>
    </row>
    <row r="75" spans="1:11" s="61" customFormat="1" outlineLevel="1" x14ac:dyDescent="0.25">
      <c r="A75" s="109" t="s">
        <v>36</v>
      </c>
      <c r="B75" s="103"/>
      <c r="C75"/>
      <c r="D75"/>
      <c r="F75" s="47" t="s">
        <v>36</v>
      </c>
      <c r="G75" s="44"/>
      <c r="H75"/>
      <c r="I75"/>
      <c r="J75" s="62"/>
      <c r="K75" s="62"/>
    </row>
    <row r="76" spans="1:11" s="61" customFormat="1" outlineLevel="1" x14ac:dyDescent="0.25">
      <c r="A76" s="109" t="s">
        <v>38</v>
      </c>
      <c r="B76" s="105" t="s">
        <v>153</v>
      </c>
      <c r="C76" s="125">
        <v>223324.66306763297</v>
      </c>
      <c r="D76" s="125">
        <v>131546.21817592529</v>
      </c>
      <c r="F76" s="47" t="s">
        <v>38</v>
      </c>
      <c r="G76" s="51" t="s">
        <v>153</v>
      </c>
      <c r="H76" s="125">
        <v>181451.28874245178</v>
      </c>
      <c r="I76" s="125">
        <v>106881.3022679393</v>
      </c>
      <c r="J76" s="62">
        <f t="shared" si="5"/>
        <v>41873.374325181183</v>
      </c>
      <c r="K76" s="62">
        <f t="shared" si="5"/>
        <v>24664.915907985982</v>
      </c>
    </row>
    <row r="77" spans="1:11" s="61" customFormat="1" outlineLevel="1" x14ac:dyDescent="0.25">
      <c r="A77" s="109" t="s">
        <v>40</v>
      </c>
      <c r="B77" s="105" t="s">
        <v>154</v>
      </c>
      <c r="C77" s="125">
        <v>172424.20007197067</v>
      </c>
      <c r="D77" s="125">
        <v>101564.02400843549</v>
      </c>
      <c r="F77" s="47" t="s">
        <v>40</v>
      </c>
      <c r="G77" s="51" t="s">
        <v>154</v>
      </c>
      <c r="H77" s="125">
        <v>186792.88341130153</v>
      </c>
      <c r="I77" s="125">
        <v>110027.69267580511</v>
      </c>
      <c r="J77" s="62">
        <f t="shared" si="5"/>
        <v>-14368.683339330863</v>
      </c>
      <c r="K77" s="62">
        <f t="shared" si="5"/>
        <v>-8463.668667369624</v>
      </c>
    </row>
    <row r="78" spans="1:11" s="64" customFormat="1" outlineLevel="1" x14ac:dyDescent="0.25">
      <c r="A78" s="109" t="s">
        <v>42</v>
      </c>
      <c r="B78" s="105" t="s">
        <v>155</v>
      </c>
      <c r="C78" s="125">
        <v>99153.920177555832</v>
      </c>
      <c r="D78" s="125">
        <v>61289.50485737023</v>
      </c>
      <c r="F78" s="47" t="s">
        <v>42</v>
      </c>
      <c r="G78" s="51" t="s">
        <v>155</v>
      </c>
      <c r="H78" s="125">
        <v>120972.28103030464</v>
      </c>
      <c r="I78" s="125">
        <v>75127.500677052463</v>
      </c>
      <c r="J78" s="65">
        <f t="shared" si="5"/>
        <v>-21818.36085274881</v>
      </c>
      <c r="K78" s="65">
        <f t="shared" si="5"/>
        <v>-13837.995819682234</v>
      </c>
    </row>
    <row r="79" spans="1:11" s="64" customFormat="1" ht="15.75" outlineLevel="1" thickBot="1" x14ac:dyDescent="0.3">
      <c r="A79" s="109" t="s">
        <v>44</v>
      </c>
      <c r="B79" s="105" t="s">
        <v>156</v>
      </c>
      <c r="C79" s="125">
        <v>87329.96014977427</v>
      </c>
      <c r="D79" s="125">
        <v>52062.634546258734</v>
      </c>
      <c r="F79" s="47" t="s">
        <v>44</v>
      </c>
      <c r="G79" s="51" t="s">
        <v>156</v>
      </c>
      <c r="H79" s="125">
        <v>91192.259741934336</v>
      </c>
      <c r="I79" s="125">
        <v>54492.164250743794</v>
      </c>
      <c r="J79" s="65">
        <f t="shared" si="5"/>
        <v>-3862.2995921600668</v>
      </c>
      <c r="K79" s="65">
        <f t="shared" si="5"/>
        <v>-2429.5297044850595</v>
      </c>
    </row>
    <row r="80" spans="1:11" s="64" customFormat="1" outlineLevel="1" x14ac:dyDescent="0.25">
      <c r="A80" s="109" t="s">
        <v>46</v>
      </c>
      <c r="B80" s="108" t="s">
        <v>45</v>
      </c>
      <c r="C80" s="128">
        <v>582232.74346693372</v>
      </c>
      <c r="D80" s="128">
        <v>346462.38158798974</v>
      </c>
      <c r="F80" s="47" t="s">
        <v>46</v>
      </c>
      <c r="G80" s="52" t="s">
        <v>45</v>
      </c>
      <c r="H80" s="128">
        <v>580408.71292599221</v>
      </c>
      <c r="I80" s="128">
        <v>346528.65987154067</v>
      </c>
      <c r="J80" s="65">
        <f t="shared" si="5"/>
        <v>1824.0305409415159</v>
      </c>
      <c r="K80" s="65">
        <f t="shared" si="5"/>
        <v>-66.278283550927881</v>
      </c>
    </row>
    <row r="81" spans="1:11" s="61" customFormat="1" ht="15.75" outlineLevel="1" thickBot="1" x14ac:dyDescent="0.3">
      <c r="A81" s="109" t="s">
        <v>48</v>
      </c>
      <c r="B81" s="103"/>
      <c r="C81"/>
      <c r="D81"/>
      <c r="F81" s="47" t="s">
        <v>48</v>
      </c>
      <c r="G81" s="44"/>
      <c r="H81"/>
      <c r="I81"/>
      <c r="J81" s="62"/>
      <c r="K81" s="62"/>
    </row>
    <row r="82" spans="1:11" s="61" customFormat="1" outlineLevel="1" x14ac:dyDescent="0.25">
      <c r="A82" s="109" t="s">
        <v>50</v>
      </c>
      <c r="B82" s="111" t="s">
        <v>49</v>
      </c>
      <c r="C82" s="128">
        <v>25415256.730056737</v>
      </c>
      <c r="D82" s="128">
        <v>15159519.687704192</v>
      </c>
      <c r="F82" s="47" t="s">
        <v>50</v>
      </c>
      <c r="G82" s="53" t="s">
        <v>49</v>
      </c>
      <c r="H82" s="128">
        <v>24481865.091209691</v>
      </c>
      <c r="I82" s="128">
        <v>14669167.767126972</v>
      </c>
      <c r="J82" s="62">
        <f t="shared" si="5"/>
        <v>933391.6388470456</v>
      </c>
      <c r="K82" s="62">
        <f t="shared" si="5"/>
        <v>490351.92057722062</v>
      </c>
    </row>
    <row r="83" spans="1:11" s="61" customFormat="1" outlineLevel="1" x14ac:dyDescent="0.25">
      <c r="A83" s="109" t="s">
        <v>52</v>
      </c>
      <c r="B83" s="103"/>
      <c r="C83"/>
      <c r="D83"/>
      <c r="F83" s="47" t="s">
        <v>52</v>
      </c>
      <c r="G83" s="44"/>
      <c r="H83"/>
      <c r="I83"/>
      <c r="J83" s="62"/>
      <c r="K83" s="62"/>
    </row>
    <row r="84" spans="1:11" s="64" customFormat="1" outlineLevel="1" x14ac:dyDescent="0.25">
      <c r="A84" s="109" t="s">
        <v>54</v>
      </c>
      <c r="B84" s="105" t="s">
        <v>157</v>
      </c>
      <c r="C84" s="125">
        <v>938261.95895893115</v>
      </c>
      <c r="D84" s="125">
        <v>559578.46086300351</v>
      </c>
      <c r="F84" s="47" t="s">
        <v>54</v>
      </c>
      <c r="G84" s="51" t="s">
        <v>157</v>
      </c>
      <c r="H84" s="125">
        <v>946710.95343399898</v>
      </c>
      <c r="I84" s="125">
        <v>566407.18636853434</v>
      </c>
      <c r="J84" s="65">
        <f t="shared" si="5"/>
        <v>-8448.994475067826</v>
      </c>
      <c r="K84" s="65">
        <f t="shared" si="5"/>
        <v>-6828.7255055308342</v>
      </c>
    </row>
    <row r="85" spans="1:11" s="64" customFormat="1" outlineLevel="1" x14ac:dyDescent="0.25">
      <c r="A85" s="109" t="s">
        <v>56</v>
      </c>
      <c r="B85" s="105" t="s">
        <v>158</v>
      </c>
      <c r="C85" s="125">
        <v>90867.684995217511</v>
      </c>
      <c r="D85" s="125">
        <v>53712.12727862355</v>
      </c>
      <c r="F85" s="47" t="s">
        <v>56</v>
      </c>
      <c r="G85" s="51" t="s">
        <v>158</v>
      </c>
      <c r="H85" s="125">
        <v>80363.251751116361</v>
      </c>
      <c r="I85" s="125">
        <v>47562.319649417252</v>
      </c>
      <c r="J85" s="65">
        <f t="shared" si="5"/>
        <v>10504.43324410115</v>
      </c>
      <c r="K85" s="65">
        <f t="shared" si="5"/>
        <v>6149.8076292062979</v>
      </c>
    </row>
    <row r="86" spans="1:11" s="64" customFormat="1" ht="15.75" outlineLevel="1" thickBot="1" x14ac:dyDescent="0.3">
      <c r="A86" s="109" t="s">
        <v>58</v>
      </c>
      <c r="B86" s="105" t="s">
        <v>159</v>
      </c>
      <c r="C86" s="125">
        <v>672318.11345881107</v>
      </c>
      <c r="D86" s="125">
        <v>400586.04849047808</v>
      </c>
      <c r="F86" s="47" t="s">
        <v>58</v>
      </c>
      <c r="G86" s="51" t="s">
        <v>159</v>
      </c>
      <c r="H86" s="125">
        <v>695027.44698392518</v>
      </c>
      <c r="I86" s="125">
        <v>415091.72324551572</v>
      </c>
      <c r="J86" s="65">
        <f t="shared" si="5"/>
        <v>-22709.333525114111</v>
      </c>
      <c r="K86" s="65">
        <f t="shared" si="5"/>
        <v>-14505.674755037646</v>
      </c>
    </row>
    <row r="87" spans="1:11" s="64" customFormat="1" outlineLevel="1" x14ac:dyDescent="0.25">
      <c r="A87" s="109" t="s">
        <v>59</v>
      </c>
      <c r="B87" s="108" t="s">
        <v>51</v>
      </c>
      <c r="C87" s="128">
        <v>1701447.7574129598</v>
      </c>
      <c r="D87" s="128">
        <v>1013876.6366321052</v>
      </c>
      <c r="F87" s="47" t="s">
        <v>59</v>
      </c>
      <c r="G87" s="52" t="s">
        <v>51</v>
      </c>
      <c r="H87" s="128">
        <v>1722101.6521690409</v>
      </c>
      <c r="I87" s="128">
        <v>1029061.2292634674</v>
      </c>
      <c r="J87" s="65">
        <f t="shared" si="5"/>
        <v>-20653.894756081048</v>
      </c>
      <c r="K87" s="65">
        <f t="shared" si="5"/>
        <v>-15184.592631362146</v>
      </c>
    </row>
    <row r="88" spans="1:11" s="61" customFormat="1" outlineLevel="1" x14ac:dyDescent="0.25">
      <c r="A88" s="109" t="s">
        <v>60</v>
      </c>
      <c r="B88" s="103"/>
      <c r="C88"/>
      <c r="D88"/>
      <c r="F88" s="47" t="s">
        <v>60</v>
      </c>
      <c r="G88" s="44"/>
      <c r="H88"/>
      <c r="I88"/>
      <c r="J88" s="62"/>
      <c r="K88" s="62"/>
    </row>
    <row r="89" spans="1:11" s="61" customFormat="1" outlineLevel="1" x14ac:dyDescent="0.25">
      <c r="A89" s="109" t="s">
        <v>61</v>
      </c>
      <c r="B89" s="105" t="s">
        <v>160</v>
      </c>
      <c r="C89" s="125">
        <v>-184052.32493562027</v>
      </c>
      <c r="D89" s="125">
        <v>-109643.24793258739</v>
      </c>
      <c r="F89" s="47" t="s">
        <v>61</v>
      </c>
      <c r="G89" s="51" t="s">
        <v>160</v>
      </c>
      <c r="H89" s="125">
        <v>-190478.34372500266</v>
      </c>
      <c r="I89" s="125">
        <v>-113714.10064771943</v>
      </c>
      <c r="J89" s="62">
        <f t="shared" si="5"/>
        <v>6426.0187893823895</v>
      </c>
      <c r="K89" s="62">
        <f t="shared" si="5"/>
        <v>4070.852715132045</v>
      </c>
    </row>
    <row r="90" spans="1:11" s="61" customFormat="1" outlineLevel="1" x14ac:dyDescent="0.25">
      <c r="A90" s="109" t="s">
        <v>63</v>
      </c>
      <c r="B90" s="105" t="s">
        <v>161</v>
      </c>
      <c r="C90" s="125">
        <v>-887442.8521755921</v>
      </c>
      <c r="D90" s="125">
        <v>-528597.53165997448</v>
      </c>
      <c r="F90" s="47" t="s">
        <v>63</v>
      </c>
      <c r="G90" s="51" t="s">
        <v>161</v>
      </c>
      <c r="H90" s="125">
        <v>-908827.97167468036</v>
      </c>
      <c r="I90" s="125">
        <v>-542527.80457215745</v>
      </c>
      <c r="J90" s="62">
        <f t="shared" si="5"/>
        <v>21385.119499088265</v>
      </c>
      <c r="K90" s="62">
        <f t="shared" si="5"/>
        <v>13930.272912182962</v>
      </c>
    </row>
    <row r="91" spans="1:11" s="61" customFormat="1" ht="15.75" outlineLevel="1" thickBot="1" x14ac:dyDescent="0.3">
      <c r="A91" s="109" t="s">
        <v>64</v>
      </c>
      <c r="B91" s="105" t="s">
        <v>162</v>
      </c>
      <c r="C91" s="125">
        <v>-296097.63377474766</v>
      </c>
      <c r="D91" s="125">
        <v>-175699.41614870829</v>
      </c>
      <c r="F91" s="47" t="s">
        <v>64</v>
      </c>
      <c r="G91" s="51" t="s">
        <v>162</v>
      </c>
      <c r="H91" s="125">
        <v>-284782.37244694645</v>
      </c>
      <c r="I91" s="125">
        <v>-169297.40717699021</v>
      </c>
      <c r="J91" s="62">
        <f t="shared" si="5"/>
        <v>-11315.261327801214</v>
      </c>
      <c r="K91" s="62">
        <f t="shared" si="5"/>
        <v>-6402.0089717180817</v>
      </c>
    </row>
    <row r="92" spans="1:11" s="61" customFormat="1" outlineLevel="1" x14ac:dyDescent="0.25">
      <c r="A92" s="109" t="s">
        <v>65</v>
      </c>
      <c r="B92" s="108" t="s">
        <v>53</v>
      </c>
      <c r="C92" s="128">
        <v>-1367592.8108859602</v>
      </c>
      <c r="D92" s="128">
        <v>-813940.19574127032</v>
      </c>
      <c r="F92" s="47" t="s">
        <v>65</v>
      </c>
      <c r="G92" s="52" t="s">
        <v>53</v>
      </c>
      <c r="H92" s="128">
        <v>-1384088.6878466294</v>
      </c>
      <c r="I92" s="128">
        <v>-825539.3123968672</v>
      </c>
      <c r="J92" s="62">
        <f t="shared" si="5"/>
        <v>16495.876960669179</v>
      </c>
      <c r="K92" s="62">
        <f t="shared" si="5"/>
        <v>11599.116655596881</v>
      </c>
    </row>
    <row r="93" spans="1:11" s="61" customFormat="1" ht="15.75" outlineLevel="1" thickBot="1" x14ac:dyDescent="0.3">
      <c r="A93" s="109" t="s">
        <v>67</v>
      </c>
      <c r="B93" s="103"/>
      <c r="C93"/>
      <c r="D93"/>
      <c r="F93" s="47" t="s">
        <v>67</v>
      </c>
      <c r="G93" s="44"/>
      <c r="H93"/>
      <c r="I93"/>
      <c r="J93" s="62"/>
      <c r="K93" s="62"/>
    </row>
    <row r="94" spans="1:11" s="61" customFormat="1" outlineLevel="1" x14ac:dyDescent="0.25">
      <c r="A94" s="109" t="s">
        <v>69</v>
      </c>
      <c r="B94" s="111" t="s">
        <v>55</v>
      </c>
      <c r="C94" s="128">
        <v>333854.94652699988</v>
      </c>
      <c r="D94" s="128">
        <v>199936.44089083505</v>
      </c>
      <c r="F94" s="47" t="s">
        <v>69</v>
      </c>
      <c r="G94" s="53" t="s">
        <v>55</v>
      </c>
      <c r="H94" s="128">
        <v>338012.96432241163</v>
      </c>
      <c r="I94" s="128">
        <v>203521.91686660037</v>
      </c>
      <c r="J94" s="62">
        <f t="shared" si="5"/>
        <v>-4158.0177954117535</v>
      </c>
      <c r="K94" s="62">
        <f t="shared" si="5"/>
        <v>-3585.4759757653228</v>
      </c>
    </row>
    <row r="95" spans="1:11" s="61" customFormat="1" ht="15.75" thickBot="1" x14ac:dyDescent="0.3">
      <c r="A95" s="109" t="s">
        <v>71</v>
      </c>
      <c r="B95" s="103"/>
      <c r="C95"/>
      <c r="D95"/>
      <c r="F95" s="47" t="s">
        <v>71</v>
      </c>
      <c r="G95" s="44"/>
      <c r="H95"/>
      <c r="I95"/>
      <c r="J95" s="62"/>
      <c r="K95" s="62"/>
    </row>
    <row r="96" spans="1:11" s="64" customFormat="1" ht="15.75" thickBot="1" x14ac:dyDescent="0.3">
      <c r="A96" s="109" t="s">
        <v>73</v>
      </c>
      <c r="B96" s="112" t="s">
        <v>57</v>
      </c>
      <c r="C96" s="132">
        <v>25749111.676583719</v>
      </c>
      <c r="D96" s="132">
        <v>15359456.128595015</v>
      </c>
      <c r="F96" s="47" t="s">
        <v>73</v>
      </c>
      <c r="G96" s="54" t="s">
        <v>57</v>
      </c>
      <c r="H96" s="132">
        <v>24819878.055532105</v>
      </c>
      <c r="I96" s="132">
        <v>14872689.683993569</v>
      </c>
      <c r="J96" s="65">
        <f t="shared" si="5"/>
        <v>929233.62105161324</v>
      </c>
      <c r="K96" s="65">
        <f t="shared" si="5"/>
        <v>486766.44460144639</v>
      </c>
    </row>
    <row r="97" spans="1:11" s="61" customFormat="1" ht="15.75" thickTop="1" x14ac:dyDescent="0.25">
      <c r="A97" s="109" t="s">
        <v>75</v>
      </c>
      <c r="B97" s="103"/>
      <c r="C97"/>
      <c r="D97"/>
      <c r="F97" s="47" t="s">
        <v>75</v>
      </c>
      <c r="G97" s="44"/>
      <c r="H97"/>
      <c r="I97"/>
      <c r="J97" s="62"/>
      <c r="K97" s="62"/>
    </row>
    <row r="98" spans="1:11" s="61" customFormat="1" x14ac:dyDescent="0.25">
      <c r="A98" s="109" t="s">
        <v>77</v>
      </c>
      <c r="B98" s="110" t="s">
        <v>164</v>
      </c>
      <c r="C98" s="125"/>
      <c r="D98" s="125"/>
      <c r="F98" s="47" t="s">
        <v>77</v>
      </c>
      <c r="G98" s="49" t="s">
        <v>164</v>
      </c>
      <c r="H98" s="125"/>
      <c r="I98" s="125"/>
      <c r="J98" s="62"/>
      <c r="K98" s="62"/>
    </row>
    <row r="99" spans="1:11" s="61" customFormat="1" x14ac:dyDescent="0.25">
      <c r="A99" s="109" t="s">
        <v>79</v>
      </c>
      <c r="B99" s="105" t="s">
        <v>141</v>
      </c>
      <c r="C99" s="125">
        <v>177445.69276539035</v>
      </c>
      <c r="D99" s="125">
        <v>94392.131053688368</v>
      </c>
      <c r="F99" s="47" t="s">
        <v>79</v>
      </c>
      <c r="G99" s="51" t="s">
        <v>141</v>
      </c>
      <c r="H99" s="125">
        <v>576698.50148751866</v>
      </c>
      <c r="I99" s="125">
        <v>306774.42592448718</v>
      </c>
      <c r="J99" s="62">
        <f t="shared" si="5"/>
        <v>-399252.80872212828</v>
      </c>
      <c r="K99" s="62">
        <f t="shared" si="5"/>
        <v>-212382.29487079883</v>
      </c>
    </row>
    <row r="100" spans="1:11" s="61" customFormat="1" x14ac:dyDescent="0.25">
      <c r="A100" s="109" t="s">
        <v>80</v>
      </c>
      <c r="B100" s="105" t="s">
        <v>142</v>
      </c>
      <c r="C100" s="125">
        <v>565102.79042613728</v>
      </c>
      <c r="D100" s="125">
        <v>300606.09430082951</v>
      </c>
      <c r="F100" s="47" t="s">
        <v>80</v>
      </c>
      <c r="G100" s="51" t="s">
        <v>142</v>
      </c>
      <c r="H100" s="125">
        <v>1836584.0688849464</v>
      </c>
      <c r="I100" s="125">
        <v>976969.8064776957</v>
      </c>
      <c r="J100" s="62">
        <f t="shared" si="5"/>
        <v>-1271481.278458809</v>
      </c>
      <c r="K100" s="62">
        <f t="shared" si="5"/>
        <v>-676363.71217686613</v>
      </c>
    </row>
    <row r="101" spans="1:11" s="61" customFormat="1" x14ac:dyDescent="0.25">
      <c r="A101" s="109" t="s">
        <v>82</v>
      </c>
      <c r="B101" s="105" t="s">
        <v>143</v>
      </c>
      <c r="C101" s="125">
        <v>847053.41326481209</v>
      </c>
      <c r="D101" s="125">
        <v>450589.5609429013</v>
      </c>
      <c r="F101" s="47" t="s">
        <v>82</v>
      </c>
      <c r="G101" s="51" t="s">
        <v>143</v>
      </c>
      <c r="H101" s="125">
        <v>2752923.5931106396</v>
      </c>
      <c r="I101" s="125">
        <v>1464416.073064429</v>
      </c>
      <c r="J101" s="62">
        <f t="shared" si="5"/>
        <v>-1905870.1798458276</v>
      </c>
      <c r="K101" s="62">
        <f t="shared" si="5"/>
        <v>-1013826.5121215277</v>
      </c>
    </row>
    <row r="102" spans="1:11" s="61" customFormat="1" x14ac:dyDescent="0.25">
      <c r="A102" s="109" t="s">
        <v>84</v>
      </c>
      <c r="B102" s="105" t="s">
        <v>144</v>
      </c>
      <c r="C102" s="125">
        <v>376847.86415794393</v>
      </c>
      <c r="D102" s="125">
        <v>200463.99789444302</v>
      </c>
      <c r="F102" s="47" t="s">
        <v>84</v>
      </c>
      <c r="G102" s="51" t="s">
        <v>144</v>
      </c>
      <c r="H102" s="125">
        <v>101431.68529598892</v>
      </c>
      <c r="I102" s="125">
        <v>53956.524851319897</v>
      </c>
      <c r="J102" s="62">
        <f t="shared" si="5"/>
        <v>275416.17886195501</v>
      </c>
      <c r="K102" s="62">
        <f t="shared" si="5"/>
        <v>146507.47304312311</v>
      </c>
    </row>
    <row r="103" spans="1:11" s="64" customFormat="1" x14ac:dyDescent="0.25">
      <c r="A103" s="109" t="s">
        <v>86</v>
      </c>
      <c r="B103" s="105" t="s">
        <v>146</v>
      </c>
      <c r="C103" s="125">
        <v>358711.00911428384</v>
      </c>
      <c r="D103" s="125">
        <v>191014.69389408705</v>
      </c>
      <c r="F103" s="47" t="s">
        <v>86</v>
      </c>
      <c r="G103" s="51" t="s">
        <v>146</v>
      </c>
      <c r="H103" s="125">
        <v>355751.95148232474</v>
      </c>
      <c r="I103" s="125">
        <v>189440.62494128026</v>
      </c>
      <c r="J103" s="65">
        <f t="shared" si="5"/>
        <v>2959.0576319590909</v>
      </c>
      <c r="K103" s="65">
        <f t="shared" si="5"/>
        <v>1574.0689528067887</v>
      </c>
    </row>
    <row r="104" spans="1:11" s="64" customFormat="1" ht="15.75" thickBot="1" x14ac:dyDescent="0.3">
      <c r="A104" s="109" t="s">
        <v>87</v>
      </c>
      <c r="B104" s="105" t="s">
        <v>147</v>
      </c>
      <c r="C104" s="125">
        <v>284169.2869173981</v>
      </c>
      <c r="D104" s="125">
        <v>151321.00207533428</v>
      </c>
      <c r="F104" s="47" t="s">
        <v>87</v>
      </c>
      <c r="G104" s="51" t="s">
        <v>147</v>
      </c>
      <c r="H104" s="125">
        <v>281825.13444965647</v>
      </c>
      <c r="I104" s="125">
        <v>150074.03156003726</v>
      </c>
      <c r="J104" s="65">
        <f t="shared" si="5"/>
        <v>2344.152467741631</v>
      </c>
      <c r="K104" s="65">
        <f t="shared" si="5"/>
        <v>1246.9705152970273</v>
      </c>
    </row>
    <row r="105" spans="1:11" s="64" customFormat="1" x14ac:dyDescent="0.25">
      <c r="A105" s="109" t="s">
        <v>89</v>
      </c>
      <c r="B105" s="108" t="s">
        <v>37</v>
      </c>
      <c r="C105" s="128">
        <v>2609330.0566459657</v>
      </c>
      <c r="D105" s="128">
        <v>1388387.4801612834</v>
      </c>
      <c r="F105" s="47" t="s">
        <v>89</v>
      </c>
      <c r="G105" s="52" t="s">
        <v>37</v>
      </c>
      <c r="H105" s="128">
        <v>5905214.9347110745</v>
      </c>
      <c r="I105" s="128">
        <v>3141631.4868192496</v>
      </c>
      <c r="J105" s="65">
        <f t="shared" si="5"/>
        <v>-3295884.8780651088</v>
      </c>
      <c r="K105" s="65">
        <f t="shared" si="5"/>
        <v>-1753244.0066579662</v>
      </c>
    </row>
    <row r="106" spans="1:11" s="61" customFormat="1" ht="15.75" thickBot="1" x14ac:dyDescent="0.3">
      <c r="A106" s="104"/>
      <c r="B106" s="104"/>
      <c r="C106" s="67"/>
      <c r="D106" s="67"/>
      <c r="F106" s="43"/>
      <c r="G106" s="43"/>
      <c r="H106" s="67"/>
      <c r="I106" s="67"/>
      <c r="J106" s="62"/>
      <c r="K106" s="62"/>
    </row>
    <row r="107" spans="1:11" s="61" customFormat="1" outlineLevel="1" x14ac:dyDescent="0.25">
      <c r="A107" s="109" t="s">
        <v>34</v>
      </c>
      <c r="B107" s="103"/>
      <c r="C107"/>
      <c r="D107"/>
      <c r="F107" s="47" t="s">
        <v>34</v>
      </c>
      <c r="G107" s="44"/>
      <c r="H107"/>
      <c r="I107"/>
      <c r="J107" s="62"/>
      <c r="K107" s="62"/>
    </row>
    <row r="108" spans="1:11" s="61" customFormat="1" outlineLevel="1" x14ac:dyDescent="0.25">
      <c r="A108" s="109" t="s">
        <v>36</v>
      </c>
      <c r="B108" s="105" t="s">
        <v>148</v>
      </c>
      <c r="C108" s="125">
        <v>-429715.51681493141</v>
      </c>
      <c r="D108" s="125">
        <v>-228586.91437851428</v>
      </c>
      <c r="F108" s="47" t="s">
        <v>36</v>
      </c>
      <c r="G108" s="51" t="s">
        <v>148</v>
      </c>
      <c r="H108" s="125">
        <v>-1396575.4296485272</v>
      </c>
      <c r="I108" s="125">
        <v>-742907.47173017135</v>
      </c>
      <c r="J108" s="62">
        <f t="shared" ref="J108:K138" si="6">+C108-H108</f>
        <v>966859.91283359576</v>
      </c>
      <c r="K108" s="62">
        <f t="shared" si="6"/>
        <v>514320.55735165707</v>
      </c>
    </row>
    <row r="109" spans="1:11" s="61" customFormat="1" outlineLevel="1" x14ac:dyDescent="0.25">
      <c r="A109" s="109" t="s">
        <v>38</v>
      </c>
      <c r="B109" s="105" t="s">
        <v>149</v>
      </c>
      <c r="C109" s="125">
        <v>-126706.18965902792</v>
      </c>
      <c r="D109" s="125">
        <v>-67401.282461228562</v>
      </c>
      <c r="F109" s="47" t="s">
        <v>38</v>
      </c>
      <c r="G109" s="51" t="s">
        <v>149</v>
      </c>
      <c r="H109" s="125">
        <v>-19984.386214060694</v>
      </c>
      <c r="I109" s="125">
        <v>-10630.682397228997</v>
      </c>
      <c r="J109" s="62">
        <f t="shared" si="6"/>
        <v>-106721.80344496723</v>
      </c>
      <c r="K109" s="62">
        <f t="shared" si="6"/>
        <v>-56770.600063999562</v>
      </c>
    </row>
    <row r="110" spans="1:11" s="61" customFormat="1" outlineLevel="1" x14ac:dyDescent="0.25">
      <c r="A110" s="109" t="s">
        <v>40</v>
      </c>
      <c r="B110" s="105" t="s">
        <v>151</v>
      </c>
      <c r="C110" s="125">
        <v>-132582.42789773297</v>
      </c>
      <c r="D110" s="125">
        <v>-70600.542601556532</v>
      </c>
      <c r="F110" s="47" t="s">
        <v>40</v>
      </c>
      <c r="G110" s="51" t="s">
        <v>151</v>
      </c>
      <c r="H110" s="125">
        <v>-131488.73677823492</v>
      </c>
      <c r="I110" s="125">
        <v>-70018.754259021764</v>
      </c>
      <c r="J110" s="62">
        <f t="shared" si="6"/>
        <v>-1093.6911194980494</v>
      </c>
      <c r="K110" s="62">
        <f t="shared" si="6"/>
        <v>-581.78834253476816</v>
      </c>
    </row>
    <row r="111" spans="1:11" s="61" customFormat="1" ht="15.75" outlineLevel="1" thickBot="1" x14ac:dyDescent="0.3">
      <c r="A111" s="109" t="s">
        <v>42</v>
      </c>
      <c r="B111" s="105" t="s">
        <v>152</v>
      </c>
      <c r="C111" s="125">
        <v>-95666.272999442197</v>
      </c>
      <c r="D111" s="125">
        <v>-50942.578813227068</v>
      </c>
      <c r="F111" s="47" t="s">
        <v>42</v>
      </c>
      <c r="G111" s="51" t="s">
        <v>152</v>
      </c>
      <c r="H111" s="125">
        <v>-94877.108440654149</v>
      </c>
      <c r="I111" s="125">
        <v>-50522.783194099044</v>
      </c>
      <c r="J111" s="62">
        <f t="shared" si="6"/>
        <v>-789.16455878804845</v>
      </c>
      <c r="K111" s="62">
        <f t="shared" si="6"/>
        <v>-419.79561912802455</v>
      </c>
    </row>
    <row r="112" spans="1:11" s="61" customFormat="1" outlineLevel="1" x14ac:dyDescent="0.25">
      <c r="A112" s="109" t="s">
        <v>44</v>
      </c>
      <c r="B112" s="108" t="s">
        <v>39</v>
      </c>
      <c r="C112" s="128">
        <v>-784670.40737113438</v>
      </c>
      <c r="D112" s="128">
        <v>-417531.31825452647</v>
      </c>
      <c r="F112" s="47" t="s">
        <v>44</v>
      </c>
      <c r="G112" s="52" t="s">
        <v>39</v>
      </c>
      <c r="H112" s="128">
        <v>-1642925.6610814764</v>
      </c>
      <c r="I112" s="128">
        <v>-874079.69158052094</v>
      </c>
      <c r="J112" s="62">
        <f t="shared" si="6"/>
        <v>858255.25371034199</v>
      </c>
      <c r="K112" s="62">
        <f t="shared" si="6"/>
        <v>456548.37332599447</v>
      </c>
    </row>
    <row r="113" spans="1:11" s="61" customFormat="1" ht="15.75" outlineLevel="1" thickBot="1" x14ac:dyDescent="0.3">
      <c r="A113" s="109" t="s">
        <v>46</v>
      </c>
      <c r="B113" s="103"/>
      <c r="C113"/>
      <c r="D113"/>
      <c r="F113" s="47" t="s">
        <v>46</v>
      </c>
      <c r="G113" s="44"/>
      <c r="H113"/>
      <c r="I113"/>
      <c r="J113" s="62"/>
      <c r="K113" s="62"/>
    </row>
    <row r="114" spans="1:11" s="61" customFormat="1" outlineLevel="1" x14ac:dyDescent="0.25">
      <c r="A114" s="109" t="s">
        <v>48</v>
      </c>
      <c r="B114" s="111" t="s">
        <v>41</v>
      </c>
      <c r="C114" s="128">
        <v>1824659.6492748312</v>
      </c>
      <c r="D114" s="128">
        <v>970856.16190675693</v>
      </c>
      <c r="F114" s="47" t="s">
        <v>48</v>
      </c>
      <c r="G114" s="53" t="s">
        <v>41</v>
      </c>
      <c r="H114" s="128">
        <v>4262289.2736295974</v>
      </c>
      <c r="I114" s="128">
        <v>2267551.7952387286</v>
      </c>
      <c r="J114" s="62">
        <f t="shared" si="6"/>
        <v>-2437629.6243547662</v>
      </c>
      <c r="K114" s="62">
        <f t="shared" si="6"/>
        <v>-1296695.6333319717</v>
      </c>
    </row>
    <row r="115" spans="1:11" s="61" customFormat="1" outlineLevel="1" x14ac:dyDescent="0.25">
      <c r="A115" s="109" t="s">
        <v>50</v>
      </c>
      <c r="B115" s="103"/>
      <c r="C115"/>
      <c r="D115"/>
      <c r="F115" s="47" t="s">
        <v>50</v>
      </c>
      <c r="G115" s="44"/>
      <c r="H115"/>
      <c r="I115"/>
      <c r="J115" s="62"/>
      <c r="K115" s="62"/>
    </row>
    <row r="116" spans="1:11" s="61" customFormat="1" outlineLevel="1" x14ac:dyDescent="0.25">
      <c r="A116" s="109" t="s">
        <v>52</v>
      </c>
      <c r="B116" s="108" t="s">
        <v>43</v>
      </c>
      <c r="C116" s="125">
        <v>21884.898462208806</v>
      </c>
      <c r="D116" s="125">
        <v>11647.128682969531</v>
      </c>
      <c r="F116" s="47" t="s">
        <v>52</v>
      </c>
      <c r="G116" s="52" t="s">
        <v>43</v>
      </c>
      <c r="H116" s="125">
        <v>32396.860571147652</v>
      </c>
      <c r="I116" s="125">
        <v>17238.960693962657</v>
      </c>
      <c r="J116" s="62">
        <f t="shared" si="6"/>
        <v>-10511.962108938846</v>
      </c>
      <c r="K116" s="62">
        <f t="shared" si="6"/>
        <v>-5591.8320109931265</v>
      </c>
    </row>
    <row r="117" spans="1:11" s="61" customFormat="1" outlineLevel="1" x14ac:dyDescent="0.25">
      <c r="A117" s="109" t="s">
        <v>54</v>
      </c>
      <c r="B117" s="103"/>
      <c r="C117"/>
      <c r="D117"/>
      <c r="F117" s="47" t="s">
        <v>54</v>
      </c>
      <c r="G117" s="44"/>
      <c r="H117"/>
      <c r="I117"/>
      <c r="J117" s="62"/>
      <c r="K117" s="62"/>
    </row>
    <row r="118" spans="1:11" s="61" customFormat="1" outlineLevel="1" x14ac:dyDescent="0.25">
      <c r="A118" s="109" t="s">
        <v>56</v>
      </c>
      <c r="B118" s="105" t="s">
        <v>153</v>
      </c>
      <c r="C118" s="125">
        <v>18610.388588969425</v>
      </c>
      <c r="D118" s="125">
        <v>9899.7851752460028</v>
      </c>
      <c r="F118" s="47" t="s">
        <v>56</v>
      </c>
      <c r="G118" s="51" t="s">
        <v>153</v>
      </c>
      <c r="H118" s="125">
        <v>60483.762914150604</v>
      </c>
      <c r="I118" s="125">
        <v>32174.301819549502</v>
      </c>
      <c r="J118" s="62">
        <f t="shared" si="6"/>
        <v>-41873.374325181183</v>
      </c>
      <c r="K118" s="62">
        <f t="shared" si="6"/>
        <v>-22274.516644303498</v>
      </c>
    </row>
    <row r="119" spans="1:11" s="61" customFormat="1" ht="15.75" outlineLevel="1" thickBot="1" x14ac:dyDescent="0.3">
      <c r="A119" s="109" t="s">
        <v>58</v>
      </c>
      <c r="B119" s="105" t="s">
        <v>156</v>
      </c>
      <c r="C119" s="125">
        <v>14368.683339330875</v>
      </c>
      <c r="D119" s="125">
        <v>7643.4125827347452</v>
      </c>
      <c r="F119" s="47" t="s">
        <v>58</v>
      </c>
      <c r="G119" s="51" t="s">
        <v>156</v>
      </c>
      <c r="H119" s="125">
        <v>53885.123395304334</v>
      </c>
      <c r="I119" s="125">
        <v>28694.238804622924</v>
      </c>
      <c r="J119" s="62">
        <f t="shared" si="6"/>
        <v>-39516.440055973457</v>
      </c>
      <c r="K119" s="62">
        <f t="shared" si="6"/>
        <v>-21050.826221888179</v>
      </c>
    </row>
    <row r="120" spans="1:11" s="61" customFormat="1" ht="15.75" outlineLevel="1" thickBot="1" x14ac:dyDescent="0.3">
      <c r="A120" s="109" t="s">
        <v>59</v>
      </c>
      <c r="B120" s="108" t="s">
        <v>45</v>
      </c>
      <c r="C120" s="125">
        <v>54333.32665875111</v>
      </c>
      <c r="D120" s="125">
        <v>28932.660264860308</v>
      </c>
      <c r="F120" s="47" t="s">
        <v>59</v>
      </c>
      <c r="G120" s="52" t="s">
        <v>45</v>
      </c>
      <c r="H120" s="128">
        <v>114368.88630945493</v>
      </c>
      <c r="I120" s="128">
        <v>60868.540624172427</v>
      </c>
      <c r="J120" s="62">
        <f t="shared" si="6"/>
        <v>-60035.559650703821</v>
      </c>
      <c r="K120" s="62">
        <f t="shared" si="6"/>
        <v>-31935.880359312119</v>
      </c>
    </row>
    <row r="121" spans="1:11" s="61" customFormat="1" outlineLevel="1" x14ac:dyDescent="0.25">
      <c r="A121" s="109" t="s">
        <v>60</v>
      </c>
      <c r="B121" s="103"/>
      <c r="C121" s="128">
        <v>87312.398587051386</v>
      </c>
      <c r="D121" s="128">
        <v>46475.85802284105</v>
      </c>
      <c r="F121" s="47" t="s">
        <v>60</v>
      </c>
      <c r="G121" s="44"/>
      <c r="H121"/>
      <c r="I121"/>
      <c r="J121" s="62"/>
      <c r="K121" s="62"/>
    </row>
    <row r="122" spans="1:11" s="61" customFormat="1" outlineLevel="1" x14ac:dyDescent="0.25">
      <c r="A122" s="109" t="s">
        <v>61</v>
      </c>
      <c r="B122" s="108" t="s">
        <v>47</v>
      </c>
      <c r="C122"/>
      <c r="D122"/>
      <c r="F122" s="47" t="s">
        <v>61</v>
      </c>
      <c r="G122" s="52" t="s">
        <v>47</v>
      </c>
      <c r="H122" s="125">
        <v>630074.74349233333</v>
      </c>
      <c r="I122" s="125">
        <v>335167.88621057721</v>
      </c>
      <c r="J122" s="62">
        <f t="shared" si="6"/>
        <v>-630074.74349233333</v>
      </c>
      <c r="K122" s="62">
        <f t="shared" si="6"/>
        <v>-335167.88621057721</v>
      </c>
    </row>
    <row r="123" spans="1:11" s="61" customFormat="1" ht="15.75" outlineLevel="1" thickBot="1" x14ac:dyDescent="0.3">
      <c r="A123" s="109" t="s">
        <v>63</v>
      </c>
      <c r="B123" s="103"/>
      <c r="C123" s="125">
        <v>630074.74349233333</v>
      </c>
      <c r="D123" s="125">
        <v>335167.88621057721</v>
      </c>
      <c r="F123" s="47" t="s">
        <v>63</v>
      </c>
      <c r="G123" s="44"/>
      <c r="H123"/>
      <c r="I123"/>
      <c r="J123" s="62"/>
      <c r="K123" s="62"/>
    </row>
    <row r="124" spans="1:11" s="61" customFormat="1" ht="15.75" outlineLevel="1" thickBot="1" x14ac:dyDescent="0.3">
      <c r="A124" s="109" t="s">
        <v>64</v>
      </c>
      <c r="B124" s="111" t="s">
        <v>49</v>
      </c>
      <c r="C124"/>
      <c r="D124"/>
      <c r="F124" s="47" t="s">
        <v>64</v>
      </c>
      <c r="G124" s="53" t="s">
        <v>49</v>
      </c>
      <c r="H124" s="128">
        <v>5039129.7640025327</v>
      </c>
      <c r="I124" s="128">
        <v>2680827.1827674406</v>
      </c>
      <c r="J124" s="62">
        <f t="shared" si="6"/>
        <v>-5039129.7640025327</v>
      </c>
      <c r="K124" s="62">
        <f t="shared" si="6"/>
        <v>-2680827.1827674406</v>
      </c>
    </row>
    <row r="125" spans="1:11" s="61" customFormat="1" outlineLevel="1" x14ac:dyDescent="0.25">
      <c r="A125" s="109" t="s">
        <v>65</v>
      </c>
      <c r="B125" s="103"/>
      <c r="C125" s="128">
        <v>2563931.6898164242</v>
      </c>
      <c r="D125" s="128">
        <v>1364147.0348231448</v>
      </c>
      <c r="F125" s="47" t="s">
        <v>65</v>
      </c>
      <c r="G125" s="44"/>
      <c r="H125"/>
      <c r="I125"/>
      <c r="J125" s="62"/>
      <c r="K125" s="62"/>
    </row>
    <row r="126" spans="1:11" s="61" customFormat="1" outlineLevel="1" x14ac:dyDescent="0.25">
      <c r="A126" s="109" t="s">
        <v>67</v>
      </c>
      <c r="B126" s="105" t="s">
        <v>157</v>
      </c>
      <c r="C126"/>
      <c r="D126"/>
      <c r="F126" s="47" t="s">
        <v>67</v>
      </c>
      <c r="G126" s="51" t="s">
        <v>157</v>
      </c>
      <c r="H126" s="125">
        <v>685925.10845778242</v>
      </c>
      <c r="I126" s="125">
        <v>364767.14694931323</v>
      </c>
      <c r="J126" s="62">
        <f t="shared" si="6"/>
        <v>-685925.10845778242</v>
      </c>
      <c r="K126" s="62">
        <f t="shared" si="6"/>
        <v>-364767.14694931323</v>
      </c>
    </row>
    <row r="127" spans="1:11" s="61" customFormat="1" outlineLevel="1" x14ac:dyDescent="0.25">
      <c r="A127" s="109" t="s">
        <v>69</v>
      </c>
      <c r="B127" s="105" t="s">
        <v>158</v>
      </c>
      <c r="C127" s="125">
        <v>653429.83235870313</v>
      </c>
      <c r="D127" s="125">
        <v>347481.3040958296</v>
      </c>
      <c r="F127" s="47" t="s">
        <v>69</v>
      </c>
      <c r="G127" s="51" t="s">
        <v>158</v>
      </c>
      <c r="H127" s="125">
        <v>251147.98184333465</v>
      </c>
      <c r="I127" s="125">
        <v>133673.43674132359</v>
      </c>
      <c r="J127" s="62">
        <f t="shared" si="6"/>
        <v>402281.85051536851</v>
      </c>
      <c r="K127" s="62">
        <f t="shared" si="6"/>
        <v>213807.86735450602</v>
      </c>
    </row>
    <row r="128" spans="1:11" s="61" customFormat="1" ht="15.75" outlineLevel="1" thickBot="1" x14ac:dyDescent="0.3">
      <c r="A128" s="109" t="s">
        <v>71</v>
      </c>
      <c r="B128" s="105" t="s">
        <v>159</v>
      </c>
      <c r="C128" s="125">
        <v>239811.39128366121</v>
      </c>
      <c r="D128" s="125">
        <v>127642.94411490904</v>
      </c>
      <c r="F128" s="47" t="s">
        <v>71</v>
      </c>
      <c r="G128" s="51" t="s">
        <v>159</v>
      </c>
      <c r="H128" s="125">
        <v>403544.36842843198</v>
      </c>
      <c r="I128" s="125">
        <v>214922.47573702584</v>
      </c>
      <c r="J128" s="62">
        <f t="shared" si="6"/>
        <v>-163732.97714477076</v>
      </c>
      <c r="K128" s="62">
        <f t="shared" si="6"/>
        <v>-87279.531622116803</v>
      </c>
    </row>
    <row r="129" spans="1:11" s="61" customFormat="1" ht="15.75" outlineLevel="1" thickBot="1" x14ac:dyDescent="0.3">
      <c r="A129" s="109" t="s">
        <v>73</v>
      </c>
      <c r="B129" s="108" t="s">
        <v>51</v>
      </c>
      <c r="C129" s="125">
        <v>401303.74714927399</v>
      </c>
      <c r="D129" s="125">
        <v>213730.57857610917</v>
      </c>
      <c r="F129" s="47" t="s">
        <v>73</v>
      </c>
      <c r="G129" s="52" t="s">
        <v>51</v>
      </c>
      <c r="H129" s="128">
        <v>1340617.4587295488</v>
      </c>
      <c r="I129" s="128">
        <v>713363.05942766264</v>
      </c>
      <c r="J129" s="62">
        <f t="shared" si="6"/>
        <v>-939313.71158027486</v>
      </c>
      <c r="K129" s="62">
        <f t="shared" si="6"/>
        <v>-499632.4808515535</v>
      </c>
    </row>
    <row r="130" spans="1:11" s="61" customFormat="1" outlineLevel="1" x14ac:dyDescent="0.25">
      <c r="A130" s="109" t="s">
        <v>75</v>
      </c>
      <c r="B130" s="103"/>
      <c r="C130" s="128">
        <v>1294544.9707916384</v>
      </c>
      <c r="D130" s="128">
        <v>688854.82678684779</v>
      </c>
      <c r="F130" s="47" t="s">
        <v>75</v>
      </c>
      <c r="G130" s="44"/>
      <c r="H130"/>
      <c r="I130"/>
      <c r="J130" s="62"/>
      <c r="K130" s="62"/>
    </row>
    <row r="131" spans="1:11" s="61" customFormat="1" outlineLevel="1" x14ac:dyDescent="0.25">
      <c r="A131" s="109" t="s">
        <v>77</v>
      </c>
      <c r="B131" s="105" t="s">
        <v>160</v>
      </c>
      <c r="C131"/>
      <c r="D131"/>
      <c r="F131" s="47" t="s">
        <v>77</v>
      </c>
      <c r="G131" s="51" t="s">
        <v>160</v>
      </c>
      <c r="H131" s="125">
        <v>-107807.08229234387</v>
      </c>
      <c r="I131" s="125">
        <v>-57553.258635239239</v>
      </c>
      <c r="J131" s="62">
        <f t="shared" si="6"/>
        <v>107807.08229234387</v>
      </c>
      <c r="K131" s="62">
        <f t="shared" si="6"/>
        <v>57553.258635239239</v>
      </c>
    </row>
    <row r="132" spans="1:11" s="61" customFormat="1" outlineLevel="1" x14ac:dyDescent="0.25">
      <c r="A132" s="109" t="s">
        <v>79</v>
      </c>
      <c r="B132" s="105" t="s">
        <v>161</v>
      </c>
      <c r="C132" s="125">
        <v>-107920.78861397105</v>
      </c>
      <c r="D132" s="125">
        <v>-57613.744645608931</v>
      </c>
      <c r="F132" s="47" t="s">
        <v>79</v>
      </c>
      <c r="G132" s="51" t="s">
        <v>161</v>
      </c>
      <c r="H132" s="125">
        <v>-652190.36539149645</v>
      </c>
      <c r="I132" s="125">
        <v>-348793.0384125156</v>
      </c>
      <c r="J132" s="62">
        <f t="shared" si="6"/>
        <v>544269.57677752536</v>
      </c>
      <c r="K132" s="62">
        <f t="shared" si="6"/>
        <v>291179.29376690666</v>
      </c>
    </row>
    <row r="133" spans="1:11" s="61" customFormat="1" ht="15.75" outlineLevel="1" thickBot="1" x14ac:dyDescent="0.3">
      <c r="A133" s="109" t="s">
        <v>80</v>
      </c>
      <c r="B133" s="105" t="s">
        <v>162</v>
      </c>
      <c r="C133" s="125">
        <v>-640855.25562096457</v>
      </c>
      <c r="D133" s="125">
        <v>-342763.33349100704</v>
      </c>
      <c r="F133" s="47" t="s">
        <v>80</v>
      </c>
      <c r="G133" s="51" t="s">
        <v>162</v>
      </c>
      <c r="H133" s="125">
        <v>-135196.47621321751</v>
      </c>
      <c r="I133" s="125">
        <v>-72420.753557760792</v>
      </c>
      <c r="J133" s="62">
        <f t="shared" si="6"/>
        <v>-505658.77940774709</v>
      </c>
      <c r="K133" s="62">
        <f t="shared" si="6"/>
        <v>-270342.57993324625</v>
      </c>
    </row>
    <row r="134" spans="1:11" s="61" customFormat="1" ht="15.75" outlineLevel="1" thickBot="1" x14ac:dyDescent="0.3">
      <c r="A134" s="109" t="s">
        <v>82</v>
      </c>
      <c r="B134" s="108" t="s">
        <v>53</v>
      </c>
      <c r="C134" s="125">
        <v>-118070.49180212121</v>
      </c>
      <c r="D134" s="125">
        <v>-63310.596304786755</v>
      </c>
      <c r="F134" s="47" t="s">
        <v>82</v>
      </c>
      <c r="G134" s="52" t="s">
        <v>53</v>
      </c>
      <c r="H134" s="128">
        <v>-895193.92389705766</v>
      </c>
      <c r="I134" s="128">
        <v>-478767.0506055156</v>
      </c>
      <c r="J134" s="62">
        <f t="shared" si="6"/>
        <v>777123.43209493649</v>
      </c>
      <c r="K134" s="62">
        <f t="shared" si="6"/>
        <v>415456.45430072886</v>
      </c>
    </row>
    <row r="135" spans="1:11" s="61" customFormat="1" ht="15.75" outlineLevel="1" thickBot="1" x14ac:dyDescent="0.3">
      <c r="A135" s="109" t="s">
        <v>84</v>
      </c>
      <c r="B135" s="103"/>
      <c r="C135" s="128">
        <v>-866846.53603705694</v>
      </c>
      <c r="D135" s="128">
        <v>-463687.67444140278</v>
      </c>
      <c r="F135" s="47" t="s">
        <v>84</v>
      </c>
      <c r="G135" s="44"/>
      <c r="H135"/>
      <c r="I135"/>
      <c r="J135" s="62"/>
      <c r="K135" s="62"/>
    </row>
    <row r="136" spans="1:11" s="61" customFormat="1" ht="15.75" outlineLevel="1" thickBot="1" x14ac:dyDescent="0.3">
      <c r="A136" s="109" t="s">
        <v>86</v>
      </c>
      <c r="B136" s="111" t="s">
        <v>55</v>
      </c>
      <c r="C136"/>
      <c r="D136"/>
      <c r="F136" s="47" t="s">
        <v>86</v>
      </c>
      <c r="G136" s="53" t="s">
        <v>55</v>
      </c>
      <c r="H136" s="128">
        <v>445423.53483249096</v>
      </c>
      <c r="I136" s="128">
        <v>234596.00882214692</v>
      </c>
      <c r="J136" s="62">
        <f t="shared" si="6"/>
        <v>-445423.53483249096</v>
      </c>
      <c r="K136" s="62">
        <f t="shared" si="6"/>
        <v>-234596.00882214692</v>
      </c>
    </row>
    <row r="137" spans="1:11" s="61" customFormat="1" ht="15.75" outlineLevel="1" thickBot="1" x14ac:dyDescent="0.3">
      <c r="A137" s="109" t="s">
        <v>87</v>
      </c>
      <c r="B137" s="103"/>
      <c r="C137" s="128">
        <v>427698.43475458137</v>
      </c>
      <c r="D137" s="128">
        <v>225167.15234544521</v>
      </c>
      <c r="F137" s="47" t="s">
        <v>87</v>
      </c>
      <c r="G137" s="44"/>
      <c r="H137"/>
      <c r="I137"/>
      <c r="J137" s="62"/>
      <c r="K137" s="62"/>
    </row>
    <row r="138" spans="1:11" s="61" customFormat="1" ht="15.75" outlineLevel="1" thickBot="1" x14ac:dyDescent="0.3">
      <c r="A138" s="109" t="s">
        <v>89</v>
      </c>
      <c r="B138" s="112" t="s">
        <v>57</v>
      </c>
      <c r="C138"/>
      <c r="D138"/>
      <c r="F138" s="47" t="s">
        <v>89</v>
      </c>
      <c r="G138" s="54" t="s">
        <v>57</v>
      </c>
      <c r="H138" s="132">
        <v>5484553.2988350252</v>
      </c>
      <c r="I138" s="132">
        <v>2915423.1915895883</v>
      </c>
      <c r="J138" s="62">
        <f t="shared" si="6"/>
        <v>-5484553.2988350252</v>
      </c>
      <c r="K138" s="62">
        <f t="shared" si="6"/>
        <v>-2915423.1915895883</v>
      </c>
    </row>
    <row r="139" spans="1:11" s="61" customFormat="1" ht="16.5" thickTop="1" thickBot="1" x14ac:dyDescent="0.3">
      <c r="A139" s="104"/>
      <c r="B139" s="104"/>
      <c r="C139" s="67"/>
      <c r="D139" s="67"/>
      <c r="F139" s="43"/>
      <c r="G139" s="43"/>
      <c r="H139" s="67"/>
      <c r="I139" s="67"/>
      <c r="J139" s="62"/>
      <c r="K139" s="62"/>
    </row>
    <row r="140" spans="1:11" s="61" customFormat="1" ht="15.75" thickBot="1" x14ac:dyDescent="0.3">
      <c r="A140" s="109" t="s">
        <v>34</v>
      </c>
      <c r="B140" s="103"/>
      <c r="C140" s="132">
        <v>2991630.1245710058</v>
      </c>
      <c r="D140" s="132">
        <v>1589314.1871685896</v>
      </c>
      <c r="F140" s="47" t="s">
        <v>34</v>
      </c>
      <c r="G140" s="44"/>
      <c r="H140"/>
      <c r="I140"/>
      <c r="J140" s="62"/>
      <c r="K140" s="62"/>
    </row>
    <row r="141" spans="1:11" s="61" customFormat="1" ht="15.75" thickTop="1" x14ac:dyDescent="0.25">
      <c r="A141" s="109" t="s">
        <v>36</v>
      </c>
      <c r="B141" s="110" t="s">
        <v>165</v>
      </c>
      <c r="C141"/>
      <c r="D141"/>
      <c r="F141" s="47" t="s">
        <v>36</v>
      </c>
      <c r="G141" s="49" t="s">
        <v>165</v>
      </c>
      <c r="H141" s="125"/>
      <c r="I141" s="125"/>
      <c r="J141" s="62"/>
      <c r="K141" s="62"/>
    </row>
    <row r="142" spans="1:11" s="61" customFormat="1" x14ac:dyDescent="0.25">
      <c r="A142" s="109" t="s">
        <v>38</v>
      </c>
      <c r="B142" s="105" t="s">
        <v>144</v>
      </c>
      <c r="C142" s="125"/>
      <c r="D142" s="125"/>
      <c r="F142" s="47" t="s">
        <v>38</v>
      </c>
      <c r="G142" s="51" t="s">
        <v>144</v>
      </c>
      <c r="H142" s="125">
        <v>10565.338679785496</v>
      </c>
      <c r="I142" s="125">
        <v>0</v>
      </c>
      <c r="J142" s="62">
        <f t="shared" ref="J142:K204" si="7">+C142-H142</f>
        <v>-10565.338679785496</v>
      </c>
      <c r="K142" s="62">
        <f t="shared" si="7"/>
        <v>0</v>
      </c>
    </row>
    <row r="143" spans="1:11" s="64" customFormat="1" x14ac:dyDescent="0.25">
      <c r="A143" s="109" t="s">
        <v>40</v>
      </c>
      <c r="B143" s="105" t="s">
        <v>145</v>
      </c>
      <c r="C143" s="125">
        <v>10565.338679785496</v>
      </c>
      <c r="D143" s="125">
        <v>0</v>
      </c>
      <c r="F143" s="47" t="s">
        <v>40</v>
      </c>
      <c r="G143" s="51" t="s">
        <v>145</v>
      </c>
      <c r="H143" s="125">
        <v>2210333.5901713888</v>
      </c>
      <c r="I143" s="125">
        <v>1864194.725241872</v>
      </c>
      <c r="J143" s="65">
        <f t="shared" si="7"/>
        <v>-2199768.2514916034</v>
      </c>
      <c r="K143" s="65">
        <f t="shared" si="7"/>
        <v>-1864194.725241872</v>
      </c>
    </row>
    <row r="144" spans="1:11" s="64" customFormat="1" x14ac:dyDescent="0.25">
      <c r="A144" s="109" t="s">
        <v>42</v>
      </c>
      <c r="B144" s="105" t="s">
        <v>146</v>
      </c>
      <c r="C144" s="125">
        <v>4492534.9425271507</v>
      </c>
      <c r="D144" s="125">
        <v>3877689.4513266403</v>
      </c>
      <c r="F144" s="47" t="s">
        <v>42</v>
      </c>
      <c r="G144" s="51" t="s">
        <v>146</v>
      </c>
      <c r="H144" s="125">
        <v>210838.25684967329</v>
      </c>
      <c r="I144" s="125">
        <v>179376.65374342917</v>
      </c>
      <c r="J144" s="65">
        <f t="shared" si="7"/>
        <v>4281696.6856774772</v>
      </c>
      <c r="K144" s="65">
        <f t="shared" si="7"/>
        <v>3698312.7975832112</v>
      </c>
    </row>
    <row r="145" spans="1:11" s="64" customFormat="1" ht="15.75" thickBot="1" x14ac:dyDescent="0.3">
      <c r="A145" s="109" t="s">
        <v>44</v>
      </c>
      <c r="B145" s="105" t="s">
        <v>147</v>
      </c>
      <c r="C145" s="125">
        <v>233378.27077110732</v>
      </c>
      <c r="D145" s="125">
        <v>199262.84536890272</v>
      </c>
      <c r="F145" s="47" t="s">
        <v>44</v>
      </c>
      <c r="G145" s="51" t="s">
        <v>147</v>
      </c>
      <c r="H145" s="125">
        <v>167025.14163648261</v>
      </c>
      <c r="I145" s="125">
        <v>142101.39775124489</v>
      </c>
      <c r="J145" s="65">
        <f t="shared" si="7"/>
        <v>66353.129134624702</v>
      </c>
      <c r="K145" s="65">
        <f t="shared" si="7"/>
        <v>57161.447617657832</v>
      </c>
    </row>
    <row r="146" spans="1:11" s="64" customFormat="1" ht="15.75" thickBot="1" x14ac:dyDescent="0.3">
      <c r="A146" s="109" t="s">
        <v>46</v>
      </c>
      <c r="B146" s="108" t="s">
        <v>37</v>
      </c>
      <c r="C146" s="125">
        <v>184881.24172936124</v>
      </c>
      <c r="D146" s="125">
        <v>157855.15146977981</v>
      </c>
      <c r="F146" s="47" t="s">
        <v>46</v>
      </c>
      <c r="G146" s="52" t="s">
        <v>37</v>
      </c>
      <c r="H146" s="128">
        <v>2598762.3273373297</v>
      </c>
      <c r="I146" s="128">
        <v>2185672.7767365458</v>
      </c>
      <c r="J146" s="65">
        <f t="shared" si="7"/>
        <v>-2413881.0856079683</v>
      </c>
      <c r="K146" s="65">
        <f t="shared" si="7"/>
        <v>-2027817.6252667659</v>
      </c>
    </row>
    <row r="147" spans="1:11" s="61" customFormat="1" x14ac:dyDescent="0.25">
      <c r="A147" s="109" t="s">
        <v>48</v>
      </c>
      <c r="B147" s="103"/>
      <c r="C147" s="128">
        <v>4921359.7937074052</v>
      </c>
      <c r="D147" s="128">
        <v>4234807.4481653227</v>
      </c>
      <c r="F147" s="47" t="s">
        <v>48</v>
      </c>
      <c r="G147" s="44"/>
      <c r="H147"/>
      <c r="I147"/>
      <c r="J147" s="62"/>
      <c r="K147" s="62"/>
    </row>
    <row r="148" spans="1:11" s="61" customFormat="1" x14ac:dyDescent="0.25">
      <c r="A148" s="109" t="s">
        <v>50</v>
      </c>
      <c r="B148" s="105" t="s">
        <v>149</v>
      </c>
      <c r="C148"/>
      <c r="D148"/>
      <c r="F148" s="47" t="s">
        <v>50</v>
      </c>
      <c r="G148" s="51" t="s">
        <v>149</v>
      </c>
      <c r="H148" s="125">
        <v>-3685.1465204295628</v>
      </c>
      <c r="I148" s="125">
        <v>0</v>
      </c>
      <c r="J148" s="62">
        <f t="shared" si="7"/>
        <v>3685.1465204295628</v>
      </c>
      <c r="K148" s="62">
        <f t="shared" si="7"/>
        <v>0</v>
      </c>
    </row>
    <row r="149" spans="1:11" s="61" customFormat="1" outlineLevel="1" x14ac:dyDescent="0.25">
      <c r="A149" s="109" t="s">
        <v>52</v>
      </c>
      <c r="B149" s="105" t="s">
        <v>150</v>
      </c>
      <c r="C149" s="125">
        <v>-3685.1465204295628</v>
      </c>
      <c r="D149" s="125">
        <v>0</v>
      </c>
      <c r="F149" s="47" t="s">
        <v>52</v>
      </c>
      <c r="G149" s="51" t="s">
        <v>150</v>
      </c>
      <c r="H149" s="125">
        <v>-745485.01497208164</v>
      </c>
      <c r="I149" s="125">
        <v>-629113.7046561304</v>
      </c>
      <c r="J149" s="62">
        <f t="shared" si="7"/>
        <v>741799.86845165212</v>
      </c>
      <c r="K149" s="62">
        <f t="shared" si="7"/>
        <v>629113.7046561304</v>
      </c>
    </row>
    <row r="150" spans="1:11" s="61" customFormat="1" outlineLevel="1" x14ac:dyDescent="0.25">
      <c r="A150" s="109" t="s">
        <v>54</v>
      </c>
      <c r="B150" s="105" t="s">
        <v>151</v>
      </c>
      <c r="C150" s="125">
        <v>-1537787.0889210498</v>
      </c>
      <c r="D150" s="125">
        <v>-1328574.5975710966</v>
      </c>
      <c r="F150" s="47" t="s">
        <v>54</v>
      </c>
      <c r="G150" s="51" t="s">
        <v>151</v>
      </c>
      <c r="H150" s="125">
        <v>-77927.488358601389</v>
      </c>
      <c r="I150" s="125">
        <v>-66299.030855498204</v>
      </c>
      <c r="J150" s="62">
        <f t="shared" si="7"/>
        <v>-1459859.6005624484</v>
      </c>
      <c r="K150" s="62">
        <f t="shared" si="7"/>
        <v>-1262275.5667155983</v>
      </c>
    </row>
    <row r="151" spans="1:11" s="61" customFormat="1" ht="15.75" outlineLevel="1" thickBot="1" x14ac:dyDescent="0.3">
      <c r="A151" s="109" t="s">
        <v>56</v>
      </c>
      <c r="B151" s="105" t="s">
        <v>152</v>
      </c>
      <c r="C151" s="125">
        <v>-86258.455891299367</v>
      </c>
      <c r="D151" s="125">
        <v>-73649.124664592469</v>
      </c>
      <c r="F151" s="47" t="s">
        <v>56</v>
      </c>
      <c r="G151" s="51" t="s">
        <v>152</v>
      </c>
      <c r="H151" s="125">
        <v>-56229.415116950688</v>
      </c>
      <c r="I151" s="125">
        <v>-47838.776872549526</v>
      </c>
      <c r="J151" s="62">
        <f t="shared" si="7"/>
        <v>-30029.040774348679</v>
      </c>
      <c r="K151" s="62">
        <f t="shared" si="7"/>
        <v>-25810.347792042943</v>
      </c>
    </row>
    <row r="152" spans="1:11" s="61" customFormat="1" ht="15.75" outlineLevel="1" thickBot="1" x14ac:dyDescent="0.3">
      <c r="A152" s="109" t="s">
        <v>58</v>
      </c>
      <c r="B152" s="108" t="s">
        <v>39</v>
      </c>
      <c r="C152" s="125">
        <v>-62240.714102569909</v>
      </c>
      <c r="D152" s="125">
        <v>-53142.315901527778</v>
      </c>
      <c r="F152" s="47" t="s">
        <v>58</v>
      </c>
      <c r="G152" s="52" t="s">
        <v>39</v>
      </c>
      <c r="H152" s="128">
        <v>-883327.06496806326</v>
      </c>
      <c r="I152" s="128">
        <v>-743251.51238417812</v>
      </c>
      <c r="J152" s="62">
        <f t="shared" si="7"/>
        <v>821086.3508654933</v>
      </c>
      <c r="K152" s="62">
        <f t="shared" si="7"/>
        <v>690109.19648265035</v>
      </c>
    </row>
    <row r="153" spans="1:11" s="61" customFormat="1" ht="15.75" outlineLevel="1" thickBot="1" x14ac:dyDescent="0.3">
      <c r="A153" s="109" t="s">
        <v>59</v>
      </c>
      <c r="B153" s="103"/>
      <c r="C153" s="128">
        <v>-1689971.4054353484</v>
      </c>
      <c r="D153" s="128">
        <v>-1455366.0381372168</v>
      </c>
      <c r="F153" s="47" t="s">
        <v>59</v>
      </c>
      <c r="G153" s="44"/>
      <c r="H153"/>
      <c r="I153"/>
      <c r="J153" s="62"/>
      <c r="K153" s="62"/>
    </row>
    <row r="154" spans="1:11" s="61" customFormat="1" ht="15.75" outlineLevel="1" thickBot="1" x14ac:dyDescent="0.3">
      <c r="A154" s="109" t="s">
        <v>60</v>
      </c>
      <c r="B154" s="111" t="s">
        <v>41</v>
      </c>
      <c r="C154"/>
      <c r="D154"/>
      <c r="F154" s="47" t="s">
        <v>60</v>
      </c>
      <c r="G154" s="53" t="s">
        <v>41</v>
      </c>
      <c r="H154" s="128">
        <v>1715435.2623692667</v>
      </c>
      <c r="I154" s="128">
        <v>1442421.2643523682</v>
      </c>
      <c r="J154" s="62">
        <f t="shared" si="7"/>
        <v>-1715435.2623692667</v>
      </c>
      <c r="K154" s="62">
        <f t="shared" si="7"/>
        <v>-1442421.2643523682</v>
      </c>
    </row>
    <row r="155" spans="1:11" s="61" customFormat="1" outlineLevel="1" x14ac:dyDescent="0.25">
      <c r="A155" s="109" t="s">
        <v>61</v>
      </c>
      <c r="B155" s="103"/>
      <c r="C155" s="128">
        <v>3231388.3882720573</v>
      </c>
      <c r="D155" s="128">
        <v>2779441.4100281065</v>
      </c>
      <c r="F155" s="47" t="s">
        <v>61</v>
      </c>
      <c r="G155" s="44"/>
      <c r="H155"/>
      <c r="I155"/>
      <c r="J155" s="62"/>
      <c r="K155" s="62"/>
    </row>
    <row r="156" spans="1:11" s="61" customFormat="1" outlineLevel="1" x14ac:dyDescent="0.25">
      <c r="A156" s="109" t="s">
        <v>63</v>
      </c>
      <c r="B156" s="108" t="s">
        <v>43</v>
      </c>
      <c r="C156"/>
      <c r="D156"/>
      <c r="F156" s="47" t="s">
        <v>63</v>
      </c>
      <c r="G156" s="52" t="s">
        <v>43</v>
      </c>
      <c r="H156" s="125">
        <v>5961.8270860230514</v>
      </c>
      <c r="I156" s="125">
        <v>4940.8310184505945</v>
      </c>
      <c r="J156" s="62">
        <f t="shared" si="7"/>
        <v>-5961.8270860230514</v>
      </c>
      <c r="K156" s="62">
        <f t="shared" si="7"/>
        <v>-4940.8310184505945</v>
      </c>
    </row>
    <row r="157" spans="1:11" s="61" customFormat="1" outlineLevel="1" x14ac:dyDescent="0.25">
      <c r="A157" s="109" t="s">
        <v>64</v>
      </c>
      <c r="B157" s="103"/>
      <c r="C157" s="125">
        <v>6582.6793408467047</v>
      </c>
      <c r="D157" s="125">
        <v>5488.5852014588818</v>
      </c>
      <c r="F157" s="47" t="s">
        <v>64</v>
      </c>
      <c r="G157" s="44"/>
      <c r="H157"/>
      <c r="I157"/>
      <c r="J157" s="62"/>
      <c r="K157" s="62"/>
    </row>
    <row r="158" spans="1:11" s="61" customFormat="1" outlineLevel="1" x14ac:dyDescent="0.25">
      <c r="A158" s="109" t="s">
        <v>65</v>
      </c>
      <c r="B158" s="105" t="s">
        <v>154</v>
      </c>
      <c r="C158"/>
      <c r="D158"/>
      <c r="F158" s="47" t="s">
        <v>65</v>
      </c>
      <c r="G158" s="51" t="s">
        <v>154</v>
      </c>
      <c r="H158" s="125">
        <v>439.21662382231483</v>
      </c>
      <c r="I158" s="125">
        <v>0</v>
      </c>
      <c r="J158" s="62">
        <f t="shared" si="7"/>
        <v>-439.21662382231483</v>
      </c>
      <c r="K158" s="62">
        <f t="shared" si="7"/>
        <v>0</v>
      </c>
    </row>
    <row r="159" spans="1:11" s="64" customFormat="1" outlineLevel="1" x14ac:dyDescent="0.25">
      <c r="A159" s="109" t="s">
        <v>67</v>
      </c>
      <c r="B159" s="105" t="s">
        <v>155</v>
      </c>
      <c r="C159" s="125">
        <v>439.21662382231483</v>
      </c>
      <c r="D159" s="125">
        <v>0</v>
      </c>
      <c r="F159" s="47" t="s">
        <v>67</v>
      </c>
      <c r="G159" s="51" t="s">
        <v>155</v>
      </c>
      <c r="H159" s="125">
        <v>12681.553353735393</v>
      </c>
      <c r="I159" s="125">
        <v>11209.758951211228</v>
      </c>
      <c r="J159" s="65">
        <f t="shared" si="7"/>
        <v>-12242.336729913079</v>
      </c>
      <c r="K159" s="65">
        <f t="shared" si="7"/>
        <v>-11209.758951211228</v>
      </c>
    </row>
    <row r="160" spans="1:11" s="64" customFormat="1" ht="15.75" outlineLevel="1" thickBot="1" x14ac:dyDescent="0.3">
      <c r="A160" s="109" t="s">
        <v>69</v>
      </c>
      <c r="B160" s="105" t="s">
        <v>156</v>
      </c>
      <c r="C160" s="125">
        <v>34499.914206484093</v>
      </c>
      <c r="D160" s="125">
        <v>30459.223711836621</v>
      </c>
      <c r="F160" s="47" t="s">
        <v>69</v>
      </c>
      <c r="G160" s="51" t="s">
        <v>156</v>
      </c>
      <c r="H160" s="125">
        <v>31935.300535828494</v>
      </c>
      <c r="I160" s="125">
        <v>27169.86675948479</v>
      </c>
      <c r="J160" s="65">
        <f t="shared" si="7"/>
        <v>2564.613670655599</v>
      </c>
      <c r="K160" s="65">
        <f t="shared" si="7"/>
        <v>3289.3569523518308</v>
      </c>
    </row>
    <row r="161" spans="1:11" s="64" customFormat="1" ht="15.75" outlineLevel="1" thickBot="1" x14ac:dyDescent="0.3">
      <c r="A161" s="109" t="s">
        <v>71</v>
      </c>
      <c r="B161" s="108" t="s">
        <v>45</v>
      </c>
      <c r="C161" s="125">
        <v>35349.396864541646</v>
      </c>
      <c r="D161" s="125">
        <v>30181.993285105691</v>
      </c>
      <c r="F161" s="47" t="s">
        <v>71</v>
      </c>
      <c r="G161" s="52" t="s">
        <v>45</v>
      </c>
      <c r="H161" s="128">
        <v>45056.070513386199</v>
      </c>
      <c r="I161" s="128">
        <v>38379.625710696018</v>
      </c>
      <c r="J161" s="65">
        <f t="shared" si="7"/>
        <v>-9706.6736488445531</v>
      </c>
      <c r="K161" s="65">
        <f t="shared" si="7"/>
        <v>-8197.6324255903273</v>
      </c>
    </row>
    <row r="162" spans="1:11" s="61" customFormat="1" ht="15.75" outlineLevel="1" thickBot="1" x14ac:dyDescent="0.3">
      <c r="A162" s="109" t="s">
        <v>73</v>
      </c>
      <c r="B162" s="103"/>
      <c r="C162" s="128">
        <v>70288.527694848075</v>
      </c>
      <c r="D162" s="128">
        <v>60641.216996942319</v>
      </c>
      <c r="F162" s="47" t="s">
        <v>73</v>
      </c>
      <c r="G162" s="44"/>
      <c r="H162"/>
      <c r="I162"/>
      <c r="J162" s="62"/>
      <c r="K162" s="62"/>
    </row>
    <row r="163" spans="1:11" s="64" customFormat="1" ht="15.75" outlineLevel="1" thickBot="1" x14ac:dyDescent="0.3">
      <c r="A163" s="109" t="s">
        <v>75</v>
      </c>
      <c r="B163" s="111" t="s">
        <v>49</v>
      </c>
      <c r="C163"/>
      <c r="D163"/>
      <c r="F163" s="47" t="s">
        <v>75</v>
      </c>
      <c r="G163" s="53" t="s">
        <v>49</v>
      </c>
      <c r="H163" s="128">
        <v>1766453.1599686763</v>
      </c>
      <c r="I163" s="128">
        <v>1485741.7210815148</v>
      </c>
      <c r="J163" s="65">
        <f t="shared" si="7"/>
        <v>-1766453.1599686763</v>
      </c>
      <c r="K163" s="65">
        <f t="shared" si="7"/>
        <v>-1485741.7210815148</v>
      </c>
    </row>
    <row r="164" spans="1:11" s="61" customFormat="1" outlineLevel="1" x14ac:dyDescent="0.25">
      <c r="A164" s="109" t="s">
        <v>77</v>
      </c>
      <c r="B164" s="103"/>
      <c r="C164" s="128">
        <v>3308259.5953077516</v>
      </c>
      <c r="D164" s="128">
        <v>2845571.2122265077</v>
      </c>
      <c r="F164" s="47" t="s">
        <v>77</v>
      </c>
      <c r="G164" s="44"/>
      <c r="H164"/>
      <c r="I164"/>
      <c r="J164" s="62"/>
      <c r="K164" s="62"/>
    </row>
    <row r="165" spans="1:11" s="64" customFormat="1" outlineLevel="1" x14ac:dyDescent="0.25">
      <c r="A165" s="109" t="s">
        <v>79</v>
      </c>
      <c r="B165" s="105" t="s">
        <v>157</v>
      </c>
      <c r="C165"/>
      <c r="D165"/>
      <c r="F165" s="47" t="s">
        <v>79</v>
      </c>
      <c r="G165" s="51" t="s">
        <v>157</v>
      </c>
      <c r="H165" s="125">
        <v>202997.31663907305</v>
      </c>
      <c r="I165" s="125">
        <v>173308.18144062351</v>
      </c>
      <c r="J165" s="65">
        <f t="shared" si="7"/>
        <v>-202997.31663907305</v>
      </c>
      <c r="K165" s="65">
        <f t="shared" si="7"/>
        <v>-173308.18144062351</v>
      </c>
    </row>
    <row r="166" spans="1:11" s="64" customFormat="1" outlineLevel="1" x14ac:dyDescent="0.25">
      <c r="A166" s="109" t="s">
        <v>80</v>
      </c>
      <c r="B166" s="105" t="s">
        <v>158</v>
      </c>
      <c r="C166" s="125">
        <v>243941.58721321914</v>
      </c>
      <c r="D166" s="125">
        <v>209431.71369749206</v>
      </c>
      <c r="F166" s="47" t="s">
        <v>80</v>
      </c>
      <c r="G166" s="51" t="s">
        <v>158</v>
      </c>
      <c r="H166" s="125">
        <v>9227.6130443918082</v>
      </c>
      <c r="I166" s="125">
        <v>7896.9275342055189</v>
      </c>
      <c r="J166" s="65">
        <f t="shared" si="7"/>
        <v>234713.97416882735</v>
      </c>
      <c r="K166" s="65">
        <f t="shared" si="7"/>
        <v>201534.78616328654</v>
      </c>
    </row>
    <row r="167" spans="1:11" s="64" customFormat="1" ht="15.75" outlineLevel="1" thickBot="1" x14ac:dyDescent="0.3">
      <c r="A167" s="109" t="s">
        <v>82</v>
      </c>
      <c r="B167" s="105" t="s">
        <v>159</v>
      </c>
      <c r="C167" s="125">
        <v>10059.770359964155</v>
      </c>
      <c r="D167" s="125">
        <v>8631.1088608477257</v>
      </c>
      <c r="F167" s="47" t="s">
        <v>82</v>
      </c>
      <c r="G167" s="51" t="s">
        <v>159</v>
      </c>
      <c r="H167" s="125">
        <v>234175.24460729418</v>
      </c>
      <c r="I167" s="125">
        <v>199256.72712386053</v>
      </c>
      <c r="J167" s="65">
        <f t="shared" si="7"/>
        <v>-224115.47424733001</v>
      </c>
      <c r="K167" s="65">
        <f t="shared" si="7"/>
        <v>-190625.61826301282</v>
      </c>
    </row>
    <row r="168" spans="1:11" s="64" customFormat="1" ht="15.75" outlineLevel="1" thickBot="1" x14ac:dyDescent="0.3">
      <c r="A168" s="109" t="s">
        <v>84</v>
      </c>
      <c r="B168" s="108" t="s">
        <v>51</v>
      </c>
      <c r="C168" s="125">
        <v>259125.19941156567</v>
      </c>
      <c r="D168" s="125">
        <v>221269.11778324569</v>
      </c>
      <c r="F168" s="47" t="s">
        <v>84</v>
      </c>
      <c r="G168" s="52" t="s">
        <v>51</v>
      </c>
      <c r="H168" s="128">
        <v>446400.17429075902</v>
      </c>
      <c r="I168" s="128">
        <v>380461.83609868953</v>
      </c>
      <c r="J168" s="65">
        <f t="shared" si="7"/>
        <v>-187274.97487919335</v>
      </c>
      <c r="K168" s="65">
        <f t="shared" si="7"/>
        <v>-159192.71831544384</v>
      </c>
    </row>
    <row r="169" spans="1:11" s="61" customFormat="1" outlineLevel="1" x14ac:dyDescent="0.25">
      <c r="A169" s="109" t="s">
        <v>86</v>
      </c>
      <c r="B169" s="103"/>
      <c r="C169" s="128">
        <v>513126.55698474898</v>
      </c>
      <c r="D169" s="128">
        <v>439331.94034158543</v>
      </c>
      <c r="F169" s="47" t="s">
        <v>86</v>
      </c>
      <c r="G169" s="44"/>
      <c r="H169"/>
      <c r="I169"/>
      <c r="J169" s="62"/>
      <c r="K169" s="62"/>
    </row>
    <row r="170" spans="1:11" s="61" customFormat="1" outlineLevel="1" x14ac:dyDescent="0.25">
      <c r="A170" s="109" t="s">
        <v>87</v>
      </c>
      <c r="B170" s="105" t="s">
        <v>160</v>
      </c>
      <c r="C170"/>
      <c r="D170"/>
      <c r="F170" s="47" t="s">
        <v>87</v>
      </c>
      <c r="G170" s="51" t="s">
        <v>160</v>
      </c>
      <c r="H170" s="125">
        <v>-62219.932356645091</v>
      </c>
      <c r="I170" s="125">
        <v>-53037.142430241402</v>
      </c>
      <c r="J170" s="62">
        <f t="shared" si="7"/>
        <v>62219.932356645091</v>
      </c>
      <c r="K170" s="62">
        <f t="shared" si="7"/>
        <v>53037.142430241402</v>
      </c>
    </row>
    <row r="171" spans="1:11" s="61" customFormat="1" outlineLevel="1" x14ac:dyDescent="0.25">
      <c r="A171" s="109" t="s">
        <v>89</v>
      </c>
      <c r="B171" s="105" t="s">
        <v>161</v>
      </c>
      <c r="C171" s="125">
        <v>-68532.244824400084</v>
      </c>
      <c r="D171" s="125">
        <v>-58606.255839853955</v>
      </c>
      <c r="F171" s="47" t="s">
        <v>89</v>
      </c>
      <c r="G171" s="51" t="s">
        <v>161</v>
      </c>
      <c r="H171" s="125">
        <v>-238728.38774595351</v>
      </c>
      <c r="I171" s="125">
        <v>-204130.06877402423</v>
      </c>
      <c r="J171" s="62">
        <f t="shared" si="7"/>
        <v>170196.14292155343</v>
      </c>
      <c r="K171" s="62">
        <f t="shared" si="7"/>
        <v>145523.81293417027</v>
      </c>
    </row>
    <row r="172" spans="1:11" s="61" customFormat="1" ht="15.75" outlineLevel="1" thickBot="1" x14ac:dyDescent="0.3">
      <c r="A172" s="104"/>
      <c r="B172" s="104"/>
      <c r="C172" s="67"/>
      <c r="D172" s="67"/>
      <c r="F172" s="43"/>
      <c r="G172" s="43"/>
      <c r="H172" s="67"/>
      <c r="I172" s="67"/>
      <c r="J172" s="62"/>
      <c r="K172" s="62"/>
    </row>
    <row r="173" spans="1:11" s="61" customFormat="1" ht="15.75" outlineLevel="1" thickBot="1" x14ac:dyDescent="0.3">
      <c r="A173" s="109" t="s">
        <v>34</v>
      </c>
      <c r="B173" s="105" t="s">
        <v>162</v>
      </c>
      <c r="C173" s="125">
        <v>-271448.61701557226</v>
      </c>
      <c r="D173" s="125">
        <v>-232990.55520338428</v>
      </c>
      <c r="F173" s="47" t="s">
        <v>34</v>
      </c>
      <c r="G173" s="51" t="s">
        <v>162</v>
      </c>
      <c r="H173" s="125">
        <v>-61839.228331606253</v>
      </c>
      <c r="I173" s="125">
        <v>-52917.289779234823</v>
      </c>
      <c r="J173" s="62">
        <f t="shared" si="7"/>
        <v>-209609.38868396601</v>
      </c>
      <c r="K173" s="62">
        <f t="shared" si="7"/>
        <v>-180073.26542414946</v>
      </c>
    </row>
    <row r="174" spans="1:11" s="61" customFormat="1" ht="15.75" outlineLevel="1" thickBot="1" x14ac:dyDescent="0.3">
      <c r="A174" s="109" t="s">
        <v>36</v>
      </c>
      <c r="B174" s="108" t="s">
        <v>53</v>
      </c>
      <c r="C174" s="125">
        <v>-67649.951414901007</v>
      </c>
      <c r="D174" s="125">
        <v>-58043.873071117683</v>
      </c>
      <c r="F174" s="47" t="s">
        <v>36</v>
      </c>
      <c r="G174" s="52" t="s">
        <v>53</v>
      </c>
      <c r="H174" s="128">
        <v>-362787.54843420477</v>
      </c>
      <c r="I174" s="128">
        <v>-310084.50098350039</v>
      </c>
      <c r="J174" s="62">
        <f t="shared" si="7"/>
        <v>295137.59701930376</v>
      </c>
      <c r="K174" s="62">
        <f t="shared" si="7"/>
        <v>252040.62791238271</v>
      </c>
    </row>
    <row r="175" spans="1:11" s="61" customFormat="1" ht="15.75" outlineLevel="1" thickBot="1" x14ac:dyDescent="0.3">
      <c r="A175" s="109" t="s">
        <v>38</v>
      </c>
      <c r="B175" s="103"/>
      <c r="C175" s="128">
        <v>-407630.8132548735</v>
      </c>
      <c r="D175" s="128">
        <v>-349640.68411435612</v>
      </c>
      <c r="F175" s="47" t="s">
        <v>38</v>
      </c>
      <c r="G175" s="44"/>
      <c r="H175"/>
      <c r="I175"/>
      <c r="J175" s="62"/>
      <c r="K175" s="62"/>
    </row>
    <row r="176" spans="1:11" s="61" customFormat="1" ht="15.75" outlineLevel="1" thickBot="1" x14ac:dyDescent="0.3">
      <c r="A176" s="109" t="s">
        <v>40</v>
      </c>
      <c r="B176" s="111" t="s">
        <v>55</v>
      </c>
      <c r="C176"/>
      <c r="D176"/>
      <c r="F176" s="47" t="s">
        <v>40</v>
      </c>
      <c r="G176" s="53" t="s">
        <v>55</v>
      </c>
      <c r="H176" s="128">
        <v>83612.625856554267</v>
      </c>
      <c r="I176" s="128">
        <v>70377.335115189198</v>
      </c>
      <c r="J176" s="62">
        <f t="shared" si="7"/>
        <v>-83612.625856554267</v>
      </c>
      <c r="K176" s="62">
        <f t="shared" si="7"/>
        <v>-70377.335115189198</v>
      </c>
    </row>
    <row r="177" spans="1:11" s="61" customFormat="1" ht="15.75" outlineLevel="1" thickBot="1" x14ac:dyDescent="0.3">
      <c r="A177" s="109" t="s">
        <v>42</v>
      </c>
      <c r="B177" s="103"/>
      <c r="C177" s="128">
        <v>105495.74372987576</v>
      </c>
      <c r="D177" s="128">
        <v>89691.256227229649</v>
      </c>
      <c r="F177" s="47" t="s">
        <v>42</v>
      </c>
      <c r="G177" s="44"/>
      <c r="H177"/>
      <c r="I177"/>
      <c r="J177" s="62"/>
      <c r="K177" s="62"/>
    </row>
    <row r="178" spans="1:11" s="64" customFormat="1" ht="15.75" thickBot="1" x14ac:dyDescent="0.3">
      <c r="A178" s="109" t="s">
        <v>44</v>
      </c>
      <c r="B178" s="112" t="s">
        <v>57</v>
      </c>
      <c r="C178"/>
      <c r="D178"/>
      <c r="F178" s="47" t="s">
        <v>44</v>
      </c>
      <c r="G178" s="54" t="s">
        <v>57</v>
      </c>
      <c r="H178" s="132">
        <v>1850065.7858252309</v>
      </c>
      <c r="I178" s="132">
        <v>1556119.056196704</v>
      </c>
      <c r="J178" s="65">
        <f t="shared" si="7"/>
        <v>-1850065.7858252309</v>
      </c>
      <c r="K178" s="65">
        <f t="shared" si="7"/>
        <v>-1556119.056196704</v>
      </c>
    </row>
    <row r="179" spans="1:11" s="61" customFormat="1" ht="16.5" thickTop="1" thickBot="1" x14ac:dyDescent="0.3">
      <c r="A179" s="109" t="s">
        <v>46</v>
      </c>
      <c r="B179" s="103"/>
      <c r="C179" s="132">
        <v>3413755.3390376256</v>
      </c>
      <c r="D179" s="132">
        <v>2935262.468453736</v>
      </c>
      <c r="F179" s="47" t="s">
        <v>46</v>
      </c>
      <c r="G179" s="44"/>
      <c r="H179"/>
      <c r="I179"/>
      <c r="J179" s="62"/>
      <c r="K179" s="62"/>
    </row>
    <row r="180" spans="1:11" s="61" customFormat="1" ht="15.75" thickTop="1" x14ac:dyDescent="0.25">
      <c r="A180" s="109" t="s">
        <v>48</v>
      </c>
      <c r="B180" s="110" t="s">
        <v>166</v>
      </c>
      <c r="C180"/>
      <c r="D180"/>
      <c r="F180" s="47" t="s">
        <v>48</v>
      </c>
      <c r="G180" s="49" t="s">
        <v>166</v>
      </c>
      <c r="H180" s="125"/>
      <c r="I180" s="125"/>
      <c r="J180" s="62"/>
      <c r="K180" s="62"/>
    </row>
    <row r="181" spans="1:11" s="61" customFormat="1" x14ac:dyDescent="0.25">
      <c r="A181" s="109" t="s">
        <v>50</v>
      </c>
      <c r="B181" s="105" t="s">
        <v>145</v>
      </c>
      <c r="C181" s="125"/>
      <c r="D181" s="125"/>
      <c r="F181" s="47" t="s">
        <v>50</v>
      </c>
      <c r="G181" s="51" t="s">
        <v>145</v>
      </c>
      <c r="H181" s="125">
        <v>555810.83720626379</v>
      </c>
      <c r="I181" s="125">
        <v>0</v>
      </c>
      <c r="J181" s="62">
        <f t="shared" si="7"/>
        <v>-555810.83720626379</v>
      </c>
      <c r="K181" s="62">
        <f t="shared" si="7"/>
        <v>0</v>
      </c>
    </row>
    <row r="182" spans="1:11" s="61" customFormat="1" outlineLevel="1" x14ac:dyDescent="0.25">
      <c r="A182" s="109" t="s">
        <v>52</v>
      </c>
      <c r="B182" s="105" t="s">
        <v>146</v>
      </c>
      <c r="C182" s="125">
        <v>555810.83720626379</v>
      </c>
      <c r="D182" s="125">
        <v>0</v>
      </c>
      <c r="F182" s="47" t="s">
        <v>52</v>
      </c>
      <c r="G182" s="51" t="s">
        <v>146</v>
      </c>
      <c r="H182" s="125">
        <v>18744.763786148927</v>
      </c>
      <c r="I182" s="125">
        <v>0</v>
      </c>
      <c r="J182" s="62">
        <f t="shared" si="7"/>
        <v>537066.07342011482</v>
      </c>
      <c r="K182" s="62">
        <f t="shared" si="7"/>
        <v>0</v>
      </c>
    </row>
    <row r="183" spans="1:11" s="61" customFormat="1" ht="15.75" outlineLevel="1" thickBot="1" x14ac:dyDescent="0.3">
      <c r="A183" s="109" t="s">
        <v>54</v>
      </c>
      <c r="B183" s="105" t="s">
        <v>147</v>
      </c>
      <c r="C183" s="125">
        <v>18744.763786148913</v>
      </c>
      <c r="D183" s="125">
        <v>0</v>
      </c>
      <c r="F183" s="47" t="s">
        <v>54</v>
      </c>
      <c r="G183" s="51" t="s">
        <v>147</v>
      </c>
      <c r="H183" s="125">
        <v>14849.519594331568</v>
      </c>
      <c r="I183" s="125">
        <v>0</v>
      </c>
      <c r="J183" s="62">
        <f t="shared" si="7"/>
        <v>3895.2441918173445</v>
      </c>
      <c r="K183" s="62">
        <f t="shared" si="7"/>
        <v>0</v>
      </c>
    </row>
    <row r="184" spans="1:11" s="61" customFormat="1" ht="15.75" outlineLevel="1" thickBot="1" x14ac:dyDescent="0.3">
      <c r="A184" s="109" t="s">
        <v>56</v>
      </c>
      <c r="B184" s="108" t="s">
        <v>37</v>
      </c>
      <c r="C184" s="125">
        <v>14849.519594331558</v>
      </c>
      <c r="D184" s="125">
        <v>0</v>
      </c>
      <c r="F184" s="47" t="s">
        <v>56</v>
      </c>
      <c r="G184" s="52" t="s">
        <v>37</v>
      </c>
      <c r="H184" s="128">
        <v>589405.12058674428</v>
      </c>
      <c r="I184" s="128">
        <v>0</v>
      </c>
      <c r="J184" s="62">
        <f t="shared" si="7"/>
        <v>-574555.60099241277</v>
      </c>
      <c r="K184" s="62">
        <f t="shared" si="7"/>
        <v>0</v>
      </c>
    </row>
    <row r="185" spans="1:11" s="61" customFormat="1" outlineLevel="1" x14ac:dyDescent="0.25">
      <c r="A185" s="109" t="s">
        <v>58</v>
      </c>
      <c r="B185" s="103"/>
      <c r="C185" s="128">
        <v>589405.12058674428</v>
      </c>
      <c r="D185" s="128">
        <v>0</v>
      </c>
      <c r="F185" s="47" t="s">
        <v>58</v>
      </c>
      <c r="G185" s="44"/>
      <c r="H185"/>
      <c r="I185"/>
      <c r="J185" s="62"/>
      <c r="K185" s="62"/>
    </row>
    <row r="186" spans="1:11" s="61" customFormat="1" outlineLevel="1" x14ac:dyDescent="0.25">
      <c r="A186" s="109" t="s">
        <v>59</v>
      </c>
      <c r="B186" s="105" t="s">
        <v>150</v>
      </c>
      <c r="C186"/>
      <c r="D186"/>
      <c r="F186" s="47" t="s">
        <v>59</v>
      </c>
      <c r="G186" s="51" t="s">
        <v>150</v>
      </c>
      <c r="H186" s="125">
        <v>-214459.09615133493</v>
      </c>
      <c r="I186" s="125">
        <v>0</v>
      </c>
      <c r="J186" s="62">
        <f t="shared" si="7"/>
        <v>214459.09615133493</v>
      </c>
      <c r="K186" s="62">
        <f t="shared" si="7"/>
        <v>0</v>
      </c>
    </row>
    <row r="187" spans="1:11" s="61" customFormat="1" outlineLevel="1" x14ac:dyDescent="0.25">
      <c r="A187" s="109" t="s">
        <v>60</v>
      </c>
      <c r="B187" s="105" t="s">
        <v>151</v>
      </c>
      <c r="C187" s="125">
        <v>-214459.09615133493</v>
      </c>
      <c r="D187" s="125">
        <v>0</v>
      </c>
      <c r="F187" s="47" t="s">
        <v>60</v>
      </c>
      <c r="G187" s="51" t="s">
        <v>151</v>
      </c>
      <c r="H187" s="125">
        <v>-6928.2130461330307</v>
      </c>
      <c r="I187" s="125">
        <v>0</v>
      </c>
      <c r="J187" s="62">
        <f t="shared" si="7"/>
        <v>-207530.88310520191</v>
      </c>
      <c r="K187" s="62">
        <f t="shared" si="7"/>
        <v>0</v>
      </c>
    </row>
    <row r="188" spans="1:11" s="61" customFormat="1" ht="15.75" outlineLevel="1" thickBot="1" x14ac:dyDescent="0.3">
      <c r="A188" s="109" t="s">
        <v>61</v>
      </c>
      <c r="B188" s="105" t="s">
        <v>152</v>
      </c>
      <c r="C188" s="125">
        <v>-6928.2130461330253</v>
      </c>
      <c r="D188" s="125">
        <v>0</v>
      </c>
      <c r="F188" s="47" t="s">
        <v>61</v>
      </c>
      <c r="G188" s="51" t="s">
        <v>152</v>
      </c>
      <c r="H188" s="125">
        <v>-4999.1264391455052</v>
      </c>
      <c r="I188" s="125">
        <v>0</v>
      </c>
      <c r="J188" s="62">
        <f t="shared" si="7"/>
        <v>-1929.0866069875201</v>
      </c>
      <c r="K188" s="62">
        <f t="shared" si="7"/>
        <v>0</v>
      </c>
    </row>
    <row r="189" spans="1:11" s="61" customFormat="1" ht="15.75" outlineLevel="1" thickBot="1" x14ac:dyDescent="0.3">
      <c r="A189" s="109" t="s">
        <v>63</v>
      </c>
      <c r="B189" s="108" t="s">
        <v>39</v>
      </c>
      <c r="C189" s="125">
        <v>-4999.1264391455024</v>
      </c>
      <c r="D189" s="125">
        <v>0</v>
      </c>
      <c r="F189" s="47" t="s">
        <v>63</v>
      </c>
      <c r="G189" s="52" t="s">
        <v>39</v>
      </c>
      <c r="H189" s="128">
        <v>-226386.43563661346</v>
      </c>
      <c r="I189" s="128">
        <v>0</v>
      </c>
      <c r="J189" s="62">
        <f t="shared" si="7"/>
        <v>221387.30919746796</v>
      </c>
      <c r="K189" s="62">
        <f t="shared" si="7"/>
        <v>0</v>
      </c>
    </row>
    <row r="190" spans="1:11" s="61" customFormat="1" ht="15.75" outlineLevel="1" thickBot="1" x14ac:dyDescent="0.3">
      <c r="A190" s="109" t="s">
        <v>64</v>
      </c>
      <c r="B190" s="103"/>
      <c r="C190" s="128">
        <v>-226386.43563661346</v>
      </c>
      <c r="D190" s="128">
        <v>0</v>
      </c>
      <c r="F190" s="47" t="s">
        <v>64</v>
      </c>
      <c r="G190" s="44"/>
      <c r="H190"/>
      <c r="I190"/>
      <c r="J190" s="62"/>
      <c r="K190" s="62"/>
    </row>
    <row r="191" spans="1:11" s="61" customFormat="1" ht="15.75" outlineLevel="1" thickBot="1" x14ac:dyDescent="0.3">
      <c r="A191" s="109" t="s">
        <v>65</v>
      </c>
      <c r="B191" s="111" t="s">
        <v>41</v>
      </c>
      <c r="C191"/>
      <c r="D191"/>
      <c r="F191" s="47" t="s">
        <v>65</v>
      </c>
      <c r="G191" s="53" t="s">
        <v>41</v>
      </c>
      <c r="H191" s="128">
        <v>363018.68495013082</v>
      </c>
      <c r="I191" s="128">
        <v>0</v>
      </c>
      <c r="J191" s="62">
        <f t="shared" si="7"/>
        <v>-363018.68495013082</v>
      </c>
      <c r="K191" s="62">
        <f t="shared" si="7"/>
        <v>0</v>
      </c>
    </row>
    <row r="192" spans="1:11" s="61" customFormat="1" outlineLevel="1" x14ac:dyDescent="0.25">
      <c r="A192" s="109" t="s">
        <v>67</v>
      </c>
      <c r="B192" s="103"/>
      <c r="C192" s="128">
        <v>363018.68495013082</v>
      </c>
      <c r="D192" s="128">
        <v>0</v>
      </c>
      <c r="F192" s="47" t="s">
        <v>67</v>
      </c>
      <c r="G192" s="44"/>
      <c r="H192"/>
      <c r="I192"/>
      <c r="J192" s="62"/>
      <c r="K192" s="62"/>
    </row>
    <row r="193" spans="1:11" s="61" customFormat="1" outlineLevel="1" x14ac:dyDescent="0.25">
      <c r="A193" s="109" t="s">
        <v>69</v>
      </c>
      <c r="B193" s="108" t="s">
        <v>43</v>
      </c>
      <c r="C193"/>
      <c r="D193"/>
      <c r="F193" s="47" t="s">
        <v>69</v>
      </c>
      <c r="G193" s="52" t="s">
        <v>43</v>
      </c>
      <c r="H193" s="125">
        <v>516.3141825613784</v>
      </c>
      <c r="I193" s="125">
        <v>0</v>
      </c>
      <c r="J193" s="62">
        <f t="shared" si="7"/>
        <v>-516.3141825613784</v>
      </c>
      <c r="K193" s="62">
        <f t="shared" si="7"/>
        <v>0</v>
      </c>
    </row>
    <row r="194" spans="1:11" s="61" customFormat="1" outlineLevel="1" x14ac:dyDescent="0.25">
      <c r="A194" s="109" t="s">
        <v>71</v>
      </c>
      <c r="B194" s="103"/>
      <c r="C194" s="125">
        <v>516.31418256137806</v>
      </c>
      <c r="D194" s="125">
        <v>0</v>
      </c>
      <c r="F194" s="47" t="s">
        <v>71</v>
      </c>
      <c r="G194" s="44"/>
      <c r="H194"/>
      <c r="I194"/>
      <c r="J194" s="62"/>
      <c r="K194" s="62"/>
    </row>
    <row r="195" spans="1:11" s="61" customFormat="1" outlineLevel="1" x14ac:dyDescent="0.25">
      <c r="A195" s="109" t="s">
        <v>73</v>
      </c>
      <c r="B195" s="105" t="s">
        <v>155</v>
      </c>
      <c r="C195"/>
      <c r="D195"/>
      <c r="F195" s="47" t="s">
        <v>73</v>
      </c>
      <c r="G195" s="51" t="s">
        <v>155</v>
      </c>
      <c r="H195" s="125">
        <v>5313.6772526739915</v>
      </c>
      <c r="I195" s="125">
        <v>0</v>
      </c>
      <c r="J195" s="62">
        <f t="shared" si="7"/>
        <v>-5313.6772526739915</v>
      </c>
      <c r="K195" s="62">
        <f t="shared" si="7"/>
        <v>0</v>
      </c>
    </row>
    <row r="196" spans="1:11" s="61" customFormat="1" ht="15.75" outlineLevel="1" thickBot="1" x14ac:dyDescent="0.3">
      <c r="A196" s="109" t="s">
        <v>75</v>
      </c>
      <c r="B196" s="105" t="s">
        <v>156</v>
      </c>
      <c r="C196" s="125">
        <v>5313.6772526739887</v>
      </c>
      <c r="D196" s="125">
        <v>0</v>
      </c>
      <c r="F196" s="47" t="s">
        <v>75</v>
      </c>
      <c r="G196" s="51" t="s">
        <v>156</v>
      </c>
      <c r="H196" s="125">
        <v>2839.2364551305955</v>
      </c>
      <c r="I196" s="125">
        <v>0</v>
      </c>
      <c r="J196" s="62">
        <f t="shared" si="7"/>
        <v>2474.4407975433933</v>
      </c>
      <c r="K196" s="62">
        <f t="shared" si="7"/>
        <v>0</v>
      </c>
    </row>
    <row r="197" spans="1:11" s="61" customFormat="1" ht="15.75" outlineLevel="1" thickBot="1" x14ac:dyDescent="0.3">
      <c r="A197" s="109" t="s">
        <v>77</v>
      </c>
      <c r="B197" s="108" t="s">
        <v>45</v>
      </c>
      <c r="C197" s="125">
        <v>2839.2364551305932</v>
      </c>
      <c r="D197" s="125">
        <v>0</v>
      </c>
      <c r="F197" s="47" t="s">
        <v>77</v>
      </c>
      <c r="G197" s="52" t="s">
        <v>45</v>
      </c>
      <c r="H197" s="128">
        <v>8152.913707804586</v>
      </c>
      <c r="I197" s="128">
        <v>0</v>
      </c>
      <c r="J197" s="62">
        <f t="shared" si="7"/>
        <v>-5313.6772526739933</v>
      </c>
      <c r="K197" s="62">
        <f t="shared" si="7"/>
        <v>0</v>
      </c>
    </row>
    <row r="198" spans="1:11" s="61" customFormat="1" ht="15.75" outlineLevel="1" thickBot="1" x14ac:dyDescent="0.3">
      <c r="A198" s="109" t="s">
        <v>79</v>
      </c>
      <c r="B198" s="103"/>
      <c r="C198" s="128">
        <v>8152.9137078045815</v>
      </c>
      <c r="D198" s="128">
        <v>0</v>
      </c>
      <c r="F198" s="47" t="s">
        <v>79</v>
      </c>
      <c r="G198" s="44"/>
      <c r="H198"/>
      <c r="I198"/>
      <c r="J198" s="62"/>
      <c r="K198" s="62"/>
    </row>
    <row r="199" spans="1:11" s="61" customFormat="1" ht="15.75" outlineLevel="1" thickBot="1" x14ac:dyDescent="0.3">
      <c r="A199" s="109" t="s">
        <v>80</v>
      </c>
      <c r="B199" s="111" t="s">
        <v>49</v>
      </c>
      <c r="C199"/>
      <c r="D199"/>
      <c r="F199" s="47" t="s">
        <v>80</v>
      </c>
      <c r="G199" s="53" t="s">
        <v>49</v>
      </c>
      <c r="H199" s="128">
        <v>371687.91284049681</v>
      </c>
      <c r="I199" s="128">
        <v>0</v>
      </c>
      <c r="J199" s="62">
        <f t="shared" si="7"/>
        <v>-371687.91284049681</v>
      </c>
      <c r="K199" s="62">
        <f t="shared" si="7"/>
        <v>0</v>
      </c>
    </row>
    <row r="200" spans="1:11" s="61" customFormat="1" outlineLevel="1" x14ac:dyDescent="0.25">
      <c r="A200" s="109" t="s">
        <v>82</v>
      </c>
      <c r="B200" s="103"/>
      <c r="C200" s="128">
        <v>371687.91284049681</v>
      </c>
      <c r="D200" s="128">
        <v>0</v>
      </c>
      <c r="F200" s="47" t="s">
        <v>82</v>
      </c>
      <c r="G200" s="44"/>
      <c r="H200"/>
      <c r="I200"/>
      <c r="J200" s="62"/>
      <c r="K200" s="62"/>
    </row>
    <row r="201" spans="1:11" s="61" customFormat="1" outlineLevel="1" x14ac:dyDescent="0.25">
      <c r="A201" s="109" t="s">
        <v>84</v>
      </c>
      <c r="B201" s="105" t="s">
        <v>157</v>
      </c>
      <c r="C201"/>
      <c r="D201"/>
      <c r="F201" s="47" t="s">
        <v>84</v>
      </c>
      <c r="G201" s="51" t="s">
        <v>157</v>
      </c>
      <c r="H201" s="125">
        <v>21868.441650621589</v>
      </c>
      <c r="I201" s="125">
        <v>0</v>
      </c>
      <c r="J201" s="62">
        <f t="shared" si="7"/>
        <v>-21868.441650621589</v>
      </c>
      <c r="K201" s="62">
        <f t="shared" si="7"/>
        <v>0</v>
      </c>
    </row>
    <row r="202" spans="1:11" s="61" customFormat="1" outlineLevel="1" x14ac:dyDescent="0.25">
      <c r="A202" s="109" t="s">
        <v>86</v>
      </c>
      <c r="B202" s="105" t="s">
        <v>158</v>
      </c>
      <c r="C202" s="125">
        <v>21868.441650621575</v>
      </c>
      <c r="D202" s="125">
        <v>0</v>
      </c>
      <c r="F202" s="47" t="s">
        <v>86</v>
      </c>
      <c r="G202" s="51" t="s">
        <v>158</v>
      </c>
      <c r="H202" s="125">
        <v>817.00863512592275</v>
      </c>
      <c r="I202" s="125">
        <v>0</v>
      </c>
      <c r="J202" s="62">
        <f t="shared" si="7"/>
        <v>21051.433015495651</v>
      </c>
      <c r="K202" s="62">
        <f t="shared" si="7"/>
        <v>0</v>
      </c>
    </row>
    <row r="203" spans="1:11" s="61" customFormat="1" ht="15.75" outlineLevel="1" thickBot="1" x14ac:dyDescent="0.3">
      <c r="A203" s="109" t="s">
        <v>87</v>
      </c>
      <c r="B203" s="105" t="s">
        <v>159</v>
      </c>
      <c r="C203" s="125">
        <v>817.00863512592207</v>
      </c>
      <c r="D203" s="125">
        <v>0</v>
      </c>
      <c r="F203" s="47" t="s">
        <v>87</v>
      </c>
      <c r="G203" s="51" t="s">
        <v>159</v>
      </c>
      <c r="H203" s="125">
        <v>20817.69907114872</v>
      </c>
      <c r="I203" s="125">
        <v>0</v>
      </c>
      <c r="J203" s="62">
        <f t="shared" si="7"/>
        <v>-20000.690436022796</v>
      </c>
      <c r="K203" s="62">
        <f t="shared" si="7"/>
        <v>0</v>
      </c>
    </row>
    <row r="204" spans="1:11" s="61" customFormat="1" outlineLevel="1" x14ac:dyDescent="0.25">
      <c r="A204" s="109" t="s">
        <v>89</v>
      </c>
      <c r="B204" s="108" t="s">
        <v>51</v>
      </c>
      <c r="C204" s="125">
        <v>20817.699071148709</v>
      </c>
      <c r="D204" s="125">
        <v>0</v>
      </c>
      <c r="F204" s="47" t="s">
        <v>89</v>
      </c>
      <c r="G204" s="52" t="s">
        <v>51</v>
      </c>
      <c r="H204" s="128">
        <v>43503.149356896225</v>
      </c>
      <c r="I204" s="128">
        <v>0</v>
      </c>
      <c r="J204" s="62">
        <f t="shared" si="7"/>
        <v>-22685.450285747516</v>
      </c>
      <c r="K204" s="62">
        <f t="shared" si="7"/>
        <v>0</v>
      </c>
    </row>
    <row r="205" spans="1:11" s="61" customFormat="1" ht="15.75" outlineLevel="1" thickBot="1" x14ac:dyDescent="0.3">
      <c r="A205" s="104"/>
      <c r="B205" s="104"/>
      <c r="C205" s="67"/>
      <c r="D205" s="67"/>
      <c r="F205" s="43"/>
      <c r="G205" s="43"/>
      <c r="H205" s="67"/>
      <c r="I205" s="67"/>
      <c r="J205" s="62"/>
      <c r="K205" s="62"/>
    </row>
    <row r="206" spans="1:11" s="61" customFormat="1" outlineLevel="1" x14ac:dyDescent="0.25">
      <c r="A206" s="109" t="s">
        <v>34</v>
      </c>
      <c r="B206" s="103"/>
      <c r="C206" s="128">
        <v>43503.149356896196</v>
      </c>
      <c r="D206" s="128">
        <v>0</v>
      </c>
      <c r="F206" s="47" t="s">
        <v>34</v>
      </c>
      <c r="G206" s="44"/>
      <c r="H206"/>
      <c r="I206"/>
      <c r="J206" s="62"/>
      <c r="K206" s="62"/>
    </row>
    <row r="207" spans="1:11" s="61" customFormat="1" outlineLevel="1" x14ac:dyDescent="0.25">
      <c r="A207" s="109" t="s">
        <v>36</v>
      </c>
      <c r="B207" s="105" t="s">
        <v>160</v>
      </c>
      <c r="C207"/>
      <c r="D207"/>
      <c r="F207" s="47" t="s">
        <v>36</v>
      </c>
      <c r="G207" s="51" t="s">
        <v>160</v>
      </c>
      <c r="H207" s="125">
        <v>-5524.284280028146</v>
      </c>
      <c r="I207" s="125">
        <v>0</v>
      </c>
      <c r="J207" s="62">
        <f t="shared" ref="J207:K214" si="8">+C207-H207</f>
        <v>5524.284280028146</v>
      </c>
      <c r="K207" s="62">
        <f t="shared" si="8"/>
        <v>0</v>
      </c>
    </row>
    <row r="208" spans="1:11" s="61" customFormat="1" outlineLevel="1" x14ac:dyDescent="0.25">
      <c r="A208" s="109" t="s">
        <v>38</v>
      </c>
      <c r="B208" s="105" t="s">
        <v>161</v>
      </c>
      <c r="C208" s="125">
        <v>-5524.2842800281423</v>
      </c>
      <c r="D208" s="125">
        <v>0</v>
      </c>
      <c r="F208" s="47" t="s">
        <v>38</v>
      </c>
      <c r="G208" s="51" t="s">
        <v>161</v>
      </c>
      <c r="H208" s="125">
        <v>-22531.94187979183</v>
      </c>
      <c r="I208" s="125">
        <v>0</v>
      </c>
      <c r="J208" s="62">
        <f t="shared" si="8"/>
        <v>17007.657599763686</v>
      </c>
      <c r="K208" s="62">
        <f t="shared" si="8"/>
        <v>0</v>
      </c>
    </row>
    <row r="209" spans="1:11" s="61" customFormat="1" ht="15.75" outlineLevel="1" thickBot="1" x14ac:dyDescent="0.3">
      <c r="A209" s="109" t="s">
        <v>40</v>
      </c>
      <c r="B209" s="105" t="s">
        <v>162</v>
      </c>
      <c r="C209" s="125">
        <v>-22531.941879791812</v>
      </c>
      <c r="D209" s="125">
        <v>0</v>
      </c>
      <c r="F209" s="47" t="s">
        <v>40</v>
      </c>
      <c r="G209" s="51" t="s">
        <v>162</v>
      </c>
      <c r="H209" s="125">
        <v>-5515.4777901642356</v>
      </c>
      <c r="I209" s="125">
        <v>0</v>
      </c>
      <c r="J209" s="62">
        <f t="shared" si="8"/>
        <v>-17016.464089627574</v>
      </c>
      <c r="K209" s="62">
        <f t="shared" si="8"/>
        <v>0</v>
      </c>
    </row>
    <row r="210" spans="1:11" s="61" customFormat="1" ht="15.75" outlineLevel="1" thickBot="1" x14ac:dyDescent="0.3">
      <c r="A210" s="109" t="s">
        <v>42</v>
      </c>
      <c r="B210" s="108" t="s">
        <v>53</v>
      </c>
      <c r="C210" s="125">
        <v>-5515.4777901642301</v>
      </c>
      <c r="D210" s="125">
        <v>0</v>
      </c>
      <c r="F210" s="47" t="s">
        <v>42</v>
      </c>
      <c r="G210" s="52" t="s">
        <v>53</v>
      </c>
      <c r="H210" s="128">
        <v>-33571.703949984199</v>
      </c>
      <c r="I210" s="128">
        <v>0</v>
      </c>
      <c r="J210" s="62">
        <f t="shared" si="8"/>
        <v>28056.226159819969</v>
      </c>
      <c r="K210" s="62">
        <f t="shared" si="8"/>
        <v>0</v>
      </c>
    </row>
    <row r="211" spans="1:11" s="61" customFormat="1" ht="15.75" outlineLevel="1" thickBot="1" x14ac:dyDescent="0.3">
      <c r="A211" s="109" t="s">
        <v>44</v>
      </c>
      <c r="B211" s="103"/>
      <c r="C211" s="128">
        <v>-33571.70394998417</v>
      </c>
      <c r="D211" s="128">
        <v>0</v>
      </c>
      <c r="F211" s="47" t="s">
        <v>44</v>
      </c>
      <c r="G211" s="44"/>
      <c r="H211"/>
      <c r="I211"/>
      <c r="J211" s="62"/>
      <c r="K211" s="62"/>
    </row>
    <row r="212" spans="1:11" s="61" customFormat="1" ht="15.75" outlineLevel="1" thickBot="1" x14ac:dyDescent="0.3">
      <c r="A212" s="109" t="s">
        <v>46</v>
      </c>
      <c r="B212" s="111" t="s">
        <v>55</v>
      </c>
      <c r="C212"/>
      <c r="D212"/>
      <c r="F212" s="47" t="s">
        <v>46</v>
      </c>
      <c r="G212" s="53" t="s">
        <v>55</v>
      </c>
      <c r="H212" s="128">
        <v>9931.445406912022</v>
      </c>
      <c r="I212" s="128">
        <v>0</v>
      </c>
      <c r="J212" s="62">
        <f t="shared" si="8"/>
        <v>-9931.445406912022</v>
      </c>
      <c r="K212" s="62">
        <f t="shared" si="8"/>
        <v>0</v>
      </c>
    </row>
    <row r="213" spans="1:11" s="61" customFormat="1" ht="15.75" outlineLevel="1" thickBot="1" x14ac:dyDescent="0.3">
      <c r="A213" s="109" t="s">
        <v>48</v>
      </c>
      <c r="B213" s="103"/>
      <c r="C213" s="128">
        <v>9931.4454069120311</v>
      </c>
      <c r="D213" s="128">
        <v>0</v>
      </c>
      <c r="F213" s="47" t="s">
        <v>48</v>
      </c>
      <c r="G213" s="44"/>
      <c r="H213"/>
      <c r="I213"/>
      <c r="J213" s="62"/>
      <c r="K213" s="62"/>
    </row>
    <row r="214" spans="1:11" s="61" customFormat="1" ht="15.75" thickBot="1" x14ac:dyDescent="0.3">
      <c r="A214" s="109" t="s">
        <v>50</v>
      </c>
      <c r="B214" s="112" t="s">
        <v>57</v>
      </c>
      <c r="C214"/>
      <c r="D214"/>
      <c r="F214" s="47" t="s">
        <v>50</v>
      </c>
      <c r="G214" s="54" t="s">
        <v>57</v>
      </c>
      <c r="H214" s="132">
        <v>381619.35824740864</v>
      </c>
      <c r="I214" s="132">
        <v>0</v>
      </c>
      <c r="J214" s="62">
        <f t="shared" si="8"/>
        <v>-381619.35824740864</v>
      </c>
      <c r="K214" s="62">
        <f t="shared" si="8"/>
        <v>0</v>
      </c>
    </row>
    <row r="215" spans="1:11" s="61" customFormat="1" ht="16.5" thickTop="1" thickBot="1" x14ac:dyDescent="0.3">
      <c r="A215" s="109" t="s">
        <v>52</v>
      </c>
      <c r="B215" s="103"/>
      <c r="C215" s="132">
        <v>381619.35824740864</v>
      </c>
      <c r="D215" s="132">
        <v>0</v>
      </c>
      <c r="F215" s="47" t="s">
        <v>52</v>
      </c>
      <c r="G215" s="44"/>
      <c r="H215"/>
      <c r="I215"/>
      <c r="J215" s="62"/>
      <c r="K215" s="62"/>
    </row>
    <row r="216" spans="1:11" s="61" customFormat="1" ht="15.75" thickTop="1" x14ac:dyDescent="0.25">
      <c r="A216" s="109" t="s">
        <v>54</v>
      </c>
      <c r="B216" s="106" t="s">
        <v>97</v>
      </c>
      <c r="C216"/>
      <c r="D216"/>
      <c r="F216" s="47" t="s">
        <v>54</v>
      </c>
      <c r="G216" s="46" t="s">
        <v>97</v>
      </c>
      <c r="H216"/>
      <c r="I216"/>
      <c r="J216" s="62"/>
      <c r="K216" s="62"/>
    </row>
    <row r="217" spans="1:11" s="61" customFormat="1" x14ac:dyDescent="0.25">
      <c r="A217" s="109" t="s">
        <v>56</v>
      </c>
      <c r="B217" s="106" t="s">
        <v>98</v>
      </c>
      <c r="C217"/>
      <c r="D217"/>
      <c r="F217" s="47" t="s">
        <v>56</v>
      </c>
      <c r="G217" s="46" t="s">
        <v>98</v>
      </c>
      <c r="H217"/>
      <c r="I217"/>
    </row>
    <row r="218" spans="1:11" s="61" customFormat="1" x14ac:dyDescent="0.25">
      <c r="A218" s="109" t="s">
        <v>58</v>
      </c>
      <c r="B218" s="103"/>
      <c r="C218"/>
      <c r="D218"/>
      <c r="F218" s="47" t="s">
        <v>58</v>
      </c>
      <c r="G218" s="44"/>
      <c r="H218"/>
      <c r="I218"/>
    </row>
    <row r="219" spans="1:11" s="61" customFormat="1" x14ac:dyDescent="0.25">
      <c r="A219" s="109" t="s">
        <v>59</v>
      </c>
      <c r="B219" s="103"/>
      <c r="C219"/>
      <c r="D219"/>
      <c r="F219" s="47" t="s">
        <v>59</v>
      </c>
      <c r="G219" s="44"/>
      <c r="H219"/>
      <c r="I219"/>
    </row>
    <row r="220" spans="1:11" s="61" customFormat="1" x14ac:dyDescent="0.25">
      <c r="A220" s="109" t="s">
        <v>60</v>
      </c>
      <c r="B220" s="44"/>
      <c r="C220"/>
      <c r="D220"/>
      <c r="F220" s="47" t="s">
        <v>60</v>
      </c>
      <c r="G220" s="44"/>
      <c r="H220"/>
      <c r="I220"/>
    </row>
    <row r="221" spans="1:11" s="61" customFormat="1" x14ac:dyDescent="0.25">
      <c r="A221" s="109" t="s">
        <v>61</v>
      </c>
      <c r="B221" s="44"/>
      <c r="C221"/>
      <c r="D221"/>
      <c r="F221" s="47" t="s">
        <v>61</v>
      </c>
      <c r="G221" s="44"/>
      <c r="H221"/>
      <c r="I221"/>
    </row>
    <row r="222" spans="1:11" s="61" customFormat="1" x14ac:dyDescent="0.25">
      <c r="A222" s="109" t="s">
        <v>63</v>
      </c>
      <c r="B222" s="44"/>
      <c r="C222"/>
      <c r="D222"/>
      <c r="F222" s="47" t="s">
        <v>63</v>
      </c>
      <c r="G222" s="44"/>
      <c r="H222"/>
      <c r="I222"/>
    </row>
    <row r="223" spans="1:11" s="61" customFormat="1" x14ac:dyDescent="0.25">
      <c r="A223" s="109" t="s">
        <v>64</v>
      </c>
      <c r="B223" s="44"/>
      <c r="C223"/>
      <c r="D223"/>
      <c r="F223" s="47" t="s">
        <v>64</v>
      </c>
      <c r="G223" s="44"/>
      <c r="H223"/>
      <c r="I223"/>
    </row>
    <row r="224" spans="1:11" s="61" customFormat="1" x14ac:dyDescent="0.25">
      <c r="A224" s="109" t="s">
        <v>65</v>
      </c>
      <c r="B224" s="44"/>
      <c r="C224"/>
      <c r="D224"/>
      <c r="F224" s="47" t="s">
        <v>65</v>
      </c>
      <c r="G224" s="44"/>
      <c r="H224"/>
      <c r="I224"/>
    </row>
    <row r="225" spans="1:9" s="61" customFormat="1" x14ac:dyDescent="0.25">
      <c r="A225" s="109" t="s">
        <v>67</v>
      </c>
      <c r="B225" s="44"/>
      <c r="C225"/>
      <c r="D225"/>
      <c r="F225" s="47" t="s">
        <v>67</v>
      </c>
      <c r="G225" s="44"/>
      <c r="H225"/>
      <c r="I225"/>
    </row>
    <row r="226" spans="1:9" s="61" customFormat="1" x14ac:dyDescent="0.25">
      <c r="A226" s="109" t="s">
        <v>69</v>
      </c>
      <c r="B226" s="44"/>
      <c r="C226"/>
      <c r="D226"/>
      <c r="F226" s="47" t="s">
        <v>69</v>
      </c>
      <c r="G226" s="44"/>
      <c r="H226"/>
      <c r="I226"/>
    </row>
    <row r="227" spans="1:9" s="61" customFormat="1" x14ac:dyDescent="0.25">
      <c r="A227" s="109" t="s">
        <v>71</v>
      </c>
      <c r="B227" s="44"/>
      <c r="C227"/>
      <c r="D227"/>
      <c r="F227" s="47" t="s">
        <v>71</v>
      </c>
      <c r="G227" s="44"/>
      <c r="H227"/>
      <c r="I227"/>
    </row>
    <row r="228" spans="1:9" s="61" customFormat="1" x14ac:dyDescent="0.25">
      <c r="A228" s="109" t="s">
        <v>73</v>
      </c>
      <c r="B228" s="44"/>
      <c r="C228"/>
      <c r="D228"/>
      <c r="F228" s="47" t="s">
        <v>73</v>
      </c>
      <c r="G228" s="44"/>
      <c r="H228"/>
      <c r="I228"/>
    </row>
    <row r="229" spans="1:9" s="61" customFormat="1" x14ac:dyDescent="0.25">
      <c r="A229" s="109" t="s">
        <v>75</v>
      </c>
      <c r="B229" s="44"/>
      <c r="C229"/>
      <c r="D229"/>
      <c r="F229" s="47" t="s">
        <v>75</v>
      </c>
      <c r="G229" s="44"/>
      <c r="H229"/>
      <c r="I229"/>
    </row>
    <row r="230" spans="1:9" s="61" customFormat="1" x14ac:dyDescent="0.25">
      <c r="A230" s="109" t="s">
        <v>77</v>
      </c>
      <c r="B230" s="44"/>
      <c r="C230"/>
      <c r="D230"/>
      <c r="F230" s="47" t="s">
        <v>77</v>
      </c>
      <c r="G230" s="44"/>
      <c r="H230"/>
      <c r="I230"/>
    </row>
    <row r="231" spans="1:9" s="61" customFormat="1" x14ac:dyDescent="0.25">
      <c r="A231" s="109" t="s">
        <v>79</v>
      </c>
      <c r="B231" s="44"/>
      <c r="C231"/>
      <c r="D231"/>
      <c r="F231" s="47" t="s">
        <v>79</v>
      </c>
      <c r="G231" s="44"/>
      <c r="H231"/>
      <c r="I231"/>
    </row>
    <row r="232" spans="1:9" s="61" customFormat="1" x14ac:dyDescent="0.25">
      <c r="A232" s="109" t="s">
        <v>80</v>
      </c>
      <c r="B232" s="44"/>
      <c r="C232"/>
      <c r="D232"/>
      <c r="F232" s="47" t="s">
        <v>80</v>
      </c>
      <c r="G232" s="44"/>
      <c r="H232"/>
      <c r="I232"/>
    </row>
    <row r="233" spans="1:9" s="61" customFormat="1" x14ac:dyDescent="0.25">
      <c r="A233" s="109" t="s">
        <v>82</v>
      </c>
      <c r="B233" s="44"/>
      <c r="C233"/>
      <c r="D233"/>
      <c r="F233" s="47" t="s">
        <v>82</v>
      </c>
      <c r="G233" s="44"/>
      <c r="H233"/>
      <c r="I233"/>
    </row>
    <row r="234" spans="1:9" s="61" customFormat="1" x14ac:dyDescent="0.25">
      <c r="A234" s="109" t="s">
        <v>84</v>
      </c>
      <c r="B234" s="44"/>
      <c r="C234"/>
      <c r="D234"/>
      <c r="F234" s="47" t="s">
        <v>84</v>
      </c>
      <c r="G234" s="44"/>
      <c r="H234"/>
      <c r="I234"/>
    </row>
    <row r="235" spans="1:9" s="61" customFormat="1" x14ac:dyDescent="0.25">
      <c r="A235" s="109" t="s">
        <v>86</v>
      </c>
      <c r="B235" s="44"/>
      <c r="C235"/>
      <c r="D235"/>
      <c r="F235" s="47" t="s">
        <v>86</v>
      </c>
      <c r="G235" s="44"/>
      <c r="H235"/>
      <c r="I235"/>
    </row>
    <row r="236" spans="1:9" s="61" customFormat="1" x14ac:dyDescent="0.25">
      <c r="A236" s="109" t="s">
        <v>87</v>
      </c>
      <c r="B236" s="103"/>
      <c r="C236"/>
      <c r="D236"/>
      <c r="F236" s="47" t="s">
        <v>87</v>
      </c>
      <c r="G236" s="44"/>
      <c r="H236"/>
      <c r="I236"/>
    </row>
    <row r="237" spans="1:9" s="61" customFormat="1" x14ac:dyDescent="0.25">
      <c r="A237" s="109" t="s">
        <v>89</v>
      </c>
      <c r="B237" s="103"/>
      <c r="C237"/>
      <c r="D237"/>
      <c r="F237" s="47" t="s">
        <v>89</v>
      </c>
      <c r="G237" s="44"/>
      <c r="H237"/>
      <c r="I237"/>
    </row>
    <row r="238" spans="1:9" s="61" customFormat="1" ht="15.75" thickBot="1" x14ac:dyDescent="0.3">
      <c r="A238" s="104"/>
      <c r="B238" s="104"/>
      <c r="C238" s="67"/>
      <c r="D238" s="67"/>
      <c r="F238" s="43"/>
      <c r="G238" s="43"/>
      <c r="H238" s="67"/>
      <c r="I238" s="67"/>
    </row>
    <row r="239" spans="1:9" s="61" customFormat="1" x14ac:dyDescent="0.25">
      <c r="A239" s="44"/>
      <c r="B239" s="44"/>
      <c r="C239"/>
      <c r="D239"/>
      <c r="F239" s="44"/>
      <c r="G239" s="44"/>
      <c r="H239"/>
      <c r="I239"/>
    </row>
    <row r="240" spans="1:9" s="61" customFormat="1" x14ac:dyDescent="0.25">
      <c r="A240" s="44"/>
      <c r="B240" s="44"/>
      <c r="C240"/>
      <c r="D240"/>
      <c r="F240" s="44"/>
      <c r="G240" s="44"/>
      <c r="H240"/>
      <c r="I240"/>
    </row>
    <row r="241" spans="1:9" s="61" customFormat="1" x14ac:dyDescent="0.25">
      <c r="A241" s="44"/>
      <c r="B241" s="44"/>
      <c r="C241"/>
      <c r="D241"/>
      <c r="F241" s="44"/>
      <c r="G241" s="44"/>
      <c r="H241"/>
      <c r="I241"/>
    </row>
    <row r="242" spans="1:9" s="61" customFormat="1" x14ac:dyDescent="0.25">
      <c r="A242" s="44"/>
      <c r="B242" s="44"/>
      <c r="C242"/>
      <c r="D242"/>
      <c r="F242" s="44"/>
      <c r="G242" s="44"/>
      <c r="H242"/>
      <c r="I242"/>
    </row>
    <row r="243" spans="1:9" s="61" customFormat="1" x14ac:dyDescent="0.25">
      <c r="A243" s="44"/>
      <c r="B243" s="44"/>
      <c r="C243"/>
      <c r="D243"/>
      <c r="F243" s="44"/>
      <c r="G243" s="44"/>
      <c r="H243"/>
      <c r="I243"/>
    </row>
    <row r="244" spans="1:9" s="61" customFormat="1" x14ac:dyDescent="0.25">
      <c r="A244" s="44"/>
      <c r="B244" s="44"/>
      <c r="C244"/>
      <c r="D244"/>
      <c r="F244" s="44"/>
      <c r="G244" s="44"/>
      <c r="H244"/>
      <c r="I244"/>
    </row>
    <row r="245" spans="1:9" s="61" customFormat="1" x14ac:dyDescent="0.25">
      <c r="A245" s="44"/>
      <c r="B245" s="44"/>
      <c r="C245"/>
      <c r="D245"/>
      <c r="F245" s="44"/>
      <c r="G245" s="44"/>
      <c r="H245"/>
      <c r="I245"/>
    </row>
    <row r="246" spans="1:9" s="61" customFormat="1" x14ac:dyDescent="0.25">
      <c r="A246" s="44"/>
      <c r="B246" s="44"/>
      <c r="C246"/>
      <c r="D246"/>
      <c r="F246" s="44"/>
      <c r="G246" s="44"/>
      <c r="H246"/>
      <c r="I246"/>
    </row>
    <row r="247" spans="1:9" s="61" customFormat="1" x14ac:dyDescent="0.25">
      <c r="A247" s="44"/>
      <c r="B247" s="44"/>
      <c r="C247"/>
      <c r="D247"/>
      <c r="F247" s="44"/>
      <c r="G247" s="44"/>
      <c r="H247"/>
      <c r="I247"/>
    </row>
    <row r="248" spans="1:9" s="61" customFormat="1" x14ac:dyDescent="0.25">
      <c r="A248" s="44"/>
      <c r="B248" s="44"/>
      <c r="C248"/>
      <c r="D248"/>
      <c r="F248" s="44"/>
      <c r="G248" s="44"/>
      <c r="H248"/>
      <c r="I248"/>
    </row>
    <row r="249" spans="1:9" s="61" customFormat="1" x14ac:dyDescent="0.25">
      <c r="A249" s="44"/>
      <c r="B249" s="44"/>
      <c r="C249"/>
      <c r="D249"/>
      <c r="F249" s="44"/>
      <c r="G249" s="44"/>
      <c r="H249"/>
      <c r="I249"/>
    </row>
    <row r="250" spans="1:9" s="61" customFormat="1" x14ac:dyDescent="0.25">
      <c r="A250" s="44"/>
      <c r="B250" s="44"/>
      <c r="C250"/>
      <c r="D250"/>
      <c r="F250" s="44"/>
      <c r="G250" s="44"/>
      <c r="H250"/>
      <c r="I250"/>
    </row>
    <row r="251" spans="1:9" s="61" customFormat="1" x14ac:dyDescent="0.25">
      <c r="A251" s="44"/>
      <c r="B251" s="44"/>
      <c r="C251"/>
      <c r="D251"/>
      <c r="F251" s="44"/>
      <c r="G251" s="44"/>
      <c r="H251"/>
      <c r="I251"/>
    </row>
    <row r="252" spans="1:9" s="61" customFormat="1" x14ac:dyDescent="0.25">
      <c r="A252" s="44"/>
      <c r="B252" s="44"/>
      <c r="C252"/>
      <c r="D252"/>
      <c r="F252" s="44"/>
      <c r="G252" s="44"/>
      <c r="H252"/>
      <c r="I252"/>
    </row>
    <row r="253" spans="1:9" s="61" customFormat="1" x14ac:dyDescent="0.25">
      <c r="A253" s="44"/>
      <c r="B253" s="44"/>
      <c r="C253"/>
      <c r="D253"/>
      <c r="F253" s="44"/>
      <c r="G253" s="44"/>
      <c r="H253"/>
      <c r="I253"/>
    </row>
    <row r="254" spans="1:9" s="61" customFormat="1" x14ac:dyDescent="0.25">
      <c r="A254" s="44"/>
      <c r="B254" s="44"/>
      <c r="C254"/>
      <c r="D254"/>
      <c r="F254" s="44"/>
      <c r="G254" s="44"/>
      <c r="H254"/>
      <c r="I254"/>
    </row>
    <row r="255" spans="1:9" s="61" customFormat="1" x14ac:dyDescent="0.25">
      <c r="A255" s="44"/>
      <c r="B255" s="44"/>
      <c r="C255"/>
      <c r="D255"/>
      <c r="F255" s="44"/>
      <c r="G255" s="44"/>
      <c r="H255"/>
      <c r="I255"/>
    </row>
    <row r="256" spans="1:9" s="61" customFormat="1" x14ac:dyDescent="0.25">
      <c r="A256" s="44"/>
      <c r="B256" s="44"/>
      <c r="C256"/>
      <c r="D256"/>
      <c r="F256" s="44"/>
      <c r="G256" s="44"/>
      <c r="H256"/>
      <c r="I256"/>
    </row>
    <row r="257" spans="1:9" s="61" customFormat="1" x14ac:dyDescent="0.25">
      <c r="A257" s="44"/>
      <c r="B257" s="44"/>
      <c r="C257"/>
      <c r="D257"/>
      <c r="F257" s="44"/>
      <c r="G257" s="44"/>
      <c r="H257"/>
      <c r="I257"/>
    </row>
    <row r="258" spans="1:9" s="61" customFormat="1" x14ac:dyDescent="0.25">
      <c r="A258" s="44"/>
      <c r="B258" s="44"/>
      <c r="C258"/>
      <c r="D258"/>
      <c r="F258" s="44"/>
      <c r="G258" s="44"/>
      <c r="H258"/>
      <c r="I258"/>
    </row>
    <row r="259" spans="1:9" s="61" customFormat="1" x14ac:dyDescent="0.25">
      <c r="A259" s="44"/>
      <c r="B259" s="44"/>
      <c r="C259"/>
      <c r="D259"/>
      <c r="F259" s="44"/>
      <c r="G259" s="44"/>
      <c r="H259"/>
      <c r="I259"/>
    </row>
    <row r="260" spans="1:9" s="61" customFormat="1" x14ac:dyDescent="0.25">
      <c r="A260" s="44"/>
      <c r="B260" s="44"/>
      <c r="C260"/>
      <c r="D260"/>
      <c r="F260" s="44"/>
      <c r="G260" s="44"/>
      <c r="H260"/>
      <c r="I260"/>
    </row>
    <row r="261" spans="1:9" s="61" customFormat="1" x14ac:dyDescent="0.25">
      <c r="A261" s="44"/>
      <c r="B261" s="44"/>
      <c r="C261"/>
      <c r="D261"/>
      <c r="F261" s="44"/>
      <c r="G261" s="44"/>
      <c r="H261"/>
      <c r="I261"/>
    </row>
    <row r="262" spans="1:9" s="61" customFormat="1" x14ac:dyDescent="0.25">
      <c r="A262" s="44"/>
      <c r="B262" s="44"/>
      <c r="C262"/>
      <c r="D262"/>
      <c r="F262" s="44"/>
      <c r="G262" s="44"/>
      <c r="H262"/>
      <c r="I262"/>
    </row>
    <row r="263" spans="1:9" s="61" customFormat="1" x14ac:dyDescent="0.25">
      <c r="A263" s="44"/>
      <c r="B263" s="44"/>
      <c r="C263"/>
      <c r="D263"/>
      <c r="F263" s="44"/>
      <c r="G263" s="44"/>
      <c r="H263"/>
      <c r="I263"/>
    </row>
    <row r="264" spans="1:9" s="61" customFormat="1" x14ac:dyDescent="0.25">
      <c r="A264" s="44"/>
      <c r="B264" s="44"/>
      <c r="C264"/>
      <c r="D264"/>
      <c r="F264" s="44"/>
      <c r="G264" s="44"/>
      <c r="H264"/>
      <c r="I264"/>
    </row>
    <row r="265" spans="1:9" s="61" customFormat="1" x14ac:dyDescent="0.25">
      <c r="A265" s="44"/>
      <c r="B265" s="44"/>
      <c r="C265"/>
      <c r="D265"/>
      <c r="F265" s="44"/>
      <c r="G265" s="44"/>
      <c r="H265"/>
      <c r="I265"/>
    </row>
    <row r="266" spans="1:9" s="61" customFormat="1" x14ac:dyDescent="0.25">
      <c r="A266" s="44"/>
      <c r="B266" s="44"/>
      <c r="C266"/>
      <c r="D266"/>
      <c r="F266" s="44"/>
      <c r="G266" s="44"/>
      <c r="H266"/>
      <c r="I266"/>
    </row>
    <row r="267" spans="1:9" s="61" customFormat="1" x14ac:dyDescent="0.25">
      <c r="A267" s="44"/>
      <c r="B267" s="44"/>
      <c r="C267"/>
      <c r="D267"/>
      <c r="F267" s="44"/>
      <c r="G267" s="44"/>
      <c r="H267"/>
      <c r="I267"/>
    </row>
    <row r="268" spans="1:9" s="61" customFormat="1" x14ac:dyDescent="0.25">
      <c r="A268" s="44"/>
      <c r="B268" s="44"/>
      <c r="C268"/>
      <c r="D268"/>
      <c r="F268" s="44"/>
      <c r="G268" s="44"/>
      <c r="H268"/>
      <c r="I268"/>
    </row>
    <row r="269" spans="1:9" s="61" customFormat="1" x14ac:dyDescent="0.25">
      <c r="A269" s="44"/>
      <c r="B269" s="44"/>
      <c r="C269"/>
      <c r="D269"/>
      <c r="F269" s="44"/>
      <c r="G269" s="44"/>
      <c r="H269"/>
      <c r="I269"/>
    </row>
    <row r="270" spans="1:9" s="61" customFormat="1" x14ac:dyDescent="0.25">
      <c r="A270" s="44"/>
      <c r="B270" s="44"/>
      <c r="C270"/>
      <c r="D270"/>
      <c r="F270" s="44"/>
      <c r="G270" s="44"/>
      <c r="H270"/>
      <c r="I270"/>
    </row>
    <row r="271" spans="1:9" s="61" customFormat="1" x14ac:dyDescent="0.25">
      <c r="A271" s="44"/>
      <c r="B271" s="44"/>
      <c r="C271"/>
      <c r="D271"/>
      <c r="F271" s="44"/>
      <c r="G271" s="44"/>
      <c r="H271"/>
      <c r="I271"/>
    </row>
    <row r="272" spans="1:9" s="61" customFormat="1" x14ac:dyDescent="0.25">
      <c r="A272" s="44"/>
      <c r="B272" s="44"/>
      <c r="C272"/>
      <c r="D272"/>
      <c r="F272" s="44"/>
      <c r="G272" s="44"/>
      <c r="H272"/>
      <c r="I272"/>
    </row>
    <row r="273" spans="1:9" s="61" customFormat="1" x14ac:dyDescent="0.25">
      <c r="A273" s="44"/>
      <c r="B273" s="44"/>
      <c r="C273" s="44"/>
      <c r="D273"/>
      <c r="F273" s="44"/>
      <c r="G273" s="44"/>
      <c r="H273"/>
      <c r="I273"/>
    </row>
    <row r="274" spans="1:9" s="61" customFormat="1" x14ac:dyDescent="0.25">
      <c r="A274" s="44"/>
      <c r="B274" s="44"/>
      <c r="C274" s="44"/>
      <c r="D274"/>
      <c r="F274" s="44"/>
      <c r="G274" s="44"/>
      <c r="H274"/>
      <c r="I274"/>
    </row>
    <row r="275" spans="1:9" s="61" customFormat="1" x14ac:dyDescent="0.25">
      <c r="A275" s="44"/>
      <c r="B275" s="44"/>
      <c r="C275" s="44"/>
      <c r="D275"/>
      <c r="F275" s="44"/>
      <c r="G275" s="44"/>
      <c r="H275"/>
      <c r="I275"/>
    </row>
    <row r="276" spans="1:9" s="61" customFormat="1" x14ac:dyDescent="0.25">
      <c r="A276" s="44"/>
      <c r="B276" s="44"/>
      <c r="C276" s="44"/>
      <c r="D276"/>
      <c r="F276" s="44"/>
      <c r="G276" s="44"/>
      <c r="H276"/>
      <c r="I276"/>
    </row>
    <row r="277" spans="1:9" s="61" customFormat="1" x14ac:dyDescent="0.25">
      <c r="A277" s="44"/>
      <c r="B277" s="44"/>
      <c r="C277" s="44"/>
      <c r="D277"/>
      <c r="F277" s="44"/>
      <c r="G277" s="44"/>
      <c r="H277"/>
      <c r="I277"/>
    </row>
    <row r="278" spans="1:9" s="61" customFormat="1" x14ac:dyDescent="0.25">
      <c r="A278" s="44"/>
      <c r="B278" s="44"/>
      <c r="C278" s="44"/>
      <c r="D278"/>
      <c r="F278" s="44"/>
      <c r="G278" s="44"/>
      <c r="H278"/>
      <c r="I278"/>
    </row>
    <row r="279" spans="1:9" s="61" customFormat="1" x14ac:dyDescent="0.25">
      <c r="A279" s="44"/>
      <c r="B279" s="44"/>
      <c r="C279" s="44"/>
      <c r="D279"/>
      <c r="F279" s="44"/>
      <c r="G279" s="44"/>
      <c r="H279"/>
      <c r="I279"/>
    </row>
    <row r="280" spans="1:9" s="61" customFormat="1" x14ac:dyDescent="0.25">
      <c r="A280" s="44"/>
      <c r="B280" s="44"/>
      <c r="C280" s="44"/>
      <c r="D280"/>
      <c r="F280" s="44"/>
      <c r="G280" s="44"/>
      <c r="H280"/>
      <c r="I280"/>
    </row>
    <row r="281" spans="1:9" s="61" customFormat="1" x14ac:dyDescent="0.25">
      <c r="A281" s="44"/>
      <c r="B281" s="44"/>
      <c r="C281" s="44"/>
      <c r="D281"/>
      <c r="F281" s="44"/>
      <c r="G281" s="44"/>
      <c r="H281"/>
      <c r="I281"/>
    </row>
    <row r="282" spans="1:9" s="61" customFormat="1" x14ac:dyDescent="0.25">
      <c r="A282" s="44"/>
      <c r="B282" s="44"/>
      <c r="C282" s="44"/>
      <c r="D282"/>
      <c r="F282" s="44"/>
      <c r="G282" s="44"/>
      <c r="H282"/>
      <c r="I282"/>
    </row>
    <row r="283" spans="1:9" s="61" customFormat="1" x14ac:dyDescent="0.25">
      <c r="A283" s="44"/>
      <c r="B283" s="44"/>
      <c r="C283" s="44"/>
      <c r="D283"/>
      <c r="F283" s="44"/>
      <c r="G283" s="44"/>
      <c r="H283"/>
      <c r="I283"/>
    </row>
    <row r="284" spans="1:9" s="61" customFormat="1" x14ac:dyDescent="0.25">
      <c r="A284" s="44"/>
      <c r="B284" s="44"/>
      <c r="D284"/>
      <c r="F284" s="44"/>
      <c r="G284" s="44"/>
      <c r="H284"/>
      <c r="I284"/>
    </row>
    <row r="285" spans="1:9" s="61" customFormat="1" x14ac:dyDescent="0.25">
      <c r="A285" s="44"/>
      <c r="B285" s="44"/>
      <c r="D285"/>
      <c r="F285" s="44"/>
      <c r="G285" s="44"/>
      <c r="H285"/>
      <c r="I285"/>
    </row>
    <row r="286" spans="1:9" s="61" customFormat="1" x14ac:dyDescent="0.25">
      <c r="A286" s="44"/>
      <c r="B286" s="44"/>
      <c r="D286"/>
      <c r="F286" s="44"/>
      <c r="G286" s="44"/>
      <c r="H286"/>
      <c r="I286"/>
    </row>
    <row r="287" spans="1:9" s="61" customFormat="1" x14ac:dyDescent="0.25">
      <c r="A287" s="44"/>
      <c r="B287" s="44"/>
      <c r="D287"/>
      <c r="F287" s="44"/>
      <c r="G287" s="44"/>
      <c r="H287"/>
      <c r="I287"/>
    </row>
    <row r="288" spans="1:9" s="61" customFormat="1" x14ac:dyDescent="0.25">
      <c r="A288" s="44"/>
      <c r="B288" s="44"/>
      <c r="D288"/>
      <c r="F288" s="44"/>
      <c r="G288" s="44"/>
      <c r="H288"/>
      <c r="I288"/>
    </row>
    <row r="289" spans="1:9" s="61" customFormat="1" x14ac:dyDescent="0.25">
      <c r="A289" s="44"/>
      <c r="B289" s="44"/>
      <c r="D289"/>
      <c r="F289" s="44"/>
      <c r="G289" s="44"/>
      <c r="H289"/>
      <c r="I289"/>
    </row>
    <row r="290" spans="1:9" s="61" customFormat="1" x14ac:dyDescent="0.25">
      <c r="A290" s="44"/>
      <c r="B290" s="44"/>
      <c r="D290"/>
      <c r="F290" s="44"/>
      <c r="G290" s="44"/>
      <c r="H290"/>
      <c r="I290"/>
    </row>
    <row r="291" spans="1:9" s="61" customFormat="1" x14ac:dyDescent="0.25">
      <c r="A291" s="44"/>
      <c r="B291" s="44"/>
      <c r="D291"/>
      <c r="F291" s="44"/>
      <c r="G291" s="44"/>
      <c r="H291"/>
      <c r="I291"/>
    </row>
    <row r="292" spans="1:9" s="61" customFormat="1" x14ac:dyDescent="0.25">
      <c r="A292" s="44"/>
      <c r="B292" s="44"/>
      <c r="D292"/>
      <c r="F292" s="44"/>
      <c r="G292" s="44"/>
      <c r="H292"/>
      <c r="I292"/>
    </row>
    <row r="293" spans="1:9" s="61" customFormat="1" x14ac:dyDescent="0.25">
      <c r="A293" s="44"/>
      <c r="B293" s="44"/>
      <c r="D293"/>
      <c r="F293" s="44"/>
      <c r="G293" s="44"/>
      <c r="H293"/>
      <c r="I293"/>
    </row>
    <row r="294" spans="1:9" s="61" customFormat="1" x14ac:dyDescent="0.25">
      <c r="A294" s="44"/>
      <c r="B294" s="44"/>
      <c r="D294"/>
      <c r="F294" s="44"/>
      <c r="G294" s="44"/>
      <c r="H294"/>
      <c r="I294"/>
    </row>
    <row r="295" spans="1:9" s="61" customFormat="1" x14ac:dyDescent="0.25">
      <c r="A295" s="44"/>
      <c r="B295" s="44"/>
      <c r="D295"/>
      <c r="F295" s="44"/>
      <c r="G295" s="44"/>
      <c r="H295"/>
      <c r="I295"/>
    </row>
    <row r="296" spans="1:9" s="61" customFormat="1" x14ac:dyDescent="0.25">
      <c r="A296" s="44"/>
      <c r="B296" s="44"/>
      <c r="D296"/>
      <c r="F296" s="44"/>
      <c r="G296" s="44"/>
      <c r="H296"/>
      <c r="I296"/>
    </row>
    <row r="297" spans="1:9" s="61" customFormat="1" x14ac:dyDescent="0.25">
      <c r="A297" s="44"/>
      <c r="B297" s="44"/>
      <c r="D297"/>
      <c r="F297" s="44"/>
      <c r="G297" s="44"/>
      <c r="H297"/>
      <c r="I297"/>
    </row>
    <row r="298" spans="1:9" s="61" customFormat="1" x14ac:dyDescent="0.25">
      <c r="A298" s="44"/>
      <c r="B298" s="44"/>
      <c r="D298"/>
      <c r="F298" s="44"/>
      <c r="G298" s="44"/>
      <c r="H298"/>
      <c r="I298"/>
    </row>
    <row r="299" spans="1:9" s="61" customFormat="1" x14ac:dyDescent="0.25">
      <c r="A299" s="44"/>
      <c r="B299" s="44"/>
      <c r="D299"/>
      <c r="F299" s="44"/>
      <c r="G299" s="44"/>
      <c r="H299"/>
      <c r="I299"/>
    </row>
    <row r="300" spans="1:9" s="61" customFormat="1" x14ac:dyDescent="0.25">
      <c r="A300" s="44"/>
      <c r="B300" s="44"/>
      <c r="D300"/>
      <c r="F300" s="44"/>
      <c r="G300" s="44"/>
      <c r="H300"/>
      <c r="I300"/>
    </row>
    <row r="301" spans="1:9" s="61" customFormat="1" x14ac:dyDescent="0.25">
      <c r="A301" s="44"/>
      <c r="B301" s="44"/>
      <c r="D301"/>
      <c r="F301" s="44"/>
      <c r="G301" s="44"/>
      <c r="H301"/>
      <c r="I301"/>
    </row>
    <row r="302" spans="1:9" s="61" customFormat="1" x14ac:dyDescent="0.25">
      <c r="A302" s="44"/>
      <c r="B302" s="44"/>
      <c r="D302"/>
      <c r="F302" s="44"/>
      <c r="G302" s="44"/>
      <c r="H302"/>
      <c r="I302"/>
    </row>
    <row r="303" spans="1:9" s="61" customFormat="1" x14ac:dyDescent="0.25">
      <c r="A303" s="44"/>
      <c r="B303" s="44"/>
      <c r="D303"/>
      <c r="F303" s="44"/>
      <c r="G303" s="44"/>
      <c r="H303"/>
      <c r="I303"/>
    </row>
    <row r="304" spans="1:9" s="61" customFormat="1" x14ac:dyDescent="0.25">
      <c r="A304" s="44"/>
      <c r="B304" s="44"/>
      <c r="D304"/>
      <c r="F304" s="44"/>
      <c r="G304" s="44"/>
      <c r="H304"/>
      <c r="I304"/>
    </row>
    <row r="305" spans="1:9" s="61" customFormat="1" x14ac:dyDescent="0.25">
      <c r="A305" s="44"/>
      <c r="B305" s="44"/>
      <c r="D305"/>
      <c r="F305" s="44"/>
      <c r="G305" s="44"/>
      <c r="H305"/>
      <c r="I305"/>
    </row>
    <row r="306" spans="1:9" s="61" customFormat="1" x14ac:dyDescent="0.25">
      <c r="A306" s="44"/>
      <c r="B306" s="44"/>
      <c r="D306"/>
      <c r="F306" s="44"/>
      <c r="G306" s="44"/>
      <c r="H306"/>
      <c r="I306"/>
    </row>
    <row r="307" spans="1:9" s="61" customFormat="1" x14ac:dyDescent="0.25">
      <c r="A307" s="44"/>
      <c r="B307" s="44"/>
      <c r="D307"/>
      <c r="F307" s="44"/>
      <c r="G307" s="44"/>
      <c r="H307"/>
      <c r="I307"/>
    </row>
    <row r="308" spans="1:9" s="61" customFormat="1" x14ac:dyDescent="0.25">
      <c r="A308" s="44"/>
      <c r="B308" s="44"/>
      <c r="D308"/>
      <c r="F308" s="44"/>
      <c r="G308" s="44"/>
      <c r="H308"/>
      <c r="I308"/>
    </row>
    <row r="309" spans="1:9" s="61" customFormat="1" x14ac:dyDescent="0.25">
      <c r="A309" s="44"/>
      <c r="B309" s="44"/>
      <c r="D309"/>
      <c r="F309" s="44"/>
      <c r="G309" s="44"/>
      <c r="H309"/>
      <c r="I309"/>
    </row>
    <row r="310" spans="1:9" s="61" customFormat="1" x14ac:dyDescent="0.25">
      <c r="A310" s="44"/>
      <c r="B310" s="44"/>
      <c r="D310"/>
      <c r="F310" s="44"/>
      <c r="G310" s="44"/>
      <c r="H310"/>
      <c r="I310"/>
    </row>
    <row r="311" spans="1:9" s="61" customFormat="1" x14ac:dyDescent="0.25">
      <c r="A311" s="44"/>
      <c r="B311" s="44"/>
      <c r="D311"/>
      <c r="F311" s="44"/>
      <c r="G311" s="44"/>
      <c r="H311"/>
      <c r="I311"/>
    </row>
    <row r="312" spans="1:9" s="61" customFormat="1" x14ac:dyDescent="0.25">
      <c r="A312" s="44"/>
      <c r="B312" s="44"/>
      <c r="D312"/>
      <c r="F312" s="44"/>
      <c r="G312" s="44"/>
      <c r="H312"/>
      <c r="I312"/>
    </row>
    <row r="313" spans="1:9" s="61" customFormat="1" x14ac:dyDescent="0.25">
      <c r="A313" s="44"/>
      <c r="B313" s="44"/>
      <c r="D313"/>
      <c r="F313" s="44"/>
      <c r="G313" s="44"/>
      <c r="H313"/>
      <c r="I313"/>
    </row>
    <row r="314" spans="1:9" s="61" customFormat="1" x14ac:dyDescent="0.25">
      <c r="A314" s="44"/>
      <c r="B314" s="44"/>
      <c r="D314"/>
      <c r="F314" s="44"/>
      <c r="G314" s="44"/>
      <c r="H314"/>
      <c r="I314"/>
    </row>
    <row r="315" spans="1:9" s="61" customFormat="1" x14ac:dyDescent="0.25">
      <c r="A315" s="44"/>
      <c r="B315" s="44"/>
      <c r="D315"/>
      <c r="F315" s="44"/>
      <c r="G315" s="44"/>
      <c r="H315"/>
      <c r="I315"/>
    </row>
    <row r="316" spans="1:9" s="61" customFormat="1" x14ac:dyDescent="0.25">
      <c r="A316" s="44"/>
      <c r="B316" s="44"/>
      <c r="D316"/>
      <c r="F316" s="44"/>
      <c r="G316" s="44"/>
      <c r="H316"/>
      <c r="I316"/>
    </row>
    <row r="317" spans="1:9" s="61" customFormat="1" x14ac:dyDescent="0.25">
      <c r="A317" s="44"/>
      <c r="B317" s="44"/>
      <c r="D317"/>
      <c r="F317" s="44"/>
      <c r="G317" s="44"/>
      <c r="H317"/>
      <c r="I317"/>
    </row>
    <row r="318" spans="1:9" s="61" customFormat="1" x14ac:dyDescent="0.25">
      <c r="A318" s="44"/>
      <c r="B318" s="44"/>
      <c r="D318"/>
      <c r="F318" s="44"/>
      <c r="G318" s="44"/>
      <c r="H318"/>
      <c r="I318"/>
    </row>
    <row r="319" spans="1:9" s="61" customFormat="1" x14ac:dyDescent="0.25">
      <c r="A319" s="44"/>
      <c r="B319" s="44"/>
      <c r="D319"/>
      <c r="F319" s="44"/>
      <c r="G319" s="44"/>
      <c r="H319"/>
      <c r="I319"/>
    </row>
    <row r="320" spans="1:9" s="61" customFormat="1" x14ac:dyDescent="0.25">
      <c r="A320" s="44"/>
      <c r="B320" s="44"/>
      <c r="D320"/>
      <c r="F320" s="44"/>
      <c r="G320" s="44"/>
      <c r="H320"/>
      <c r="I320"/>
    </row>
    <row r="321" spans="1:9" s="61" customFormat="1" x14ac:dyDescent="0.25">
      <c r="A321" s="44"/>
      <c r="B321" s="44"/>
      <c r="D321"/>
      <c r="F321" s="44"/>
      <c r="G321" s="44"/>
      <c r="H321"/>
      <c r="I321"/>
    </row>
    <row r="322" spans="1:9" s="61" customFormat="1" x14ac:dyDescent="0.25">
      <c r="A322" s="44"/>
      <c r="B322" s="44"/>
      <c r="D322"/>
      <c r="F322" s="44"/>
      <c r="G322" s="44"/>
      <c r="H322"/>
      <c r="I322"/>
    </row>
    <row r="323" spans="1:9" s="61" customFormat="1" x14ac:dyDescent="0.25">
      <c r="A323" s="44"/>
      <c r="B323" s="44"/>
      <c r="D323"/>
      <c r="F323" s="44"/>
      <c r="G323" s="44"/>
      <c r="H323"/>
      <c r="I323"/>
    </row>
    <row r="324" spans="1:9" s="61" customFormat="1" x14ac:dyDescent="0.25">
      <c r="A324" s="44"/>
      <c r="B324" s="44"/>
      <c r="D324"/>
      <c r="F324" s="44"/>
      <c r="G324" s="44"/>
      <c r="H324"/>
      <c r="I324"/>
    </row>
    <row r="325" spans="1:9" s="61" customFormat="1" x14ac:dyDescent="0.25">
      <c r="A325" s="44"/>
      <c r="B325" s="44"/>
      <c r="D325"/>
      <c r="F325" s="44"/>
      <c r="G325" s="44"/>
      <c r="H325"/>
      <c r="I325"/>
    </row>
    <row r="326" spans="1:9" s="61" customFormat="1" x14ac:dyDescent="0.25">
      <c r="A326" s="44"/>
      <c r="B326" s="44"/>
      <c r="D326"/>
      <c r="F326" s="44"/>
      <c r="G326" s="44"/>
      <c r="H326"/>
      <c r="I326"/>
    </row>
    <row r="327" spans="1:9" s="61" customFormat="1" x14ac:dyDescent="0.25">
      <c r="A327" s="44"/>
      <c r="B327" s="44"/>
      <c r="D327"/>
      <c r="F327" s="44"/>
      <c r="G327" s="44"/>
      <c r="H327"/>
      <c r="I327"/>
    </row>
    <row r="328" spans="1:9" s="61" customFormat="1" x14ac:dyDescent="0.25">
      <c r="A328" s="44"/>
      <c r="B328" s="44"/>
      <c r="D328"/>
      <c r="F328" s="44"/>
      <c r="G328" s="44"/>
      <c r="H328"/>
      <c r="I328"/>
    </row>
    <row r="329" spans="1:9" s="61" customFormat="1" x14ac:dyDescent="0.25">
      <c r="A329" s="44"/>
      <c r="B329" s="44"/>
      <c r="D329"/>
      <c r="F329" s="44"/>
      <c r="G329" s="44"/>
      <c r="H329"/>
      <c r="I329"/>
    </row>
    <row r="330" spans="1:9" s="61" customFormat="1" x14ac:dyDescent="0.25">
      <c r="A330" s="44"/>
      <c r="B330" s="44"/>
      <c r="D330"/>
      <c r="F330" s="44"/>
      <c r="G330" s="44"/>
      <c r="H330"/>
      <c r="I330"/>
    </row>
    <row r="331" spans="1:9" s="61" customFormat="1" x14ac:dyDescent="0.25">
      <c r="A331" s="44"/>
      <c r="B331" s="44"/>
      <c r="D331"/>
      <c r="F331" s="44"/>
      <c r="G331" s="44"/>
      <c r="H331"/>
      <c r="I331"/>
    </row>
    <row r="332" spans="1:9" s="61" customFormat="1" x14ac:dyDescent="0.25">
      <c r="A332" s="44"/>
      <c r="B332" s="44"/>
      <c r="D332"/>
      <c r="F332" s="44"/>
      <c r="G332" s="44"/>
      <c r="H332"/>
      <c r="I332"/>
    </row>
    <row r="333" spans="1:9" s="61" customFormat="1" x14ac:dyDescent="0.25">
      <c r="A333" s="44"/>
      <c r="B333" s="44"/>
      <c r="D333"/>
      <c r="F333" s="44"/>
      <c r="G333" s="44"/>
      <c r="H333"/>
      <c r="I333"/>
    </row>
    <row r="334" spans="1:9" s="61" customFormat="1" x14ac:dyDescent="0.25">
      <c r="A334" s="44"/>
      <c r="B334" s="44"/>
      <c r="D334"/>
      <c r="F334" s="44"/>
      <c r="G334" s="44"/>
      <c r="H334"/>
      <c r="I334"/>
    </row>
    <row r="335" spans="1:9" s="61" customFormat="1" x14ac:dyDescent="0.25">
      <c r="A335" s="44"/>
      <c r="B335" s="44"/>
      <c r="D335"/>
      <c r="F335" s="44"/>
      <c r="G335" s="44"/>
      <c r="H335"/>
      <c r="I335"/>
    </row>
    <row r="336" spans="1:9" s="61" customFormat="1" x14ac:dyDescent="0.25">
      <c r="A336" s="44"/>
      <c r="B336" s="44"/>
      <c r="D336"/>
      <c r="F336" s="44"/>
      <c r="G336" s="44"/>
      <c r="H336"/>
      <c r="I336"/>
    </row>
    <row r="337" spans="1:9" s="61" customFormat="1" x14ac:dyDescent="0.25">
      <c r="A337" s="44"/>
      <c r="B337" s="44"/>
      <c r="D337"/>
      <c r="F337" s="44"/>
      <c r="G337" s="44"/>
      <c r="H337"/>
      <c r="I337"/>
    </row>
    <row r="338" spans="1:9" s="61" customFormat="1" x14ac:dyDescent="0.25">
      <c r="A338" s="44"/>
      <c r="B338" s="44"/>
      <c r="D338"/>
      <c r="F338" s="44"/>
      <c r="G338" s="44"/>
      <c r="H338"/>
      <c r="I338"/>
    </row>
    <row r="339" spans="1:9" s="61" customFormat="1" x14ac:dyDescent="0.25">
      <c r="A339" s="44"/>
      <c r="B339" s="44"/>
      <c r="D339"/>
      <c r="F339" s="44"/>
      <c r="G339" s="44"/>
      <c r="H339"/>
      <c r="I339"/>
    </row>
    <row r="340" spans="1:9" s="61" customFormat="1" x14ac:dyDescent="0.25">
      <c r="A340" s="44"/>
      <c r="B340" s="44"/>
      <c r="D340"/>
      <c r="F340" s="44"/>
      <c r="G340" s="44"/>
      <c r="H340"/>
      <c r="I340"/>
    </row>
    <row r="341" spans="1:9" s="61" customFormat="1" x14ac:dyDescent="0.25">
      <c r="A341" s="44"/>
      <c r="B341" s="44"/>
      <c r="D341"/>
      <c r="F341" s="44"/>
      <c r="G341" s="44"/>
      <c r="H341"/>
      <c r="I341"/>
    </row>
    <row r="342" spans="1:9" s="61" customFormat="1" x14ac:dyDescent="0.25">
      <c r="A342" s="44"/>
      <c r="B342" s="44"/>
      <c r="D342"/>
      <c r="F342" s="44"/>
      <c r="G342" s="44"/>
      <c r="H342"/>
      <c r="I342"/>
    </row>
    <row r="343" spans="1:9" s="61" customFormat="1" x14ac:dyDescent="0.25">
      <c r="A343" s="44"/>
      <c r="B343" s="44"/>
      <c r="D343"/>
      <c r="F343" s="44"/>
      <c r="G343" s="44"/>
      <c r="H343"/>
      <c r="I343"/>
    </row>
    <row r="344" spans="1:9" s="61" customFormat="1" x14ac:dyDescent="0.25">
      <c r="A344" s="44"/>
      <c r="B344" s="44"/>
      <c r="D344"/>
      <c r="F344" s="44"/>
      <c r="G344" s="44"/>
      <c r="H344"/>
      <c r="I344"/>
    </row>
    <row r="345" spans="1:9" s="61" customFormat="1" x14ac:dyDescent="0.25">
      <c r="A345" s="44"/>
      <c r="B345" s="44"/>
      <c r="D345"/>
      <c r="F345" s="44"/>
      <c r="G345" s="44"/>
      <c r="H345"/>
      <c r="I345"/>
    </row>
    <row r="346" spans="1:9" s="61" customFormat="1" x14ac:dyDescent="0.25">
      <c r="A346" s="44"/>
      <c r="B346" s="44"/>
      <c r="D346"/>
      <c r="F346" s="44"/>
      <c r="G346" s="44"/>
      <c r="H346"/>
      <c r="I346"/>
    </row>
    <row r="347" spans="1:9" s="61" customFormat="1" x14ac:dyDescent="0.25">
      <c r="A347" s="44"/>
      <c r="B347" s="44"/>
      <c r="D347"/>
      <c r="F347" s="44"/>
      <c r="G347" s="44"/>
      <c r="H347"/>
      <c r="I347"/>
    </row>
    <row r="348" spans="1:9" s="61" customFormat="1" x14ac:dyDescent="0.25">
      <c r="A348" s="44"/>
      <c r="B348" s="44"/>
      <c r="D348"/>
      <c r="F348" s="44"/>
      <c r="G348" s="44"/>
      <c r="H348"/>
      <c r="I348"/>
    </row>
    <row r="349" spans="1:9" s="61" customFormat="1" x14ac:dyDescent="0.25">
      <c r="A349" s="44"/>
      <c r="B349" s="44"/>
      <c r="D349"/>
      <c r="F349" s="44"/>
      <c r="G349" s="44"/>
      <c r="H349"/>
      <c r="I349"/>
    </row>
    <row r="350" spans="1:9" s="61" customFormat="1" x14ac:dyDescent="0.25">
      <c r="A350" s="44"/>
      <c r="B350" s="44"/>
      <c r="D350"/>
      <c r="F350" s="44"/>
      <c r="G350" s="44"/>
      <c r="H350"/>
      <c r="I350"/>
    </row>
    <row r="351" spans="1:9" s="61" customFormat="1" x14ac:dyDescent="0.25">
      <c r="A351" s="44"/>
      <c r="B351" s="44"/>
      <c r="D351"/>
      <c r="F351" s="44"/>
      <c r="G351" s="44"/>
      <c r="H351"/>
      <c r="I351"/>
    </row>
    <row r="352" spans="1:9" s="61" customFormat="1" x14ac:dyDescent="0.25">
      <c r="A352" s="44"/>
      <c r="B352" s="44"/>
      <c r="D352"/>
      <c r="F352" s="44"/>
      <c r="G352" s="44"/>
      <c r="H352"/>
      <c r="I352"/>
    </row>
    <row r="353" spans="1:9" s="61" customFormat="1" x14ac:dyDescent="0.25">
      <c r="A353" s="44"/>
      <c r="B353" s="44"/>
      <c r="D353"/>
      <c r="F353" s="44"/>
      <c r="G353" s="44"/>
      <c r="H353"/>
      <c r="I353"/>
    </row>
    <row r="354" spans="1:9" s="61" customFormat="1" x14ac:dyDescent="0.25">
      <c r="A354" s="44"/>
      <c r="B354" s="44"/>
      <c r="D354"/>
      <c r="F354" s="44"/>
      <c r="G354" s="44"/>
      <c r="H354"/>
      <c r="I354"/>
    </row>
    <row r="355" spans="1:9" s="61" customFormat="1" x14ac:dyDescent="0.25">
      <c r="A355" s="44"/>
      <c r="B355" s="44"/>
      <c r="D355"/>
      <c r="F355" s="44"/>
      <c r="G355" s="44"/>
      <c r="H355"/>
      <c r="I355"/>
    </row>
    <row r="356" spans="1:9" s="61" customFormat="1" x14ac:dyDescent="0.25">
      <c r="A356" s="44"/>
      <c r="B356" s="44"/>
      <c r="D356"/>
      <c r="F356" s="44"/>
      <c r="G356" s="44"/>
      <c r="H356"/>
      <c r="I356"/>
    </row>
    <row r="357" spans="1:9" s="61" customFormat="1" x14ac:dyDescent="0.25">
      <c r="A357" s="44"/>
      <c r="B357" s="44"/>
      <c r="D357"/>
      <c r="F357" s="44"/>
      <c r="G357" s="44"/>
      <c r="H357"/>
      <c r="I357"/>
    </row>
    <row r="358" spans="1:9" s="61" customFormat="1" x14ac:dyDescent="0.25">
      <c r="A358" s="44"/>
      <c r="B358" s="44"/>
      <c r="D358"/>
      <c r="F358" s="44"/>
      <c r="G358" s="44"/>
      <c r="H358"/>
      <c r="I358"/>
    </row>
    <row r="359" spans="1:9" s="61" customFormat="1" x14ac:dyDescent="0.25">
      <c r="A359" s="44"/>
      <c r="B359" s="44"/>
      <c r="D359"/>
      <c r="F359" s="44"/>
      <c r="G359" s="44"/>
      <c r="H359"/>
      <c r="I359"/>
    </row>
    <row r="360" spans="1:9" s="61" customFormat="1" x14ac:dyDescent="0.25">
      <c r="A360" s="44"/>
      <c r="B360" s="44"/>
      <c r="D360"/>
      <c r="F360" s="44"/>
      <c r="G360" s="44"/>
      <c r="H360"/>
      <c r="I360"/>
    </row>
    <row r="361" spans="1:9" s="61" customFormat="1" x14ac:dyDescent="0.25">
      <c r="A361" s="44"/>
      <c r="B361" s="44"/>
      <c r="D361"/>
      <c r="F361" s="44"/>
      <c r="G361" s="44"/>
      <c r="H361"/>
      <c r="I361"/>
    </row>
    <row r="362" spans="1:9" s="61" customFormat="1" x14ac:dyDescent="0.25">
      <c r="A362" s="44"/>
      <c r="B362" s="44"/>
      <c r="D362"/>
      <c r="F362" s="44"/>
      <c r="G362" s="44"/>
      <c r="H362"/>
      <c r="I362"/>
    </row>
    <row r="363" spans="1:9" s="61" customFormat="1" x14ac:dyDescent="0.25">
      <c r="A363" s="44"/>
      <c r="B363" s="44"/>
      <c r="D363"/>
      <c r="F363" s="44"/>
      <c r="G363" s="44"/>
      <c r="H363"/>
      <c r="I363"/>
    </row>
    <row r="364" spans="1:9" s="61" customFormat="1" x14ac:dyDescent="0.25">
      <c r="A364" s="44"/>
      <c r="B364" s="44"/>
      <c r="D364"/>
      <c r="F364" s="44"/>
      <c r="G364" s="44"/>
      <c r="H364"/>
      <c r="I364"/>
    </row>
    <row r="365" spans="1:9" s="61" customFormat="1" x14ac:dyDescent="0.25">
      <c r="A365" s="44"/>
      <c r="B365" s="44"/>
      <c r="D365"/>
      <c r="F365" s="44"/>
      <c r="G365" s="44"/>
      <c r="H365"/>
      <c r="I365"/>
    </row>
    <row r="366" spans="1:9" s="61" customFormat="1" x14ac:dyDescent="0.25">
      <c r="A366" s="44"/>
      <c r="B366" s="44"/>
      <c r="D366"/>
      <c r="F366" s="44"/>
      <c r="G366" s="44"/>
      <c r="H366"/>
      <c r="I366"/>
    </row>
    <row r="367" spans="1:9" s="61" customFormat="1" x14ac:dyDescent="0.25">
      <c r="A367" s="44"/>
      <c r="B367" s="44"/>
      <c r="D367"/>
      <c r="F367" s="44"/>
      <c r="G367" s="44"/>
      <c r="H367"/>
      <c r="I367"/>
    </row>
    <row r="368" spans="1:9" s="61" customFormat="1" x14ac:dyDescent="0.25">
      <c r="A368" s="44"/>
      <c r="B368" s="44"/>
      <c r="D368"/>
      <c r="F368" s="44"/>
      <c r="G368" s="44"/>
      <c r="H368"/>
      <c r="I368"/>
    </row>
    <row r="369" spans="1:9" s="61" customFormat="1" x14ac:dyDescent="0.25">
      <c r="A369" s="44"/>
      <c r="B369" s="44"/>
      <c r="D369"/>
      <c r="F369" s="44"/>
      <c r="G369" s="44"/>
      <c r="H369"/>
      <c r="I369"/>
    </row>
    <row r="370" spans="1:9" s="61" customFormat="1" x14ac:dyDescent="0.25">
      <c r="A370" s="44"/>
      <c r="B370" s="44"/>
      <c r="D370"/>
      <c r="F370" s="44"/>
      <c r="G370" s="44"/>
      <c r="H370"/>
      <c r="I370"/>
    </row>
    <row r="371" spans="1:9" s="61" customFormat="1" x14ac:dyDescent="0.25">
      <c r="A371" s="44"/>
      <c r="B371" s="44"/>
      <c r="D371"/>
      <c r="F371" s="44"/>
      <c r="G371" s="44"/>
      <c r="H371"/>
      <c r="I371"/>
    </row>
    <row r="372" spans="1:9" s="61" customFormat="1" x14ac:dyDescent="0.25">
      <c r="A372" s="44"/>
      <c r="B372" s="44"/>
      <c r="D372"/>
      <c r="F372" s="44"/>
      <c r="G372" s="44"/>
      <c r="H372"/>
      <c r="I372"/>
    </row>
    <row r="373" spans="1:9" s="61" customFormat="1" x14ac:dyDescent="0.25">
      <c r="A373" s="44"/>
      <c r="B373" s="44"/>
      <c r="D373"/>
      <c r="F373" s="44"/>
      <c r="G373" s="44"/>
      <c r="H373"/>
      <c r="I373"/>
    </row>
    <row r="374" spans="1:9" s="61" customFormat="1" x14ac:dyDescent="0.25">
      <c r="A374" s="44"/>
      <c r="B374" s="44"/>
      <c r="D374"/>
      <c r="F374" s="44"/>
      <c r="G374" s="44"/>
      <c r="H374"/>
      <c r="I374"/>
    </row>
    <row r="375" spans="1:9" s="61" customFormat="1" x14ac:dyDescent="0.25">
      <c r="A375" s="44"/>
      <c r="B375" s="44"/>
      <c r="D375"/>
      <c r="F375" s="44"/>
      <c r="G375" s="44"/>
      <c r="H375"/>
      <c r="I375"/>
    </row>
    <row r="376" spans="1:9" s="61" customFormat="1" x14ac:dyDescent="0.25">
      <c r="A376" s="44"/>
      <c r="B376" s="44"/>
      <c r="D376"/>
      <c r="F376" s="44"/>
      <c r="G376" s="44"/>
      <c r="H376"/>
      <c r="I376"/>
    </row>
    <row r="377" spans="1:9" s="61" customFormat="1" x14ac:dyDescent="0.25">
      <c r="A377" s="44"/>
      <c r="B377" s="44"/>
      <c r="D377"/>
      <c r="F377" s="44"/>
      <c r="G377" s="44"/>
      <c r="H377"/>
      <c r="I377"/>
    </row>
    <row r="378" spans="1:9" s="61" customFormat="1" x14ac:dyDescent="0.25">
      <c r="A378" s="44"/>
      <c r="B378" s="44"/>
      <c r="D378"/>
      <c r="F378" s="44"/>
      <c r="G378" s="44"/>
      <c r="H378"/>
      <c r="I378"/>
    </row>
    <row r="379" spans="1:9" s="61" customFormat="1" x14ac:dyDescent="0.25">
      <c r="A379" s="44"/>
      <c r="B379" s="44"/>
      <c r="D379"/>
      <c r="F379" s="44"/>
      <c r="G379" s="44"/>
      <c r="H379"/>
      <c r="I379"/>
    </row>
    <row r="380" spans="1:9" s="61" customFormat="1" x14ac:dyDescent="0.25">
      <c r="A380" s="44"/>
      <c r="B380" s="44"/>
      <c r="D380"/>
      <c r="F380" s="44"/>
      <c r="G380" s="44"/>
      <c r="H380"/>
      <c r="I380"/>
    </row>
    <row r="381" spans="1:9" s="61" customFormat="1" x14ac:dyDescent="0.25">
      <c r="A381" s="44"/>
      <c r="B381" s="44"/>
      <c r="D381"/>
      <c r="F381" s="44"/>
      <c r="G381" s="44"/>
      <c r="H381"/>
      <c r="I381"/>
    </row>
    <row r="382" spans="1:9" s="61" customFormat="1" x14ac:dyDescent="0.25">
      <c r="A382" s="44"/>
      <c r="B382" s="44"/>
      <c r="D382"/>
      <c r="F382" s="44"/>
      <c r="G382" s="44"/>
      <c r="H382"/>
      <c r="I382"/>
    </row>
    <row r="383" spans="1:9" s="61" customFormat="1" x14ac:dyDescent="0.25">
      <c r="A383" s="44"/>
      <c r="B383" s="44"/>
      <c r="D383"/>
      <c r="F383" s="44"/>
      <c r="G383" s="44"/>
      <c r="H383"/>
      <c r="I383"/>
    </row>
    <row r="384" spans="1:9" s="61" customFormat="1" x14ac:dyDescent="0.25">
      <c r="A384" s="44"/>
      <c r="B384" s="44"/>
      <c r="D384"/>
      <c r="F384" s="44"/>
      <c r="G384" s="44"/>
      <c r="H384"/>
      <c r="I384"/>
    </row>
    <row r="385" spans="1:9" s="61" customFormat="1" x14ac:dyDescent="0.25">
      <c r="A385" s="44"/>
      <c r="B385" s="44"/>
      <c r="D385"/>
      <c r="F385" s="44"/>
      <c r="G385" s="44"/>
      <c r="H385"/>
      <c r="I385"/>
    </row>
    <row r="386" spans="1:9" s="61" customFormat="1" x14ac:dyDescent="0.25">
      <c r="A386" s="44"/>
      <c r="B386" s="44"/>
      <c r="D386"/>
      <c r="F386" s="44"/>
      <c r="G386" s="44"/>
      <c r="H386"/>
      <c r="I386"/>
    </row>
    <row r="387" spans="1:9" s="61" customFormat="1" x14ac:dyDescent="0.25">
      <c r="A387" s="44"/>
      <c r="B387" s="44"/>
      <c r="D387"/>
      <c r="F387" s="44"/>
      <c r="G387" s="44"/>
      <c r="H387"/>
      <c r="I387"/>
    </row>
    <row r="388" spans="1:9" s="61" customFormat="1" x14ac:dyDescent="0.25">
      <c r="A388" s="44"/>
      <c r="B388" s="44"/>
      <c r="D388"/>
      <c r="F388" s="44"/>
      <c r="G388" s="44"/>
      <c r="H388"/>
      <c r="I388"/>
    </row>
    <row r="389" spans="1:9" s="61" customFormat="1" x14ac:dyDescent="0.25">
      <c r="A389" s="44"/>
      <c r="B389" s="44"/>
      <c r="D389"/>
      <c r="F389" s="44"/>
      <c r="G389" s="44"/>
      <c r="H389"/>
      <c r="I389"/>
    </row>
    <row r="390" spans="1:9" s="61" customFormat="1" x14ac:dyDescent="0.25">
      <c r="A390" s="44"/>
      <c r="B390" s="44"/>
      <c r="D390"/>
      <c r="F390" s="44"/>
      <c r="G390" s="44"/>
      <c r="H390"/>
      <c r="I390"/>
    </row>
    <row r="391" spans="1:9" s="61" customFormat="1" x14ac:dyDescent="0.25">
      <c r="A391" s="44"/>
      <c r="B391" s="44"/>
      <c r="D391"/>
      <c r="F391" s="44"/>
      <c r="G391" s="44"/>
      <c r="H391"/>
      <c r="I391"/>
    </row>
    <row r="392" spans="1:9" s="61" customFormat="1" x14ac:dyDescent="0.25">
      <c r="A392" s="44"/>
      <c r="B392" s="44"/>
      <c r="D392"/>
      <c r="F392" s="44"/>
      <c r="G392" s="44"/>
      <c r="H392"/>
      <c r="I392"/>
    </row>
    <row r="393" spans="1:9" s="61" customFormat="1" x14ac:dyDescent="0.25">
      <c r="A393" s="44"/>
      <c r="B393" s="44"/>
      <c r="D393"/>
      <c r="F393" s="44"/>
      <c r="G393" s="44"/>
      <c r="H393"/>
      <c r="I393"/>
    </row>
    <row r="394" spans="1:9" s="61" customFormat="1" x14ac:dyDescent="0.25">
      <c r="A394" s="44"/>
      <c r="B394" s="44"/>
      <c r="D394"/>
      <c r="F394" s="44"/>
      <c r="G394" s="44"/>
      <c r="H394"/>
      <c r="I394"/>
    </row>
    <row r="395" spans="1:9" s="61" customFormat="1" x14ac:dyDescent="0.25">
      <c r="A395" s="44"/>
      <c r="B395" s="44"/>
      <c r="D395"/>
      <c r="F395" s="44"/>
      <c r="G395" s="44"/>
      <c r="H395"/>
      <c r="I395"/>
    </row>
    <row r="396" spans="1:9" s="61" customFormat="1" x14ac:dyDescent="0.25">
      <c r="A396" s="44"/>
      <c r="B396" s="44"/>
      <c r="D396"/>
      <c r="F396" s="44"/>
      <c r="G396" s="44"/>
      <c r="H396"/>
      <c r="I396"/>
    </row>
    <row r="397" spans="1:9" s="61" customFormat="1" x14ac:dyDescent="0.25">
      <c r="A397" s="44"/>
      <c r="B397" s="44"/>
      <c r="D397"/>
      <c r="F397" s="44"/>
      <c r="G397" s="44"/>
      <c r="H397"/>
      <c r="I397"/>
    </row>
    <row r="398" spans="1:9" s="61" customFormat="1" x14ac:dyDescent="0.25">
      <c r="A398" s="44"/>
      <c r="B398" s="44"/>
      <c r="D398"/>
      <c r="F398" s="44"/>
      <c r="G398" s="44"/>
      <c r="H398"/>
      <c r="I398"/>
    </row>
    <row r="399" spans="1:9" s="61" customFormat="1" x14ac:dyDescent="0.25">
      <c r="A399" s="44"/>
      <c r="B399" s="44"/>
      <c r="D399"/>
      <c r="F399" s="44"/>
      <c r="G399" s="44"/>
      <c r="H399"/>
      <c r="I399"/>
    </row>
    <row r="400" spans="1:9" s="61" customFormat="1" x14ac:dyDescent="0.25">
      <c r="A400" s="44"/>
      <c r="B400" s="44"/>
      <c r="D400"/>
      <c r="F400" s="44"/>
      <c r="G400" s="44"/>
      <c r="H400"/>
      <c r="I400"/>
    </row>
    <row r="401" spans="1:9" s="61" customFormat="1" x14ac:dyDescent="0.25">
      <c r="A401" s="44"/>
      <c r="B401" s="44"/>
      <c r="D401"/>
      <c r="F401" s="44"/>
      <c r="G401" s="44"/>
      <c r="H401"/>
      <c r="I401"/>
    </row>
    <row r="402" spans="1:9" s="61" customFormat="1" x14ac:dyDescent="0.25">
      <c r="A402" s="44"/>
      <c r="B402" s="44"/>
      <c r="D402"/>
      <c r="F402" s="44"/>
      <c r="G402" s="44"/>
      <c r="H402"/>
      <c r="I402"/>
    </row>
    <row r="403" spans="1:9" s="61" customFormat="1" x14ac:dyDescent="0.25">
      <c r="A403" s="44"/>
      <c r="B403" s="44"/>
      <c r="D403"/>
      <c r="F403" s="44"/>
      <c r="G403" s="44"/>
      <c r="H403"/>
      <c r="I403"/>
    </row>
    <row r="404" spans="1:9" s="61" customFormat="1" x14ac:dyDescent="0.25">
      <c r="A404" s="44"/>
      <c r="B404" s="44"/>
      <c r="D404"/>
      <c r="F404" s="44"/>
      <c r="G404" s="44"/>
      <c r="H404"/>
      <c r="I404"/>
    </row>
    <row r="405" spans="1:9" s="61" customFormat="1" x14ac:dyDescent="0.25">
      <c r="A405" s="44"/>
      <c r="B405" s="44"/>
      <c r="D405"/>
      <c r="F405" s="44"/>
      <c r="G405" s="44"/>
      <c r="H405"/>
      <c r="I405"/>
    </row>
    <row r="406" spans="1:9" s="61" customFormat="1" x14ac:dyDescent="0.25">
      <c r="A406" s="44"/>
      <c r="B406" s="44"/>
      <c r="D406"/>
      <c r="F406" s="44"/>
      <c r="G406" s="44"/>
      <c r="H406"/>
      <c r="I406"/>
    </row>
    <row r="407" spans="1:9" s="61" customFormat="1" x14ac:dyDescent="0.25">
      <c r="A407" s="44"/>
      <c r="B407" s="44"/>
      <c r="D407"/>
      <c r="F407" s="44"/>
      <c r="G407" s="44"/>
      <c r="H407"/>
      <c r="I407"/>
    </row>
    <row r="408" spans="1:9" s="61" customFormat="1" x14ac:dyDescent="0.25">
      <c r="A408" s="44"/>
      <c r="B408" s="44"/>
      <c r="D408"/>
      <c r="F408" s="44"/>
      <c r="G408" s="44"/>
      <c r="H408"/>
      <c r="I408"/>
    </row>
    <row r="409" spans="1:9" s="61" customFormat="1" x14ac:dyDescent="0.25">
      <c r="A409" s="44"/>
      <c r="B409" s="44"/>
      <c r="D409"/>
      <c r="F409" s="44"/>
      <c r="G409" s="44"/>
      <c r="H409"/>
      <c r="I409"/>
    </row>
    <row r="410" spans="1:9" s="61" customFormat="1" x14ac:dyDescent="0.25">
      <c r="A410" s="44"/>
      <c r="B410" s="44"/>
      <c r="D410"/>
      <c r="F410" s="44"/>
      <c r="G410" s="44"/>
      <c r="H410"/>
      <c r="I410"/>
    </row>
    <row r="411" spans="1:9" s="61" customFormat="1" x14ac:dyDescent="0.25">
      <c r="A411" s="44"/>
      <c r="B411" s="44"/>
      <c r="D411"/>
      <c r="F411" s="44"/>
      <c r="G411" s="44"/>
      <c r="H411"/>
      <c r="I411"/>
    </row>
    <row r="412" spans="1:9" s="61" customFormat="1" x14ac:dyDescent="0.25">
      <c r="A412" s="44"/>
      <c r="B412" s="44"/>
      <c r="D412"/>
      <c r="F412" s="44"/>
      <c r="G412" s="44"/>
      <c r="H412"/>
      <c r="I412"/>
    </row>
    <row r="413" spans="1:9" s="61" customFormat="1" x14ac:dyDescent="0.25">
      <c r="A413" s="44"/>
      <c r="B413" s="44"/>
      <c r="D413"/>
      <c r="F413" s="44"/>
      <c r="G413" s="44"/>
      <c r="H413"/>
      <c r="I413"/>
    </row>
    <row r="414" spans="1:9" s="61" customFormat="1" x14ac:dyDescent="0.25">
      <c r="A414" s="44"/>
      <c r="B414" s="44"/>
      <c r="D414"/>
      <c r="F414" s="44"/>
      <c r="G414" s="44"/>
      <c r="H414"/>
      <c r="I414"/>
    </row>
    <row r="415" spans="1:9" s="61" customFormat="1" x14ac:dyDescent="0.25">
      <c r="A415" s="44"/>
      <c r="B415" s="44"/>
      <c r="D415"/>
      <c r="F415" s="44"/>
      <c r="G415" s="44"/>
      <c r="H415"/>
      <c r="I415"/>
    </row>
    <row r="416" spans="1:9" s="61" customFormat="1" x14ac:dyDescent="0.25">
      <c r="A416" s="44"/>
      <c r="B416" s="44"/>
      <c r="D416"/>
      <c r="F416" s="44"/>
      <c r="G416" s="44"/>
      <c r="H416"/>
      <c r="I416"/>
    </row>
    <row r="417" spans="1:9" s="61" customFormat="1" x14ac:dyDescent="0.25">
      <c r="A417" s="44"/>
      <c r="B417" s="44"/>
      <c r="D417"/>
      <c r="F417" s="44"/>
      <c r="G417" s="44"/>
      <c r="H417"/>
      <c r="I417"/>
    </row>
    <row r="418" spans="1:9" s="61" customFormat="1" x14ac:dyDescent="0.25">
      <c r="A418" s="44"/>
      <c r="B418" s="44"/>
      <c r="D418"/>
      <c r="F418" s="44"/>
      <c r="G418" s="44"/>
      <c r="H418"/>
      <c r="I418"/>
    </row>
    <row r="419" spans="1:9" s="61" customFormat="1" x14ac:dyDescent="0.25">
      <c r="A419" s="44"/>
      <c r="B419" s="44"/>
      <c r="D419"/>
      <c r="F419" s="44"/>
      <c r="G419" s="44"/>
      <c r="H419"/>
      <c r="I419"/>
    </row>
    <row r="420" spans="1:9" s="61" customFormat="1" x14ac:dyDescent="0.25">
      <c r="A420" s="44"/>
      <c r="B420" s="44"/>
      <c r="D420"/>
      <c r="F420" s="44"/>
      <c r="G420" s="44"/>
      <c r="H420"/>
      <c r="I420"/>
    </row>
    <row r="421" spans="1:9" s="61" customFormat="1" x14ac:dyDescent="0.25">
      <c r="A421" s="44"/>
      <c r="B421" s="44"/>
      <c r="D421"/>
      <c r="F421" s="44"/>
      <c r="G421" s="44"/>
      <c r="H421"/>
      <c r="I421"/>
    </row>
    <row r="422" spans="1:9" s="61" customFormat="1" x14ac:dyDescent="0.25">
      <c r="A422" s="44"/>
      <c r="B422" s="44"/>
      <c r="D422"/>
      <c r="F422" s="44"/>
      <c r="G422" s="44"/>
      <c r="H422"/>
      <c r="I422"/>
    </row>
    <row r="423" spans="1:9" s="61" customFormat="1" x14ac:dyDescent="0.25">
      <c r="A423" s="44"/>
      <c r="B423" s="44"/>
      <c r="D423"/>
      <c r="F423" s="44"/>
      <c r="G423" s="44"/>
      <c r="H423"/>
      <c r="I423"/>
    </row>
    <row r="424" spans="1:9" s="61" customFormat="1" x14ac:dyDescent="0.25">
      <c r="A424" s="44"/>
      <c r="B424" s="44"/>
      <c r="D424"/>
      <c r="F424" s="44"/>
      <c r="G424" s="44"/>
      <c r="H424"/>
      <c r="I424"/>
    </row>
    <row r="425" spans="1:9" s="61" customFormat="1" x14ac:dyDescent="0.25">
      <c r="A425" s="44"/>
      <c r="B425" s="44"/>
      <c r="D425"/>
      <c r="F425" s="44"/>
      <c r="G425" s="44"/>
      <c r="H425"/>
      <c r="I425"/>
    </row>
    <row r="426" spans="1:9" s="61" customFormat="1" x14ac:dyDescent="0.25">
      <c r="A426" s="44"/>
      <c r="B426" s="44"/>
      <c r="D426"/>
      <c r="F426" s="44"/>
      <c r="G426" s="44"/>
      <c r="H426"/>
      <c r="I426"/>
    </row>
    <row r="427" spans="1:9" s="61" customFormat="1" x14ac:dyDescent="0.25">
      <c r="A427" s="44"/>
      <c r="B427" s="44"/>
      <c r="D427"/>
      <c r="F427" s="44"/>
      <c r="G427" s="44"/>
      <c r="H427"/>
      <c r="I427"/>
    </row>
    <row r="428" spans="1:9" s="61" customFormat="1" x14ac:dyDescent="0.25">
      <c r="A428" s="44"/>
      <c r="B428" s="44"/>
      <c r="D428"/>
      <c r="F428" s="44"/>
      <c r="G428" s="44"/>
      <c r="H428"/>
      <c r="I428"/>
    </row>
    <row r="429" spans="1:9" s="61" customFormat="1" x14ac:dyDescent="0.25">
      <c r="A429" s="44"/>
      <c r="B429" s="44"/>
      <c r="D429"/>
      <c r="F429" s="44"/>
      <c r="G429" s="44"/>
      <c r="H429"/>
      <c r="I429"/>
    </row>
    <row r="430" spans="1:9" s="61" customFormat="1" x14ac:dyDescent="0.25">
      <c r="A430" s="44"/>
      <c r="B430" s="44"/>
      <c r="D430"/>
      <c r="F430" s="44"/>
      <c r="G430" s="44"/>
      <c r="H430"/>
      <c r="I430"/>
    </row>
    <row r="431" spans="1:9" s="61" customFormat="1" x14ac:dyDescent="0.25">
      <c r="A431" s="44"/>
      <c r="B431" s="44"/>
      <c r="D431"/>
      <c r="F431" s="44"/>
      <c r="G431" s="44"/>
      <c r="H431"/>
      <c r="I431"/>
    </row>
    <row r="432" spans="1:9" s="61" customFormat="1" x14ac:dyDescent="0.25">
      <c r="A432" s="44"/>
      <c r="B432" s="44"/>
      <c r="D432"/>
      <c r="F432" s="44"/>
      <c r="G432" s="44"/>
      <c r="H432"/>
      <c r="I432"/>
    </row>
    <row r="433" spans="1:9" s="61" customFormat="1" x14ac:dyDescent="0.25">
      <c r="A433" s="44"/>
      <c r="B433" s="44"/>
      <c r="D433"/>
      <c r="F433" s="44"/>
      <c r="G433" s="44"/>
      <c r="H433"/>
      <c r="I433"/>
    </row>
    <row r="434" spans="1:9" s="61" customFormat="1" x14ac:dyDescent="0.25">
      <c r="A434" s="44"/>
      <c r="B434" s="44"/>
      <c r="D434"/>
      <c r="F434" s="44"/>
      <c r="G434" s="44"/>
      <c r="H434"/>
      <c r="I434"/>
    </row>
    <row r="435" spans="1:9" s="61" customFormat="1" x14ac:dyDescent="0.25">
      <c r="A435" s="44"/>
      <c r="B435" s="44"/>
      <c r="D435"/>
      <c r="F435" s="44"/>
      <c r="G435" s="44"/>
      <c r="H435"/>
      <c r="I435"/>
    </row>
    <row r="436" spans="1:9" s="61" customFormat="1" x14ac:dyDescent="0.25">
      <c r="A436" s="44"/>
      <c r="B436" s="44"/>
      <c r="D436"/>
      <c r="F436" s="44"/>
      <c r="G436" s="44"/>
      <c r="H436"/>
      <c r="I436"/>
    </row>
    <row r="437" spans="1:9" s="61" customFormat="1" x14ac:dyDescent="0.25">
      <c r="A437" s="44"/>
      <c r="B437" s="44"/>
      <c r="D437"/>
      <c r="F437" s="44"/>
      <c r="G437" s="44"/>
      <c r="H437"/>
      <c r="I437"/>
    </row>
    <row r="438" spans="1:9" s="61" customFormat="1" x14ac:dyDescent="0.25">
      <c r="A438" s="44"/>
      <c r="B438" s="44"/>
      <c r="D438"/>
      <c r="F438" s="44"/>
      <c r="G438" s="44"/>
      <c r="H438"/>
      <c r="I438"/>
    </row>
    <row r="439" spans="1:9" s="61" customFormat="1" x14ac:dyDescent="0.25">
      <c r="A439" s="44"/>
      <c r="B439" s="44"/>
      <c r="D439"/>
      <c r="F439" s="44"/>
      <c r="G439" s="44"/>
      <c r="H439"/>
      <c r="I439"/>
    </row>
    <row r="440" spans="1:9" s="61" customFormat="1" x14ac:dyDescent="0.25">
      <c r="A440" s="44"/>
      <c r="B440" s="44"/>
      <c r="D440"/>
      <c r="F440" s="44"/>
      <c r="G440" s="44"/>
      <c r="H440"/>
      <c r="I440"/>
    </row>
    <row r="441" spans="1:9" s="61" customFormat="1" x14ac:dyDescent="0.25">
      <c r="A441" s="44"/>
      <c r="B441" s="44"/>
      <c r="D441"/>
      <c r="G441" s="66"/>
      <c r="H441"/>
      <c r="I441"/>
    </row>
    <row r="442" spans="1:9" s="61" customFormat="1" x14ac:dyDescent="0.25">
      <c r="A442" s="44"/>
      <c r="B442" s="44"/>
      <c r="D442"/>
      <c r="G442" s="66"/>
      <c r="H442"/>
      <c r="I442"/>
    </row>
    <row r="443" spans="1:9" s="61" customFormat="1" x14ac:dyDescent="0.25">
      <c r="A443" s="44"/>
      <c r="B443" s="44"/>
      <c r="D443"/>
      <c r="G443" s="66"/>
      <c r="H443"/>
      <c r="I443"/>
    </row>
    <row r="444" spans="1:9" s="61" customFormat="1" x14ac:dyDescent="0.25">
      <c r="A444" s="44"/>
      <c r="B444" s="44"/>
      <c r="D444"/>
      <c r="G444" s="66"/>
      <c r="H444"/>
      <c r="I444"/>
    </row>
    <row r="445" spans="1:9" s="61" customFormat="1" x14ac:dyDescent="0.25">
      <c r="A445" s="44"/>
      <c r="B445" s="44"/>
      <c r="D445"/>
      <c r="G445" s="66"/>
      <c r="H445"/>
      <c r="I445"/>
    </row>
    <row r="446" spans="1:9" s="61" customFormat="1" x14ac:dyDescent="0.25">
      <c r="A446" s="44"/>
      <c r="B446" s="44"/>
      <c r="D446"/>
      <c r="G446" s="66"/>
      <c r="H446"/>
      <c r="I446"/>
    </row>
    <row r="447" spans="1:9" s="61" customFormat="1" x14ac:dyDescent="0.25">
      <c r="A447" s="44"/>
      <c r="B447" s="44"/>
      <c r="D447"/>
      <c r="G447" s="66"/>
      <c r="H447"/>
      <c r="I447"/>
    </row>
    <row r="448" spans="1:9" s="61" customFormat="1" x14ac:dyDescent="0.25">
      <c r="A448" s="44"/>
      <c r="B448" s="44"/>
      <c r="D448"/>
      <c r="G448" s="66"/>
      <c r="H448"/>
      <c r="I448"/>
    </row>
    <row r="449" spans="1:9" s="61" customFormat="1" x14ac:dyDescent="0.25">
      <c r="A449" s="44"/>
      <c r="B449" s="44"/>
      <c r="D449"/>
      <c r="G449" s="66"/>
      <c r="H449"/>
      <c r="I449"/>
    </row>
    <row r="450" spans="1:9" s="61" customFormat="1" x14ac:dyDescent="0.25">
      <c r="A450" s="44"/>
      <c r="B450" s="44"/>
      <c r="D450"/>
      <c r="G450" s="66"/>
      <c r="H450"/>
      <c r="I450"/>
    </row>
    <row r="451" spans="1:9" s="61" customFormat="1" x14ac:dyDescent="0.25">
      <c r="A451" s="44"/>
      <c r="B451" s="44"/>
      <c r="D451"/>
      <c r="G451" s="66"/>
      <c r="H451"/>
      <c r="I451"/>
    </row>
    <row r="452" spans="1:9" s="61" customFormat="1" x14ac:dyDescent="0.25">
      <c r="A452" s="44"/>
      <c r="B452" s="44"/>
      <c r="D452"/>
      <c r="G452" s="66"/>
      <c r="H452"/>
      <c r="I452"/>
    </row>
    <row r="453" spans="1:9" s="61" customFormat="1" x14ac:dyDescent="0.25">
      <c r="A453" s="44"/>
      <c r="B453" s="44"/>
      <c r="D453"/>
      <c r="G453" s="66"/>
      <c r="H453"/>
      <c r="I453"/>
    </row>
    <row r="454" spans="1:9" s="61" customFormat="1" x14ac:dyDescent="0.25">
      <c r="A454" s="44"/>
      <c r="B454" s="44"/>
      <c r="D454"/>
      <c r="G454" s="66"/>
      <c r="H454"/>
      <c r="I454"/>
    </row>
    <row r="455" spans="1:9" s="61" customFormat="1" x14ac:dyDescent="0.25">
      <c r="A455" s="44"/>
      <c r="B455" s="44"/>
      <c r="D455"/>
      <c r="G455" s="66"/>
      <c r="H455"/>
      <c r="I455"/>
    </row>
    <row r="456" spans="1:9" s="61" customFormat="1" x14ac:dyDescent="0.25">
      <c r="A456" s="44"/>
      <c r="B456" s="44"/>
      <c r="D456"/>
      <c r="G456" s="66"/>
      <c r="H456"/>
      <c r="I456"/>
    </row>
    <row r="457" spans="1:9" s="61" customFormat="1" x14ac:dyDescent="0.25">
      <c r="A457" s="44"/>
      <c r="B457" s="44"/>
      <c r="D457"/>
      <c r="G457" s="66"/>
      <c r="H457"/>
      <c r="I457"/>
    </row>
    <row r="458" spans="1:9" s="61" customFormat="1" x14ac:dyDescent="0.25">
      <c r="A458" s="44"/>
      <c r="B458" s="44"/>
      <c r="D458"/>
      <c r="G458" s="66"/>
      <c r="H458"/>
      <c r="I458"/>
    </row>
    <row r="459" spans="1:9" s="61" customFormat="1" x14ac:dyDescent="0.25">
      <c r="A459" s="44"/>
      <c r="B459" s="44"/>
      <c r="D459"/>
      <c r="G459" s="66"/>
      <c r="H459"/>
      <c r="I459"/>
    </row>
    <row r="460" spans="1:9" s="61" customFormat="1" x14ac:dyDescent="0.25">
      <c r="A460" s="44"/>
      <c r="B460" s="44"/>
      <c r="D460"/>
      <c r="G460" s="66"/>
      <c r="H460"/>
      <c r="I460"/>
    </row>
    <row r="461" spans="1:9" s="61" customFormat="1" x14ac:dyDescent="0.25">
      <c r="A461" s="44"/>
      <c r="B461" s="44"/>
      <c r="D461"/>
      <c r="G461" s="66"/>
      <c r="H461"/>
      <c r="I461"/>
    </row>
    <row r="462" spans="1:9" s="61" customFormat="1" x14ac:dyDescent="0.25">
      <c r="A462" s="44"/>
      <c r="B462" s="44"/>
      <c r="D462"/>
      <c r="G462" s="66"/>
      <c r="H462" s="66"/>
      <c r="I462"/>
    </row>
    <row r="463" spans="1:9" s="61" customFormat="1" x14ac:dyDescent="0.25">
      <c r="A463" s="44"/>
      <c r="B463" s="44"/>
      <c r="D463"/>
      <c r="G463" s="66"/>
      <c r="H463" s="66"/>
      <c r="I463" s="44"/>
    </row>
    <row r="464" spans="1:9" s="61" customFormat="1" x14ac:dyDescent="0.25">
      <c r="A464" s="44"/>
      <c r="B464" s="44"/>
      <c r="D464"/>
      <c r="G464" s="66"/>
      <c r="H464" s="66"/>
      <c r="I464" s="44"/>
    </row>
    <row r="465" spans="1:9" s="61" customFormat="1" x14ac:dyDescent="0.25">
      <c r="A465" s="44"/>
      <c r="B465" s="44"/>
      <c r="D465"/>
      <c r="G465" s="66"/>
      <c r="H465" s="66"/>
      <c r="I465" s="44"/>
    </row>
    <row r="466" spans="1:9" s="61" customFormat="1" x14ac:dyDescent="0.25">
      <c r="A466" s="44"/>
      <c r="B466" s="44"/>
      <c r="D466"/>
      <c r="G466" s="66"/>
      <c r="H466" s="66"/>
      <c r="I466" s="44"/>
    </row>
    <row r="467" spans="1:9" s="61" customFormat="1" x14ac:dyDescent="0.25">
      <c r="A467" s="44"/>
      <c r="B467" s="44"/>
      <c r="D467"/>
      <c r="G467" s="66"/>
      <c r="H467" s="66"/>
      <c r="I467" s="44"/>
    </row>
    <row r="468" spans="1:9" s="61" customFormat="1" x14ac:dyDescent="0.25">
      <c r="A468" s="44"/>
      <c r="B468" s="44"/>
      <c r="D468"/>
      <c r="G468" s="66"/>
      <c r="H468" s="66"/>
      <c r="I468" s="44"/>
    </row>
    <row r="469" spans="1:9" s="61" customFormat="1" x14ac:dyDescent="0.25">
      <c r="A469" s="44"/>
      <c r="B469" s="44"/>
      <c r="D469"/>
      <c r="G469" s="66"/>
      <c r="H469" s="66"/>
    </row>
    <row r="470" spans="1:9" s="61" customFormat="1" x14ac:dyDescent="0.25">
      <c r="A470" s="44"/>
      <c r="B470" s="44"/>
      <c r="D470"/>
      <c r="G470" s="66"/>
      <c r="H470" s="66"/>
    </row>
    <row r="471" spans="1:9" s="61" customFormat="1" x14ac:dyDescent="0.25">
      <c r="A471" s="44"/>
      <c r="B471" s="44"/>
      <c r="D471"/>
      <c r="G471" s="66"/>
      <c r="H471" s="66"/>
    </row>
    <row r="472" spans="1:9" s="61" customFormat="1" x14ac:dyDescent="0.25">
      <c r="A472" s="44"/>
      <c r="B472" s="44"/>
      <c r="D472"/>
      <c r="G472" s="66"/>
      <c r="H472" s="66"/>
    </row>
    <row r="473" spans="1:9" s="61" customFormat="1" x14ac:dyDescent="0.25">
      <c r="A473" s="44"/>
      <c r="B473" s="44"/>
      <c r="D473"/>
      <c r="G473" s="66"/>
      <c r="H473" s="66"/>
    </row>
    <row r="474" spans="1:9" s="61" customFormat="1" x14ac:dyDescent="0.25">
      <c r="A474" s="44"/>
      <c r="B474" s="44"/>
      <c r="D474"/>
      <c r="G474" s="66"/>
      <c r="H474" s="66"/>
    </row>
    <row r="475" spans="1:9" s="61" customFormat="1" x14ac:dyDescent="0.25">
      <c r="A475" s="44"/>
      <c r="B475" s="44"/>
      <c r="D475"/>
      <c r="G475" s="66"/>
      <c r="H475" s="66"/>
    </row>
    <row r="476" spans="1:9" s="61" customFormat="1" x14ac:dyDescent="0.25">
      <c r="A476" s="44"/>
      <c r="B476" s="44"/>
      <c r="D476"/>
      <c r="G476" s="66"/>
      <c r="H476" s="66"/>
    </row>
    <row r="477" spans="1:9" s="61" customFormat="1" x14ac:dyDescent="0.25">
      <c r="A477" s="44"/>
      <c r="B477" s="44"/>
      <c r="D477"/>
      <c r="G477" s="66"/>
      <c r="H477" s="66"/>
    </row>
    <row r="478" spans="1:9" s="61" customFormat="1" x14ac:dyDescent="0.25">
      <c r="A478" s="44"/>
      <c r="B478" s="44"/>
      <c r="D478"/>
      <c r="G478" s="66"/>
      <c r="H478" s="66"/>
    </row>
    <row r="479" spans="1:9" s="61" customFormat="1" x14ac:dyDescent="0.25">
      <c r="A479" s="44"/>
      <c r="B479" s="44"/>
      <c r="D479"/>
      <c r="G479" s="66"/>
      <c r="H479" s="66"/>
    </row>
    <row r="480" spans="1:9" s="61" customFormat="1" x14ac:dyDescent="0.25">
      <c r="A480" s="44"/>
      <c r="B480" s="44"/>
      <c r="D480"/>
      <c r="G480" s="66"/>
      <c r="H480" s="66"/>
    </row>
    <row r="481" spans="1:8" s="61" customFormat="1" x14ac:dyDescent="0.25">
      <c r="A481" s="44"/>
      <c r="B481" s="44"/>
      <c r="D481"/>
      <c r="G481" s="66"/>
      <c r="H481" s="66"/>
    </row>
    <row r="482" spans="1:8" s="61" customFormat="1" x14ac:dyDescent="0.25">
      <c r="A482" s="44"/>
      <c r="B482" s="44"/>
      <c r="D482"/>
      <c r="G482" s="66"/>
      <c r="H482" s="66"/>
    </row>
    <row r="483" spans="1:8" s="61" customFormat="1" x14ac:dyDescent="0.25">
      <c r="A483" s="44"/>
      <c r="B483" s="44"/>
      <c r="D483"/>
      <c r="G483" s="66"/>
      <c r="H483" s="66"/>
    </row>
    <row r="484" spans="1:8" s="61" customFormat="1" x14ac:dyDescent="0.25">
      <c r="A484" s="44"/>
      <c r="B484" s="44"/>
      <c r="D484"/>
      <c r="G484" s="66"/>
      <c r="H484" s="66"/>
    </row>
    <row r="485" spans="1:8" s="61" customFormat="1" x14ac:dyDescent="0.25">
      <c r="A485" s="44"/>
      <c r="B485" s="44"/>
      <c r="D485"/>
      <c r="G485" s="66"/>
      <c r="H485" s="66"/>
    </row>
    <row r="486" spans="1:8" s="61" customFormat="1" x14ac:dyDescent="0.25">
      <c r="A486" s="44"/>
      <c r="B486" s="44"/>
      <c r="D486"/>
      <c r="G486" s="66"/>
      <c r="H486" s="66"/>
    </row>
    <row r="487" spans="1:8" s="61" customFormat="1" x14ac:dyDescent="0.25">
      <c r="A487" s="44"/>
      <c r="B487" s="44"/>
      <c r="D487"/>
      <c r="G487" s="66"/>
      <c r="H487" s="66"/>
    </row>
    <row r="488" spans="1:8" s="61" customFormat="1" x14ac:dyDescent="0.25">
      <c r="A488" s="44"/>
      <c r="B488" s="44"/>
      <c r="D488"/>
      <c r="G488" s="66"/>
      <c r="H488" s="66"/>
    </row>
    <row r="489" spans="1:8" s="61" customFormat="1" x14ac:dyDescent="0.25">
      <c r="A489" s="44"/>
      <c r="B489" s="44"/>
      <c r="G489" s="66"/>
      <c r="H489" s="66"/>
    </row>
    <row r="490" spans="1:8" s="61" customFormat="1" x14ac:dyDescent="0.25">
      <c r="A490" s="44"/>
      <c r="B490" s="44"/>
      <c r="G490" s="66"/>
      <c r="H490" s="66"/>
    </row>
    <row r="491" spans="1:8" s="61" customFormat="1" x14ac:dyDescent="0.25">
      <c r="A491" s="44"/>
      <c r="B491" s="44"/>
      <c r="G491" s="66"/>
      <c r="H491" s="66"/>
    </row>
    <row r="492" spans="1:8" s="61" customFormat="1" x14ac:dyDescent="0.25">
      <c r="A492" s="44"/>
      <c r="B492" s="44"/>
      <c r="G492" s="66"/>
      <c r="H492" s="66"/>
    </row>
    <row r="493" spans="1:8" s="61" customFormat="1" x14ac:dyDescent="0.25">
      <c r="A493" s="44"/>
      <c r="B493" s="44"/>
      <c r="G493" s="66"/>
      <c r="H493" s="66"/>
    </row>
    <row r="494" spans="1:8" s="61" customFormat="1" x14ac:dyDescent="0.25">
      <c r="A494" s="44"/>
      <c r="B494" s="44"/>
      <c r="G494" s="66"/>
      <c r="H494" s="66"/>
    </row>
    <row r="495" spans="1:8" s="61" customFormat="1" x14ac:dyDescent="0.25">
      <c r="G495" s="66"/>
      <c r="H495" s="66"/>
    </row>
    <row r="496" spans="1:8" s="61" customFormat="1" x14ac:dyDescent="0.25">
      <c r="G496" s="66"/>
      <c r="H496" s="66"/>
    </row>
    <row r="497" spans="7:8" s="61" customFormat="1" x14ac:dyDescent="0.25">
      <c r="G497" s="66"/>
      <c r="H497" s="66"/>
    </row>
    <row r="498" spans="7:8" s="61" customFormat="1" x14ac:dyDescent="0.25">
      <c r="G498" s="66"/>
      <c r="H498" s="66"/>
    </row>
    <row r="499" spans="7:8" s="61" customFormat="1" x14ac:dyDescent="0.25">
      <c r="G499" s="66"/>
      <c r="H499" s="66"/>
    </row>
    <row r="500" spans="7:8" s="61" customFormat="1" x14ac:dyDescent="0.25">
      <c r="G500" s="66"/>
      <c r="H500" s="66"/>
    </row>
    <row r="501" spans="7:8" s="61" customFormat="1" x14ac:dyDescent="0.25">
      <c r="G501" s="66"/>
      <c r="H501" s="66"/>
    </row>
    <row r="502" spans="7:8" s="61" customFormat="1" x14ac:dyDescent="0.25">
      <c r="G502" s="66"/>
      <c r="H502" s="66"/>
    </row>
    <row r="503" spans="7:8" s="61" customFormat="1" x14ac:dyDescent="0.25">
      <c r="G503" s="66"/>
      <c r="H503" s="66"/>
    </row>
    <row r="504" spans="7:8" s="61" customFormat="1" x14ac:dyDescent="0.25">
      <c r="G504" s="66"/>
      <c r="H504" s="66"/>
    </row>
    <row r="505" spans="7:8" s="61" customFormat="1" x14ac:dyDescent="0.25">
      <c r="G505" s="66"/>
      <c r="H505" s="66"/>
    </row>
    <row r="506" spans="7:8" s="61" customFormat="1" x14ac:dyDescent="0.25">
      <c r="G506" s="66"/>
      <c r="H506" s="66"/>
    </row>
    <row r="507" spans="7:8" s="61" customFormat="1" x14ac:dyDescent="0.25">
      <c r="G507" s="66"/>
      <c r="H507" s="66"/>
    </row>
    <row r="508" spans="7:8" s="61" customFormat="1" x14ac:dyDescent="0.25">
      <c r="G508" s="66"/>
      <c r="H508" s="66"/>
    </row>
    <row r="509" spans="7:8" s="61" customFormat="1" x14ac:dyDescent="0.25">
      <c r="G509" s="66"/>
      <c r="H509" s="66"/>
    </row>
    <row r="510" spans="7:8" s="61" customFormat="1" x14ac:dyDescent="0.25">
      <c r="G510" s="66"/>
      <c r="H510" s="66"/>
    </row>
    <row r="511" spans="7:8" s="61" customFormat="1" x14ac:dyDescent="0.25">
      <c r="G511" s="66"/>
      <c r="H511" s="66"/>
    </row>
    <row r="512" spans="7:8" s="61" customFormat="1" x14ac:dyDescent="0.25">
      <c r="G512" s="66"/>
      <c r="H512" s="66"/>
    </row>
    <row r="513" spans="7:8" s="61" customFormat="1" x14ac:dyDescent="0.25">
      <c r="G513" s="66"/>
      <c r="H513" s="66"/>
    </row>
    <row r="514" spans="7:8" s="61" customFormat="1" x14ac:dyDescent="0.25">
      <c r="G514" s="66"/>
      <c r="H514" s="66"/>
    </row>
    <row r="515" spans="7:8" s="61" customFormat="1" x14ac:dyDescent="0.25">
      <c r="G515" s="66"/>
      <c r="H515" s="66"/>
    </row>
    <row r="516" spans="7:8" s="61" customFormat="1" x14ac:dyDescent="0.25">
      <c r="G516" s="66"/>
      <c r="H516" s="66"/>
    </row>
    <row r="517" spans="7:8" s="61" customFormat="1" x14ac:dyDescent="0.25">
      <c r="G517" s="66"/>
      <c r="H517" s="66"/>
    </row>
    <row r="518" spans="7:8" s="61" customFormat="1" x14ac:dyDescent="0.25">
      <c r="G518" s="66"/>
      <c r="H518" s="66"/>
    </row>
    <row r="519" spans="7:8" s="61" customFormat="1" x14ac:dyDescent="0.25">
      <c r="G519" s="66"/>
      <c r="H519" s="66"/>
    </row>
    <row r="520" spans="7:8" s="61" customFormat="1" x14ac:dyDescent="0.25">
      <c r="G520" s="66"/>
      <c r="H520" s="66"/>
    </row>
    <row r="521" spans="7:8" s="61" customFormat="1" x14ac:dyDescent="0.25">
      <c r="G521" s="66"/>
      <c r="H521" s="66"/>
    </row>
    <row r="522" spans="7:8" s="61" customFormat="1" x14ac:dyDescent="0.25">
      <c r="G522" s="66"/>
      <c r="H522" s="66"/>
    </row>
    <row r="523" spans="7:8" s="61" customFormat="1" x14ac:dyDescent="0.25">
      <c r="G523" s="66"/>
      <c r="H523" s="66"/>
    </row>
    <row r="524" spans="7:8" s="61" customFormat="1" x14ac:dyDescent="0.25">
      <c r="G524" s="66"/>
      <c r="H524" s="66"/>
    </row>
    <row r="525" spans="7:8" s="61" customFormat="1" x14ac:dyDescent="0.25">
      <c r="G525" s="66"/>
      <c r="H525" s="66"/>
    </row>
    <row r="526" spans="7:8" s="61" customFormat="1" x14ac:dyDescent="0.25">
      <c r="G526" s="66"/>
      <c r="H526" s="66"/>
    </row>
    <row r="527" spans="7:8" s="61" customFormat="1" x14ac:dyDescent="0.25">
      <c r="G527" s="66"/>
      <c r="H527" s="66"/>
    </row>
    <row r="528" spans="7:8" s="61" customFormat="1" x14ac:dyDescent="0.25">
      <c r="G528" s="66"/>
      <c r="H528" s="66"/>
    </row>
    <row r="529" spans="7:8" s="61" customFormat="1" x14ac:dyDescent="0.25">
      <c r="G529" s="66"/>
      <c r="H529" s="66"/>
    </row>
    <row r="530" spans="7:8" s="61" customFormat="1" x14ac:dyDescent="0.25">
      <c r="G530" s="66"/>
      <c r="H530" s="66"/>
    </row>
    <row r="531" spans="7:8" s="61" customFormat="1" x14ac:dyDescent="0.25">
      <c r="G531" s="66"/>
      <c r="H531" s="66"/>
    </row>
    <row r="532" spans="7:8" s="61" customFormat="1" x14ac:dyDescent="0.25">
      <c r="G532" s="66"/>
      <c r="H532" s="66"/>
    </row>
    <row r="533" spans="7:8" s="61" customFormat="1" x14ac:dyDescent="0.25">
      <c r="G533" s="66"/>
      <c r="H533" s="66"/>
    </row>
    <row r="534" spans="7:8" s="61" customFormat="1" x14ac:dyDescent="0.25">
      <c r="G534" s="66"/>
      <c r="H534" s="66"/>
    </row>
    <row r="535" spans="7:8" s="61" customFormat="1" x14ac:dyDescent="0.25">
      <c r="G535" s="66"/>
      <c r="H535" s="66"/>
    </row>
    <row r="536" spans="7:8" s="61" customFormat="1" x14ac:dyDescent="0.25">
      <c r="G536" s="66"/>
      <c r="H536" s="66"/>
    </row>
    <row r="537" spans="7:8" s="61" customFormat="1" x14ac:dyDescent="0.25">
      <c r="G537" s="66"/>
      <c r="H537" s="66"/>
    </row>
    <row r="538" spans="7:8" s="61" customFormat="1" x14ac:dyDescent="0.25">
      <c r="G538" s="66"/>
      <c r="H538" s="66"/>
    </row>
    <row r="539" spans="7:8" s="61" customFormat="1" x14ac:dyDescent="0.25">
      <c r="G539" s="66"/>
      <c r="H539" s="66"/>
    </row>
    <row r="540" spans="7:8" s="61" customFormat="1" x14ac:dyDescent="0.25">
      <c r="G540" s="66"/>
      <c r="H540" s="66"/>
    </row>
    <row r="541" spans="7:8" s="61" customFormat="1" x14ac:dyDescent="0.25">
      <c r="G541" s="66"/>
      <c r="H541" s="66"/>
    </row>
    <row r="542" spans="7:8" s="61" customFormat="1" x14ac:dyDescent="0.25">
      <c r="G542" s="66"/>
      <c r="H542" s="66"/>
    </row>
    <row r="543" spans="7:8" s="61" customFormat="1" x14ac:dyDescent="0.25">
      <c r="G543" s="66"/>
      <c r="H543" s="66"/>
    </row>
    <row r="544" spans="7:8" s="61" customFormat="1" x14ac:dyDescent="0.25">
      <c r="G544" s="66"/>
      <c r="H544" s="66"/>
    </row>
    <row r="545" spans="7:8" s="61" customFormat="1" x14ac:dyDescent="0.25">
      <c r="G545" s="66"/>
      <c r="H545" s="66"/>
    </row>
    <row r="546" spans="7:8" s="61" customFormat="1" x14ac:dyDescent="0.25">
      <c r="G546" s="66"/>
      <c r="H546" s="66"/>
    </row>
    <row r="547" spans="7:8" s="61" customFormat="1" x14ac:dyDescent="0.25">
      <c r="G547" s="66"/>
      <c r="H547" s="66"/>
    </row>
    <row r="548" spans="7:8" s="61" customFormat="1" x14ac:dyDescent="0.25">
      <c r="G548" s="66"/>
      <c r="H548" s="66"/>
    </row>
    <row r="549" spans="7:8" s="61" customFormat="1" x14ac:dyDescent="0.25">
      <c r="G549" s="66"/>
      <c r="H549" s="66"/>
    </row>
    <row r="550" spans="7:8" s="61" customFormat="1" x14ac:dyDescent="0.25">
      <c r="G550" s="66"/>
      <c r="H550" s="66"/>
    </row>
    <row r="551" spans="7:8" s="61" customFormat="1" x14ac:dyDescent="0.25">
      <c r="G551" s="66"/>
      <c r="H551" s="66"/>
    </row>
    <row r="552" spans="7:8" s="61" customFormat="1" x14ac:dyDescent="0.25">
      <c r="G552" s="66"/>
      <c r="H552" s="66"/>
    </row>
  </sheetData>
  <mergeCells count="4">
    <mergeCell ref="A6:A7"/>
    <mergeCell ref="B6:B7"/>
    <mergeCell ref="F6:F7"/>
    <mergeCell ref="G6:G7"/>
  </mergeCells>
  <pageMargins left="0.5" right="0.5" top="0.75" bottom="0.5" header="0.75" footer="0.5"/>
  <pageSetup scale="75" pageOrder="overThenDown" orientation="landscape" r:id="rId1"/>
  <headerFooter>
    <oddHeader>&amp;C&amp;"Arial"&amp;10 COST OF SERVICE STUDY - ALLOCATION OF RATE BASE COMPONENTS TO RATE SCHEDULE&amp;L&amp;"Arial"&amp;10 Schedule E-3a&amp;R&amp;"Arial"&amp;10 Page &amp;P of &amp;N</oddHeader>
    <oddFooter>&amp;L&amp;"Arial"&amp;10 Supporting Schedules: B-1&amp;R&amp;"Arial"&amp;10 Recap Schedules: E-1</oddFooter>
  </headerFooter>
  <rowBreaks count="6" manualBreakCount="6">
    <brk id="40" max="16383" man="1"/>
    <brk id="73" max="16383" man="1"/>
    <brk id="106" max="16383" man="1"/>
    <brk id="139" max="16383" man="1"/>
    <brk id="172" max="16383" man="1"/>
    <brk id="20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5</vt:i4>
      </vt:variant>
    </vt:vector>
  </HeadingPairs>
  <TitlesOfParts>
    <vt:vector size="18" baseType="lpstr">
      <vt:lpstr>E_1_Att_2_Test MDS and 1-13th</vt:lpstr>
      <vt:lpstr>E_1_Att_2_Test AS FILED</vt:lpstr>
      <vt:lpstr>E_1_Att 2_Diff.</vt:lpstr>
      <vt:lpstr>E_6B Att 2_MDS and 1-13th</vt:lpstr>
      <vt:lpstr>E_6B Att 2_AS FILED</vt:lpstr>
      <vt:lpstr>E_6B_Att 2_Diff.</vt:lpstr>
      <vt:lpstr>E_3A_MDS and 1-13th</vt:lpstr>
      <vt:lpstr>E_3A_AS FILED</vt:lpstr>
      <vt:lpstr>E_3A_Diff.</vt:lpstr>
      <vt:lpstr>COS_Rate_Base_MDS and 1-13th</vt:lpstr>
      <vt:lpstr>COS_Rate_Base_AS FILED</vt:lpstr>
      <vt:lpstr>COS_Rate_Base_Diff.</vt:lpstr>
      <vt:lpstr>REVENUE REQUIREMENT CHANGES</vt:lpstr>
      <vt:lpstr>E_3A_Diff.!Print_Area</vt:lpstr>
      <vt:lpstr>'E_1_Att_2_Test AS FILED'!Print_Titles</vt:lpstr>
      <vt:lpstr>'E_3A_AS FILED'!Print_Titles</vt:lpstr>
      <vt:lpstr>E_3A_Diff.!Print_Titles</vt:lpstr>
      <vt:lpstr>'E_3A_MDS and 1-13th'!Print_Titles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2016-08-01T14:43:11Z</dcterms:created>
  <dcterms:modified xsi:type="dcterms:W3CDTF">2016-08-01T14:43:14Z</dcterms:modified>
</cp:coreProperties>
</file>