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96" yWindow="528" windowWidth="19416" windowHeight="9408" tabRatio="823"/>
  </bookViews>
  <sheets>
    <sheet name="A2_Schedule" sheetId="3" r:id="rId1"/>
    <sheet name="A6_Schedule" sheetId="7" r:id="rId2"/>
    <sheet name="A6.1_Schedule" sheetId="8" r:id="rId3"/>
    <sheet name="A9_Schedule" sheetId="13" r:id="rId4"/>
    <sheet name="A9.1_Schedule" sheetId="14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\a">[1]FTI!#REF!</definedName>
    <definedName name="\c">[2]ISFPLSUB!#REF!</definedName>
    <definedName name="\d">[2]ISFPLSUB!#REF!</definedName>
    <definedName name="\l">[2]ISFPLSUB!#REF!</definedName>
    <definedName name="\p">#N/A</definedName>
    <definedName name="\y">[2]JVTAX.XLS!#REF!</definedName>
    <definedName name="__ESY12">[2]ISFPLSUB!#REF!</definedName>
    <definedName name="__INP5">[1]SITRP!#REF!</definedName>
    <definedName name="__PG1">#N/A</definedName>
    <definedName name="__PG2">#N/A</definedName>
    <definedName name="__PG3">#N/A</definedName>
    <definedName name="_12MOS">[2]ISFPLSUB!#REF!</definedName>
    <definedName name="_12MOSA">[2]ISFPLSUB!#REF!</definedName>
    <definedName name="_1990">[1]SITRP!#REF!</definedName>
    <definedName name="_1990C">[1]SITRP!#REF!</definedName>
    <definedName name="_1991">[1]SITRP!#REF!</definedName>
    <definedName name="_1991C">[1]SITRP!#REF!</definedName>
    <definedName name="_ESY12">[2]ISFPLSUB!#REF!</definedName>
    <definedName name="_INP5">[1]SITRP!#REF!</definedName>
    <definedName name="_PG1">#N/A</definedName>
    <definedName name="_PG2">#N/A</definedName>
    <definedName name="_PG3">#N/A</definedName>
    <definedName name="ANNUAL">[2]ISFPLSUB!#REF!</definedName>
    <definedName name="BONNIE">#N/A</definedName>
    <definedName name="CMCY">[2]ISFPLSUB!#REF!</definedName>
    <definedName name="COLUMN1">'[3]FPSC TU'!#REF!</definedName>
    <definedName name="COLUMN2">'[3]FPSC TU'!#REF!</definedName>
    <definedName name="COLUMN3">'[3]FPSC TU'!#REF!</definedName>
    <definedName name="COLUMN4">'[3]FPSC TU'!#REF!</definedName>
    <definedName name="COLUMN5">'[3]FPSC TU'!#REF!</definedName>
    <definedName name="COLUMN6">'[3]FPSC TU'!#REF!</definedName>
    <definedName name="COLUMN7">'[3]FPSC TU'!#REF!</definedName>
    <definedName name="COLUMN8">'[3]FPSC TU'!#REF!</definedName>
    <definedName name="COLUMN9">'[3]FPSC TU'!#REF!</definedName>
    <definedName name="COMPTAX">[1]FTI!#REF!</definedName>
    <definedName name="CRIT5">[1]SITRP!#REF!</definedName>
    <definedName name="Criteria_MI">[1]SITRP!#REF!</definedName>
    <definedName name="DATE1">'[3]FPSC TU'!#REF!</definedName>
    <definedName name="ESYA">[2]ISFPLSUB!#REF!</definedName>
    <definedName name="ESYTD">[2]ISFPLSUB!#REF!</definedName>
    <definedName name="ESYY">[2]ISFPLSUB!#REF!</definedName>
    <definedName name="_xlnm.Extract">[1]SITRP!#REF!</definedName>
    <definedName name="Extract_MI">[1]SITRP!#REF!</definedName>
    <definedName name="GUY">[1]SITRP!#REF!</definedName>
    <definedName name="HISTORY">[2]ISFPLSUB!#REF!</definedName>
    <definedName name="INCSTA">[1]A194!#REF!</definedName>
    <definedName name="INPUT5">[1]SITRP!#REF!</definedName>
    <definedName name="LRIC12">[2]ISFPLSUB!#REF!</definedName>
    <definedName name="LRICA">[2]ISFPLSUB!#REF!</definedName>
    <definedName name="LRICY">[2]ISFPLSUB!#REF!</definedName>
    <definedName name="LRICYTD">[2]ISFPLSUB!#REF!</definedName>
    <definedName name="MACROS">'[1]Storm Fund Earn Gross Up'!#REF!</definedName>
    <definedName name="MONTH">[2]ISFPLSUB!#REF!</definedName>
    <definedName name="MONTHS">#N/A</definedName>
    <definedName name="OBO">[1]A194!#REF!</definedName>
    <definedName name="OBODEFTX">'[4]0394OBF.XLS'!#REF!</definedName>
    <definedName name="OTHINC">[1]A194!#REF!</definedName>
    <definedName name="OUTPUT5">[1]SITRP!#REF!</definedName>
    <definedName name="PAGE1">[1]FTI!#REF!</definedName>
    <definedName name="PAGE2">[1]FTI!#REF!</definedName>
    <definedName name="PAGE21">'[1]Storm Fund Earn Gross Up'!#REF!</definedName>
    <definedName name="PAGE3">[2]ISFPLSUB!#REF!</definedName>
    <definedName name="PERIOD">#REF!</definedName>
    <definedName name="PRINT">[1]FTI!#REF!</definedName>
    <definedName name="_xlnm.Print_Titles" localSheetId="0">A2_Schedule!$A:$B,A2_Schedule!$3:$9</definedName>
    <definedName name="_xlnm.Print_Titles" localSheetId="2">A6.1_Schedule!$A:$B,A6.1_Schedule!$3:$8</definedName>
    <definedName name="_xlnm.Print_Titles" localSheetId="1">A6_Schedule!$A:$B,A6_Schedule!$3:$8</definedName>
    <definedName name="_xlnm.Print_Titles" localSheetId="4">A9.1_Schedule!$A:$B,A9.1_Schedule!$3:$8</definedName>
    <definedName name="_xlnm.Print_Titles" localSheetId="3">A9_Schedule!$A:$B,A9_Schedule!$3:$8</definedName>
    <definedName name="PRIOR">[2]JVTAX.XLS!#REF!</definedName>
    <definedName name="PURE">[1]SITRP!#REF!</definedName>
    <definedName name="PUREC">[1]SITRP!#REF!</definedName>
    <definedName name="REVENUERPT">'[3]FPSC TU'!#REF!</definedName>
    <definedName name="T">'[5]NF Exp 518 (Mo B)'!#REF!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  <definedName name="YEAR">[2]ISFPLSUB!#REF!</definedName>
    <definedName name="YTDA">[2]ISFPLSUB!#REF!</definedName>
  </definedNames>
  <calcPr calcId="145621"/>
</workbook>
</file>

<file path=xl/calcChain.xml><?xml version="1.0" encoding="utf-8"?>
<calcChain xmlns="http://schemas.openxmlformats.org/spreadsheetml/2006/main">
  <c r="G31" i="13" l="1"/>
  <c r="E31" i="13"/>
  <c r="G30" i="13"/>
  <c r="E30" i="13"/>
  <c r="G29" i="13"/>
  <c r="E29" i="13"/>
  <c r="G28" i="13"/>
  <c r="E28" i="13"/>
  <c r="G27" i="13"/>
  <c r="E27" i="13"/>
  <c r="G26" i="13"/>
  <c r="E26" i="13"/>
  <c r="G25" i="13"/>
  <c r="E25" i="13"/>
  <c r="G24" i="13"/>
  <c r="E24" i="13"/>
  <c r="G23" i="13"/>
  <c r="E23" i="13"/>
  <c r="G22" i="13"/>
  <c r="E22" i="13"/>
  <c r="G21" i="13"/>
  <c r="E21" i="13"/>
  <c r="G20" i="13"/>
  <c r="E20" i="13"/>
  <c r="G19" i="13"/>
  <c r="E19" i="13"/>
  <c r="G18" i="13"/>
  <c r="E18" i="13"/>
  <c r="G17" i="13"/>
  <c r="E17" i="13"/>
  <c r="G13" i="13"/>
  <c r="E13" i="13"/>
  <c r="G12" i="13"/>
  <c r="E12" i="13"/>
  <c r="G11" i="13"/>
  <c r="E11" i="13"/>
  <c r="G42" i="7"/>
  <c r="F42" i="7"/>
  <c r="G40" i="7"/>
  <c r="F40" i="7"/>
  <c r="G39" i="7"/>
  <c r="F39" i="7"/>
  <c r="G38" i="7"/>
  <c r="F38" i="7"/>
  <c r="G37" i="7"/>
  <c r="F37" i="7"/>
  <c r="G36" i="7"/>
  <c r="F36" i="7"/>
  <c r="G35" i="7"/>
  <c r="F35" i="7"/>
  <c r="G34" i="7"/>
  <c r="F34" i="7"/>
  <c r="G33" i="7"/>
  <c r="F33" i="7"/>
  <c r="G32" i="7"/>
  <c r="F32" i="7"/>
  <c r="G31" i="7"/>
  <c r="F31" i="7"/>
  <c r="G30" i="7"/>
  <c r="F30" i="7"/>
  <c r="G29" i="7"/>
  <c r="F29" i="7"/>
  <c r="G28" i="7"/>
  <c r="F28" i="7"/>
  <c r="G27" i="7"/>
  <c r="F27" i="7"/>
  <c r="G26" i="7"/>
  <c r="F26" i="7"/>
  <c r="G25" i="7"/>
  <c r="F25" i="7"/>
  <c r="G24" i="7"/>
  <c r="F24" i="7"/>
  <c r="G21" i="7"/>
  <c r="F21" i="7"/>
  <c r="G20" i="7"/>
  <c r="F20" i="7"/>
  <c r="G19" i="7"/>
  <c r="F19" i="7"/>
  <c r="G15" i="7"/>
  <c r="F15" i="7"/>
  <c r="G13" i="7"/>
  <c r="F13" i="7"/>
  <c r="G12" i="7"/>
  <c r="F12" i="7"/>
  <c r="G11" i="7"/>
  <c r="F11" i="7"/>
  <c r="J72" i="3"/>
  <c r="I72" i="3"/>
  <c r="F72" i="3"/>
  <c r="E72" i="3"/>
  <c r="J71" i="3"/>
  <c r="I71" i="3"/>
  <c r="F71" i="3"/>
  <c r="E71" i="3"/>
  <c r="J70" i="3"/>
  <c r="I70" i="3"/>
  <c r="F70" i="3"/>
  <c r="E70" i="3"/>
  <c r="J69" i="3"/>
  <c r="I69" i="3"/>
  <c r="F69" i="3"/>
  <c r="E69" i="3"/>
  <c r="J68" i="3"/>
  <c r="I68" i="3"/>
  <c r="F68" i="3"/>
  <c r="E68" i="3"/>
  <c r="J67" i="3"/>
  <c r="I67" i="3"/>
  <c r="F67" i="3"/>
  <c r="E67" i="3"/>
  <c r="J66" i="3"/>
  <c r="I66" i="3"/>
  <c r="F66" i="3"/>
  <c r="E66" i="3"/>
  <c r="J65" i="3"/>
  <c r="I65" i="3"/>
  <c r="F65" i="3"/>
  <c r="E65" i="3"/>
  <c r="J64" i="3"/>
  <c r="I64" i="3"/>
  <c r="F64" i="3"/>
  <c r="E64" i="3"/>
  <c r="J63" i="3"/>
  <c r="I63" i="3"/>
  <c r="F63" i="3"/>
  <c r="E63" i="3"/>
  <c r="J60" i="3"/>
  <c r="I60" i="3"/>
  <c r="F60" i="3"/>
  <c r="E60" i="3"/>
  <c r="J59" i="3"/>
  <c r="I59" i="3"/>
  <c r="F59" i="3"/>
  <c r="E59" i="3"/>
  <c r="J58" i="3"/>
  <c r="I58" i="3"/>
  <c r="F58" i="3"/>
  <c r="E58" i="3"/>
  <c r="J57" i="3"/>
  <c r="I57" i="3"/>
  <c r="F57" i="3"/>
  <c r="E57" i="3"/>
  <c r="J56" i="3"/>
  <c r="I56" i="3"/>
  <c r="F56" i="3"/>
  <c r="E56" i="3"/>
  <c r="J55" i="3"/>
  <c r="I55" i="3"/>
  <c r="F55" i="3"/>
  <c r="E55" i="3"/>
  <c r="J54" i="3"/>
  <c r="I54" i="3"/>
  <c r="F54" i="3"/>
  <c r="E54" i="3"/>
  <c r="J53" i="3"/>
  <c r="I53" i="3"/>
  <c r="F53" i="3"/>
  <c r="E53" i="3"/>
  <c r="J52" i="3"/>
  <c r="I52" i="3"/>
  <c r="F52" i="3"/>
  <c r="E52" i="3"/>
  <c r="J51" i="3"/>
  <c r="I51" i="3"/>
  <c r="F51" i="3"/>
  <c r="E51" i="3"/>
  <c r="J50" i="3"/>
  <c r="I50" i="3"/>
  <c r="F50" i="3"/>
  <c r="E50" i="3"/>
  <c r="J49" i="3"/>
  <c r="I49" i="3"/>
  <c r="F49" i="3"/>
  <c r="E49" i="3"/>
  <c r="J48" i="3"/>
  <c r="I48" i="3"/>
  <c r="F48" i="3"/>
  <c r="E48" i="3"/>
  <c r="J46" i="3"/>
  <c r="I46" i="3"/>
  <c r="F46" i="3"/>
  <c r="E46" i="3"/>
  <c r="J45" i="3"/>
  <c r="I45" i="3"/>
  <c r="F45" i="3"/>
  <c r="E45" i="3"/>
  <c r="J42" i="3"/>
  <c r="I42" i="3"/>
  <c r="F42" i="3"/>
  <c r="E42" i="3"/>
  <c r="J39" i="3"/>
  <c r="I39" i="3"/>
  <c r="F39" i="3"/>
  <c r="E39" i="3"/>
  <c r="J38" i="3"/>
  <c r="I38" i="3"/>
  <c r="F38" i="3"/>
  <c r="E38" i="3"/>
  <c r="J37" i="3"/>
  <c r="I37" i="3"/>
  <c r="F37" i="3"/>
  <c r="E37" i="3"/>
  <c r="J36" i="3"/>
  <c r="I36" i="3"/>
  <c r="F36" i="3"/>
  <c r="E36" i="3"/>
  <c r="J35" i="3"/>
  <c r="I35" i="3"/>
  <c r="F35" i="3"/>
  <c r="E35" i="3"/>
  <c r="J32" i="3"/>
  <c r="I32" i="3"/>
  <c r="F32" i="3"/>
  <c r="E32" i="3"/>
  <c r="J31" i="3"/>
  <c r="I31" i="3"/>
  <c r="F31" i="3"/>
  <c r="E31" i="3"/>
  <c r="J30" i="3"/>
  <c r="I30" i="3"/>
  <c r="F30" i="3"/>
  <c r="E30" i="3"/>
  <c r="J29" i="3"/>
  <c r="I29" i="3"/>
  <c r="F29" i="3"/>
  <c r="E29" i="3"/>
  <c r="J26" i="3"/>
  <c r="I26" i="3"/>
  <c r="F26" i="3"/>
  <c r="E26" i="3"/>
  <c r="J24" i="3"/>
  <c r="I24" i="3"/>
  <c r="F24" i="3"/>
  <c r="E24" i="3"/>
  <c r="J23" i="3"/>
  <c r="I23" i="3"/>
  <c r="F23" i="3"/>
  <c r="E23" i="3"/>
  <c r="J22" i="3"/>
  <c r="I22" i="3"/>
  <c r="F22" i="3"/>
  <c r="E22" i="3"/>
  <c r="J21" i="3"/>
  <c r="I21" i="3"/>
  <c r="F21" i="3"/>
  <c r="E21" i="3"/>
  <c r="J19" i="3"/>
  <c r="I19" i="3"/>
  <c r="F19" i="3"/>
  <c r="E19" i="3"/>
  <c r="J18" i="3"/>
  <c r="I18" i="3"/>
  <c r="F18" i="3"/>
  <c r="E18" i="3"/>
  <c r="J17" i="3"/>
  <c r="I17" i="3"/>
  <c r="F17" i="3"/>
  <c r="E17" i="3"/>
  <c r="J16" i="3"/>
  <c r="I16" i="3"/>
  <c r="F16" i="3"/>
  <c r="E16" i="3"/>
  <c r="J15" i="3"/>
  <c r="I15" i="3"/>
  <c r="F15" i="3"/>
  <c r="E15" i="3"/>
  <c r="J14" i="3"/>
  <c r="I14" i="3"/>
  <c r="F14" i="3"/>
  <c r="E14" i="3"/>
  <c r="J13" i="3"/>
  <c r="I13" i="3"/>
  <c r="F13" i="3"/>
  <c r="E13" i="3"/>
  <c r="J12" i="3"/>
  <c r="I12" i="3"/>
  <c r="F12" i="3"/>
  <c r="E12" i="3"/>
  <c r="J11" i="3"/>
  <c r="I11" i="3"/>
  <c r="F11" i="3"/>
  <c r="E11" i="3"/>
</calcChain>
</file>

<file path=xl/sharedStrings.xml><?xml version="1.0" encoding="utf-8"?>
<sst xmlns="http://schemas.openxmlformats.org/spreadsheetml/2006/main" count="577" uniqueCount="191">
  <si>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</si>
  <si>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</si>
  <si>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</si>
  <si>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</si>
  <si>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</si>
  <si>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</si>
  <si>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</si>
  <si>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</si>
  <si>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</si>
  <si>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Line No.</t>
  </si>
  <si>
    <t>Actual</t>
  </si>
  <si>
    <t>Estimated</t>
  </si>
  <si>
    <t>1</t>
  </si>
  <si>
    <t>2</t>
  </si>
  <si>
    <t>Cedar Bay – Rail Coal Cars Lease per Docket No. 150075-EI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</si>
  <si>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</si>
  <si>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</si>
  <si>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</si>
  <si>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</si>
  <si>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</si>
  <si>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</si>
  <si>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</si>
  <si>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</si>
  <si>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</si>
  <si>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</si>
  <si>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</si>
  <si>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</si>
  <si>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</si>
  <si>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</si>
  <si>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Incremental Personnel, Software, and Hardware Costs</t>
  </si>
  <si>
    <t>17</t>
  </si>
  <si>
    <t>Variable Power Plant O&amp;M Costs over 514,000 MWh Threshold (Per A6)</t>
  </si>
  <si>
    <t>18</t>
  </si>
  <si>
    <t>19</t>
  </si>
  <si>
    <r>
      <t>Dodd Frank Fees</t>
    </r>
    <r>
      <rPr>
        <vertAlign val="superscript"/>
        <sz val="8"/>
        <rFont val="Arial"/>
        <family val="2"/>
      </rPr>
      <t xml:space="preserve"> (4)</t>
    </r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</si>
  <si>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</si>
  <si>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</si>
  <si>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</si>
  <si>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</si>
  <si>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</si>
  <si>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</si>
  <si>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</si>
  <si>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</si>
  <si>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</si>
  <si>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</si>
  <si>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</si>
  <si>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</si>
  <si>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</si>
  <si>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</si>
  <si>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</si>
  <si>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</si>
  <si>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</si>
  <si>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/>
  </si>
  <si>
    <t>37</t>
  </si>
  <si>
    <r>
      <rPr>
        <vertAlign val="superscript"/>
        <sz val="8"/>
        <rFont val="Arial"/>
        <family val="2"/>
      </rPr>
      <t xml:space="preserve">(4) </t>
    </r>
    <r>
      <rPr>
        <sz val="8"/>
        <rFont val="Arial"/>
        <family val="2"/>
      </rPr>
      <t>Fees related to reporting requirements under the Dodd-Frank Wall Street Reform and Consumer Protection Act (“Dodd-Frank Act”) that require all swap transactions to be reported to a swap data repository (SDR).  FPL uses swaps in its hedging program</t>
    </r>
  </si>
  <si>
    <t>and asset optimization program.</t>
  </si>
  <si>
    <r>
      <rPr>
        <vertAlign val="superscript"/>
        <sz val="8"/>
        <rFont val="Arial"/>
        <family val="2"/>
      </rPr>
      <t xml:space="preserve">(5) </t>
    </r>
    <r>
      <rPr>
        <sz val="8"/>
        <rFont val="Arial"/>
        <family val="2"/>
      </rPr>
      <t>The Fuel Cost of System Net Generation reflected on Schedules A1 and A2 does not tie to the amount on Schedules A3 and A4  in the amount of $976 due to the correction of a non-fuel (payroll) entry made in July 2015.</t>
    </r>
  </si>
  <si>
    <t>FOR THE MONTH OF:  November 2015</t>
  </si>
  <si>
    <t>Current Month</t>
  </si>
  <si>
    <t>Year To Date</t>
  </si>
  <si>
    <t>Estimate</t>
  </si>
  <si>
    <t>$ Diff</t>
  </si>
  <si>
    <t>% Diff</t>
  </si>
  <si>
    <t>Fuel Costs &amp; Net Power Transactions</t>
  </si>
  <si>
    <r>
      <t>Fuel Cost of System Net Generation</t>
    </r>
    <r>
      <rPr>
        <vertAlign val="superscript"/>
        <sz val="8"/>
        <rFont val="Arial"/>
        <family val="2"/>
      </rPr>
      <t xml:space="preserve"> (5)</t>
    </r>
  </si>
  <si>
    <t>Coal Cars Depreciation &amp; Return</t>
  </si>
  <si>
    <t>Fuel Cost of Power Sold (Per A6)</t>
  </si>
  <si>
    <t>Gains from Off-System Sales (Per A6)</t>
  </si>
  <si>
    <t>Fuel Cost of Purchased Power (Per A7)</t>
  </si>
  <si>
    <t>Energy Payments to Qualifying Facilities (Per A8)</t>
  </si>
  <si>
    <t>Energy Cost of Economy Purchases (Per A9)</t>
  </si>
  <si>
    <t>Total Fuel Costs &amp; Net Power Transactions</t>
  </si>
  <si>
    <r>
      <t>Incremental Optimization Costs</t>
    </r>
    <r>
      <rPr>
        <vertAlign val="superscript"/>
        <sz val="8"/>
        <rFont val="Arial"/>
        <family val="2"/>
      </rPr>
      <t xml:space="preserve"> (1)</t>
    </r>
  </si>
  <si>
    <t>Total</t>
  </si>
  <si>
    <t>Adjustments to Fuel Cost</t>
  </si>
  <si>
    <t>Reactive and Voltage Control Fuel Revenue</t>
  </si>
  <si>
    <t>Inventory Adjustments</t>
  </si>
  <si>
    <t>Non Recoverable Oil/Tank Bottoms</t>
  </si>
  <si>
    <t>Adjusted Total Fuel Costs &amp; Net Power Transactions</t>
  </si>
  <si>
    <t>kWh Sales</t>
  </si>
  <si>
    <t>Jurisdictional kWh Sales</t>
  </si>
  <si>
    <t>Sale for Resale</t>
  </si>
  <si>
    <t>Sub-Total Sales</t>
  </si>
  <si>
    <t>Total Sales</t>
  </si>
  <si>
    <t>Jurisdictional % of Total kWh Sales (Line 26 / Line 29)</t>
  </si>
  <si>
    <t>True-up Calculation</t>
  </si>
  <si>
    <t>Jurisdictional Fuel Revenues (Net of Revenue Taxes)</t>
  </si>
  <si>
    <t>Fuel Adjustment Revenues Not Applicable to Period</t>
  </si>
  <si>
    <t>Prior Period True-up Collected/(Refunded) This Period</t>
  </si>
  <si>
    <r>
      <t>GPIF, Net of Revenue Taxes</t>
    </r>
    <r>
      <rPr>
        <vertAlign val="superscript"/>
        <sz val="8"/>
        <rFont val="Arial"/>
        <family val="2"/>
      </rPr>
      <t xml:space="preserve"> (2)</t>
    </r>
  </si>
  <si>
    <t>Midcourse correction - 2014 final true-up collected/(refunded) this period</t>
  </si>
  <si>
    <t>Jurisdictional Fuel Revenues Applicable to Period</t>
  </si>
  <si>
    <t>Adjusted Total Fuel Costs &amp; Net Power Transactions (P.1, Line 23)</t>
  </si>
  <si>
    <t>Adj. Total Fuel Costs &amp; Net Power Transactions - Excluding 100% Retail Items</t>
  </si>
  <si>
    <t>Jurisdictional Sales % of Total kWh Sales (P1, Line 30)</t>
  </si>
  <si>
    <r>
      <t>Jurisdictional Total Fuel Costs &amp; Net Power Transactions</t>
    </r>
    <r>
      <rPr>
        <vertAlign val="superscript"/>
        <sz val="8"/>
        <rFont val="Arial"/>
        <family val="2"/>
      </rPr>
      <t xml:space="preserve"> (3)</t>
    </r>
  </si>
  <si>
    <t>True-up Provision for the Month-Over/(Under) Recovery(Ln 2-Ln 6)</t>
  </si>
  <si>
    <t>Interest Provision for the Month (Line 25)</t>
  </si>
  <si>
    <t>True-up &amp; Interest Provision Beg of Period-Over/(Under) Recovery</t>
  </si>
  <si>
    <t>Deferred True-up Beginning of Period - Over/(Under) Recovery</t>
  </si>
  <si>
    <t>Midcourse correction - Prior Period True-up (Collected)/Refunded This Period</t>
  </si>
  <si>
    <t>Prior Period True-up (Collected)/Refunded This Period</t>
  </si>
  <si>
    <t>End of Period Net True-up Amount Over/(Under) Recovery (Lines 7 through 12)</t>
  </si>
  <si>
    <t>Interest Provision</t>
  </si>
  <si>
    <t>Beginning True-up Amount (Lns 9+10)</t>
  </si>
  <si>
    <t>Ending True-up Amount Before Interest (Lns 7+9+10+11+12)</t>
  </si>
  <si>
    <t xml:space="preserve">Total of Beginning &amp; Ending True-up Amount </t>
  </si>
  <si>
    <t>Average True-up Amount (50% of Line 18)</t>
  </si>
  <si>
    <t>Interest Rate - First Day Reporting Business Month</t>
  </si>
  <si>
    <t>Interest Rate - First Day Subsequent Business Month</t>
  </si>
  <si>
    <t>Total (Lines 20+21)</t>
  </si>
  <si>
    <t>Average Interest Rate (50% of Line 23)</t>
  </si>
  <si>
    <t>Monthly Average Interest Rate (Line 23/12)</t>
  </si>
  <si>
    <t>Interest Provision (Line 19 x Line 24)</t>
  </si>
  <si>
    <r>
      <rPr>
        <vertAlign val="superscript"/>
        <sz val="8"/>
        <rFont val="Arial"/>
        <family val="2"/>
      </rPr>
      <t xml:space="preserve">(1) </t>
    </r>
    <r>
      <rPr>
        <sz val="8"/>
        <rFont val="Arial"/>
        <family val="2"/>
      </rPr>
      <t>Amounts reflected in this section are in accordance with FPL’s Stipulation and Settlement approved by the Commission in Order No. PSC-13-0023-S-EI, Docket No. 120015-EI.</t>
    </r>
  </si>
  <si>
    <r>
      <rPr>
        <vertAlign val="superscript"/>
        <sz val="8"/>
        <rFont val="Arial"/>
        <family val="2"/>
      </rPr>
      <t xml:space="preserve">(2) </t>
    </r>
    <r>
      <rPr>
        <sz val="8"/>
        <rFont val="Arial"/>
        <family val="2"/>
      </rPr>
      <t xml:space="preserve">Generating Performance Incentive Factor is ((11,814,923 / 12) x 99.9280%) - See Order No. PSC-14-0701-FOF-EI. </t>
    </r>
  </si>
  <si>
    <r>
      <rPr>
        <vertAlign val="superscript"/>
        <sz val="8"/>
        <rFont val="Arial"/>
        <family val="2"/>
      </rPr>
      <t xml:space="preserve">(3) </t>
    </r>
    <r>
      <rPr>
        <sz val="8"/>
        <rFont val="Arial"/>
        <family val="2"/>
      </rPr>
      <t>Line 4 x Line 5 x 1.00185</t>
    </r>
  </si>
  <si>
    <t>NOTE: Amounts may not agree to the General Ledger due to rounding.</t>
  </si>
  <si>
    <t>                  FOR THE MONTH OF:  November 2015</t>
  </si>
  <si>
    <t>SOLD TO</t>
  </si>
  <si>
    <t>Type &amp; Schedule</t>
  </si>
  <si>
    <t>Total KWH Sold (000)</t>
  </si>
  <si>
    <t>KWH from Own Generation (000)</t>
  </si>
  <si>
    <t>Fuel Cost (cents/KWH)</t>
  </si>
  <si>
    <t>Total Cost (cents/KWH)</t>
  </si>
  <si>
    <t>Total $ for Fuel Adjustment (Col(4) * Col(5))</t>
  </si>
  <si>
    <t>Total Cost ($) (Col(4) * Col(6))</t>
  </si>
  <si>
    <t>Gain from Off System Sales ($)</t>
  </si>
  <si>
    <t>OS/FCBBS</t>
  </si>
  <si>
    <t>Off System</t>
  </si>
  <si>
    <t>OS</t>
  </si>
  <si>
    <t>St Lucie Reliability Sales</t>
  </si>
  <si>
    <t>Total OS/FCBBS</t>
  </si>
  <si>
    <t>Total Estimated</t>
  </si>
  <si>
    <t>St. Lucie Participation</t>
  </si>
  <si>
    <t>FMPA (SL 1)</t>
  </si>
  <si>
    <t>St. L.</t>
  </si>
  <si>
    <t>OUC (SL 1)</t>
  </si>
  <si>
    <t>Total St. Lucie Participation</t>
  </si>
  <si>
    <t>OS/AF</t>
  </si>
  <si>
    <t>Cargill Power Markets, LLC OS</t>
  </si>
  <si>
    <t>EDF Trading North America, LLC. OS</t>
  </si>
  <si>
    <t>Energy Authority, The OS</t>
  </si>
  <si>
    <t>Exelon Generation Company, LLC. OS</t>
  </si>
  <si>
    <t>Morgan Stanley Capital Group, Inc. OS</t>
  </si>
  <si>
    <t>New Smyrna Beach Utilities Commission, City of OS</t>
  </si>
  <si>
    <t>Oglethorpe Power Corporation OS</t>
  </si>
  <si>
    <t>Orlando Utilities Commission OS</t>
  </si>
  <si>
    <t>Powersouth Energy Cooporative OS</t>
  </si>
  <si>
    <t>Seminole Electric Cooperative, Inc. OS</t>
  </si>
  <si>
    <t>Southern Company Services, Inc. OS</t>
  </si>
  <si>
    <t>Tampa Electric Company  OS</t>
  </si>
  <si>
    <t>Duke Energy Florida, LLC OS</t>
  </si>
  <si>
    <t>PJM Interconnection, L.L.C. OS</t>
  </si>
  <si>
    <t>Midcontinent Independent System Operator, Inc. OS</t>
  </si>
  <si>
    <t>Mercuria Energy America Inc. OS</t>
  </si>
  <si>
    <t>Total OS/AF</t>
  </si>
  <si>
    <t>Total Actual</t>
  </si>
  <si>
    <t>Other Actual</t>
  </si>
  <si>
    <t>Gross Gain from off System Sales $</t>
  </si>
  <si>
    <t>Gas Turbine Maintenance Revenue Reclassed to Base Revenue</t>
  </si>
  <si>
    <t>Sub-Total (Schedule A1 and A2)</t>
  </si>
  <si>
    <t>Third-Party Transmission Costs</t>
  </si>
  <si>
    <t>Variable Power Plant O&amp;M Costs over 514,000 MWh Threshold</t>
  </si>
  <si>
    <t>Net Gain from off System Sales ($)</t>
  </si>
  <si>
    <t>Other Estimate</t>
  </si>
  <si>
    <t>Gain from off System Sales $</t>
  </si>
  <si>
    <t>Difference</t>
  </si>
  <si>
    <t>Difference (%)</t>
  </si>
  <si>
    <t>Period To Date</t>
  </si>
  <si>
    <t>PURCHASED FROM</t>
  </si>
  <si>
    <t>Total KWH Purchased (000)</t>
  </si>
  <si>
    <t>Year to Date</t>
  </si>
  <si>
    <t>FOR THE MONTH OF: November 2015</t>
  </si>
  <si>
    <t>A9 Schedule</t>
  </si>
  <si>
    <t>Transaction Cost (Cents/KWH)</t>
  </si>
  <si>
    <t>Total $ for Fuel Adj (Col(3) * Col(4))</t>
  </si>
  <si>
    <t>Cost If Generated (Cents/KWH)</t>
  </si>
  <si>
    <t>Cost if Generated ($) (Col(3) * Col(6))</t>
  </si>
  <si>
    <t>Fuel Savings ($) (Col(7) -- Col(5))</t>
  </si>
  <si>
    <t>Economy</t>
  </si>
  <si>
    <t>Total Economy</t>
  </si>
  <si>
    <t>Rainbow Energy Marketing Corp. OS</t>
  </si>
  <si>
    <t>Transaction Cost (cents/KWH)</t>
  </si>
  <si>
    <t>Cost if Generated (cents/KWH)</t>
  </si>
  <si>
    <t>STAFF 000806</t>
  </si>
  <si>
    <t>FPL RC-16</t>
  </si>
  <si>
    <t>STAFF 000807</t>
  </si>
  <si>
    <t>STAFF 000808</t>
  </si>
  <si>
    <t>STAFF 000809</t>
  </si>
  <si>
    <t>STAFF 000810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</si>
</sst>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%_);\(#,##0.0%\);&quot;N/A&quot;"/>
    <numFmt numFmtId="165" formatCode="#,##0.0%_);\(#,##0.0%\)"/>
    <numFmt numFmtId="166" formatCode="&quot;N/A&quot;;&quot;N/A&quot;;&quot;N/A&quot;"/>
    <numFmt numFmtId="167" formatCode="#,##0_);[Red]\(#,##0\);&quot; &quot;"/>
    <numFmt numFmtId="168" formatCode="#,##0.000_);\(#,##0.000\)"/>
    <numFmt numFmtId="169" formatCode="#,##0.0%_);\(#,##0.0%\);&quot; &quot;"/>
    <numFmt numFmtId="170" formatCode="\$#,##0_);\(\$#,##0\)"/>
    <numFmt numFmtId="171" formatCode="#,##0.00000%_);\(#,##0.00000%\)"/>
    <numFmt numFmtId="172" formatCode="#,##0.00%_);\(#,##0.00%\)"/>
    <numFmt numFmtId="173" formatCode="#,##0.000_);\(#,##0.000\);&quot; &quot;"/>
    <numFmt numFmtId="174" formatCode="_-* #,##0.00\ _D_M_-;\-* #,##0.00\ _D_M_-;_-* &quot;-&quot;??\ _D_M_-;_-@_-"/>
    <numFmt numFmtId="175" formatCode="_-* #,##0.00\ &quot;DM&quot;_-;\-* #,##0.00\ &quot;DM&quot;_-;_-* &quot;-&quot;??\ &quot;DM&quot;_-;_-@_-"/>
    <numFmt numFmtId="176" formatCode="&quot;$&quot;#,##0\ ;\(&quot;$&quot;#,##0\)"/>
    <numFmt numFmtId="177" formatCode="General_)"/>
    <numFmt numFmtId="178" formatCode="0.000000"/>
  </numFmts>
  <fonts count="462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10"/>
      <color rgb="FF9C0006"/>
      <name val="Arial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sz val="10"/>
      <name val="MS Sans Serif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i/>
      <sz val="10"/>
      <color rgb="FF7F7F7F"/>
      <name val="Arial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theme="3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sz val="10"/>
      <color rgb="FFFA7D00"/>
      <name val="Arial"/>
      <family val="2"/>
    </font>
    <font>
      <sz val="11"/>
      <color indexed="60"/>
      <name val="Calibri"/>
      <family val="2"/>
    </font>
    <font>
      <sz val="10"/>
      <color rgb="FF9C650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color theme="1"/>
      <name val="Tahoma"/>
      <family val="2"/>
    </font>
    <font>
      <sz val="10"/>
      <name val="Helv"/>
    </font>
    <font>
      <sz val="10"/>
      <name val="Arial MT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sz val="8"/>
      <color indexed="17"/>
      <name val="Arial"/>
      <family val="2"/>
    </font>
    <font>
      <b/>
      <sz val="18"/>
      <color indexed="56"/>
      <name val="Cambria"/>
      <family val="2"/>
    </font>
    <font>
      <b/>
      <sz val="10"/>
      <color theme="1"/>
      <name val="Arial"/>
      <family val="2"/>
    </font>
    <font>
      <sz val="11"/>
      <color indexed="10"/>
      <name val="Calibri"/>
      <family val="2"/>
    </font>
    <font>
      <sz val="10"/>
      <color rgb="FFFF0000"/>
      <name val="Arial"/>
      <family val="2"/>
    </font>
    <font>
      <b/>
      <sz val="11"/>
      <color indexed="8"/>
      <name val="Calibri"/>
      <family val="2"/>
      <scheme val="minor"/>
    </font>
  </fonts>
  <fills count="107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53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11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/>
      <bottom style="thin">
        <color indexed="17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8">
    <xf numFmtId="0" fontId="0" fillId="0" borderId="0"/>
    <xf numFmtId="0" fontId="1" fillId="2" borderId="0"/>
    <xf numFmtId="43" fontId="1" fillId="2" borderId="0" applyFont="0" applyFill="0" applyBorder="0" applyAlignment="0" applyProtection="0"/>
    <xf numFmtId="44" fontId="1" fillId="2" borderId="0" applyFont="0" applyFill="0" applyBorder="0" applyAlignment="0" applyProtection="0"/>
    <xf numFmtId="44" fontId="394" fillId="2" borderId="0" applyFont="0" applyFill="0" applyBorder="0" applyAlignment="0" applyProtection="0"/>
    <xf numFmtId="0" fontId="395" fillId="2" borderId="0"/>
    <xf numFmtId="43" fontId="394" fillId="2" borderId="0" applyFont="0" applyFill="0" applyBorder="0" applyAlignment="0" applyProtection="0"/>
    <xf numFmtId="41" fontId="394" fillId="2" borderId="0" applyFont="0" applyFill="0" applyBorder="0" applyAlignment="0" applyProtection="0"/>
    <xf numFmtId="0" fontId="394" fillId="2" borderId="0"/>
    <xf numFmtId="0" fontId="394" fillId="2" borderId="0"/>
    <xf numFmtId="0" fontId="394" fillId="2" borderId="0"/>
    <xf numFmtId="0" fontId="398" fillId="35" borderId="0" applyNumberFormat="0" applyBorder="0" applyAlignment="0" applyProtection="0"/>
    <xf numFmtId="0" fontId="399" fillId="36" borderId="0" applyNumberFormat="0" applyBorder="0" applyAlignment="0" applyProtection="0"/>
    <xf numFmtId="0" fontId="400" fillId="11" borderId="0" applyNumberFormat="0" applyBorder="0" applyAlignment="0" applyProtection="0"/>
    <xf numFmtId="0" fontId="398" fillId="37" borderId="0" applyNumberFormat="0" applyBorder="0" applyAlignment="0" applyProtection="0"/>
    <xf numFmtId="0" fontId="399" fillId="38" borderId="0" applyNumberFormat="0" applyBorder="0" applyAlignment="0" applyProtection="0"/>
    <xf numFmtId="0" fontId="400" fillId="15" borderId="0" applyNumberFormat="0" applyBorder="0" applyAlignment="0" applyProtection="0"/>
    <xf numFmtId="0" fontId="398" fillId="39" borderId="0" applyNumberFormat="0" applyBorder="0" applyAlignment="0" applyProtection="0"/>
    <xf numFmtId="0" fontId="399" fillId="40" borderId="0" applyNumberFormat="0" applyBorder="0" applyAlignment="0" applyProtection="0"/>
    <xf numFmtId="0" fontId="400" fillId="19" borderId="0" applyNumberFormat="0" applyBorder="0" applyAlignment="0" applyProtection="0"/>
    <xf numFmtId="0" fontId="398" fillId="41" borderId="0" applyNumberFormat="0" applyBorder="0" applyAlignment="0" applyProtection="0"/>
    <xf numFmtId="0" fontId="399" fillId="42" borderId="0" applyNumberFormat="0" applyBorder="0" applyAlignment="0" applyProtection="0"/>
    <xf numFmtId="0" fontId="400" fillId="23" borderId="0" applyNumberFormat="0" applyBorder="0" applyAlignment="0" applyProtection="0"/>
    <xf numFmtId="0" fontId="398" fillId="43" borderId="0" applyNumberFormat="0" applyBorder="0" applyAlignment="0" applyProtection="0"/>
    <xf numFmtId="0" fontId="399" fillId="44" borderId="0" applyNumberFormat="0" applyBorder="0" applyAlignment="0" applyProtection="0"/>
    <xf numFmtId="0" fontId="400" fillId="27" borderId="0" applyNumberFormat="0" applyBorder="0" applyAlignment="0" applyProtection="0"/>
    <xf numFmtId="0" fontId="398" fillId="45" borderId="0" applyNumberFormat="0" applyBorder="0" applyAlignment="0" applyProtection="0"/>
    <xf numFmtId="0" fontId="399" fillId="37" borderId="0" applyNumberFormat="0" applyBorder="0" applyAlignment="0" applyProtection="0"/>
    <xf numFmtId="0" fontId="400" fillId="31" borderId="0" applyNumberFormat="0" applyBorder="0" applyAlignment="0" applyProtection="0"/>
    <xf numFmtId="0" fontId="398" fillId="44" borderId="0" applyNumberFormat="0" applyBorder="0" applyAlignment="0" applyProtection="0"/>
    <xf numFmtId="0" fontId="399" fillId="46" borderId="0" applyNumberFormat="0" applyBorder="0" applyAlignment="0" applyProtection="0"/>
    <xf numFmtId="0" fontId="400" fillId="12" borderId="0" applyNumberFormat="0" applyBorder="0" applyAlignment="0" applyProtection="0"/>
    <xf numFmtId="0" fontId="398" fillId="38" borderId="0" applyNumberFormat="0" applyBorder="0" applyAlignment="0" applyProtection="0"/>
    <xf numFmtId="0" fontId="399" fillId="38" borderId="0" applyNumberFormat="0" applyBorder="0" applyAlignment="0" applyProtection="0"/>
    <xf numFmtId="0" fontId="400" fillId="16" borderId="0" applyNumberFormat="0" applyBorder="0" applyAlignment="0" applyProtection="0"/>
    <xf numFmtId="0" fontId="398" fillId="47" borderId="0" applyNumberFormat="0" applyBorder="0" applyAlignment="0" applyProtection="0"/>
    <xf numFmtId="0" fontId="399" fillId="48" borderId="0" applyNumberFormat="0" applyBorder="0" applyAlignment="0" applyProtection="0"/>
    <xf numFmtId="0" fontId="400" fillId="20" borderId="0" applyNumberFormat="0" applyBorder="0" applyAlignment="0" applyProtection="0"/>
    <xf numFmtId="0" fontId="398" fillId="41" borderId="0" applyNumberFormat="0" applyBorder="0" applyAlignment="0" applyProtection="0"/>
    <xf numFmtId="0" fontId="399" fillId="49" borderId="0" applyNumberFormat="0" applyBorder="0" applyAlignment="0" applyProtection="0"/>
    <xf numFmtId="0" fontId="400" fillId="24" borderId="0" applyNumberFormat="0" applyBorder="0" applyAlignment="0" applyProtection="0"/>
    <xf numFmtId="0" fontId="398" fillId="44" borderId="0" applyNumberFormat="0" applyBorder="0" applyAlignment="0" applyProtection="0"/>
    <xf numFmtId="0" fontId="399" fillId="46" borderId="0" applyNumberFormat="0" applyBorder="0" applyAlignment="0" applyProtection="0"/>
    <xf numFmtId="0" fontId="400" fillId="28" borderId="0" applyNumberFormat="0" applyBorder="0" applyAlignment="0" applyProtection="0"/>
    <xf numFmtId="0" fontId="398" fillId="50" borderId="0" applyNumberFormat="0" applyBorder="0" applyAlignment="0" applyProtection="0"/>
    <xf numFmtId="0" fontId="399" fillId="45" borderId="0" applyNumberFormat="0" applyBorder="0" applyAlignment="0" applyProtection="0"/>
    <xf numFmtId="0" fontId="400" fillId="32" borderId="0" applyNumberFormat="0" applyBorder="0" applyAlignment="0" applyProtection="0"/>
    <xf numFmtId="0" fontId="401" fillId="51" borderId="0" applyNumberFormat="0" applyBorder="0" applyAlignment="0" applyProtection="0"/>
    <xf numFmtId="0" fontId="402" fillId="46" borderId="0" applyNumberFormat="0" applyBorder="0" applyAlignment="0" applyProtection="0"/>
    <xf numFmtId="0" fontId="403" fillId="13" borderId="0" applyNumberFormat="0" applyBorder="0" applyAlignment="0" applyProtection="0"/>
    <xf numFmtId="0" fontId="401" fillId="38" borderId="0" applyNumberFormat="0" applyBorder="0" applyAlignment="0" applyProtection="0"/>
    <xf numFmtId="0" fontId="402" fillId="38" borderId="0" applyNumberFormat="0" applyBorder="0" applyAlignment="0" applyProtection="0"/>
    <xf numFmtId="0" fontId="403" fillId="17" borderId="0" applyNumberFormat="0" applyBorder="0" applyAlignment="0" applyProtection="0"/>
    <xf numFmtId="0" fontId="401" fillId="47" borderId="0" applyNumberFormat="0" applyBorder="0" applyAlignment="0" applyProtection="0"/>
    <xf numFmtId="0" fontId="402" fillId="48" borderId="0" applyNumberFormat="0" applyBorder="0" applyAlignment="0" applyProtection="0"/>
    <xf numFmtId="0" fontId="403" fillId="21" borderId="0" applyNumberFormat="0" applyBorder="0" applyAlignment="0" applyProtection="0"/>
    <xf numFmtId="0" fontId="401" fillId="52" borderId="0" applyNumberFormat="0" applyBorder="0" applyAlignment="0" applyProtection="0"/>
    <xf numFmtId="0" fontId="402" fillId="49" borderId="0" applyNumberFormat="0" applyBorder="0" applyAlignment="0" applyProtection="0"/>
    <xf numFmtId="0" fontId="403" fillId="25" borderId="0" applyNumberFormat="0" applyBorder="0" applyAlignment="0" applyProtection="0"/>
    <xf numFmtId="0" fontId="401" fillId="53" borderId="0" applyNumberFormat="0" applyBorder="0" applyAlignment="0" applyProtection="0"/>
    <xf numFmtId="0" fontId="402" fillId="46" borderId="0" applyNumberFormat="0" applyBorder="0" applyAlignment="0" applyProtection="0"/>
    <xf numFmtId="0" fontId="403" fillId="29" borderId="0" applyNumberFormat="0" applyBorder="0" applyAlignment="0" applyProtection="0"/>
    <xf numFmtId="0" fontId="401" fillId="54" borderId="0" applyNumberFormat="0" applyBorder="0" applyAlignment="0" applyProtection="0"/>
    <xf numFmtId="0" fontId="402" fillId="45" borderId="0" applyNumberFormat="0" applyBorder="0" applyAlignment="0" applyProtection="0"/>
    <xf numFmtId="0" fontId="403" fillId="33" borderId="0" applyNumberFormat="0" applyBorder="0" applyAlignment="0" applyProtection="0"/>
    <xf numFmtId="0" fontId="398" fillId="55" borderId="0" applyNumberFormat="0" applyBorder="0" applyAlignment="0" applyProtection="0"/>
    <xf numFmtId="0" fontId="398" fillId="55" borderId="0" applyNumberFormat="0" applyBorder="0" applyAlignment="0" applyProtection="0"/>
    <xf numFmtId="0" fontId="398" fillId="56" borderId="0" applyNumberFormat="0" applyBorder="0" applyAlignment="0" applyProtection="0"/>
    <xf numFmtId="0" fontId="398" fillId="56" borderId="0" applyNumberFormat="0" applyBorder="0" applyAlignment="0" applyProtection="0"/>
    <xf numFmtId="0" fontId="401" fillId="57" borderId="0" applyNumberFormat="0" applyBorder="0" applyAlignment="0" applyProtection="0"/>
    <xf numFmtId="0" fontId="401" fillId="57" borderId="0" applyNumberFormat="0" applyBorder="0" applyAlignment="0" applyProtection="0"/>
    <xf numFmtId="0" fontId="401" fillId="58" borderId="0" applyNumberFormat="0" applyBorder="0" applyAlignment="0" applyProtection="0"/>
    <xf numFmtId="0" fontId="401" fillId="58" borderId="0" applyNumberFormat="0" applyBorder="0" applyAlignment="0" applyProtection="0"/>
    <xf numFmtId="0" fontId="403" fillId="10" borderId="0" applyNumberFormat="0" applyBorder="0" applyAlignment="0" applyProtection="0"/>
    <xf numFmtId="0" fontId="403" fillId="10" borderId="0" applyNumberFormat="0" applyBorder="0" applyAlignment="0" applyProtection="0"/>
    <xf numFmtId="0" fontId="398" fillId="59" borderId="0" applyNumberFormat="0" applyBorder="0" applyAlignment="0" applyProtection="0"/>
    <xf numFmtId="0" fontId="398" fillId="59" borderId="0" applyNumberFormat="0" applyBorder="0" applyAlignment="0" applyProtection="0"/>
    <xf numFmtId="0" fontId="398" fillId="60" borderId="0" applyNumberFormat="0" applyBorder="0" applyAlignment="0" applyProtection="0"/>
    <xf numFmtId="0" fontId="398" fillId="60" borderId="0" applyNumberFormat="0" applyBorder="0" applyAlignment="0" applyProtection="0"/>
    <xf numFmtId="0" fontId="401" fillId="61" borderId="0" applyNumberFormat="0" applyBorder="0" applyAlignment="0" applyProtection="0"/>
    <xf numFmtId="0" fontId="401" fillId="61" borderId="0" applyNumberFormat="0" applyBorder="0" applyAlignment="0" applyProtection="0"/>
    <xf numFmtId="0" fontId="401" fillId="62" borderId="0" applyNumberFormat="0" applyBorder="0" applyAlignment="0" applyProtection="0"/>
    <xf numFmtId="0" fontId="401" fillId="62" borderId="0" applyNumberFormat="0" applyBorder="0" applyAlignment="0" applyProtection="0"/>
    <xf numFmtId="0" fontId="403" fillId="14" borderId="0" applyNumberFormat="0" applyBorder="0" applyAlignment="0" applyProtection="0"/>
    <xf numFmtId="0" fontId="403" fillId="14" borderId="0" applyNumberFormat="0" applyBorder="0" applyAlignment="0" applyProtection="0"/>
    <xf numFmtId="0" fontId="398" fillId="63" borderId="0" applyNumberFormat="0" applyBorder="0" applyAlignment="0" applyProtection="0"/>
    <xf numFmtId="0" fontId="398" fillId="63" borderId="0" applyNumberFormat="0" applyBorder="0" applyAlignment="0" applyProtection="0"/>
    <xf numFmtId="0" fontId="398" fillId="64" borderId="0" applyNumberFormat="0" applyBorder="0" applyAlignment="0" applyProtection="0"/>
    <xf numFmtId="0" fontId="398" fillId="64" borderId="0" applyNumberFormat="0" applyBorder="0" applyAlignment="0" applyProtection="0"/>
    <xf numFmtId="0" fontId="401" fillId="65" borderId="0" applyNumberFormat="0" applyBorder="0" applyAlignment="0" applyProtection="0"/>
    <xf numFmtId="0" fontId="401" fillId="65" borderId="0" applyNumberFormat="0" applyBorder="0" applyAlignment="0" applyProtection="0"/>
    <xf numFmtId="0" fontId="401" fillId="61" borderId="0" applyNumberFormat="0" applyBorder="0" applyAlignment="0" applyProtection="0"/>
    <xf numFmtId="0" fontId="401" fillId="61" borderId="0" applyNumberFormat="0" applyBorder="0" applyAlignment="0" applyProtection="0"/>
    <xf numFmtId="0" fontId="401" fillId="61" borderId="0" applyNumberFormat="0" applyBorder="0" applyAlignment="0" applyProtection="0"/>
    <xf numFmtId="0" fontId="401" fillId="61" borderId="0" applyNumberFormat="0" applyBorder="0" applyAlignment="0" applyProtection="0"/>
    <xf numFmtId="0" fontId="401" fillId="61" borderId="0" applyNumberFormat="0" applyBorder="0" applyAlignment="0" applyProtection="0"/>
    <xf numFmtId="0" fontId="401" fillId="61" borderId="0" applyNumberFormat="0" applyBorder="0" applyAlignment="0" applyProtection="0"/>
    <xf numFmtId="0" fontId="401" fillId="61" borderId="0" applyNumberFormat="0" applyBorder="0" applyAlignment="0" applyProtection="0"/>
    <xf numFmtId="0" fontId="401" fillId="61" borderId="0" applyNumberFormat="0" applyBorder="0" applyAlignment="0" applyProtection="0"/>
    <xf numFmtId="0" fontId="401" fillId="61" borderId="0" applyNumberFormat="0" applyBorder="0" applyAlignment="0" applyProtection="0"/>
    <xf numFmtId="0" fontId="401" fillId="61" borderId="0" applyNumberFormat="0" applyBorder="0" applyAlignment="0" applyProtection="0"/>
    <xf numFmtId="0" fontId="401" fillId="48" borderId="0" applyNumberFormat="0" applyBorder="0" applyAlignment="0" applyProtection="0"/>
    <xf numFmtId="0" fontId="401" fillId="61" borderId="0" applyNumberFormat="0" applyBorder="0" applyAlignment="0" applyProtection="0"/>
    <xf numFmtId="0" fontId="403" fillId="18" borderId="0" applyNumberFormat="0" applyBorder="0" applyAlignment="0" applyProtection="0"/>
    <xf numFmtId="0" fontId="403" fillId="18" borderId="0" applyNumberFormat="0" applyBorder="0" applyAlignment="0" applyProtection="0"/>
    <xf numFmtId="0" fontId="401" fillId="48" borderId="0" applyNumberFormat="0" applyBorder="0" applyAlignment="0" applyProtection="0"/>
    <xf numFmtId="0" fontId="401" fillId="61" borderId="0" applyNumberFormat="0" applyBorder="0" applyAlignment="0" applyProtection="0"/>
    <xf numFmtId="0" fontId="401" fillId="61" borderId="0" applyNumberFormat="0" applyBorder="0" applyAlignment="0" applyProtection="0"/>
    <xf numFmtId="0" fontId="401" fillId="61" borderId="0" applyNumberFormat="0" applyBorder="0" applyAlignment="0" applyProtection="0"/>
    <xf numFmtId="0" fontId="401" fillId="61" borderId="0" applyNumberFormat="0" applyBorder="0" applyAlignment="0" applyProtection="0"/>
    <xf numFmtId="0" fontId="401" fillId="61" borderId="0" applyNumberFormat="0" applyBorder="0" applyAlignment="0" applyProtection="0"/>
    <xf numFmtId="0" fontId="401" fillId="61" borderId="0" applyNumberFormat="0" applyBorder="0" applyAlignment="0" applyProtection="0"/>
    <xf numFmtId="0" fontId="398" fillId="64" borderId="0" applyNumberFormat="0" applyBorder="0" applyAlignment="0" applyProtection="0"/>
    <xf numFmtId="0" fontId="398" fillId="64" borderId="0" applyNumberFormat="0" applyBorder="0" applyAlignment="0" applyProtection="0"/>
    <xf numFmtId="0" fontId="398" fillId="65" borderId="0" applyNumberFormat="0" applyBorder="0" applyAlignment="0" applyProtection="0"/>
    <xf numFmtId="0" fontId="398" fillId="65" borderId="0" applyNumberFormat="0" applyBorder="0" applyAlignment="0" applyProtection="0"/>
    <xf numFmtId="0" fontId="401" fillId="65" borderId="0" applyNumberFormat="0" applyBorder="0" applyAlignment="0" applyProtection="0"/>
    <xf numFmtId="0" fontId="401" fillId="65" borderId="0" applyNumberFormat="0" applyBorder="0" applyAlignment="0" applyProtection="0"/>
    <xf numFmtId="0" fontId="401" fillId="66" borderId="0" applyNumberFormat="0" applyBorder="0" applyAlignment="0" applyProtection="0"/>
    <xf numFmtId="0" fontId="401" fillId="66" borderId="0" applyNumberFormat="0" applyBorder="0" applyAlignment="0" applyProtection="0"/>
    <xf numFmtId="0" fontId="401" fillId="66" borderId="0" applyNumberFormat="0" applyBorder="0" applyAlignment="0" applyProtection="0"/>
    <xf numFmtId="0" fontId="401" fillId="66" borderId="0" applyNumberFormat="0" applyBorder="0" applyAlignment="0" applyProtection="0"/>
    <xf numFmtId="0" fontId="401" fillId="66" borderId="0" applyNumberFormat="0" applyBorder="0" applyAlignment="0" applyProtection="0"/>
    <xf numFmtId="0" fontId="401" fillId="66" borderId="0" applyNumberFormat="0" applyBorder="0" applyAlignment="0" applyProtection="0"/>
    <xf numFmtId="0" fontId="401" fillId="66" borderId="0" applyNumberFormat="0" applyBorder="0" applyAlignment="0" applyProtection="0"/>
    <xf numFmtId="0" fontId="401" fillId="66" borderId="0" applyNumberFormat="0" applyBorder="0" applyAlignment="0" applyProtection="0"/>
    <xf numFmtId="0" fontId="401" fillId="66" borderId="0" applyNumberFormat="0" applyBorder="0" applyAlignment="0" applyProtection="0"/>
    <xf numFmtId="0" fontId="401" fillId="66" borderId="0" applyNumberFormat="0" applyBorder="0" applyAlignment="0" applyProtection="0"/>
    <xf numFmtId="0" fontId="401" fillId="52" borderId="0" applyNumberFormat="0" applyBorder="0" applyAlignment="0" applyProtection="0"/>
    <xf numFmtId="0" fontId="401" fillId="66" borderId="0" applyNumberFormat="0" applyBorder="0" applyAlignment="0" applyProtection="0"/>
    <xf numFmtId="0" fontId="403" fillId="22" borderId="0" applyNumberFormat="0" applyBorder="0" applyAlignment="0" applyProtection="0"/>
    <xf numFmtId="0" fontId="403" fillId="22" borderId="0" applyNumberFormat="0" applyBorder="0" applyAlignment="0" applyProtection="0"/>
    <xf numFmtId="0" fontId="401" fillId="52" borderId="0" applyNumberFormat="0" applyBorder="0" applyAlignment="0" applyProtection="0"/>
    <xf numFmtId="0" fontId="401" fillId="66" borderId="0" applyNumberFormat="0" applyBorder="0" applyAlignment="0" applyProtection="0"/>
    <xf numFmtId="0" fontId="401" fillId="66" borderId="0" applyNumberFormat="0" applyBorder="0" applyAlignment="0" applyProtection="0"/>
    <xf numFmtId="0" fontId="401" fillId="66" borderId="0" applyNumberFormat="0" applyBorder="0" applyAlignment="0" applyProtection="0"/>
    <xf numFmtId="0" fontId="401" fillId="66" borderId="0" applyNumberFormat="0" applyBorder="0" applyAlignment="0" applyProtection="0"/>
    <xf numFmtId="0" fontId="401" fillId="66" borderId="0" applyNumberFormat="0" applyBorder="0" applyAlignment="0" applyProtection="0"/>
    <xf numFmtId="0" fontId="401" fillId="66" borderId="0" applyNumberFormat="0" applyBorder="0" applyAlignment="0" applyProtection="0"/>
    <xf numFmtId="0" fontId="398" fillId="55" borderId="0" applyNumberFormat="0" applyBorder="0" applyAlignment="0" applyProtection="0"/>
    <xf numFmtId="0" fontId="398" fillId="55" borderId="0" applyNumberFormat="0" applyBorder="0" applyAlignment="0" applyProtection="0"/>
    <xf numFmtId="0" fontId="398" fillId="56" borderId="0" applyNumberFormat="0" applyBorder="0" applyAlignment="0" applyProtection="0"/>
    <xf numFmtId="0" fontId="401" fillId="56" borderId="0" applyNumberFormat="0" applyBorder="0" applyAlignment="0" applyProtection="0"/>
    <xf numFmtId="0" fontId="401" fillId="56" borderId="0" applyNumberFormat="0" applyBorder="0" applyAlignment="0" applyProtection="0"/>
    <xf numFmtId="0" fontId="401" fillId="67" borderId="0" applyNumberFormat="0" applyBorder="0" applyAlignment="0" applyProtection="0"/>
    <xf numFmtId="0" fontId="401" fillId="67" borderId="0" applyNumberFormat="0" applyBorder="0" applyAlignment="0" applyProtection="0"/>
    <xf numFmtId="0" fontId="401" fillId="67" borderId="0" applyNumberFormat="0" applyBorder="0" applyAlignment="0" applyProtection="0"/>
    <xf numFmtId="0" fontId="401" fillId="67" borderId="0" applyNumberFormat="0" applyBorder="0" applyAlignment="0" applyProtection="0"/>
    <xf numFmtId="0" fontId="401" fillId="67" borderId="0" applyNumberFormat="0" applyBorder="0" applyAlignment="0" applyProtection="0"/>
    <xf numFmtId="0" fontId="401" fillId="67" borderId="0" applyNumberFormat="0" applyBorder="0" applyAlignment="0" applyProtection="0"/>
    <xf numFmtId="0" fontId="401" fillId="67" borderId="0" applyNumberFormat="0" applyBorder="0" applyAlignment="0" applyProtection="0"/>
    <xf numFmtId="0" fontId="401" fillId="67" borderId="0" applyNumberFormat="0" applyBorder="0" applyAlignment="0" applyProtection="0"/>
    <xf numFmtId="0" fontId="401" fillId="67" borderId="0" applyNumberFormat="0" applyBorder="0" applyAlignment="0" applyProtection="0"/>
    <xf numFmtId="0" fontId="401" fillId="67" borderId="0" applyNumberFormat="0" applyBorder="0" applyAlignment="0" applyProtection="0"/>
    <xf numFmtId="0" fontId="401" fillId="53" borderId="0" applyNumberFormat="0" applyBorder="0" applyAlignment="0" applyProtection="0"/>
    <xf numFmtId="0" fontId="401" fillId="67" borderId="0" applyNumberFormat="0" applyBorder="0" applyAlignment="0" applyProtection="0"/>
    <xf numFmtId="0" fontId="403" fillId="26" borderId="0" applyNumberFormat="0" applyBorder="0" applyAlignment="0" applyProtection="0"/>
    <xf numFmtId="0" fontId="403" fillId="26" borderId="0" applyNumberFormat="0" applyBorder="0" applyAlignment="0" applyProtection="0"/>
    <xf numFmtId="0" fontId="401" fillId="53" borderId="0" applyNumberFormat="0" applyBorder="0" applyAlignment="0" applyProtection="0"/>
    <xf numFmtId="0" fontId="401" fillId="67" borderId="0" applyNumberFormat="0" applyBorder="0" applyAlignment="0" applyProtection="0"/>
    <xf numFmtId="0" fontId="401" fillId="67" borderId="0" applyNumberFormat="0" applyBorder="0" applyAlignment="0" applyProtection="0"/>
    <xf numFmtId="0" fontId="401" fillId="67" borderId="0" applyNumberFormat="0" applyBorder="0" applyAlignment="0" applyProtection="0"/>
    <xf numFmtId="0" fontId="401" fillId="67" borderId="0" applyNumberFormat="0" applyBorder="0" applyAlignment="0" applyProtection="0"/>
    <xf numFmtId="0" fontId="401" fillId="67" borderId="0" applyNumberFormat="0" applyBorder="0" applyAlignment="0" applyProtection="0"/>
    <xf numFmtId="0" fontId="401" fillId="67" borderId="0" applyNumberFormat="0" applyBorder="0" applyAlignment="0" applyProtection="0"/>
    <xf numFmtId="0" fontId="398" fillId="68" borderId="0" applyNumberFormat="0" applyBorder="0" applyAlignment="0" applyProtection="0"/>
    <xf numFmtId="0" fontId="398" fillId="60" borderId="0" applyNumberFormat="0" applyBorder="0" applyAlignment="0" applyProtection="0"/>
    <xf numFmtId="0" fontId="398" fillId="60" borderId="0" applyNumberFormat="0" applyBorder="0" applyAlignment="0" applyProtection="0"/>
    <xf numFmtId="0" fontId="401" fillId="69" borderId="0" applyNumberFormat="0" applyBorder="0" applyAlignment="0" applyProtection="0"/>
    <xf numFmtId="0" fontId="401" fillId="69" borderId="0" applyNumberFormat="0" applyBorder="0" applyAlignment="0" applyProtection="0"/>
    <xf numFmtId="0" fontId="401" fillId="70" borderId="0" applyNumberFormat="0" applyBorder="0" applyAlignment="0" applyProtection="0"/>
    <xf numFmtId="0" fontId="401" fillId="70" borderId="0" applyNumberFormat="0" applyBorder="0" applyAlignment="0" applyProtection="0"/>
    <xf numFmtId="0" fontId="401" fillId="70" borderId="0" applyNumberFormat="0" applyBorder="0" applyAlignment="0" applyProtection="0"/>
    <xf numFmtId="0" fontId="401" fillId="70" borderId="0" applyNumberFormat="0" applyBorder="0" applyAlignment="0" applyProtection="0"/>
    <xf numFmtId="0" fontId="401" fillId="70" borderId="0" applyNumberFormat="0" applyBorder="0" applyAlignment="0" applyProtection="0"/>
    <xf numFmtId="0" fontId="401" fillId="70" borderId="0" applyNumberFormat="0" applyBorder="0" applyAlignment="0" applyProtection="0"/>
    <xf numFmtId="0" fontId="401" fillId="70" borderId="0" applyNumberFormat="0" applyBorder="0" applyAlignment="0" applyProtection="0"/>
    <xf numFmtId="0" fontId="401" fillId="70" borderId="0" applyNumberFormat="0" applyBorder="0" applyAlignment="0" applyProtection="0"/>
    <xf numFmtId="0" fontId="401" fillId="70" borderId="0" applyNumberFormat="0" applyBorder="0" applyAlignment="0" applyProtection="0"/>
    <xf numFmtId="0" fontId="401" fillId="70" borderId="0" applyNumberFormat="0" applyBorder="0" applyAlignment="0" applyProtection="0"/>
    <xf numFmtId="0" fontId="401" fillId="71" borderId="0" applyNumberFormat="0" applyBorder="0" applyAlignment="0" applyProtection="0"/>
    <xf numFmtId="0" fontId="401" fillId="70" borderId="0" applyNumberFormat="0" applyBorder="0" applyAlignment="0" applyProtection="0"/>
    <xf numFmtId="0" fontId="403" fillId="30" borderId="0" applyNumberFormat="0" applyBorder="0" applyAlignment="0" applyProtection="0"/>
    <xf numFmtId="0" fontId="403" fillId="30" borderId="0" applyNumberFormat="0" applyBorder="0" applyAlignment="0" applyProtection="0"/>
    <xf numFmtId="0" fontId="401" fillId="71" borderId="0" applyNumberFormat="0" applyBorder="0" applyAlignment="0" applyProtection="0"/>
    <xf numFmtId="0" fontId="401" fillId="70" borderId="0" applyNumberFormat="0" applyBorder="0" applyAlignment="0" applyProtection="0"/>
    <xf numFmtId="0" fontId="401" fillId="70" borderId="0" applyNumberFormat="0" applyBorder="0" applyAlignment="0" applyProtection="0"/>
    <xf numFmtId="0" fontId="401" fillId="70" borderId="0" applyNumberFormat="0" applyBorder="0" applyAlignment="0" applyProtection="0"/>
    <xf numFmtId="0" fontId="401" fillId="70" borderId="0" applyNumberFormat="0" applyBorder="0" applyAlignment="0" applyProtection="0"/>
    <xf numFmtId="0" fontId="401" fillId="70" borderId="0" applyNumberFormat="0" applyBorder="0" applyAlignment="0" applyProtection="0"/>
    <xf numFmtId="0" fontId="401" fillId="70" borderId="0" applyNumberFormat="0" applyBorder="0" applyAlignment="0" applyProtection="0"/>
    <xf numFmtId="0" fontId="404" fillId="37" borderId="0" applyNumberFormat="0" applyBorder="0" applyAlignment="0" applyProtection="0"/>
    <xf numFmtId="0" fontId="405" fillId="60" borderId="0" applyNumberFormat="0" applyBorder="0" applyAlignment="0" applyProtection="0"/>
    <xf numFmtId="0" fontId="406" fillId="4" borderId="0" applyNumberFormat="0" applyBorder="0" applyAlignment="0" applyProtection="0"/>
    <xf numFmtId="0" fontId="407" fillId="49" borderId="19" applyNumberFormat="0" applyAlignment="0" applyProtection="0"/>
    <xf numFmtId="0" fontId="408" fillId="72" borderId="19" applyNumberFormat="0" applyAlignment="0" applyProtection="0"/>
    <xf numFmtId="0" fontId="409" fillId="7" borderId="12" applyNumberFormat="0" applyAlignment="0" applyProtection="0"/>
    <xf numFmtId="0" fontId="410" fillId="73" borderId="20" applyNumberFormat="0" applyAlignment="0" applyProtection="0"/>
    <xf numFmtId="0" fontId="410" fillId="61" borderId="20" applyNumberFormat="0" applyAlignment="0" applyProtection="0"/>
    <xf numFmtId="0" fontId="411" fillId="8" borderId="15" applyNumberFormat="0" applyAlignment="0" applyProtection="0"/>
    <xf numFmtId="43" fontId="394" fillId="2" borderId="0" applyFont="0" applyFill="0" applyBorder="0" applyAlignment="0" applyProtection="0"/>
    <xf numFmtId="43" fontId="394" fillId="2" borderId="0" applyFont="0" applyFill="0" applyBorder="0" applyAlignment="0" applyProtection="0"/>
    <xf numFmtId="43" fontId="394" fillId="2" borderId="0" applyFont="0" applyFill="0" applyBorder="0" applyAlignment="0" applyProtection="0"/>
    <xf numFmtId="43" fontId="394" fillId="2" borderId="0" applyFont="0" applyFill="0" applyBorder="0" applyAlignment="0" applyProtection="0"/>
    <xf numFmtId="43" fontId="394" fillId="2" borderId="0" applyFont="0" applyFill="0" applyBorder="0" applyAlignment="0" applyProtection="0"/>
    <xf numFmtId="0" fontId="394" fillId="2" borderId="0"/>
    <xf numFmtId="43" fontId="394" fillId="2" borderId="0" applyFont="0" applyFill="0" applyBorder="0" applyAlignment="0" applyProtection="0"/>
    <xf numFmtId="43" fontId="394" fillId="2" borderId="0" applyFont="0" applyFill="0" applyBorder="0" applyAlignment="0" applyProtection="0"/>
    <xf numFmtId="43" fontId="394" fillId="2" borderId="0" applyFont="0" applyFill="0" applyBorder="0" applyAlignment="0" applyProtection="0"/>
    <xf numFmtId="43" fontId="398" fillId="2" borderId="0" applyFont="0" applyFill="0" applyBorder="0" applyAlignment="0" applyProtection="0"/>
    <xf numFmtId="43" fontId="394" fillId="2" borderId="0" applyFont="0" applyFill="0" applyBorder="0" applyAlignment="0" applyProtection="0"/>
    <xf numFmtId="40" fontId="412" fillId="2" borderId="0" applyFont="0" applyFill="0" applyBorder="0" applyAlignment="0" applyProtection="0"/>
    <xf numFmtId="174" fontId="394" fillId="2" borderId="0" applyFont="0" applyFill="0" applyBorder="0" applyAlignment="0" applyProtection="0"/>
    <xf numFmtId="43" fontId="394" fillId="2" borderId="0" applyFont="0" applyFill="0" applyBorder="0" applyAlignment="0" applyProtection="0"/>
    <xf numFmtId="3" fontId="413" fillId="2" borderId="0" applyFont="0" applyFill="0" applyBorder="0" applyAlignment="0" applyProtection="0"/>
    <xf numFmtId="3" fontId="413" fillId="2" borderId="0" applyFont="0" applyFill="0" applyBorder="0" applyAlignment="0" applyProtection="0"/>
    <xf numFmtId="44" fontId="394" fillId="2" borderId="0" applyFont="0" applyFill="0" applyBorder="0" applyAlignment="0" applyProtection="0"/>
    <xf numFmtId="8" fontId="412" fillId="2" borderId="0" applyFont="0" applyFill="0" applyBorder="0" applyAlignment="0" applyProtection="0"/>
    <xf numFmtId="44" fontId="394" fillId="2" borderId="0" applyFont="0" applyFill="0" applyBorder="0" applyAlignment="0" applyProtection="0"/>
    <xf numFmtId="44" fontId="394" fillId="2" borderId="0" applyFont="0" applyFill="0" applyBorder="0" applyAlignment="0" applyProtection="0"/>
    <xf numFmtId="44" fontId="398" fillId="2" borderId="0" applyFont="0" applyFill="0" applyBorder="0" applyAlignment="0" applyProtection="0"/>
    <xf numFmtId="44" fontId="394" fillId="2" borderId="0" applyFont="0" applyFill="0" applyBorder="0" applyAlignment="0" applyProtection="0"/>
    <xf numFmtId="44" fontId="394" fillId="2" borderId="0" applyFont="0" applyFill="0" applyBorder="0" applyAlignment="0" applyProtection="0"/>
    <xf numFmtId="44" fontId="394" fillId="2" borderId="0" applyFont="0" applyFill="0" applyBorder="0" applyAlignment="0" applyProtection="0"/>
    <xf numFmtId="175" fontId="394" fillId="2" borderId="0" applyFont="0" applyFill="0" applyBorder="0" applyAlignment="0" applyProtection="0"/>
    <xf numFmtId="176" fontId="413" fillId="2" borderId="0" applyFont="0" applyFill="0" applyBorder="0" applyAlignment="0" applyProtection="0"/>
    <xf numFmtId="176" fontId="413" fillId="2" borderId="0" applyFont="0" applyFill="0" applyBorder="0" applyAlignment="0" applyProtection="0"/>
    <xf numFmtId="0" fontId="413" fillId="2" borderId="0" applyFont="0" applyFill="0" applyBorder="0" applyAlignment="0" applyProtection="0"/>
    <xf numFmtId="0" fontId="413" fillId="2" borderId="0" applyFont="0" applyFill="0" applyBorder="0" applyAlignment="0" applyProtection="0"/>
    <xf numFmtId="0" fontId="414" fillId="74" borderId="0" applyNumberFormat="0" applyBorder="0" applyAlignment="0" applyProtection="0"/>
    <xf numFmtId="0" fontId="414" fillId="74" borderId="0" applyNumberFormat="0" applyBorder="0" applyAlignment="0" applyProtection="0"/>
    <xf numFmtId="0" fontId="414" fillId="75" borderId="0" applyNumberFormat="0" applyBorder="0" applyAlignment="0" applyProtection="0"/>
    <xf numFmtId="0" fontId="414" fillId="75" borderId="0" applyNumberFormat="0" applyBorder="0" applyAlignment="0" applyProtection="0"/>
    <xf numFmtId="0" fontId="414" fillId="76" borderId="0" applyNumberFormat="0" applyBorder="0" applyAlignment="0" applyProtection="0"/>
    <xf numFmtId="0" fontId="415" fillId="2" borderId="0" applyNumberFormat="0" applyFill="0" applyBorder="0" applyAlignment="0" applyProtection="0"/>
    <xf numFmtId="0" fontId="416" fillId="2" borderId="0" applyNumberFormat="0" applyFill="0" applyBorder="0" applyAlignment="0" applyProtection="0"/>
    <xf numFmtId="0" fontId="417" fillId="2" borderId="0" applyNumberFormat="0" applyFill="0" applyBorder="0" applyAlignment="0" applyProtection="0"/>
    <xf numFmtId="2" fontId="413" fillId="2" borderId="0" applyFont="0" applyFill="0" applyBorder="0" applyAlignment="0" applyProtection="0"/>
    <xf numFmtId="2" fontId="413" fillId="2" borderId="0" applyFont="0" applyFill="0" applyBorder="0" applyAlignment="0" applyProtection="0"/>
    <xf numFmtId="0" fontId="398" fillId="77" borderId="0" applyNumberFormat="0" applyBorder="0" applyAlignment="0" applyProtection="0"/>
    <xf numFmtId="0" fontId="418" fillId="39" borderId="0" applyNumberFormat="0" applyBorder="0" applyAlignment="0" applyProtection="0"/>
    <xf numFmtId="0" fontId="418" fillId="78" borderId="0" applyNumberFormat="0" applyBorder="0" applyAlignment="0" applyProtection="0"/>
    <xf numFmtId="0" fontId="419" fillId="3" borderId="0" applyNumberFormat="0" applyBorder="0" applyAlignment="0" applyProtection="0"/>
    <xf numFmtId="0" fontId="420" fillId="2" borderId="21" applyNumberFormat="0" applyFill="0" applyAlignment="0" applyProtection="0"/>
    <xf numFmtId="0" fontId="421" fillId="2" borderId="9" applyNumberFormat="0" applyFill="0" applyAlignment="0" applyProtection="0"/>
    <xf numFmtId="0" fontId="422" fillId="2" borderId="22" applyNumberFormat="0" applyFill="0" applyAlignment="0" applyProtection="0"/>
    <xf numFmtId="0" fontId="423" fillId="2" borderId="22" applyNumberFormat="0" applyFill="0" applyAlignment="0" applyProtection="0"/>
    <xf numFmtId="0" fontId="424" fillId="2" borderId="10" applyNumberFormat="0" applyFill="0" applyAlignment="0" applyProtection="0"/>
    <xf numFmtId="0" fontId="425" fillId="2" borderId="23" applyNumberFormat="0" applyFill="0" applyAlignment="0" applyProtection="0"/>
    <xf numFmtId="0" fontId="426" fillId="2" borderId="24" applyNumberFormat="0" applyFill="0" applyAlignment="0" applyProtection="0"/>
    <xf numFmtId="0" fontId="427" fillId="2" borderId="11" applyNumberFormat="0" applyFill="0" applyAlignment="0" applyProtection="0"/>
    <xf numFmtId="0" fontId="425" fillId="2" borderId="0" applyNumberFormat="0" applyFill="0" applyBorder="0" applyAlignment="0" applyProtection="0"/>
    <xf numFmtId="0" fontId="427" fillId="2" borderId="0" applyNumberFormat="0" applyFill="0" applyBorder="0" applyAlignment="0" applyProtection="0"/>
    <xf numFmtId="0" fontId="428" fillId="45" borderId="19" applyNumberFormat="0" applyAlignment="0" applyProtection="0"/>
    <xf numFmtId="0" fontId="429" fillId="69" borderId="19" applyNumberFormat="0" applyAlignment="0" applyProtection="0"/>
    <xf numFmtId="0" fontId="430" fillId="6" borderId="12" applyNumberFormat="0" applyAlignment="0" applyProtection="0"/>
    <xf numFmtId="0" fontId="431" fillId="2" borderId="25" applyNumberFormat="0" applyFill="0" applyAlignment="0" applyProtection="0"/>
    <xf numFmtId="0" fontId="432" fillId="2" borderId="26" applyNumberFormat="0" applyFill="0" applyAlignment="0" applyProtection="0"/>
    <xf numFmtId="0" fontId="433" fillId="2" borderId="14" applyNumberFormat="0" applyFill="0" applyAlignment="0" applyProtection="0"/>
    <xf numFmtId="0" fontId="418" fillId="69" borderId="0" applyNumberFormat="0" applyBorder="0" applyAlignment="0" applyProtection="0"/>
    <xf numFmtId="0" fontId="434" fillId="79" borderId="0" applyNumberFormat="0" applyBorder="0" applyAlignment="0" applyProtection="0"/>
    <xf numFmtId="0" fontId="434" fillId="69" borderId="0" applyNumberFormat="0" applyBorder="0" applyAlignment="0" applyProtection="0"/>
    <xf numFmtId="0" fontId="435" fillId="5" borderId="0" applyNumberFormat="0" applyBorder="0" applyAlignment="0" applyProtection="0"/>
    <xf numFmtId="0" fontId="394" fillId="2" borderId="0"/>
    <xf numFmtId="0" fontId="394" fillId="2" borderId="0"/>
    <xf numFmtId="177" fontId="436" fillId="2" borderId="0"/>
    <xf numFmtId="0" fontId="400" fillId="2" borderId="0"/>
    <xf numFmtId="0" fontId="394" fillId="2" borderId="0"/>
    <xf numFmtId="0" fontId="1" fillId="2" borderId="0"/>
    <xf numFmtId="0" fontId="437" fillId="2" borderId="0"/>
    <xf numFmtId="0" fontId="437" fillId="2" borderId="0"/>
    <xf numFmtId="0" fontId="394" fillId="2" borderId="0"/>
    <xf numFmtId="0" fontId="437" fillId="2" borderId="0"/>
    <xf numFmtId="0" fontId="438" fillId="2" borderId="0"/>
    <xf numFmtId="177" fontId="436" fillId="2" borderId="0"/>
    <xf numFmtId="0" fontId="394" fillId="2" borderId="0"/>
    <xf numFmtId="0" fontId="1" fillId="2" borderId="0"/>
    <xf numFmtId="0" fontId="439" fillId="2" borderId="0"/>
    <xf numFmtId="0" fontId="440" fillId="2" borderId="0"/>
    <xf numFmtId="0" fontId="394" fillId="2" borderId="0"/>
    <xf numFmtId="0" fontId="394" fillId="2" borderId="0"/>
    <xf numFmtId="37" fontId="441" fillId="2" borderId="0"/>
    <xf numFmtId="0" fontId="398" fillId="40" borderId="27" applyNumberFormat="0" applyFont="0" applyAlignment="0" applyProtection="0"/>
    <xf numFmtId="0" fontId="394" fillId="68" borderId="27" applyNumberFormat="0" applyFont="0" applyAlignment="0" applyProtection="0"/>
    <xf numFmtId="0" fontId="400" fillId="9" borderId="16" applyNumberFormat="0" applyFont="0" applyAlignment="0" applyProtection="0"/>
    <xf numFmtId="0" fontId="442" fillId="49" borderId="28" applyNumberFormat="0" applyAlignment="0" applyProtection="0"/>
    <xf numFmtId="0" fontId="442" fillId="72" borderId="28" applyNumberFormat="0" applyAlignment="0" applyProtection="0"/>
    <xf numFmtId="0" fontId="443" fillId="7" borderId="13" applyNumberFormat="0" applyAlignment="0" applyProtection="0"/>
    <xf numFmtId="9" fontId="394" fillId="2" borderId="0" applyFont="0" applyFill="0" applyBorder="0" applyAlignment="0" applyProtection="0"/>
    <xf numFmtId="9" fontId="394" fillId="2" borderId="0" applyFont="0" applyFill="0" applyBorder="0" applyAlignment="0" applyProtection="0"/>
    <xf numFmtId="9" fontId="412" fillId="2" borderId="0" applyFont="0" applyFill="0" applyBorder="0" applyAlignment="0" applyProtection="0"/>
    <xf numFmtId="4" fontId="444" fillId="79" borderId="29" applyNumberFormat="0" applyProtection="0">
      <alignment vertical="center"/>
    </xf>
    <xf numFmtId="4" fontId="396" fillId="79" borderId="30" applyNumberFormat="0" applyProtection="0">
      <alignment vertical="center"/>
    </xf>
    <xf numFmtId="4" fontId="399" fillId="80" borderId="28" applyNumberFormat="0" applyProtection="0">
      <alignment vertical="center"/>
    </xf>
    <xf numFmtId="4" fontId="444" fillId="79" borderId="29" applyNumberFormat="0" applyProtection="0">
      <alignment vertical="center"/>
    </xf>
    <xf numFmtId="4" fontId="445" fillId="79" borderId="29" applyNumberFormat="0" applyProtection="0">
      <alignment vertical="center"/>
    </xf>
    <xf numFmtId="4" fontId="446" fillId="80" borderId="28" applyNumberFormat="0" applyProtection="0">
      <alignment vertical="center"/>
    </xf>
    <xf numFmtId="4" fontId="445" fillId="79" borderId="29" applyNumberFormat="0" applyProtection="0">
      <alignment vertical="center"/>
    </xf>
    <xf numFmtId="4" fontId="444" fillId="79" borderId="29" applyNumberFormat="0" applyProtection="0">
      <alignment horizontal="left" vertical="center" indent="1"/>
    </xf>
    <xf numFmtId="4" fontId="396" fillId="80" borderId="30" applyNumberFormat="0" applyProtection="0">
      <alignment horizontal="left" vertical="center" indent="1"/>
    </xf>
    <xf numFmtId="4" fontId="399" fillId="80" borderId="28" applyNumberFormat="0" applyProtection="0">
      <alignment horizontal="left" vertical="center" indent="1"/>
    </xf>
    <xf numFmtId="4" fontId="444" fillId="79" borderId="29" applyNumberFormat="0" applyProtection="0">
      <alignment horizontal="left" vertical="center" indent="1"/>
    </xf>
    <xf numFmtId="0" fontId="444" fillId="79" borderId="29" applyNumberFormat="0" applyProtection="0">
      <alignment horizontal="left" vertical="top" indent="1"/>
    </xf>
    <xf numFmtId="4" fontId="399" fillId="80" borderId="28" applyNumberFormat="0" applyProtection="0">
      <alignment horizontal="left" vertical="center" indent="1"/>
    </xf>
    <xf numFmtId="0" fontId="444" fillId="79" borderId="29" applyNumberFormat="0" applyProtection="0">
      <alignment horizontal="left" vertical="top" indent="1"/>
    </xf>
    <xf numFmtId="4" fontId="444" fillId="36" borderId="0" applyNumberFormat="0" applyProtection="0">
      <alignment horizontal="left" vertical="center" indent="1"/>
    </xf>
    <xf numFmtId="4" fontId="396" fillId="53" borderId="30" applyNumberFormat="0" applyProtection="0">
      <alignment horizontal="left" vertical="center" indent="1"/>
    </xf>
    <xf numFmtId="0" fontId="394" fillId="81" borderId="28" applyNumberFormat="0" applyProtection="0">
      <alignment horizontal="left" vertical="center" indent="1"/>
    </xf>
    <xf numFmtId="4" fontId="444" fillId="36" borderId="0" applyNumberFormat="0" applyProtection="0">
      <alignment horizontal="left" vertical="center" indent="1"/>
    </xf>
    <xf numFmtId="4" fontId="399" fillId="37" borderId="29" applyNumberFormat="0" applyProtection="0">
      <alignment horizontal="right" vertical="center"/>
    </xf>
    <xf numFmtId="4" fontId="396" fillId="37" borderId="30" applyNumberFormat="0" applyProtection="0">
      <alignment horizontal="right" vertical="center"/>
    </xf>
    <xf numFmtId="4" fontId="399" fillId="82" borderId="28" applyNumberFormat="0" applyProtection="0">
      <alignment horizontal="right" vertical="center"/>
    </xf>
    <xf numFmtId="4" fontId="399" fillId="37" borderId="29" applyNumberFormat="0" applyProtection="0">
      <alignment horizontal="right" vertical="center"/>
    </xf>
    <xf numFmtId="4" fontId="399" fillId="38" borderId="29" applyNumberFormat="0" applyProtection="0">
      <alignment horizontal="right" vertical="center"/>
    </xf>
    <xf numFmtId="4" fontId="396" fillId="83" borderId="30" applyNumberFormat="0" applyProtection="0">
      <alignment horizontal="right" vertical="center"/>
    </xf>
    <xf numFmtId="4" fontId="399" fillId="84" borderId="28" applyNumberFormat="0" applyProtection="0">
      <alignment horizontal="right" vertical="center"/>
    </xf>
    <xf numFmtId="4" fontId="399" fillId="38" borderId="29" applyNumberFormat="0" applyProtection="0">
      <alignment horizontal="right" vertical="center"/>
    </xf>
    <xf numFmtId="4" fontId="399" fillId="62" borderId="29" applyNumberFormat="0" applyProtection="0">
      <alignment horizontal="right" vertical="center"/>
    </xf>
    <xf numFmtId="4" fontId="396" fillId="62" borderId="31" applyNumberFormat="0" applyProtection="0">
      <alignment horizontal="right" vertical="center"/>
    </xf>
    <xf numFmtId="4" fontId="399" fillId="85" borderId="28" applyNumberFormat="0" applyProtection="0">
      <alignment horizontal="right" vertical="center"/>
    </xf>
    <xf numFmtId="4" fontId="399" fillId="62" borderId="29" applyNumberFormat="0" applyProtection="0">
      <alignment horizontal="right" vertical="center"/>
    </xf>
    <xf numFmtId="4" fontId="399" fillId="50" borderId="29" applyNumberFormat="0" applyProtection="0">
      <alignment horizontal="right" vertical="center"/>
    </xf>
    <xf numFmtId="4" fontId="396" fillId="50" borderId="30" applyNumberFormat="0" applyProtection="0">
      <alignment horizontal="right" vertical="center"/>
    </xf>
    <xf numFmtId="4" fontId="399" fillId="86" borderId="28" applyNumberFormat="0" applyProtection="0">
      <alignment horizontal="right" vertical="center"/>
    </xf>
    <xf numFmtId="4" fontId="399" fillId="50" borderId="29" applyNumberFormat="0" applyProtection="0">
      <alignment horizontal="right" vertical="center"/>
    </xf>
    <xf numFmtId="4" fontId="399" fillId="54" borderId="29" applyNumberFormat="0" applyProtection="0">
      <alignment horizontal="right" vertical="center"/>
    </xf>
    <xf numFmtId="4" fontId="396" fillId="54" borderId="30" applyNumberFormat="0" applyProtection="0">
      <alignment horizontal="right" vertical="center"/>
    </xf>
    <xf numFmtId="4" fontId="399" fillId="87" borderId="28" applyNumberFormat="0" applyProtection="0">
      <alignment horizontal="right" vertical="center"/>
    </xf>
    <xf numFmtId="4" fontId="399" fillId="54" borderId="29" applyNumberFormat="0" applyProtection="0">
      <alignment horizontal="right" vertical="center"/>
    </xf>
    <xf numFmtId="4" fontId="399" fillId="71" borderId="29" applyNumberFormat="0" applyProtection="0">
      <alignment horizontal="right" vertical="center"/>
    </xf>
    <xf numFmtId="4" fontId="396" fillId="71" borderId="30" applyNumberFormat="0" applyProtection="0">
      <alignment horizontal="right" vertical="center"/>
    </xf>
    <xf numFmtId="4" fontId="399" fillId="88" borderId="28" applyNumberFormat="0" applyProtection="0">
      <alignment horizontal="right" vertical="center"/>
    </xf>
    <xf numFmtId="4" fontId="399" fillId="71" borderId="29" applyNumberFormat="0" applyProtection="0">
      <alignment horizontal="right" vertical="center"/>
    </xf>
    <xf numFmtId="4" fontId="399" fillId="48" borderId="29" applyNumberFormat="0" applyProtection="0">
      <alignment horizontal="right" vertical="center"/>
    </xf>
    <xf numFmtId="4" fontId="396" fillId="48" borderId="30" applyNumberFormat="0" applyProtection="0">
      <alignment horizontal="right" vertical="center"/>
    </xf>
    <xf numFmtId="4" fontId="399" fillId="89" borderId="28" applyNumberFormat="0" applyProtection="0">
      <alignment horizontal="right" vertical="center"/>
    </xf>
    <xf numFmtId="4" fontId="399" fillId="48" borderId="29" applyNumberFormat="0" applyProtection="0">
      <alignment horizontal="right" vertical="center"/>
    </xf>
    <xf numFmtId="4" fontId="399" fillId="90" borderId="29" applyNumberFormat="0" applyProtection="0">
      <alignment horizontal="right" vertical="center"/>
    </xf>
    <xf numFmtId="4" fontId="396" fillId="90" borderId="30" applyNumberFormat="0" applyProtection="0">
      <alignment horizontal="right" vertical="center"/>
    </xf>
    <xf numFmtId="4" fontId="399" fillId="91" borderId="28" applyNumberFormat="0" applyProtection="0">
      <alignment horizontal="right" vertical="center"/>
    </xf>
    <xf numFmtId="4" fontId="399" fillId="90" borderId="29" applyNumberFormat="0" applyProtection="0">
      <alignment horizontal="right" vertical="center"/>
    </xf>
    <xf numFmtId="4" fontId="399" fillId="47" borderId="29" applyNumberFormat="0" applyProtection="0">
      <alignment horizontal="right" vertical="center"/>
    </xf>
    <xf numFmtId="4" fontId="396" fillId="47" borderId="30" applyNumberFormat="0" applyProtection="0">
      <alignment horizontal="right" vertical="center"/>
    </xf>
    <xf numFmtId="4" fontId="399" fillId="92" borderId="28" applyNumberFormat="0" applyProtection="0">
      <alignment horizontal="right" vertical="center"/>
    </xf>
    <xf numFmtId="4" fontId="399" fillId="47" borderId="29" applyNumberFormat="0" applyProtection="0">
      <alignment horizontal="right" vertical="center"/>
    </xf>
    <xf numFmtId="4" fontId="444" fillId="93" borderId="32" applyNumberFormat="0" applyProtection="0">
      <alignment horizontal="left" vertical="center" indent="1"/>
    </xf>
    <xf numFmtId="4" fontId="396" fillId="93" borderId="31" applyNumberFormat="0" applyProtection="0">
      <alignment horizontal="left" vertical="center" indent="1"/>
    </xf>
    <xf numFmtId="4" fontId="444" fillId="94" borderId="28" applyNumberFormat="0" applyProtection="0">
      <alignment horizontal="left" vertical="center" indent="1"/>
    </xf>
    <xf numFmtId="4" fontId="444" fillId="93" borderId="32" applyNumberFormat="0" applyProtection="0">
      <alignment horizontal="left" vertical="center" indent="1"/>
    </xf>
    <xf numFmtId="4" fontId="399" fillId="95" borderId="0" applyNumberFormat="0" applyProtection="0">
      <alignment horizontal="left" vertical="center" indent="1"/>
    </xf>
    <xf numFmtId="4" fontId="399" fillId="96" borderId="33" applyNumberFormat="0" applyProtection="0">
      <alignment horizontal="left" vertical="center" indent="1"/>
    </xf>
    <xf numFmtId="4" fontId="399" fillId="95" borderId="0" applyNumberFormat="0" applyProtection="0">
      <alignment horizontal="left" vertical="center" indent="1"/>
    </xf>
    <xf numFmtId="4" fontId="447" fillId="46" borderId="0" applyNumberFormat="0" applyProtection="0">
      <alignment horizontal="left" vertical="center" indent="1"/>
    </xf>
    <xf numFmtId="4" fontId="447" fillId="97" borderId="0" applyNumberFormat="0" applyProtection="0">
      <alignment horizontal="left" vertical="center" indent="1"/>
    </xf>
    <xf numFmtId="4" fontId="447" fillId="46" borderId="0" applyNumberFormat="0" applyProtection="0">
      <alignment horizontal="left" vertical="center" indent="1"/>
    </xf>
    <xf numFmtId="4" fontId="399" fillId="36" borderId="29" applyNumberFormat="0" applyProtection="0">
      <alignment horizontal="right" vertical="center"/>
    </xf>
    <xf numFmtId="4" fontId="396" fillId="36" borderId="30" applyNumberFormat="0" applyProtection="0">
      <alignment horizontal="right" vertical="center"/>
    </xf>
    <xf numFmtId="0" fontId="394" fillId="81" borderId="28" applyNumberFormat="0" applyProtection="0">
      <alignment horizontal="left" vertical="center" indent="1"/>
    </xf>
    <xf numFmtId="4" fontId="399" fillId="36" borderId="29" applyNumberFormat="0" applyProtection="0">
      <alignment horizontal="right" vertical="center"/>
    </xf>
    <xf numFmtId="4" fontId="399" fillId="95" borderId="0" applyNumberFormat="0" applyProtection="0">
      <alignment horizontal="left" vertical="center" indent="1"/>
    </xf>
    <xf numFmtId="4" fontId="399" fillId="96" borderId="28" applyNumberFormat="0" applyProtection="0">
      <alignment horizontal="left" vertical="center" indent="1"/>
    </xf>
    <xf numFmtId="4" fontId="399" fillId="96" borderId="28" applyNumberFormat="0" applyProtection="0">
      <alignment horizontal="left" vertical="center" indent="1"/>
    </xf>
    <xf numFmtId="4" fontId="399" fillId="96" borderId="28" applyNumberFormat="0" applyProtection="0">
      <alignment horizontal="left" vertical="center" indent="1"/>
    </xf>
    <xf numFmtId="4" fontId="399" fillId="95" borderId="0" applyNumberFormat="0" applyProtection="0">
      <alignment horizontal="left" vertical="center" indent="1"/>
    </xf>
    <xf numFmtId="4" fontId="399" fillId="36" borderId="0" applyNumberFormat="0" applyProtection="0">
      <alignment horizontal="left" vertical="center" indent="1"/>
    </xf>
    <xf numFmtId="4" fontId="399" fillId="98" borderId="28" applyNumberFormat="0" applyProtection="0">
      <alignment horizontal="left" vertical="center" indent="1"/>
    </xf>
    <xf numFmtId="4" fontId="399" fillId="98" borderId="28" applyNumberFormat="0" applyProtection="0">
      <alignment horizontal="left" vertical="center" indent="1"/>
    </xf>
    <xf numFmtId="4" fontId="399" fillId="98" borderId="28" applyNumberFormat="0" applyProtection="0">
      <alignment horizontal="left" vertical="center" indent="1"/>
    </xf>
    <xf numFmtId="4" fontId="399" fillId="36" borderId="0" applyNumberFormat="0" applyProtection="0">
      <alignment horizontal="left" vertical="center" indent="1"/>
    </xf>
    <xf numFmtId="0" fontId="394" fillId="46" borderId="29" applyNumberFormat="0" applyProtection="0">
      <alignment horizontal="left" vertical="center" indent="1"/>
    </xf>
    <xf numFmtId="0" fontId="396" fillId="49" borderId="30" applyNumberFormat="0" applyProtection="0">
      <alignment horizontal="left" vertical="center" indent="1"/>
    </xf>
    <xf numFmtId="0" fontId="394" fillId="98" borderId="28" applyNumberFormat="0" applyProtection="0">
      <alignment horizontal="left" vertical="center" indent="1"/>
    </xf>
    <xf numFmtId="0" fontId="394" fillId="46" borderId="29" applyNumberFormat="0" applyProtection="0">
      <alignment horizontal="left" vertical="center" indent="1"/>
    </xf>
    <xf numFmtId="0" fontId="394" fillId="46" borderId="29" applyNumberFormat="0" applyProtection="0">
      <alignment horizontal="left" vertical="center" indent="1"/>
    </xf>
    <xf numFmtId="0" fontId="394" fillId="46" borderId="29" applyNumberFormat="0" applyProtection="0">
      <alignment horizontal="left" vertical="top" indent="1"/>
    </xf>
    <xf numFmtId="0" fontId="394" fillId="98" borderId="28" applyNumberFormat="0" applyProtection="0">
      <alignment horizontal="left" vertical="center" indent="1"/>
    </xf>
    <xf numFmtId="0" fontId="394" fillId="46" borderId="29" applyNumberFormat="0" applyProtection="0">
      <alignment horizontal="left" vertical="top" indent="1"/>
    </xf>
    <xf numFmtId="0" fontId="394" fillId="46" borderId="29" applyNumberFormat="0" applyProtection="0">
      <alignment horizontal="left" vertical="top" indent="1"/>
    </xf>
    <xf numFmtId="0" fontId="394" fillId="36" borderId="29" applyNumberFormat="0" applyProtection="0">
      <alignment horizontal="left" vertical="center" indent="1"/>
    </xf>
    <xf numFmtId="0" fontId="396" fillId="99" borderId="30" applyNumberFormat="0" applyProtection="0">
      <alignment horizontal="left" vertical="center" indent="1"/>
    </xf>
    <xf numFmtId="0" fontId="394" fillId="100" borderId="28" applyNumberFormat="0" applyProtection="0">
      <alignment horizontal="left" vertical="center" indent="1"/>
    </xf>
    <xf numFmtId="0" fontId="394" fillId="36" borderId="29" applyNumberFormat="0" applyProtection="0">
      <alignment horizontal="left" vertical="center" indent="1"/>
    </xf>
    <xf numFmtId="0" fontId="394" fillId="36" borderId="29" applyNumberFormat="0" applyProtection="0">
      <alignment horizontal="left" vertical="center" indent="1"/>
    </xf>
    <xf numFmtId="0" fontId="394" fillId="36" borderId="29" applyNumberFormat="0" applyProtection="0">
      <alignment horizontal="left" vertical="top" indent="1"/>
    </xf>
    <xf numFmtId="0" fontId="394" fillId="100" borderId="28" applyNumberFormat="0" applyProtection="0">
      <alignment horizontal="left" vertical="center" indent="1"/>
    </xf>
    <xf numFmtId="0" fontId="394" fillId="36" borderId="29" applyNumberFormat="0" applyProtection="0">
      <alignment horizontal="left" vertical="top" indent="1"/>
    </xf>
    <xf numFmtId="0" fontId="394" fillId="36" borderId="29" applyNumberFormat="0" applyProtection="0">
      <alignment horizontal="left" vertical="top" indent="1"/>
    </xf>
    <xf numFmtId="0" fontId="394" fillId="44" borderId="29" applyNumberFormat="0" applyProtection="0">
      <alignment horizontal="left" vertical="center" indent="1"/>
    </xf>
    <xf numFmtId="0" fontId="396" fillId="44" borderId="30" applyNumberFormat="0" applyProtection="0">
      <alignment horizontal="left" vertical="center" indent="1"/>
    </xf>
    <xf numFmtId="0" fontId="394" fillId="101" borderId="28" applyNumberFormat="0" applyProtection="0">
      <alignment horizontal="left" vertical="center" indent="1"/>
    </xf>
    <xf numFmtId="0" fontId="394" fillId="44" borderId="29" applyNumberFormat="0" applyProtection="0">
      <alignment horizontal="left" vertical="center" indent="1"/>
    </xf>
    <xf numFmtId="0" fontId="394" fillId="44" borderId="29" applyNumberFormat="0" applyProtection="0">
      <alignment horizontal="left" vertical="center" indent="1"/>
    </xf>
    <xf numFmtId="0" fontId="394" fillId="44" borderId="29" applyNumberFormat="0" applyProtection="0">
      <alignment horizontal="left" vertical="top" indent="1"/>
    </xf>
    <xf numFmtId="0" fontId="394" fillId="101" borderId="28" applyNumberFormat="0" applyProtection="0">
      <alignment horizontal="left" vertical="center" indent="1"/>
    </xf>
    <xf numFmtId="0" fontId="394" fillId="44" borderId="29" applyNumberFormat="0" applyProtection="0">
      <alignment horizontal="left" vertical="top" indent="1"/>
    </xf>
    <xf numFmtId="0" fontId="394" fillId="44" borderId="29" applyNumberFormat="0" applyProtection="0">
      <alignment horizontal="left" vertical="top" indent="1"/>
    </xf>
    <xf numFmtId="0" fontId="394" fillId="95" borderId="29" applyNumberFormat="0" applyProtection="0">
      <alignment horizontal="left" vertical="center" indent="1"/>
    </xf>
    <xf numFmtId="0" fontId="396" fillId="95" borderId="30" applyNumberFormat="0" applyProtection="0">
      <alignment horizontal="left" vertical="center" indent="1"/>
    </xf>
    <xf numFmtId="0" fontId="394" fillId="81" borderId="28" applyNumberFormat="0" applyProtection="0">
      <alignment horizontal="left" vertical="center" indent="1"/>
    </xf>
    <xf numFmtId="0" fontId="394" fillId="95" borderId="29" applyNumberFormat="0" applyProtection="0">
      <alignment horizontal="left" vertical="center" indent="1"/>
    </xf>
    <xf numFmtId="0" fontId="394" fillId="95" borderId="29" applyNumberFormat="0" applyProtection="0">
      <alignment horizontal="left" vertical="center" indent="1"/>
    </xf>
    <xf numFmtId="0" fontId="394" fillId="95" borderId="29" applyNumberFormat="0" applyProtection="0">
      <alignment horizontal="left" vertical="top" indent="1"/>
    </xf>
    <xf numFmtId="0" fontId="394" fillId="81" borderId="28" applyNumberFormat="0" applyProtection="0">
      <alignment horizontal="left" vertical="center" indent="1"/>
    </xf>
    <xf numFmtId="0" fontId="394" fillId="95" borderId="29" applyNumberFormat="0" applyProtection="0">
      <alignment horizontal="left" vertical="top" indent="1"/>
    </xf>
    <xf numFmtId="0" fontId="394" fillId="95" borderId="29" applyNumberFormat="0" applyProtection="0">
      <alignment horizontal="left" vertical="top" indent="1"/>
    </xf>
    <xf numFmtId="0" fontId="394" fillId="42" borderId="18" applyNumberFormat="0">
      <protection locked="0"/>
    </xf>
    <xf numFmtId="177" fontId="436" fillId="2" borderId="0"/>
    <xf numFmtId="0" fontId="394" fillId="42" borderId="18" applyNumberFormat="0">
      <protection locked="0"/>
    </xf>
    <xf numFmtId="0" fontId="394" fillId="42" borderId="18" applyNumberFormat="0">
      <protection locked="0"/>
    </xf>
    <xf numFmtId="0" fontId="397" fillId="46" borderId="34" applyBorder="0"/>
    <xf numFmtId="0" fontId="397" fillId="46" borderId="34" applyBorder="0"/>
    <xf numFmtId="4" fontId="399" fillId="40" borderId="29" applyNumberFormat="0" applyProtection="0">
      <alignment vertical="center"/>
    </xf>
    <xf numFmtId="4" fontId="399" fillId="102" borderId="28" applyNumberFormat="0" applyProtection="0">
      <alignment vertical="center"/>
    </xf>
    <xf numFmtId="4" fontId="399" fillId="40" borderId="29" applyNumberFormat="0" applyProtection="0">
      <alignment vertical="center"/>
    </xf>
    <xf numFmtId="4" fontId="446" fillId="40" borderId="29" applyNumberFormat="0" applyProtection="0">
      <alignment vertical="center"/>
    </xf>
    <xf numFmtId="4" fontId="446" fillId="102" borderId="28" applyNumberFormat="0" applyProtection="0">
      <alignment vertical="center"/>
    </xf>
    <xf numFmtId="4" fontId="446" fillId="40" borderId="29" applyNumberFormat="0" applyProtection="0">
      <alignment vertical="center"/>
    </xf>
    <xf numFmtId="4" fontId="399" fillId="40" borderId="29" applyNumberFormat="0" applyProtection="0">
      <alignment horizontal="left" vertical="center" indent="1"/>
    </xf>
    <xf numFmtId="4" fontId="399" fillId="102" borderId="28" applyNumberFormat="0" applyProtection="0">
      <alignment horizontal="left" vertical="center" indent="1"/>
    </xf>
    <xf numFmtId="4" fontId="399" fillId="40" borderId="29" applyNumberFormat="0" applyProtection="0">
      <alignment horizontal="left" vertical="center" indent="1"/>
    </xf>
    <xf numFmtId="0" fontId="399" fillId="40" borderId="29" applyNumberFormat="0" applyProtection="0">
      <alignment horizontal="left" vertical="top" indent="1"/>
    </xf>
    <xf numFmtId="4" fontId="399" fillId="102" borderId="28" applyNumberFormat="0" applyProtection="0">
      <alignment horizontal="left" vertical="center" indent="1"/>
    </xf>
    <xf numFmtId="0" fontId="399" fillId="40" borderId="29" applyNumberFormat="0" applyProtection="0">
      <alignment horizontal="left" vertical="top" indent="1"/>
    </xf>
    <xf numFmtId="4" fontId="399" fillId="95" borderId="29" applyNumberFormat="0" applyProtection="0">
      <alignment horizontal="right" vertical="center"/>
    </xf>
    <xf numFmtId="4" fontId="396" fillId="2" borderId="30" applyNumberFormat="0" applyProtection="0">
      <alignment horizontal="right" vertical="center"/>
    </xf>
    <xf numFmtId="4" fontId="399" fillId="96" borderId="28" applyNumberFormat="0" applyProtection="0">
      <alignment horizontal="right" vertical="center"/>
    </xf>
    <xf numFmtId="4" fontId="399" fillId="95" borderId="29" applyNumberFormat="0" applyProtection="0">
      <alignment horizontal="right" vertical="center"/>
    </xf>
    <xf numFmtId="4" fontId="396" fillId="2" borderId="30" applyNumberFormat="0" applyProtection="0">
      <alignment horizontal="right" vertical="center"/>
    </xf>
    <xf numFmtId="4" fontId="446" fillId="95" borderId="29" applyNumberFormat="0" applyProtection="0">
      <alignment horizontal="right" vertical="center"/>
    </xf>
    <xf numFmtId="4" fontId="446" fillId="96" borderId="28" applyNumberFormat="0" applyProtection="0">
      <alignment horizontal="right" vertical="center"/>
    </xf>
    <xf numFmtId="4" fontId="446" fillId="95" borderId="29" applyNumberFormat="0" applyProtection="0">
      <alignment horizontal="right" vertical="center"/>
    </xf>
    <xf numFmtId="4" fontId="399" fillId="36" borderId="29" applyNumberFormat="0" applyProtection="0">
      <alignment horizontal="left" vertical="center" indent="1"/>
    </xf>
    <xf numFmtId="4" fontId="396" fillId="53" borderId="30" applyNumberFormat="0" applyProtection="0">
      <alignment horizontal="left" vertical="center" indent="1"/>
    </xf>
    <xf numFmtId="0" fontId="394" fillId="81" borderId="28" applyNumberFormat="0" applyProtection="0">
      <alignment horizontal="left" vertical="center" indent="1"/>
    </xf>
    <xf numFmtId="4" fontId="399" fillId="36" borderId="29" applyNumberFormat="0" applyProtection="0">
      <alignment horizontal="left" vertical="center" indent="1"/>
    </xf>
    <xf numFmtId="4" fontId="396" fillId="53" borderId="30" applyNumberFormat="0" applyProtection="0">
      <alignment horizontal="left" vertical="center" indent="1"/>
    </xf>
    <xf numFmtId="0" fontId="399" fillId="36" borderId="29" applyNumberFormat="0" applyProtection="0">
      <alignment horizontal="left" vertical="top" indent="1"/>
    </xf>
    <xf numFmtId="0" fontId="394" fillId="81" borderId="28" applyNumberFormat="0" applyProtection="0">
      <alignment horizontal="left" vertical="center" indent="1"/>
    </xf>
    <xf numFmtId="0" fontId="399" fillId="36" borderId="29" applyNumberFormat="0" applyProtection="0">
      <alignment horizontal="left" vertical="top" indent="1"/>
    </xf>
    <xf numFmtId="4" fontId="448" fillId="103" borderId="0" applyNumberFormat="0" applyProtection="0">
      <alignment horizontal="left" vertical="center" indent="1"/>
    </xf>
    <xf numFmtId="0" fontId="449" fillId="2" borderId="0"/>
    <xf numFmtId="4" fontId="448" fillId="103" borderId="0" applyNumberFormat="0" applyProtection="0">
      <alignment horizontal="left" vertical="center" indent="1"/>
    </xf>
    <xf numFmtId="0" fontId="396" fillId="104" borderId="18"/>
    <xf numFmtId="0" fontId="396" fillId="104" borderId="18"/>
    <xf numFmtId="4" fontId="450" fillId="95" borderId="29" applyNumberFormat="0" applyProtection="0">
      <alignment horizontal="right" vertical="center"/>
    </xf>
    <xf numFmtId="4" fontId="450" fillId="96" borderId="28" applyNumberFormat="0" applyProtection="0">
      <alignment horizontal="right" vertical="center"/>
    </xf>
    <xf numFmtId="4" fontId="450" fillId="95" borderId="29" applyNumberFormat="0" applyProtection="0">
      <alignment horizontal="right" vertical="center"/>
    </xf>
    <xf numFmtId="0" fontId="451" fillId="105" borderId="0"/>
    <xf numFmtId="49" fontId="452" fillId="105" borderId="0"/>
    <xf numFmtId="49" fontId="453" fillId="105" borderId="35"/>
    <xf numFmtId="49" fontId="453" fillId="105" borderId="0"/>
    <xf numFmtId="0" fontId="451" fillId="34" borderId="35">
      <protection locked="0"/>
    </xf>
    <xf numFmtId="0" fontId="451" fillId="105" borderId="0"/>
    <xf numFmtId="0" fontId="454" fillId="106" borderId="0"/>
    <xf numFmtId="0" fontId="454" fillId="82" borderId="0"/>
    <xf numFmtId="0" fontId="454" fillId="86" borderId="0"/>
    <xf numFmtId="0" fontId="455" fillId="2" borderId="0" applyNumberFormat="0" applyFill="0" applyBorder="0" applyAlignment="0" applyProtection="0"/>
    <xf numFmtId="37" fontId="456" fillId="42" borderId="36"/>
    <xf numFmtId="178" fontId="395" fillId="2" borderId="0">
      <alignment horizontal="left" wrapText="1"/>
    </xf>
    <xf numFmtId="178" fontId="394" fillId="2" borderId="0">
      <alignment horizontal="left" wrapText="1"/>
    </xf>
    <xf numFmtId="178" fontId="394" fillId="2" borderId="0">
      <alignment horizontal="left" wrapText="1"/>
    </xf>
    <xf numFmtId="0" fontId="396" fillId="42" borderId="0"/>
    <xf numFmtId="0" fontId="457" fillId="2" borderId="0" applyNumberFormat="0" applyFill="0" applyBorder="0" applyAlignment="0" applyProtection="0"/>
    <xf numFmtId="0" fontId="455" fillId="2" borderId="0" applyNumberFormat="0" applyFill="0" applyBorder="0" applyAlignment="0" applyProtection="0"/>
    <xf numFmtId="0" fontId="414" fillId="2" borderId="37" applyNumberFormat="0" applyFill="0" applyAlignment="0" applyProtection="0"/>
    <xf numFmtId="0" fontId="458" fillId="2" borderId="17" applyNumberFormat="0" applyFill="0" applyAlignment="0" applyProtection="0"/>
    <xf numFmtId="0" fontId="459" fillId="2" borderId="0" applyNumberFormat="0" applyFill="0" applyBorder="0" applyAlignment="0" applyProtection="0"/>
    <xf numFmtId="0" fontId="460" fillId="2" borderId="0" applyNumberFormat="0" applyFill="0" applyBorder="0" applyAlignment="0" applyProtection="0"/>
  </cellStyleXfs>
  <cellXfs count="400">
    <xf numFmtId="0" fontId="0" fillId="0" borderId="0" xfId="0"/>
    <xf numFmtId="0" fontId="0" fillId="0" borderId="1" xfId="0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NumberFormat="1" applyFont="1" applyAlignment="1">
      <alignment horizontal="right"/>
    </xf>
    <xf numFmtId="0" fontId="11" fillId="0" borderId="0" xfId="0" applyNumberFormat="1" applyFont="1" applyAlignment="1">
      <alignment horizontal="right"/>
    </xf>
    <xf numFmtId="0" fontId="12" fillId="0" borderId="0" xfId="0" applyNumberFormat="1" applyFont="1" applyAlignment="1">
      <alignment horizontal="right"/>
    </xf>
    <xf numFmtId="0" fontId="13" fillId="0" borderId="0" xfId="0" applyNumberFormat="1" applyFont="1" applyAlignment="1">
      <alignment horizontal="right"/>
    </xf>
    <xf numFmtId="0" fontId="14" fillId="0" borderId="0" xfId="0" applyNumberFormat="1" applyFont="1" applyAlignment="1">
      <alignment horizontal="right"/>
    </xf>
    <xf numFmtId="0" fontId="15" fillId="0" borderId="0" xfId="0" applyNumberFormat="1" applyFont="1" applyAlignment="1">
      <alignment horizontal="right"/>
    </xf>
    <xf numFmtId="0" fontId="16" fillId="0" borderId="0" xfId="0" applyFont="1" applyAlignment="1">
      <alignment horizontal="left" wrapText="1"/>
    </xf>
    <xf numFmtId="170" fontId="17" fillId="0" borderId="0" xfId="0" applyNumberFormat="1" applyFont="1" applyAlignment="1">
      <alignment horizontal="right"/>
    </xf>
    <xf numFmtId="170" fontId="18" fillId="0" borderId="0" xfId="0" applyNumberFormat="1" applyFont="1" applyAlignment="1">
      <alignment horizontal="right"/>
    </xf>
    <xf numFmtId="164" fontId="19" fillId="0" borderId="0" xfId="0" applyNumberFormat="1" applyFont="1" applyAlignment="1">
      <alignment horizontal="right"/>
    </xf>
    <xf numFmtId="170" fontId="20" fillId="0" borderId="0" xfId="0" applyNumberFormat="1" applyFont="1" applyAlignment="1">
      <alignment horizontal="right"/>
    </xf>
    <xf numFmtId="170" fontId="21" fillId="0" borderId="0" xfId="0" applyNumberFormat="1" applyFont="1" applyAlignment="1">
      <alignment horizontal="right"/>
    </xf>
    <xf numFmtId="164" fontId="22" fillId="0" borderId="0" xfId="0" applyNumberFormat="1" applyFont="1" applyAlignment="1">
      <alignment horizontal="right"/>
    </xf>
    <xf numFmtId="37" fontId="23" fillId="0" borderId="0" xfId="0" applyNumberFormat="1" applyFont="1" applyAlignment="1">
      <alignment horizontal="right"/>
    </xf>
    <xf numFmtId="37" fontId="24" fillId="0" borderId="0" xfId="0" applyNumberFormat="1" applyFont="1" applyAlignment="1">
      <alignment horizontal="right"/>
    </xf>
    <xf numFmtId="166" fontId="25" fillId="0" borderId="0" xfId="0" applyNumberFormat="1" applyFont="1" applyAlignment="1">
      <alignment horizontal="right"/>
    </xf>
    <xf numFmtId="37" fontId="26" fillId="0" borderId="0" xfId="0" applyNumberFormat="1" applyFont="1" applyAlignment="1">
      <alignment horizontal="right"/>
    </xf>
    <xf numFmtId="37" fontId="27" fillId="0" borderId="0" xfId="0" applyNumberFormat="1" applyFont="1" applyAlignment="1">
      <alignment horizontal="right"/>
    </xf>
    <xf numFmtId="166" fontId="28" fillId="0" borderId="0" xfId="0" applyNumberFormat="1" applyFont="1" applyAlignment="1">
      <alignment horizontal="right"/>
    </xf>
    <xf numFmtId="165" fontId="29" fillId="0" borderId="0" xfId="0" applyNumberFormat="1" applyFont="1" applyAlignment="1">
      <alignment horizontal="right"/>
    </xf>
    <xf numFmtId="165" fontId="30" fillId="0" borderId="0" xfId="0" applyNumberFormat="1" applyFont="1" applyAlignment="1">
      <alignment horizontal="right"/>
    </xf>
    <xf numFmtId="0" fontId="31" fillId="0" borderId="0" xfId="0" applyFont="1" applyAlignment="1">
      <alignment horizontal="left" indent="1"/>
    </xf>
    <xf numFmtId="170" fontId="32" fillId="0" borderId="3" xfId="0" applyNumberFormat="1" applyFont="1" applyBorder="1" applyAlignment="1">
      <alignment horizontal="right"/>
    </xf>
    <xf numFmtId="170" fontId="33" fillId="0" borderId="3" xfId="0" applyNumberFormat="1" applyFont="1" applyBorder="1" applyAlignment="1">
      <alignment horizontal="right"/>
    </xf>
    <xf numFmtId="164" fontId="34" fillId="0" borderId="0" xfId="0" applyNumberFormat="1" applyFont="1" applyAlignment="1">
      <alignment horizontal="right"/>
    </xf>
    <xf numFmtId="170" fontId="35" fillId="0" borderId="3" xfId="0" applyNumberFormat="1" applyFont="1" applyBorder="1" applyAlignment="1">
      <alignment horizontal="right"/>
    </xf>
    <xf numFmtId="170" fontId="36" fillId="0" borderId="3" xfId="0" applyNumberFormat="1" applyFont="1" applyBorder="1" applyAlignment="1">
      <alignment horizontal="right"/>
    </xf>
    <xf numFmtId="164" fontId="37" fillId="0" borderId="0" xfId="0" applyNumberFormat="1" applyFont="1" applyAlignment="1">
      <alignment horizontal="right"/>
    </xf>
    <xf numFmtId="0" fontId="38" fillId="0" borderId="0" xfId="0" applyFont="1" applyAlignment="1">
      <alignment horizontal="center"/>
    </xf>
    <xf numFmtId="167" fontId="39" fillId="0" borderId="0" xfId="0" applyNumberFormat="1" applyFont="1" applyAlignment="1">
      <alignment horizontal="right"/>
    </xf>
    <xf numFmtId="167" fontId="40" fillId="0" borderId="0" xfId="0" applyNumberFormat="1" applyFont="1" applyAlignment="1">
      <alignment horizontal="right"/>
    </xf>
    <xf numFmtId="167" fontId="41" fillId="0" borderId="0" xfId="0" applyNumberFormat="1" applyFont="1" applyAlignment="1">
      <alignment horizontal="right"/>
    </xf>
    <xf numFmtId="167" fontId="42" fillId="0" borderId="0" xfId="0" applyNumberFormat="1" applyFont="1" applyAlignment="1">
      <alignment horizontal="right"/>
    </xf>
    <xf numFmtId="167" fontId="43" fillId="0" borderId="0" xfId="0" applyNumberFormat="1" applyFont="1" applyAlignment="1">
      <alignment horizontal="right"/>
    </xf>
    <xf numFmtId="167" fontId="44" fillId="0" borderId="0" xfId="0" applyNumberFormat="1" applyFont="1" applyAlignment="1">
      <alignment horizontal="right"/>
    </xf>
    <xf numFmtId="167" fontId="45" fillId="0" borderId="0" xfId="0" applyNumberFormat="1" applyFont="1" applyAlignment="1">
      <alignment horizontal="right"/>
    </xf>
    <xf numFmtId="167" fontId="46" fillId="0" borderId="0" xfId="0" applyNumberFormat="1" applyFont="1" applyAlignment="1">
      <alignment horizontal="right"/>
    </xf>
    <xf numFmtId="0" fontId="47" fillId="0" borderId="0" xfId="0" applyFont="1" applyAlignment="1">
      <alignment horizontal="center"/>
    </xf>
    <xf numFmtId="0" fontId="48" fillId="0" borderId="0" xfId="0" applyNumberFormat="1" applyFont="1" applyAlignment="1">
      <alignment horizontal="right"/>
    </xf>
    <xf numFmtId="0" fontId="49" fillId="0" borderId="0" xfId="0" applyNumberFormat="1" applyFont="1" applyAlignment="1">
      <alignment horizontal="right"/>
    </xf>
    <xf numFmtId="0" fontId="50" fillId="0" borderId="0" xfId="0" applyNumberFormat="1" applyFont="1" applyAlignment="1">
      <alignment horizontal="right"/>
    </xf>
    <xf numFmtId="0" fontId="51" fillId="0" borderId="0" xfId="0" applyNumberFormat="1" applyFont="1" applyAlignment="1">
      <alignment horizontal="right"/>
    </xf>
    <xf numFmtId="0" fontId="52" fillId="0" borderId="0" xfId="0" applyNumberFormat="1" applyFont="1" applyAlignment="1">
      <alignment horizontal="right"/>
    </xf>
    <xf numFmtId="0" fontId="53" fillId="0" borderId="0" xfId="0" applyNumberFormat="1" applyFont="1" applyAlignment="1">
      <alignment horizontal="right"/>
    </xf>
    <xf numFmtId="166" fontId="54" fillId="0" borderId="0" xfId="0" applyNumberFormat="1" applyFont="1" applyAlignment="1">
      <alignment horizontal="right"/>
    </xf>
    <xf numFmtId="166" fontId="55" fillId="0" borderId="0" xfId="0" applyNumberFormat="1" applyFont="1" applyAlignment="1">
      <alignment horizontal="right"/>
    </xf>
    <xf numFmtId="166" fontId="56" fillId="0" borderId="0" xfId="0" applyNumberFormat="1" applyFont="1" applyAlignment="1">
      <alignment horizontal="right"/>
    </xf>
    <xf numFmtId="166" fontId="57" fillId="0" borderId="0" xfId="0" applyNumberFormat="1" applyFont="1" applyAlignment="1">
      <alignment horizontal="right"/>
    </xf>
    <xf numFmtId="166" fontId="58" fillId="0" borderId="0" xfId="0" applyNumberFormat="1" applyFont="1" applyAlignment="1">
      <alignment horizontal="right"/>
    </xf>
    <xf numFmtId="166" fontId="59" fillId="0" borderId="0" xfId="0" applyNumberFormat="1" applyFont="1" applyAlignment="1">
      <alignment horizontal="right"/>
    </xf>
    <xf numFmtId="0" fontId="60" fillId="0" borderId="0" xfId="0" applyFont="1" applyAlignment="1">
      <alignment horizontal="left" indent="1"/>
    </xf>
    <xf numFmtId="170" fontId="61" fillId="0" borderId="8" xfId="0" applyNumberFormat="1" applyFont="1" applyBorder="1" applyAlignment="1">
      <alignment horizontal="right"/>
    </xf>
    <xf numFmtId="170" fontId="62" fillId="0" borderId="8" xfId="0" applyNumberFormat="1" applyFont="1" applyBorder="1" applyAlignment="1">
      <alignment horizontal="right"/>
    </xf>
    <xf numFmtId="164" fontId="63" fillId="0" borderId="0" xfId="0" applyNumberFormat="1" applyFont="1" applyAlignment="1">
      <alignment horizontal="right"/>
    </xf>
    <xf numFmtId="170" fontId="64" fillId="0" borderId="8" xfId="0" applyNumberFormat="1" applyFont="1" applyBorder="1" applyAlignment="1">
      <alignment horizontal="right"/>
    </xf>
    <xf numFmtId="170" fontId="65" fillId="0" borderId="8" xfId="0" applyNumberFormat="1" applyFont="1" applyBorder="1" applyAlignment="1">
      <alignment horizontal="right"/>
    </xf>
    <xf numFmtId="164" fontId="66" fillId="0" borderId="0" xfId="0" applyNumberFormat="1" applyFont="1" applyAlignment="1">
      <alignment horizontal="right"/>
    </xf>
    <xf numFmtId="0" fontId="67" fillId="0" borderId="0" xfId="0" applyFont="1" applyAlignment="1">
      <alignment horizontal="center"/>
    </xf>
    <xf numFmtId="0" fontId="68" fillId="0" borderId="0" xfId="0" applyNumberFormat="1" applyFont="1" applyAlignment="1">
      <alignment horizontal="right"/>
    </xf>
    <xf numFmtId="0" fontId="69" fillId="0" borderId="0" xfId="0" applyNumberFormat="1" applyFont="1" applyAlignment="1">
      <alignment horizontal="right"/>
    </xf>
    <xf numFmtId="0" fontId="70" fillId="0" borderId="0" xfId="0" applyNumberFormat="1" applyFont="1" applyAlignment="1">
      <alignment horizontal="right"/>
    </xf>
    <xf numFmtId="0" fontId="71" fillId="0" borderId="0" xfId="0" applyNumberFormat="1" applyFont="1" applyAlignment="1">
      <alignment horizontal="right"/>
    </xf>
    <xf numFmtId="0" fontId="72" fillId="0" borderId="0" xfId="0" applyNumberFormat="1" applyFont="1" applyAlignment="1">
      <alignment horizontal="right"/>
    </xf>
    <xf numFmtId="0" fontId="73" fillId="0" borderId="0" xfId="0" applyNumberFormat="1" applyFont="1" applyAlignment="1">
      <alignment horizontal="right"/>
    </xf>
    <xf numFmtId="37" fontId="74" fillId="0" borderId="3" xfId="0" applyNumberFormat="1" applyFont="1" applyBorder="1" applyAlignment="1">
      <alignment horizontal="right"/>
    </xf>
    <xf numFmtId="37" fontId="75" fillId="0" borderId="3" xfId="0" applyNumberFormat="1" applyFont="1" applyBorder="1" applyAlignment="1">
      <alignment horizontal="right"/>
    </xf>
    <xf numFmtId="164" fontId="76" fillId="0" borderId="0" xfId="0" applyNumberFormat="1" applyFont="1" applyAlignment="1">
      <alignment horizontal="right"/>
    </xf>
    <xf numFmtId="37" fontId="77" fillId="0" borderId="3" xfId="0" applyNumberFormat="1" applyFont="1" applyBorder="1" applyAlignment="1">
      <alignment horizontal="right"/>
    </xf>
    <xf numFmtId="37" fontId="78" fillId="0" borderId="3" xfId="0" applyNumberFormat="1" applyFont="1" applyBorder="1" applyAlignment="1">
      <alignment horizontal="right"/>
    </xf>
    <xf numFmtId="164" fontId="79" fillId="0" borderId="0" xfId="0" applyNumberFormat="1" applyFont="1" applyAlignment="1">
      <alignment horizontal="right"/>
    </xf>
    <xf numFmtId="0" fontId="80" fillId="0" borderId="0" xfId="0" applyFont="1" applyAlignment="1">
      <alignment horizontal="left" indent="1"/>
    </xf>
    <xf numFmtId="37" fontId="81" fillId="0" borderId="8" xfId="0" applyNumberFormat="1" applyFont="1" applyBorder="1" applyAlignment="1">
      <alignment horizontal="right"/>
    </xf>
    <xf numFmtId="37" fontId="82" fillId="0" borderId="8" xfId="0" applyNumberFormat="1" applyFont="1" applyBorder="1" applyAlignment="1">
      <alignment horizontal="right"/>
    </xf>
    <xf numFmtId="164" fontId="83" fillId="0" borderId="0" xfId="0" applyNumberFormat="1" applyFont="1" applyAlignment="1">
      <alignment horizontal="right"/>
    </xf>
    <xf numFmtId="37" fontId="84" fillId="0" borderId="8" xfId="0" applyNumberFormat="1" applyFont="1" applyBorder="1" applyAlignment="1">
      <alignment horizontal="right"/>
    </xf>
    <xf numFmtId="37" fontId="85" fillId="0" borderId="8" xfId="0" applyNumberFormat="1" applyFont="1" applyBorder="1" applyAlignment="1">
      <alignment horizontal="right"/>
    </xf>
    <xf numFmtId="164" fontId="86" fillId="0" borderId="0" xfId="0" applyNumberFormat="1" applyFont="1" applyAlignment="1">
      <alignment horizontal="right"/>
    </xf>
    <xf numFmtId="171" fontId="87" fillId="0" borderId="7" xfId="0" applyNumberFormat="1" applyFont="1" applyBorder="1" applyAlignment="1">
      <alignment horizontal="right"/>
    </xf>
    <xf numFmtId="171" fontId="88" fillId="0" borderId="7" xfId="0" applyNumberFormat="1" applyFont="1" applyBorder="1" applyAlignment="1">
      <alignment horizontal="right"/>
    </xf>
    <xf numFmtId="164" fontId="89" fillId="0" borderId="0" xfId="0" applyNumberFormat="1" applyFont="1" applyAlignment="1">
      <alignment horizontal="right"/>
    </xf>
    <xf numFmtId="166" fontId="90" fillId="0" borderId="7" xfId="0" applyNumberFormat="1" applyFont="1" applyBorder="1" applyAlignment="1">
      <alignment horizontal="right"/>
    </xf>
    <xf numFmtId="166" fontId="91" fillId="0" borderId="7" xfId="0" applyNumberFormat="1" applyFont="1" applyBorder="1" applyAlignment="1">
      <alignment horizontal="right"/>
    </xf>
    <xf numFmtId="166" fontId="92" fillId="0" borderId="0" xfId="0" applyNumberFormat="1" applyFont="1" applyAlignment="1">
      <alignment horizontal="right"/>
    </xf>
    <xf numFmtId="0" fontId="93" fillId="0" borderId="0" xfId="0" applyFont="1" applyAlignment="1">
      <alignment horizontal="center"/>
    </xf>
    <xf numFmtId="0" fontId="94" fillId="0" borderId="0" xfId="0" applyNumberFormat="1" applyFont="1" applyAlignment="1">
      <alignment horizontal="right"/>
    </xf>
    <xf numFmtId="0" fontId="95" fillId="0" borderId="0" xfId="0" applyNumberFormat="1" applyFont="1" applyAlignment="1">
      <alignment horizontal="right"/>
    </xf>
    <xf numFmtId="0" fontId="96" fillId="0" borderId="0" xfId="0" applyNumberFormat="1" applyFont="1" applyAlignment="1">
      <alignment horizontal="right"/>
    </xf>
    <xf numFmtId="0" fontId="97" fillId="0" borderId="0" xfId="0" applyNumberFormat="1" applyFont="1" applyAlignment="1">
      <alignment horizontal="right"/>
    </xf>
    <xf numFmtId="0" fontId="98" fillId="0" borderId="0" xfId="0" applyNumberFormat="1" applyFont="1" applyAlignment="1">
      <alignment horizontal="right"/>
    </xf>
    <xf numFmtId="0" fontId="99" fillId="0" borderId="0" xfId="0" applyNumberFormat="1" applyFont="1" applyAlignment="1">
      <alignment horizontal="right"/>
    </xf>
    <xf numFmtId="0" fontId="100" fillId="0" borderId="0" xfId="0" applyFont="1" applyAlignment="1">
      <alignment horizontal="center"/>
    </xf>
    <xf numFmtId="0" fontId="101" fillId="0" borderId="0" xfId="0" applyNumberFormat="1" applyFont="1" applyAlignment="1">
      <alignment horizontal="right"/>
    </xf>
    <xf numFmtId="0" fontId="102" fillId="0" borderId="0" xfId="0" applyNumberFormat="1" applyFont="1" applyAlignment="1">
      <alignment horizontal="right"/>
    </xf>
    <xf numFmtId="0" fontId="103" fillId="0" borderId="0" xfId="0" applyNumberFormat="1" applyFont="1" applyAlignment="1">
      <alignment horizontal="right"/>
    </xf>
    <xf numFmtId="0" fontId="104" fillId="0" borderId="0" xfId="0" applyNumberFormat="1" applyFont="1" applyAlignment="1">
      <alignment horizontal="right"/>
    </xf>
    <xf numFmtId="0" fontId="105" fillId="0" borderId="0" xfId="0" applyNumberFormat="1" applyFont="1" applyAlignment="1">
      <alignment horizontal="right"/>
    </xf>
    <xf numFmtId="0" fontId="106" fillId="0" borderId="0" xfId="0" applyNumberFormat="1" applyFont="1" applyAlignment="1">
      <alignment horizontal="right"/>
    </xf>
    <xf numFmtId="0" fontId="107" fillId="0" borderId="0" xfId="0" applyFont="1" applyAlignment="1">
      <alignment horizontal="left" indent="1"/>
    </xf>
    <xf numFmtId="170" fontId="108" fillId="0" borderId="8" xfId="0" applyNumberFormat="1" applyFont="1" applyBorder="1" applyAlignment="1">
      <alignment horizontal="right"/>
    </xf>
    <xf numFmtId="170" fontId="109" fillId="0" borderId="8" xfId="0" applyNumberFormat="1" applyFont="1" applyBorder="1" applyAlignment="1">
      <alignment horizontal="right"/>
    </xf>
    <xf numFmtId="165" fontId="110" fillId="0" borderId="0" xfId="0" applyNumberFormat="1" applyFont="1" applyAlignment="1">
      <alignment horizontal="right"/>
    </xf>
    <xf numFmtId="170" fontId="111" fillId="0" borderId="8" xfId="0" applyNumberFormat="1" applyFont="1" applyBorder="1" applyAlignment="1">
      <alignment horizontal="right"/>
    </xf>
    <xf numFmtId="170" fontId="112" fillId="0" borderId="8" xfId="0" applyNumberFormat="1" applyFont="1" applyBorder="1" applyAlignment="1">
      <alignment horizontal="right"/>
    </xf>
    <xf numFmtId="165" fontId="113" fillId="0" borderId="0" xfId="0" applyNumberFormat="1" applyFont="1" applyAlignment="1">
      <alignment horizontal="right"/>
    </xf>
    <xf numFmtId="170" fontId="114" fillId="0" borderId="0" xfId="0" applyNumberFormat="1" applyFont="1" applyAlignment="1">
      <alignment horizontal="right"/>
    </xf>
    <xf numFmtId="170" fontId="115" fillId="0" borderId="0" xfId="0" applyNumberFormat="1" applyFont="1" applyAlignment="1">
      <alignment horizontal="right"/>
    </xf>
    <xf numFmtId="165" fontId="116" fillId="0" borderId="0" xfId="0" applyNumberFormat="1" applyFont="1" applyAlignment="1">
      <alignment horizontal="right"/>
    </xf>
    <xf numFmtId="170" fontId="117" fillId="0" borderId="0" xfId="0" applyNumberFormat="1" applyFont="1" applyAlignment="1">
      <alignment horizontal="right"/>
    </xf>
    <xf numFmtId="170" fontId="118" fillId="0" borderId="0" xfId="0" applyNumberFormat="1" applyFont="1" applyAlignment="1">
      <alignment horizontal="right"/>
    </xf>
    <xf numFmtId="165" fontId="119" fillId="0" borderId="0" xfId="0" applyNumberFormat="1" applyFont="1" applyAlignment="1">
      <alignment horizontal="right"/>
    </xf>
    <xf numFmtId="171" fontId="120" fillId="0" borderId="0" xfId="0" applyNumberFormat="1" applyFont="1" applyAlignment="1">
      <alignment horizontal="right"/>
    </xf>
    <xf numFmtId="171" fontId="121" fillId="0" borderId="0" xfId="0" applyNumberFormat="1" applyFont="1" applyAlignment="1">
      <alignment horizontal="right"/>
    </xf>
    <xf numFmtId="166" fontId="122" fillId="0" borderId="0" xfId="0" applyNumberFormat="1" applyFont="1" applyAlignment="1">
      <alignment horizontal="right"/>
    </xf>
    <xf numFmtId="166" fontId="123" fillId="0" borderId="0" xfId="0" applyNumberFormat="1" applyFont="1" applyAlignment="1">
      <alignment horizontal="right"/>
    </xf>
    <xf numFmtId="166" fontId="124" fillId="0" borderId="0" xfId="0" applyNumberFormat="1" applyFont="1" applyAlignment="1">
      <alignment horizontal="right"/>
    </xf>
    <xf numFmtId="166" fontId="125" fillId="0" borderId="0" xfId="0" applyNumberFormat="1" applyFont="1" applyAlignment="1">
      <alignment horizontal="right"/>
    </xf>
    <xf numFmtId="170" fontId="126" fillId="0" borderId="8" xfId="0" applyNumberFormat="1" applyFont="1" applyBorder="1" applyAlignment="1">
      <alignment horizontal="right"/>
    </xf>
    <xf numFmtId="170" fontId="127" fillId="0" borderId="8" xfId="0" applyNumberFormat="1" applyFont="1" applyBorder="1" applyAlignment="1">
      <alignment horizontal="right"/>
    </xf>
    <xf numFmtId="165" fontId="128" fillId="0" borderId="0" xfId="0" applyNumberFormat="1" applyFont="1" applyAlignment="1">
      <alignment horizontal="right"/>
    </xf>
    <xf numFmtId="170" fontId="129" fillId="0" borderId="8" xfId="0" applyNumberFormat="1" applyFont="1" applyBorder="1" applyAlignment="1">
      <alignment horizontal="right"/>
    </xf>
    <xf numFmtId="170" fontId="130" fillId="0" borderId="8" xfId="0" applyNumberFormat="1" applyFont="1" applyBorder="1" applyAlignment="1">
      <alignment horizontal="right"/>
    </xf>
    <xf numFmtId="165" fontId="131" fillId="0" borderId="0" xfId="0" applyNumberFormat="1" applyFont="1" applyAlignment="1">
      <alignment horizontal="right"/>
    </xf>
    <xf numFmtId="170" fontId="132" fillId="0" borderId="0" xfId="0" applyNumberFormat="1" applyFont="1" applyAlignment="1">
      <alignment horizontal="right"/>
    </xf>
    <xf numFmtId="170" fontId="133" fillId="0" borderId="0" xfId="0" applyNumberFormat="1" applyFont="1" applyAlignment="1">
      <alignment horizontal="right"/>
    </xf>
    <xf numFmtId="165" fontId="134" fillId="0" borderId="0" xfId="0" applyNumberFormat="1" applyFont="1" applyAlignment="1">
      <alignment horizontal="right"/>
    </xf>
    <xf numFmtId="170" fontId="135" fillId="0" borderId="0" xfId="0" applyNumberFormat="1" applyFont="1" applyAlignment="1">
      <alignment horizontal="right"/>
    </xf>
    <xf numFmtId="170" fontId="136" fillId="0" borderId="0" xfId="0" applyNumberFormat="1" applyFont="1" applyAlignment="1">
      <alignment horizontal="right"/>
    </xf>
    <xf numFmtId="165" fontId="137" fillId="0" borderId="0" xfId="0" applyNumberFormat="1" applyFont="1" applyAlignment="1">
      <alignment horizontal="right"/>
    </xf>
    <xf numFmtId="37" fontId="138" fillId="0" borderId="0" xfId="0" applyNumberFormat="1" applyFont="1" applyAlignment="1">
      <alignment horizontal="right"/>
    </xf>
    <xf numFmtId="37" fontId="139" fillId="0" borderId="0" xfId="0" applyNumberFormat="1" applyFont="1" applyAlignment="1">
      <alignment horizontal="right"/>
    </xf>
    <xf numFmtId="164" fontId="140" fillId="0" borderId="0" xfId="0" applyNumberFormat="1" applyFont="1" applyAlignment="1">
      <alignment horizontal="right"/>
    </xf>
    <xf numFmtId="37" fontId="141" fillId="0" borderId="0" xfId="0" applyNumberFormat="1" applyFont="1" applyAlignment="1">
      <alignment horizontal="right"/>
    </xf>
    <xf numFmtId="37" fontId="142" fillId="0" borderId="0" xfId="0" applyNumberFormat="1" applyFont="1" applyAlignment="1">
      <alignment horizontal="right"/>
    </xf>
    <xf numFmtId="164" fontId="143" fillId="0" borderId="0" xfId="0" applyNumberFormat="1" applyFont="1" applyAlignment="1">
      <alignment horizontal="right"/>
    </xf>
    <xf numFmtId="37" fontId="144" fillId="0" borderId="0" xfId="0" applyNumberFormat="1" applyFont="1" applyAlignment="1">
      <alignment horizontal="right"/>
    </xf>
    <xf numFmtId="37" fontId="145" fillId="0" borderId="0" xfId="0" applyNumberFormat="1" applyFont="1" applyAlignment="1">
      <alignment horizontal="right"/>
    </xf>
    <xf numFmtId="164" fontId="146" fillId="0" borderId="0" xfId="0" applyNumberFormat="1" applyFont="1" applyAlignment="1">
      <alignment horizontal="right"/>
    </xf>
    <xf numFmtId="37" fontId="147" fillId="0" borderId="0" xfId="0" applyNumberFormat="1" applyFont="1" applyAlignment="1">
      <alignment horizontal="right"/>
    </xf>
    <xf numFmtId="37" fontId="148" fillId="0" borderId="0" xfId="0" applyNumberFormat="1" applyFont="1" applyAlignment="1">
      <alignment horizontal="right"/>
    </xf>
    <xf numFmtId="164" fontId="149" fillId="0" borderId="0" xfId="0" applyNumberFormat="1" applyFont="1" applyAlignment="1">
      <alignment horizontal="right"/>
    </xf>
    <xf numFmtId="0" fontId="150" fillId="0" borderId="0" xfId="0" applyFont="1" applyAlignment="1">
      <alignment horizontal="left" indent="1"/>
    </xf>
    <xf numFmtId="170" fontId="151" fillId="0" borderId="8" xfId="0" applyNumberFormat="1" applyFont="1" applyBorder="1" applyAlignment="1">
      <alignment horizontal="right"/>
    </xf>
    <xf numFmtId="170" fontId="152" fillId="0" borderId="8" xfId="0" applyNumberFormat="1" applyFont="1" applyBorder="1" applyAlignment="1">
      <alignment horizontal="right"/>
    </xf>
    <xf numFmtId="165" fontId="153" fillId="0" borderId="0" xfId="0" applyNumberFormat="1" applyFont="1" applyAlignment="1">
      <alignment horizontal="right"/>
    </xf>
    <xf numFmtId="170" fontId="154" fillId="0" borderId="8" xfId="0" applyNumberFormat="1" applyFont="1" applyBorder="1" applyAlignment="1">
      <alignment horizontal="right"/>
    </xf>
    <xf numFmtId="170" fontId="155" fillId="0" borderId="8" xfId="0" applyNumberFormat="1" applyFont="1" applyBorder="1" applyAlignment="1">
      <alignment horizontal="right"/>
    </xf>
    <xf numFmtId="165" fontId="156" fillId="0" borderId="0" xfId="0" applyNumberFormat="1" applyFont="1" applyAlignment="1">
      <alignment horizontal="right"/>
    </xf>
    <xf numFmtId="0" fontId="157" fillId="0" borderId="0" xfId="0" applyFont="1" applyAlignment="1">
      <alignment horizontal="center"/>
    </xf>
    <xf numFmtId="0" fontId="158" fillId="0" borderId="0" xfId="0" applyNumberFormat="1" applyFont="1" applyAlignment="1">
      <alignment horizontal="right"/>
    </xf>
    <xf numFmtId="0" fontId="159" fillId="0" borderId="0" xfId="0" applyNumberFormat="1" applyFont="1" applyAlignment="1">
      <alignment horizontal="right"/>
    </xf>
    <xf numFmtId="0" fontId="160" fillId="0" borderId="0" xfId="0" applyNumberFormat="1" applyFont="1" applyAlignment="1">
      <alignment horizontal="right"/>
    </xf>
    <xf numFmtId="0" fontId="161" fillId="0" borderId="0" xfId="0" applyNumberFormat="1" applyFont="1" applyAlignment="1">
      <alignment horizontal="right"/>
    </xf>
    <xf numFmtId="0" fontId="162" fillId="0" borderId="0" xfId="0" applyNumberFormat="1" applyFont="1" applyAlignment="1">
      <alignment horizontal="right"/>
    </xf>
    <xf numFmtId="0" fontId="163" fillId="0" borderId="0" xfId="0" applyNumberFormat="1" applyFont="1" applyAlignment="1">
      <alignment horizontal="right"/>
    </xf>
    <xf numFmtId="170" fontId="164" fillId="0" borderId="0" xfId="0" applyNumberFormat="1" applyFont="1" applyAlignment="1">
      <alignment horizontal="right"/>
    </xf>
    <xf numFmtId="166" fontId="165" fillId="0" borderId="0" xfId="0" applyNumberFormat="1" applyFont="1" applyAlignment="1">
      <alignment horizontal="right"/>
    </xf>
    <xf numFmtId="166" fontId="166" fillId="0" borderId="0" xfId="0" applyNumberFormat="1" applyFont="1" applyAlignment="1">
      <alignment horizontal="right"/>
    </xf>
    <xf numFmtId="166" fontId="167" fillId="0" borderId="0" xfId="0" applyNumberFormat="1" applyFont="1" applyAlignment="1">
      <alignment horizontal="right"/>
    </xf>
    <xf numFmtId="166" fontId="168" fillId="0" borderId="0" xfId="0" applyNumberFormat="1" applyFont="1" applyAlignment="1">
      <alignment horizontal="right"/>
    </xf>
    <xf numFmtId="166" fontId="169" fillId="0" borderId="0" xfId="0" applyNumberFormat="1" applyFont="1" applyAlignment="1">
      <alignment horizontal="right"/>
    </xf>
    <xf numFmtId="170" fontId="170" fillId="0" borderId="0" xfId="0" applyNumberFormat="1" applyFont="1" applyAlignment="1">
      <alignment horizontal="right"/>
    </xf>
    <xf numFmtId="166" fontId="171" fillId="0" borderId="0" xfId="0" applyNumberFormat="1" applyFont="1" applyAlignment="1">
      <alignment horizontal="right"/>
    </xf>
    <xf numFmtId="166" fontId="172" fillId="0" borderId="0" xfId="0" applyNumberFormat="1" applyFont="1" applyAlignment="1">
      <alignment horizontal="right"/>
    </xf>
    <xf numFmtId="166" fontId="173" fillId="0" borderId="0" xfId="0" applyNumberFormat="1" applyFont="1" applyAlignment="1">
      <alignment horizontal="right"/>
    </xf>
    <xf numFmtId="166" fontId="174" fillId="0" borderId="0" xfId="0" applyNumberFormat="1" applyFont="1" applyAlignment="1">
      <alignment horizontal="right"/>
    </xf>
    <xf numFmtId="166" fontId="175" fillId="0" borderId="0" xfId="0" applyNumberFormat="1" applyFont="1" applyAlignment="1">
      <alignment horizontal="right"/>
    </xf>
    <xf numFmtId="170" fontId="176" fillId="0" borderId="0" xfId="0" applyNumberFormat="1" applyFont="1" applyAlignment="1">
      <alignment horizontal="right"/>
    </xf>
    <xf numFmtId="166" fontId="177" fillId="0" borderId="0" xfId="0" applyNumberFormat="1" applyFont="1" applyAlignment="1">
      <alignment horizontal="right"/>
    </xf>
    <xf numFmtId="166" fontId="178" fillId="0" borderId="0" xfId="0" applyNumberFormat="1" applyFont="1" applyAlignment="1">
      <alignment horizontal="right"/>
    </xf>
    <xf numFmtId="166" fontId="179" fillId="0" borderId="0" xfId="0" applyNumberFormat="1" applyFont="1" applyAlignment="1">
      <alignment horizontal="right"/>
    </xf>
    <xf numFmtId="166" fontId="180" fillId="0" borderId="0" xfId="0" applyNumberFormat="1" applyFont="1" applyAlignment="1">
      <alignment horizontal="right"/>
    </xf>
    <xf numFmtId="166" fontId="181" fillId="0" borderId="0" xfId="0" applyNumberFormat="1" applyFont="1" applyAlignment="1">
      <alignment horizontal="right"/>
    </xf>
    <xf numFmtId="170" fontId="182" fillId="0" borderId="0" xfId="0" applyNumberFormat="1" applyFont="1" applyAlignment="1">
      <alignment horizontal="right"/>
    </xf>
    <xf numFmtId="166" fontId="183" fillId="0" borderId="0" xfId="0" applyNumberFormat="1" applyFont="1" applyAlignment="1">
      <alignment horizontal="right"/>
    </xf>
    <xf numFmtId="166" fontId="184" fillId="0" borderId="0" xfId="0" applyNumberFormat="1" applyFont="1" applyAlignment="1">
      <alignment horizontal="right"/>
    </xf>
    <xf numFmtId="166" fontId="185" fillId="0" borderId="0" xfId="0" applyNumberFormat="1" applyFont="1" applyAlignment="1">
      <alignment horizontal="right"/>
    </xf>
    <xf numFmtId="166" fontId="186" fillId="0" borderId="0" xfId="0" applyNumberFormat="1" applyFont="1" applyAlignment="1">
      <alignment horizontal="right"/>
    </xf>
    <xf numFmtId="166" fontId="187" fillId="0" borderId="0" xfId="0" applyNumberFormat="1" applyFont="1" applyAlignment="1">
      <alignment horizontal="right"/>
    </xf>
    <xf numFmtId="171" fontId="188" fillId="0" borderId="0" xfId="0" applyNumberFormat="1" applyFont="1" applyAlignment="1">
      <alignment horizontal="right"/>
    </xf>
    <xf numFmtId="166" fontId="189" fillId="0" borderId="0" xfId="0" applyNumberFormat="1" applyFont="1" applyAlignment="1">
      <alignment horizontal="right"/>
    </xf>
    <xf numFmtId="166" fontId="190" fillId="0" borderId="0" xfId="0" applyNumberFormat="1" applyFont="1" applyAlignment="1">
      <alignment horizontal="right"/>
    </xf>
    <xf numFmtId="166" fontId="191" fillId="0" borderId="0" xfId="0" applyNumberFormat="1" applyFont="1" applyAlignment="1">
      <alignment horizontal="right"/>
    </xf>
    <xf numFmtId="166" fontId="192" fillId="0" borderId="0" xfId="0" applyNumberFormat="1" applyFont="1" applyAlignment="1">
      <alignment horizontal="right"/>
    </xf>
    <xf numFmtId="166" fontId="193" fillId="0" borderId="0" xfId="0" applyNumberFormat="1" applyFont="1" applyAlignment="1">
      <alignment horizontal="right"/>
    </xf>
    <xf numFmtId="171" fontId="194" fillId="0" borderId="0" xfId="0" applyNumberFormat="1" applyFont="1" applyAlignment="1">
      <alignment horizontal="right"/>
    </xf>
    <xf numFmtId="166" fontId="195" fillId="0" borderId="0" xfId="0" applyNumberFormat="1" applyFont="1" applyAlignment="1">
      <alignment horizontal="right"/>
    </xf>
    <xf numFmtId="166" fontId="196" fillId="0" borderId="0" xfId="0" applyNumberFormat="1" applyFont="1" applyAlignment="1">
      <alignment horizontal="right"/>
    </xf>
    <xf numFmtId="166" fontId="197" fillId="0" borderId="0" xfId="0" applyNumberFormat="1" applyFont="1" applyAlignment="1">
      <alignment horizontal="right"/>
    </xf>
    <xf numFmtId="166" fontId="198" fillId="0" borderId="0" xfId="0" applyNumberFormat="1" applyFont="1" applyAlignment="1">
      <alignment horizontal="right"/>
    </xf>
    <xf numFmtId="166" fontId="199" fillId="0" borderId="0" xfId="0" applyNumberFormat="1" applyFont="1" applyAlignment="1">
      <alignment horizontal="right"/>
    </xf>
    <xf numFmtId="171" fontId="200" fillId="0" borderId="0" xfId="0" applyNumberFormat="1" applyFont="1" applyAlignment="1">
      <alignment horizontal="right"/>
    </xf>
    <xf numFmtId="166" fontId="201" fillId="0" borderId="0" xfId="0" applyNumberFormat="1" applyFont="1" applyAlignment="1">
      <alignment horizontal="right"/>
    </xf>
    <xf numFmtId="166" fontId="202" fillId="0" borderId="0" xfId="0" applyNumberFormat="1" applyFont="1" applyAlignment="1">
      <alignment horizontal="right"/>
    </xf>
    <xf numFmtId="166" fontId="203" fillId="0" borderId="0" xfId="0" applyNumberFormat="1" applyFont="1" applyAlignment="1">
      <alignment horizontal="right"/>
    </xf>
    <xf numFmtId="166" fontId="204" fillId="0" borderId="0" xfId="0" applyNumberFormat="1" applyFont="1" applyAlignment="1">
      <alignment horizontal="right"/>
    </xf>
    <xf numFmtId="166" fontId="205" fillId="0" borderId="0" xfId="0" applyNumberFormat="1" applyFont="1" applyAlignment="1">
      <alignment horizontal="right"/>
    </xf>
    <xf numFmtId="171" fontId="206" fillId="0" borderId="0" xfId="0" applyNumberFormat="1" applyFont="1" applyAlignment="1">
      <alignment horizontal="right"/>
    </xf>
    <xf numFmtId="166" fontId="207" fillId="0" borderId="0" xfId="0" applyNumberFormat="1" applyFont="1" applyAlignment="1">
      <alignment horizontal="right"/>
    </xf>
    <xf numFmtId="166" fontId="208" fillId="0" borderId="0" xfId="0" applyNumberFormat="1" applyFont="1" applyAlignment="1">
      <alignment horizontal="right"/>
    </xf>
    <xf numFmtId="166" fontId="209" fillId="0" borderId="0" xfId="0" applyNumberFormat="1" applyFont="1" applyAlignment="1">
      <alignment horizontal="right"/>
    </xf>
    <xf numFmtId="166" fontId="210" fillId="0" borderId="0" xfId="0" applyNumberFormat="1" applyFont="1" applyAlignment="1">
      <alignment horizontal="right"/>
    </xf>
    <xf numFmtId="166" fontId="211" fillId="0" borderId="0" xfId="0" applyNumberFormat="1" applyFont="1" applyAlignment="1">
      <alignment horizontal="right"/>
    </xf>
    <xf numFmtId="171" fontId="212" fillId="0" borderId="0" xfId="0" applyNumberFormat="1" applyFont="1" applyAlignment="1">
      <alignment horizontal="right"/>
    </xf>
    <xf numFmtId="166" fontId="213" fillId="0" borderId="0" xfId="0" applyNumberFormat="1" applyFont="1" applyAlignment="1">
      <alignment horizontal="right"/>
    </xf>
    <xf numFmtId="166" fontId="214" fillId="0" borderId="0" xfId="0" applyNumberFormat="1" applyFont="1" applyAlignment="1">
      <alignment horizontal="right"/>
    </xf>
    <xf numFmtId="166" fontId="215" fillId="0" borderId="0" xfId="0" applyNumberFormat="1" applyFont="1" applyAlignment="1">
      <alignment horizontal="right"/>
    </xf>
    <xf numFmtId="166" fontId="216" fillId="0" borderId="0" xfId="0" applyNumberFormat="1" applyFont="1" applyAlignment="1">
      <alignment horizontal="right"/>
    </xf>
    <xf numFmtId="166" fontId="217" fillId="0" borderId="0" xfId="0" applyNumberFormat="1" applyFont="1" applyAlignment="1">
      <alignment horizontal="right"/>
    </xf>
    <xf numFmtId="0" fontId="218" fillId="0" borderId="0" xfId="0" applyFont="1" applyAlignment="1">
      <alignment horizontal="left" indent="1"/>
    </xf>
    <xf numFmtId="170" fontId="219" fillId="0" borderId="8" xfId="0" applyNumberFormat="1" applyFont="1" applyBorder="1" applyAlignment="1">
      <alignment horizontal="right"/>
    </xf>
    <xf numFmtId="166" fontId="220" fillId="0" borderId="0" xfId="0" applyNumberFormat="1" applyFont="1" applyAlignment="1">
      <alignment horizontal="right"/>
    </xf>
    <xf numFmtId="166" fontId="221" fillId="0" borderId="0" xfId="0" applyNumberFormat="1" applyFont="1" applyAlignment="1">
      <alignment horizontal="right"/>
    </xf>
    <xf numFmtId="166" fontId="222" fillId="0" borderId="0" xfId="0" applyNumberFormat="1" applyFont="1" applyAlignment="1">
      <alignment horizontal="right"/>
    </xf>
    <xf numFmtId="166" fontId="223" fillId="0" borderId="0" xfId="0" applyNumberFormat="1" applyFont="1" applyAlignment="1">
      <alignment horizontal="right"/>
    </xf>
    <xf numFmtId="166" fontId="224" fillId="0" borderId="0" xfId="0" applyNumberFormat="1" applyFont="1" applyAlignment="1">
      <alignment horizontal="right"/>
    </xf>
    <xf numFmtId="0" fontId="7" fillId="0" borderId="0" xfId="0" applyFont="1"/>
    <xf numFmtId="0" fontId="225" fillId="0" borderId="0" xfId="0" applyFont="1"/>
    <xf numFmtId="0" fontId="0" fillId="0" borderId="1" xfId="0" applyBorder="1"/>
    <xf numFmtId="0" fontId="226" fillId="0" borderId="0" xfId="0" applyFont="1"/>
    <xf numFmtId="0" fontId="227" fillId="0" borderId="0" xfId="0" applyFont="1" applyAlignment="1">
      <alignment horizontal="center"/>
    </xf>
    <xf numFmtId="0" fontId="228" fillId="0" borderId="4" xfId="0" applyFont="1" applyBorder="1" applyAlignment="1">
      <alignment horizontal="center" vertical="center" wrapText="1"/>
    </xf>
    <xf numFmtId="0" fontId="229" fillId="0" borderId="0" xfId="0" applyFont="1" applyAlignment="1">
      <alignment horizontal="center"/>
    </xf>
    <xf numFmtId="0" fontId="230" fillId="0" borderId="0" xfId="0" applyFont="1" applyAlignment="1">
      <alignment horizontal="left"/>
    </xf>
    <xf numFmtId="167" fontId="231" fillId="0" borderId="0" xfId="0" applyNumberFormat="1" applyFont="1" applyAlignment="1">
      <alignment horizontal="right"/>
    </xf>
    <xf numFmtId="167" fontId="232" fillId="0" borderId="0" xfId="0" applyNumberFormat="1" applyFont="1" applyAlignment="1">
      <alignment horizontal="right"/>
    </xf>
    <xf numFmtId="167" fontId="233" fillId="0" borderId="0" xfId="0" applyNumberFormat="1" applyFont="1" applyAlignment="1">
      <alignment horizontal="right"/>
    </xf>
    <xf numFmtId="167" fontId="234" fillId="0" borderId="0" xfId="0" applyNumberFormat="1" applyFont="1" applyAlignment="1">
      <alignment horizontal="right"/>
    </xf>
    <xf numFmtId="167" fontId="235" fillId="0" borderId="0" xfId="0" applyNumberFormat="1" applyFont="1" applyAlignment="1">
      <alignment horizontal="right"/>
    </xf>
    <xf numFmtId="37" fontId="236" fillId="0" borderId="0" xfId="0" applyNumberFormat="1" applyFont="1" applyAlignment="1">
      <alignment horizontal="right"/>
    </xf>
    <xf numFmtId="0" fontId="237" fillId="0" borderId="0" xfId="0" applyFont="1" applyAlignment="1">
      <alignment horizontal="left" indent="1"/>
    </xf>
    <xf numFmtId="167" fontId="238" fillId="0" borderId="0" xfId="0" applyNumberFormat="1" applyFont="1" applyAlignment="1">
      <alignment horizontal="right"/>
    </xf>
    <xf numFmtId="167" fontId="239" fillId="0" borderId="0" xfId="0" applyNumberFormat="1" applyFont="1" applyAlignment="1">
      <alignment horizontal="right"/>
    </xf>
    <xf numFmtId="167" fontId="240" fillId="0" borderId="0" xfId="0" applyNumberFormat="1" applyFont="1" applyAlignment="1">
      <alignment horizontal="right"/>
    </xf>
    <xf numFmtId="167" fontId="241" fillId="0" borderId="0" xfId="0" applyNumberFormat="1" applyFont="1" applyAlignment="1">
      <alignment horizontal="right"/>
    </xf>
    <xf numFmtId="167" fontId="242" fillId="0" borderId="0" xfId="0" applyNumberFormat="1" applyFont="1" applyAlignment="1">
      <alignment horizontal="right"/>
    </xf>
    <xf numFmtId="0" fontId="243" fillId="0" borderId="0" xfId="0" applyFont="1" applyAlignment="1">
      <alignment horizontal="left" indent="2"/>
    </xf>
    <xf numFmtId="167" fontId="244" fillId="0" borderId="0" xfId="0" applyNumberFormat="1" applyFont="1" applyAlignment="1">
      <alignment horizontal="center"/>
    </xf>
    <xf numFmtId="37" fontId="245" fillId="0" borderId="0" xfId="0" applyNumberFormat="1" applyFont="1" applyAlignment="1">
      <alignment horizontal="right"/>
    </xf>
    <xf numFmtId="37" fontId="246" fillId="0" borderId="0" xfId="0" applyNumberFormat="1" applyFont="1" applyAlignment="1">
      <alignment horizontal="right"/>
    </xf>
    <xf numFmtId="168" fontId="247" fillId="0" borderId="0" xfId="0" applyNumberFormat="1" applyFont="1" applyAlignment="1">
      <alignment horizontal="right"/>
    </xf>
    <xf numFmtId="168" fontId="248" fillId="0" borderId="0" xfId="0" applyNumberFormat="1" applyFont="1" applyAlignment="1">
      <alignment horizontal="right"/>
    </xf>
    <xf numFmtId="0" fontId="249" fillId="0" borderId="0" xfId="0" applyFont="1" applyAlignment="1">
      <alignment horizontal="left" indent="2"/>
    </xf>
    <xf numFmtId="167" fontId="250" fillId="0" borderId="0" xfId="0" applyNumberFormat="1" applyFont="1" applyAlignment="1">
      <alignment horizontal="right"/>
    </xf>
    <xf numFmtId="37" fontId="251" fillId="0" borderId="2" xfId="0" applyNumberFormat="1" applyFont="1" applyBorder="1" applyAlignment="1">
      <alignment horizontal="right"/>
    </xf>
    <xf numFmtId="37" fontId="252" fillId="0" borderId="2" xfId="0" applyNumberFormat="1" applyFont="1" applyBorder="1" applyAlignment="1">
      <alignment horizontal="right"/>
    </xf>
    <xf numFmtId="168" fontId="253" fillId="0" borderId="2" xfId="0" applyNumberFormat="1" applyFont="1" applyBorder="1" applyAlignment="1">
      <alignment horizontal="right"/>
    </xf>
    <xf numFmtId="168" fontId="254" fillId="0" borderId="2" xfId="0" applyNumberFormat="1" applyFont="1" applyBorder="1" applyAlignment="1">
      <alignment horizontal="right"/>
    </xf>
    <xf numFmtId="37" fontId="255" fillId="0" borderId="2" xfId="0" applyNumberFormat="1" applyFont="1" applyBorder="1" applyAlignment="1">
      <alignment horizontal="right"/>
    </xf>
    <xf numFmtId="0" fontId="256" fillId="0" borderId="0" xfId="0" applyFont="1" applyAlignment="1">
      <alignment horizontal="left" indent="1"/>
    </xf>
    <xf numFmtId="167" fontId="257" fillId="0" borderId="0" xfId="0" applyNumberFormat="1" applyFont="1" applyAlignment="1">
      <alignment horizontal="right"/>
    </xf>
    <xf numFmtId="37" fontId="258" fillId="0" borderId="8" xfId="0" applyNumberFormat="1" applyFont="1" applyBorder="1" applyAlignment="1">
      <alignment horizontal="right"/>
    </xf>
    <xf numFmtId="37" fontId="259" fillId="0" borderId="8" xfId="0" applyNumberFormat="1" applyFont="1" applyBorder="1" applyAlignment="1">
      <alignment horizontal="right"/>
    </xf>
    <xf numFmtId="168" fontId="260" fillId="0" borderId="8" xfId="0" applyNumberFormat="1" applyFont="1" applyBorder="1" applyAlignment="1">
      <alignment horizontal="right"/>
    </xf>
    <xf numFmtId="168" fontId="261" fillId="0" borderId="8" xfId="0" applyNumberFormat="1" applyFont="1" applyBorder="1" applyAlignment="1">
      <alignment horizontal="right"/>
    </xf>
    <xf numFmtId="37" fontId="262" fillId="0" borderId="8" xfId="0" applyNumberFormat="1" applyFont="1" applyBorder="1" applyAlignment="1">
      <alignment horizontal="right"/>
    </xf>
    <xf numFmtId="0" fontId="263" fillId="0" borderId="0" xfId="0" applyFont="1" applyAlignment="1">
      <alignment horizontal="left"/>
    </xf>
    <xf numFmtId="0" fontId="264" fillId="0" borderId="0" xfId="0" applyFont="1" applyAlignment="1">
      <alignment horizontal="left" indent="1"/>
    </xf>
    <xf numFmtId="0" fontId="265" fillId="0" borderId="0" xfId="0" applyFont="1" applyAlignment="1">
      <alignment horizontal="left" indent="2"/>
    </xf>
    <xf numFmtId="0" fontId="266" fillId="0" borderId="0" xfId="0" applyFont="1" applyAlignment="1">
      <alignment horizontal="left" indent="2"/>
    </xf>
    <xf numFmtId="0" fontId="267" fillId="0" borderId="0" xfId="0" applyFont="1" applyAlignment="1">
      <alignment horizontal="left" indent="1"/>
    </xf>
    <xf numFmtId="0" fontId="0" fillId="0" borderId="1" xfId="0" applyBorder="1"/>
    <xf numFmtId="0" fontId="268" fillId="0" borderId="0" xfId="0" applyFont="1"/>
    <xf numFmtId="0" fontId="269" fillId="0" borderId="0" xfId="0" applyFont="1" applyAlignment="1">
      <alignment horizontal="center"/>
    </xf>
    <xf numFmtId="0" fontId="270" fillId="0" borderId="4" xfId="0" applyFont="1" applyBorder="1" applyAlignment="1">
      <alignment horizontal="center" vertical="center" wrapText="1"/>
    </xf>
    <xf numFmtId="0" fontId="271" fillId="0" borderId="0" xfId="0" applyFont="1" applyAlignment="1">
      <alignment horizontal="center"/>
    </xf>
    <xf numFmtId="0" fontId="272" fillId="0" borderId="0" xfId="0" applyFont="1" applyAlignment="1">
      <alignment horizontal="left"/>
    </xf>
    <xf numFmtId="0" fontId="273" fillId="0" borderId="0" xfId="0" applyNumberFormat="1" applyFont="1" applyAlignment="1">
      <alignment horizontal="right"/>
    </xf>
    <xf numFmtId="167" fontId="274" fillId="0" borderId="0" xfId="0" applyNumberFormat="1" applyFont="1" applyAlignment="1">
      <alignment horizontal="right"/>
    </xf>
    <xf numFmtId="167" fontId="275" fillId="0" borderId="0" xfId="0" applyNumberFormat="1" applyFont="1" applyAlignment="1">
      <alignment horizontal="right"/>
    </xf>
    <xf numFmtId="167" fontId="276" fillId="0" borderId="0" xfId="0" applyNumberFormat="1" applyFont="1" applyAlignment="1">
      <alignment horizontal="right"/>
    </xf>
    <xf numFmtId="167" fontId="277" fillId="0" borderId="0" xfId="0" applyNumberFormat="1" applyFont="1" applyAlignment="1">
      <alignment horizontal="right"/>
    </xf>
    <xf numFmtId="167" fontId="278" fillId="0" borderId="0" xfId="0" applyNumberFormat="1" applyFont="1" applyAlignment="1">
      <alignment horizontal="right"/>
    </xf>
    <xf numFmtId="167" fontId="279" fillId="0" borderId="0" xfId="0" applyNumberFormat="1" applyFont="1" applyAlignment="1">
      <alignment horizontal="right"/>
    </xf>
    <xf numFmtId="167" fontId="280" fillId="0" borderId="0" xfId="0" applyNumberFormat="1" applyFont="1" applyAlignment="1">
      <alignment horizontal="right"/>
    </xf>
    <xf numFmtId="0" fontId="281" fillId="0" borderId="0" xfId="0" applyFont="1" applyAlignment="1">
      <alignment horizontal="left" indent="1"/>
    </xf>
    <xf numFmtId="167" fontId="282" fillId="0" borderId="0" xfId="0" applyNumberFormat="1" applyFont="1" applyAlignment="1">
      <alignment horizontal="right"/>
    </xf>
    <xf numFmtId="167" fontId="283" fillId="0" borderId="0" xfId="0" applyNumberFormat="1" applyFont="1" applyAlignment="1">
      <alignment horizontal="right"/>
    </xf>
    <xf numFmtId="167" fontId="284" fillId="0" borderId="0" xfId="0" applyNumberFormat="1" applyFont="1" applyAlignment="1">
      <alignment horizontal="right"/>
    </xf>
    <xf numFmtId="167" fontId="285" fillId="0" borderId="0" xfId="0" applyNumberFormat="1" applyFont="1" applyAlignment="1">
      <alignment horizontal="right"/>
    </xf>
    <xf numFmtId="167" fontId="286" fillId="0" borderId="0" xfId="0" applyNumberFormat="1" applyFont="1" applyAlignment="1">
      <alignment horizontal="right"/>
    </xf>
    <xf numFmtId="167" fontId="287" fillId="0" borderId="0" xfId="0" applyNumberFormat="1" applyFont="1" applyAlignment="1">
      <alignment horizontal="right"/>
    </xf>
    <xf numFmtId="167" fontId="288" fillId="0" borderId="0" xfId="0" applyNumberFormat="1" applyFont="1" applyAlignment="1">
      <alignment horizontal="right"/>
    </xf>
    <xf numFmtId="167" fontId="289" fillId="0" borderId="0" xfId="0" applyNumberFormat="1" applyFont="1" applyAlignment="1">
      <alignment horizontal="right"/>
    </xf>
    <xf numFmtId="167" fontId="290" fillId="0" borderId="0" xfId="0" applyNumberFormat="1" applyFont="1" applyAlignment="1">
      <alignment horizontal="right"/>
    </xf>
    <xf numFmtId="167" fontId="291" fillId="0" borderId="0" xfId="0" applyNumberFormat="1" applyFont="1" applyAlignment="1">
      <alignment horizontal="right"/>
    </xf>
    <xf numFmtId="173" fontId="292" fillId="0" borderId="0" xfId="0" applyNumberFormat="1" applyFont="1" applyAlignment="1">
      <alignment horizontal="right"/>
    </xf>
    <xf numFmtId="168" fontId="293" fillId="0" borderId="0" xfId="0" applyNumberFormat="1" applyFont="1" applyAlignment="1">
      <alignment horizontal="right"/>
    </xf>
    <xf numFmtId="37" fontId="294" fillId="0" borderId="0" xfId="0" applyNumberFormat="1" applyFont="1" applyAlignment="1">
      <alignment horizontal="right"/>
    </xf>
    <xf numFmtId="37" fontId="295" fillId="0" borderId="0" xfId="0" applyNumberFormat="1" applyFont="1" applyAlignment="1">
      <alignment horizontal="right"/>
    </xf>
    <xf numFmtId="37" fontId="296" fillId="0" borderId="0" xfId="0" applyNumberFormat="1" applyFont="1" applyAlignment="1">
      <alignment horizontal="right"/>
    </xf>
    <xf numFmtId="167" fontId="297" fillId="0" borderId="0" xfId="0" applyNumberFormat="1" applyFont="1" applyAlignment="1">
      <alignment horizontal="right"/>
    </xf>
    <xf numFmtId="167" fontId="298" fillId="0" borderId="0" xfId="0" applyNumberFormat="1" applyFont="1" applyAlignment="1">
      <alignment horizontal="right"/>
    </xf>
    <xf numFmtId="167" fontId="299" fillId="0" borderId="0" xfId="0" applyNumberFormat="1" applyFont="1" applyAlignment="1">
      <alignment horizontal="right"/>
    </xf>
    <xf numFmtId="167" fontId="300" fillId="0" borderId="0" xfId="0" applyNumberFormat="1" applyFont="1" applyAlignment="1">
      <alignment horizontal="right"/>
    </xf>
    <xf numFmtId="167" fontId="301" fillId="0" borderId="0" xfId="0" applyNumberFormat="1" applyFont="1" applyAlignment="1">
      <alignment horizontal="right"/>
    </xf>
    <xf numFmtId="167" fontId="302" fillId="0" borderId="0" xfId="0" applyNumberFormat="1" applyFont="1" applyAlignment="1">
      <alignment horizontal="right"/>
    </xf>
    <xf numFmtId="167" fontId="303" fillId="0" borderId="0" xfId="0" applyNumberFormat="1" applyFont="1" applyAlignment="1">
      <alignment horizontal="right"/>
    </xf>
    <xf numFmtId="167" fontId="304" fillId="0" borderId="2" xfId="0" applyNumberFormat="1" applyFont="1" applyBorder="1" applyAlignment="1">
      <alignment horizontal="right"/>
    </xf>
    <xf numFmtId="167" fontId="305" fillId="0" borderId="0" xfId="0" applyNumberFormat="1" applyFont="1" applyAlignment="1">
      <alignment horizontal="right"/>
    </xf>
    <xf numFmtId="167" fontId="306" fillId="0" borderId="0" xfId="0" applyNumberFormat="1" applyFont="1" applyAlignment="1">
      <alignment horizontal="right"/>
    </xf>
    <xf numFmtId="167" fontId="307" fillId="0" borderId="0" xfId="0" applyNumberFormat="1" applyFont="1" applyAlignment="1">
      <alignment horizontal="right"/>
    </xf>
    <xf numFmtId="167" fontId="308" fillId="0" borderId="0" xfId="0" applyNumberFormat="1" applyFont="1" applyAlignment="1">
      <alignment horizontal="right"/>
    </xf>
    <xf numFmtId="167" fontId="309" fillId="0" borderId="0" xfId="0" applyNumberFormat="1" applyFont="1" applyAlignment="1">
      <alignment horizontal="right"/>
    </xf>
    <xf numFmtId="37" fontId="310" fillId="0" borderId="0" xfId="0" applyNumberFormat="1" applyFont="1" applyAlignment="1">
      <alignment horizontal="right"/>
    </xf>
    <xf numFmtId="167" fontId="311" fillId="0" borderId="0" xfId="0" applyNumberFormat="1" applyFont="1" applyAlignment="1">
      <alignment horizontal="right"/>
    </xf>
    <xf numFmtId="167" fontId="312" fillId="0" borderId="2" xfId="0" applyNumberFormat="1" applyFont="1" applyBorder="1" applyAlignment="1">
      <alignment horizontal="right"/>
    </xf>
    <xf numFmtId="167" fontId="313" fillId="0" borderId="0" xfId="0" applyNumberFormat="1" applyFont="1" applyAlignment="1">
      <alignment horizontal="right"/>
    </xf>
    <xf numFmtId="167" fontId="314" fillId="0" borderId="0" xfId="0" applyNumberFormat="1" applyFont="1" applyAlignment="1">
      <alignment horizontal="right"/>
    </xf>
    <xf numFmtId="167" fontId="315" fillId="0" borderId="0" xfId="0" applyNumberFormat="1" applyFont="1" applyAlignment="1">
      <alignment horizontal="right"/>
    </xf>
    <xf numFmtId="167" fontId="316" fillId="0" borderId="0" xfId="0" applyNumberFormat="1" applyFont="1" applyAlignment="1">
      <alignment horizontal="right"/>
    </xf>
    <xf numFmtId="167" fontId="317" fillId="0" borderId="0" xfId="0" applyNumberFormat="1" applyFont="1" applyAlignment="1">
      <alignment horizontal="right"/>
    </xf>
    <xf numFmtId="167" fontId="318" fillId="0" borderId="0" xfId="0" applyNumberFormat="1" applyFont="1" applyAlignment="1">
      <alignment horizontal="right"/>
    </xf>
    <xf numFmtId="167" fontId="319" fillId="0" borderId="0" xfId="0" applyNumberFormat="1" applyFont="1" applyAlignment="1">
      <alignment horizontal="right"/>
    </xf>
    <xf numFmtId="167" fontId="320" fillId="0" borderId="2" xfId="0" applyNumberFormat="1" applyFont="1" applyBorder="1" applyAlignment="1">
      <alignment horizontal="right"/>
    </xf>
    <xf numFmtId="37" fontId="321" fillId="0" borderId="0" xfId="0" applyNumberFormat="1" applyFont="1" applyAlignment="1">
      <alignment horizontal="right"/>
    </xf>
    <xf numFmtId="37" fontId="322" fillId="0" borderId="2" xfId="0" applyNumberFormat="1" applyFont="1" applyBorder="1" applyAlignment="1">
      <alignment horizontal="right"/>
    </xf>
    <xf numFmtId="37" fontId="323" fillId="0" borderId="2" xfId="0" applyNumberFormat="1" applyFont="1" applyBorder="1" applyAlignment="1">
      <alignment horizontal="right"/>
    </xf>
    <xf numFmtId="168" fontId="324" fillId="0" borderId="2" xfId="0" applyNumberFormat="1" applyFont="1" applyBorder="1" applyAlignment="1">
      <alignment horizontal="right"/>
    </xf>
    <xf numFmtId="168" fontId="325" fillId="0" borderId="2" xfId="0" applyNumberFormat="1" applyFont="1" applyBorder="1" applyAlignment="1">
      <alignment horizontal="right"/>
    </xf>
    <xf numFmtId="37" fontId="326" fillId="0" borderId="2" xfId="0" applyNumberFormat="1" applyFont="1" applyBorder="1" applyAlignment="1">
      <alignment horizontal="right"/>
    </xf>
    <xf numFmtId="37" fontId="327" fillId="0" borderId="2" xfId="0" applyNumberFormat="1" applyFont="1" applyBorder="1" applyAlignment="1">
      <alignment horizontal="right"/>
    </xf>
    <xf numFmtId="37" fontId="328" fillId="0" borderId="2" xfId="0" applyNumberFormat="1" applyFont="1" applyBorder="1" applyAlignment="1">
      <alignment horizontal="right"/>
    </xf>
    <xf numFmtId="167" fontId="329" fillId="0" borderId="0" xfId="0" applyNumberFormat="1" applyFont="1" applyAlignment="1">
      <alignment horizontal="right"/>
    </xf>
    <xf numFmtId="169" fontId="330" fillId="0" borderId="0" xfId="0" applyNumberFormat="1" applyFont="1" applyAlignment="1">
      <alignment horizontal="right"/>
    </xf>
    <xf numFmtId="169" fontId="331" fillId="0" borderId="0" xfId="0" applyNumberFormat="1" applyFont="1" applyAlignment="1">
      <alignment horizontal="right"/>
    </xf>
    <xf numFmtId="169" fontId="332" fillId="0" borderId="0" xfId="0" applyNumberFormat="1" applyFont="1" applyAlignment="1">
      <alignment horizontal="right"/>
    </xf>
    <xf numFmtId="169" fontId="333" fillId="0" borderId="0" xfId="0" applyNumberFormat="1" applyFont="1" applyAlignment="1">
      <alignment horizontal="right"/>
    </xf>
    <xf numFmtId="169" fontId="334" fillId="0" borderId="0" xfId="0" applyNumberFormat="1" applyFont="1" applyAlignment="1">
      <alignment horizontal="right"/>
    </xf>
    <xf numFmtId="169" fontId="335" fillId="0" borderId="0" xfId="0" applyNumberFormat="1" applyFont="1" applyAlignment="1">
      <alignment horizontal="right"/>
    </xf>
    <xf numFmtId="169" fontId="336" fillId="0" borderId="0" xfId="0" applyNumberFormat="1" applyFont="1" applyAlignment="1">
      <alignment horizontal="right"/>
    </xf>
    <xf numFmtId="0" fontId="0" fillId="0" borderId="1" xfId="0" applyBorder="1"/>
    <xf numFmtId="0" fontId="337" fillId="0" borderId="0" xfId="0" applyFont="1"/>
    <xf numFmtId="0" fontId="338" fillId="0" borderId="0" xfId="0" applyFont="1" applyAlignment="1">
      <alignment horizontal="center"/>
    </xf>
    <xf numFmtId="0" fontId="339" fillId="0" borderId="4" xfId="0" applyFont="1" applyBorder="1" applyAlignment="1">
      <alignment horizontal="center" vertical="center" wrapText="1"/>
    </xf>
    <xf numFmtId="0" fontId="340" fillId="0" borderId="0" xfId="0" applyFont="1" applyAlignment="1">
      <alignment horizontal="center"/>
    </xf>
    <xf numFmtId="0" fontId="341" fillId="0" borderId="0" xfId="0" applyFont="1" applyAlignment="1">
      <alignment horizontal="left"/>
    </xf>
    <xf numFmtId="167" fontId="342" fillId="0" borderId="0" xfId="0" applyNumberFormat="1" applyFont="1" applyAlignment="1">
      <alignment horizontal="right"/>
    </xf>
    <xf numFmtId="167" fontId="343" fillId="0" borderId="0" xfId="0" applyNumberFormat="1" applyFont="1" applyAlignment="1">
      <alignment horizontal="right"/>
    </xf>
    <xf numFmtId="167" fontId="344" fillId="0" borderId="0" xfId="0" applyNumberFormat="1" applyFont="1" applyAlignment="1">
      <alignment horizontal="right"/>
    </xf>
    <xf numFmtId="170" fontId="345" fillId="0" borderId="0" xfId="0" applyNumberFormat="1" applyFont="1" applyAlignment="1">
      <alignment horizontal="right"/>
    </xf>
    <xf numFmtId="167" fontId="346" fillId="0" borderId="0" xfId="0" applyNumberFormat="1" applyFont="1" applyAlignment="1">
      <alignment horizontal="right"/>
    </xf>
    <xf numFmtId="0" fontId="347" fillId="0" borderId="0" xfId="0" applyFont="1" applyAlignment="1">
      <alignment horizontal="left" indent="1"/>
    </xf>
    <xf numFmtId="167" fontId="348" fillId="0" borderId="0" xfId="0" applyNumberFormat="1" applyFont="1" applyAlignment="1">
      <alignment horizontal="right"/>
    </xf>
    <xf numFmtId="167" fontId="349" fillId="0" borderId="0" xfId="0" applyNumberFormat="1" applyFont="1" applyAlignment="1">
      <alignment horizontal="right"/>
    </xf>
    <xf numFmtId="167" fontId="350" fillId="0" borderId="0" xfId="0" applyNumberFormat="1" applyFont="1" applyAlignment="1">
      <alignment horizontal="right"/>
    </xf>
    <xf numFmtId="167" fontId="351" fillId="0" borderId="0" xfId="0" applyNumberFormat="1" applyFont="1" applyAlignment="1">
      <alignment horizontal="right"/>
    </xf>
    <xf numFmtId="0" fontId="352" fillId="0" borderId="0" xfId="0" applyFont="1" applyAlignment="1">
      <alignment horizontal="left" indent="2"/>
    </xf>
    <xf numFmtId="0" fontId="353" fillId="0" borderId="0" xfId="0" applyNumberFormat="1" applyFont="1" applyAlignment="1">
      <alignment horizontal="center"/>
    </xf>
    <xf numFmtId="37" fontId="354" fillId="0" borderId="0" xfId="0" applyNumberFormat="1" applyFont="1" applyAlignment="1">
      <alignment horizontal="right"/>
    </xf>
    <xf numFmtId="168" fontId="355" fillId="0" borderId="0" xfId="0" applyNumberFormat="1" applyFont="1" applyAlignment="1">
      <alignment horizontal="right"/>
    </xf>
    <xf numFmtId="168" fontId="356" fillId="0" borderId="0" xfId="0" applyNumberFormat="1" applyFont="1" applyAlignment="1">
      <alignment horizontal="right"/>
    </xf>
    <xf numFmtId="0" fontId="357" fillId="0" borderId="0" xfId="0" applyFont="1" applyAlignment="1">
      <alignment horizontal="left" indent="1"/>
    </xf>
    <xf numFmtId="167" fontId="358" fillId="0" borderId="0" xfId="0" applyNumberFormat="1" applyFont="1" applyAlignment="1">
      <alignment horizontal="right"/>
    </xf>
    <xf numFmtId="37" fontId="359" fillId="0" borderId="2" xfId="0" applyNumberFormat="1" applyFont="1" applyBorder="1" applyAlignment="1">
      <alignment horizontal="right"/>
    </xf>
    <xf numFmtId="168" fontId="360" fillId="0" borderId="2" xfId="0" applyNumberFormat="1" applyFont="1" applyBorder="1" applyAlignment="1">
      <alignment horizontal="right"/>
    </xf>
    <xf numFmtId="170" fontId="361" fillId="0" borderId="2" xfId="0" applyNumberFormat="1" applyFont="1" applyBorder="1" applyAlignment="1">
      <alignment horizontal="right"/>
    </xf>
    <xf numFmtId="168" fontId="362" fillId="0" borderId="2" xfId="0" applyNumberFormat="1" applyFont="1" applyBorder="1" applyAlignment="1">
      <alignment horizontal="right"/>
    </xf>
    <xf numFmtId="0" fontId="363" fillId="0" borderId="0" xfId="0" applyFont="1" applyAlignment="1">
      <alignment horizontal="left"/>
    </xf>
    <xf numFmtId="167" fontId="364" fillId="0" borderId="0" xfId="0" applyNumberFormat="1" applyFont="1" applyAlignment="1">
      <alignment horizontal="right"/>
    </xf>
    <xf numFmtId="37" fontId="365" fillId="0" borderId="8" xfId="0" applyNumberFormat="1" applyFont="1" applyBorder="1" applyAlignment="1">
      <alignment horizontal="right"/>
    </xf>
    <xf numFmtId="168" fontId="366" fillId="0" borderId="8" xfId="0" applyNumberFormat="1" applyFont="1" applyBorder="1" applyAlignment="1">
      <alignment horizontal="right"/>
    </xf>
    <xf numFmtId="170" fontId="367" fillId="0" borderId="8" xfId="0" applyNumberFormat="1" applyFont="1" applyBorder="1" applyAlignment="1">
      <alignment horizontal="right"/>
    </xf>
    <xf numFmtId="168" fontId="368" fillId="0" borderId="8" xfId="0" applyNumberFormat="1" applyFont="1" applyBorder="1" applyAlignment="1">
      <alignment horizontal="right"/>
    </xf>
    <xf numFmtId="0" fontId="0" fillId="0" borderId="1" xfId="0" applyBorder="1"/>
    <xf numFmtId="0" fontId="369" fillId="0" borderId="0" xfId="0" applyFont="1"/>
    <xf numFmtId="0" fontId="370" fillId="0" borderId="0" xfId="0" applyFont="1" applyAlignment="1">
      <alignment horizontal="center"/>
    </xf>
    <xf numFmtId="0" fontId="371" fillId="0" borderId="4" xfId="0" applyFont="1" applyBorder="1" applyAlignment="1">
      <alignment horizontal="center" vertical="center" wrapText="1"/>
    </xf>
    <xf numFmtId="0" fontId="372" fillId="0" borderId="0" xfId="0" applyFont="1" applyAlignment="1">
      <alignment horizontal="center"/>
    </xf>
    <xf numFmtId="0" fontId="373" fillId="0" borderId="0" xfId="0" applyFont="1" applyAlignment="1">
      <alignment horizontal="left"/>
    </xf>
    <xf numFmtId="167" fontId="374" fillId="0" borderId="0" xfId="0" applyNumberFormat="1" applyFont="1" applyAlignment="1">
      <alignment horizontal="right"/>
    </xf>
    <xf numFmtId="167" fontId="375" fillId="0" borderId="0" xfId="0" applyNumberFormat="1" applyFont="1" applyAlignment="1">
      <alignment horizontal="right"/>
    </xf>
    <xf numFmtId="167" fontId="376" fillId="0" borderId="0" xfId="0" applyNumberFormat="1" applyFont="1" applyAlignment="1">
      <alignment horizontal="right"/>
    </xf>
    <xf numFmtId="170" fontId="377" fillId="0" borderId="0" xfId="0" applyNumberFormat="1" applyFont="1" applyAlignment="1">
      <alignment horizontal="right"/>
    </xf>
    <xf numFmtId="167" fontId="378" fillId="0" borderId="0" xfId="0" applyNumberFormat="1" applyFont="1" applyAlignment="1">
      <alignment horizontal="right"/>
    </xf>
    <xf numFmtId="0" fontId="379" fillId="0" borderId="0" xfId="0" applyFont="1" applyAlignment="1">
      <alignment horizontal="left" indent="1"/>
    </xf>
    <xf numFmtId="167" fontId="380" fillId="0" borderId="0" xfId="0" applyNumberFormat="1" applyFont="1" applyAlignment="1">
      <alignment horizontal="right"/>
    </xf>
    <xf numFmtId="37" fontId="381" fillId="0" borderId="0" xfId="0" applyNumberFormat="1" applyFont="1" applyAlignment="1">
      <alignment horizontal="right"/>
    </xf>
    <xf numFmtId="168" fontId="382" fillId="0" borderId="0" xfId="0" applyNumberFormat="1" applyFont="1" applyAlignment="1">
      <alignment horizontal="right"/>
    </xf>
    <xf numFmtId="168" fontId="383" fillId="0" borderId="0" xfId="0" applyNumberFormat="1" applyFont="1" applyAlignment="1">
      <alignment horizontal="right"/>
    </xf>
    <xf numFmtId="167" fontId="384" fillId="0" borderId="0" xfId="0" applyNumberFormat="1" applyFont="1" applyAlignment="1">
      <alignment horizontal="right"/>
    </xf>
    <xf numFmtId="37" fontId="385" fillId="0" borderId="2" xfId="0" applyNumberFormat="1" applyFont="1" applyBorder="1" applyAlignment="1">
      <alignment horizontal="right"/>
    </xf>
    <xf numFmtId="168" fontId="386" fillId="0" borderId="2" xfId="0" applyNumberFormat="1" applyFont="1" applyBorder="1" applyAlignment="1">
      <alignment horizontal="right"/>
    </xf>
    <xf numFmtId="170" fontId="387" fillId="0" borderId="2" xfId="0" applyNumberFormat="1" applyFont="1" applyBorder="1" applyAlignment="1">
      <alignment horizontal="right"/>
    </xf>
    <xf numFmtId="168" fontId="388" fillId="0" borderId="2" xfId="0" applyNumberFormat="1" applyFont="1" applyBorder="1" applyAlignment="1">
      <alignment horizontal="right"/>
    </xf>
    <xf numFmtId="167" fontId="389" fillId="0" borderId="0" xfId="0" applyNumberFormat="1" applyFont="1" applyAlignment="1">
      <alignment horizontal="right"/>
    </xf>
    <xf numFmtId="172" fontId="390" fillId="0" borderId="0" xfId="0" applyNumberFormat="1" applyFont="1" applyAlignment="1">
      <alignment horizontal="right"/>
    </xf>
    <xf numFmtId="172" fontId="391" fillId="0" borderId="0" xfId="0" applyNumberFormat="1" applyFont="1" applyAlignment="1">
      <alignment horizontal="right"/>
    </xf>
    <xf numFmtId="172" fontId="392" fillId="0" borderId="0" xfId="0" applyNumberFormat="1" applyFont="1" applyAlignment="1">
      <alignment horizontal="right"/>
    </xf>
    <xf numFmtId="172" fontId="393" fillId="0" borderId="0" xfId="0" applyNumberFormat="1" applyFont="1" applyAlignment="1">
      <alignment horizontal="right"/>
    </xf>
    <xf numFmtId="0" fontId="6" fillId="0" borderId="4" xfId="0" applyFont="1" applyBorder="1" applyAlignment="1">
      <alignment horizontal="center" vertical="center" wrapText="1"/>
    </xf>
    <xf numFmtId="0" fontId="0" fillId="2" borderId="5" xfId="0" applyNumberFormat="1" applyFont="1" applyFill="1" applyBorder="1"/>
    <xf numFmtId="0" fontId="0" fillId="2" borderId="6" xfId="0" applyNumberFormat="1" applyFont="1" applyFill="1" applyBorder="1"/>
    <xf numFmtId="0" fontId="461" fillId="0" borderId="0" xfId="0" applyFont="1"/>
  </cellXfs>
  <cellStyles count="468">
    <cellStyle name="_x0013_" xfId="9"/>
    <cellStyle name="_x0013_ 2" xfId="10"/>
    <cellStyle name="20% - Accent1 2" xfId="11"/>
    <cellStyle name="20% - Accent1 3" xfId="12"/>
    <cellStyle name="20% - Accent1 4" xfId="13"/>
    <cellStyle name="20% - Accent2 2" xfId="14"/>
    <cellStyle name="20% - Accent2 3" xfId="15"/>
    <cellStyle name="20% - Accent2 4" xfId="16"/>
    <cellStyle name="20% - Accent3 2" xfId="17"/>
    <cellStyle name="20% - Accent3 3" xfId="18"/>
    <cellStyle name="20% - Accent3 4" xfId="19"/>
    <cellStyle name="20% - Accent4 2" xfId="20"/>
    <cellStyle name="20% - Accent4 3" xfId="21"/>
    <cellStyle name="20% - Accent4 4" xfId="22"/>
    <cellStyle name="20% - Accent5 2" xfId="23"/>
    <cellStyle name="20% - Accent5 3" xfId="24"/>
    <cellStyle name="20% - Accent5 4" xfId="25"/>
    <cellStyle name="20% - Accent6 2" xfId="26"/>
    <cellStyle name="20% - Accent6 3" xfId="27"/>
    <cellStyle name="20% - Accent6 4" xfId="28"/>
    <cellStyle name="40% - Accent1 2" xfId="29"/>
    <cellStyle name="40% - Accent1 3" xfId="30"/>
    <cellStyle name="40% - Accent1 4" xfId="31"/>
    <cellStyle name="40% - Accent2 2" xfId="32"/>
    <cellStyle name="40% - Accent2 3" xfId="33"/>
    <cellStyle name="40% - Accent2 4" xfId="34"/>
    <cellStyle name="40% - Accent3 2" xfId="35"/>
    <cellStyle name="40% - Accent3 3" xfId="36"/>
    <cellStyle name="40% - Accent3 4" xfId="37"/>
    <cellStyle name="40% - Accent4 2" xfId="38"/>
    <cellStyle name="40% - Accent4 3" xfId="39"/>
    <cellStyle name="40% - Accent4 4" xfId="40"/>
    <cellStyle name="40% - Accent5 2" xfId="41"/>
    <cellStyle name="40% - Accent5 3" xfId="42"/>
    <cellStyle name="40% - Accent5 4" xfId="43"/>
    <cellStyle name="40% - Accent6 2" xfId="44"/>
    <cellStyle name="40% - Accent6 3" xfId="45"/>
    <cellStyle name="40% - Accent6 4" xfId="46"/>
    <cellStyle name="60% - Accent1 2" xfId="47"/>
    <cellStyle name="60% - Accent1 3" xfId="48"/>
    <cellStyle name="60% - Accent1 4" xfId="49"/>
    <cellStyle name="60% - Accent2 2" xfId="50"/>
    <cellStyle name="60% - Accent2 3" xfId="51"/>
    <cellStyle name="60% - Accent2 4" xfId="52"/>
    <cellStyle name="60% - Accent3 2" xfId="53"/>
    <cellStyle name="60% - Accent3 3" xfId="54"/>
    <cellStyle name="60% - Accent3 4" xfId="55"/>
    <cellStyle name="60% - Accent4 2" xfId="56"/>
    <cellStyle name="60% - Accent4 3" xfId="57"/>
    <cellStyle name="60% - Accent4 4" xfId="58"/>
    <cellStyle name="60% - Accent5 2" xfId="59"/>
    <cellStyle name="60% - Accent5 3" xfId="60"/>
    <cellStyle name="60% - Accent5 4" xfId="61"/>
    <cellStyle name="60% - Accent6 2" xfId="62"/>
    <cellStyle name="60% - Accent6 3" xfId="63"/>
    <cellStyle name="60% - Accent6 4" xfId="64"/>
    <cellStyle name="Accent1 - 20%" xfId="65"/>
    <cellStyle name="Accent1 - 20% 2" xfId="66"/>
    <cellStyle name="Accent1 - 40%" xfId="67"/>
    <cellStyle name="Accent1 - 40% 2" xfId="68"/>
    <cellStyle name="Accent1 - 60%" xfId="69"/>
    <cellStyle name="Accent1 - 60% 2" xfId="70"/>
    <cellStyle name="Accent1 2" xfId="71"/>
    <cellStyle name="Accent1 3" xfId="72"/>
    <cellStyle name="Accent1 4" xfId="73"/>
    <cellStyle name="Accent1 5" xfId="74"/>
    <cellStyle name="Accent2 - 20%" xfId="75"/>
    <cellStyle name="Accent2 - 20% 2" xfId="76"/>
    <cellStyle name="Accent2 - 40%" xfId="77"/>
    <cellStyle name="Accent2 - 40% 2" xfId="78"/>
    <cellStyle name="Accent2 - 60%" xfId="79"/>
    <cellStyle name="Accent2 - 60% 2" xfId="80"/>
    <cellStyle name="Accent2 2" xfId="81"/>
    <cellStyle name="Accent2 3" xfId="82"/>
    <cellStyle name="Accent2 4" xfId="83"/>
    <cellStyle name="Accent2 5" xfId="84"/>
    <cellStyle name="Accent3 - 20%" xfId="85"/>
    <cellStyle name="Accent3 - 20% 2" xfId="86"/>
    <cellStyle name="Accent3 - 40%" xfId="87"/>
    <cellStyle name="Accent3 - 40% 2" xfId="88"/>
    <cellStyle name="Accent3 - 60%" xfId="89"/>
    <cellStyle name="Accent3 - 60% 2" xfId="90"/>
    <cellStyle name="Accent3 10" xfId="91"/>
    <cellStyle name="Accent3 11" xfId="92"/>
    <cellStyle name="Accent3 12" xfId="93"/>
    <cellStyle name="Accent3 13" xfId="94"/>
    <cellStyle name="Accent3 14" xfId="95"/>
    <cellStyle name="Accent3 15" xfId="96"/>
    <cellStyle name="Accent3 16" xfId="97"/>
    <cellStyle name="Accent3 17" xfId="98"/>
    <cellStyle name="Accent3 18" xfId="99"/>
    <cellStyle name="Accent3 19" xfId="100"/>
    <cellStyle name="Accent3 2" xfId="101"/>
    <cellStyle name="Accent3 20" xfId="102"/>
    <cellStyle name="Accent3 21" xfId="103"/>
    <cellStyle name="Accent3 22" xfId="104"/>
    <cellStyle name="Accent3 3" xfId="105"/>
    <cellStyle name="Accent3 4" xfId="106"/>
    <cellStyle name="Accent3 5" xfId="107"/>
    <cellStyle name="Accent3 6" xfId="108"/>
    <cellStyle name="Accent3 7" xfId="109"/>
    <cellStyle name="Accent3 8" xfId="110"/>
    <cellStyle name="Accent3 9" xfId="111"/>
    <cellStyle name="Accent4 - 20%" xfId="112"/>
    <cellStyle name="Accent4 - 20% 2" xfId="113"/>
    <cellStyle name="Accent4 - 40%" xfId="114"/>
    <cellStyle name="Accent4 - 40% 2" xfId="115"/>
    <cellStyle name="Accent4 - 60%" xfId="116"/>
    <cellStyle name="Accent4 - 60% 2" xfId="117"/>
    <cellStyle name="Accent4 10" xfId="118"/>
    <cellStyle name="Accent4 11" xfId="119"/>
    <cellStyle name="Accent4 12" xfId="120"/>
    <cellStyle name="Accent4 13" xfId="121"/>
    <cellStyle name="Accent4 14" xfId="122"/>
    <cellStyle name="Accent4 15" xfId="123"/>
    <cellStyle name="Accent4 16" xfId="124"/>
    <cellStyle name="Accent4 17" xfId="125"/>
    <cellStyle name="Accent4 18" xfId="126"/>
    <cellStyle name="Accent4 19" xfId="127"/>
    <cellStyle name="Accent4 2" xfId="128"/>
    <cellStyle name="Accent4 20" xfId="129"/>
    <cellStyle name="Accent4 21" xfId="130"/>
    <cellStyle name="Accent4 22" xfId="131"/>
    <cellStyle name="Accent4 3" xfId="132"/>
    <cellStyle name="Accent4 4" xfId="133"/>
    <cellStyle name="Accent4 5" xfId="134"/>
    <cellStyle name="Accent4 6" xfId="135"/>
    <cellStyle name="Accent4 7" xfId="136"/>
    <cellStyle name="Accent4 8" xfId="137"/>
    <cellStyle name="Accent4 9" xfId="138"/>
    <cellStyle name="Accent5 - 20%" xfId="139"/>
    <cellStyle name="Accent5 - 20% 2" xfId="140"/>
    <cellStyle name="Accent5 - 40%" xfId="141"/>
    <cellStyle name="Accent5 - 60%" xfId="142"/>
    <cellStyle name="Accent5 - 60% 2" xfId="143"/>
    <cellStyle name="Accent5 10" xfId="144"/>
    <cellStyle name="Accent5 11" xfId="145"/>
    <cellStyle name="Accent5 12" xfId="146"/>
    <cellStyle name="Accent5 13" xfId="147"/>
    <cellStyle name="Accent5 14" xfId="148"/>
    <cellStyle name="Accent5 15" xfId="149"/>
    <cellStyle name="Accent5 16" xfId="150"/>
    <cellStyle name="Accent5 17" xfId="151"/>
    <cellStyle name="Accent5 18" xfId="152"/>
    <cellStyle name="Accent5 19" xfId="153"/>
    <cellStyle name="Accent5 2" xfId="154"/>
    <cellStyle name="Accent5 20" xfId="155"/>
    <cellStyle name="Accent5 21" xfId="156"/>
    <cellStyle name="Accent5 22" xfId="157"/>
    <cellStyle name="Accent5 3" xfId="158"/>
    <cellStyle name="Accent5 4" xfId="159"/>
    <cellStyle name="Accent5 5" xfId="160"/>
    <cellStyle name="Accent5 6" xfId="161"/>
    <cellStyle name="Accent5 7" xfId="162"/>
    <cellStyle name="Accent5 8" xfId="163"/>
    <cellStyle name="Accent5 9" xfId="164"/>
    <cellStyle name="Accent6 - 20%" xfId="165"/>
    <cellStyle name="Accent6 - 40%" xfId="166"/>
    <cellStyle name="Accent6 - 40% 2" xfId="167"/>
    <cellStyle name="Accent6 - 60%" xfId="168"/>
    <cellStyle name="Accent6 - 60% 2" xfId="169"/>
    <cellStyle name="Accent6 10" xfId="170"/>
    <cellStyle name="Accent6 11" xfId="171"/>
    <cellStyle name="Accent6 12" xfId="172"/>
    <cellStyle name="Accent6 13" xfId="173"/>
    <cellStyle name="Accent6 14" xfId="174"/>
    <cellStyle name="Accent6 15" xfId="175"/>
    <cellStyle name="Accent6 16" xfId="176"/>
    <cellStyle name="Accent6 17" xfId="177"/>
    <cellStyle name="Accent6 18" xfId="178"/>
    <cellStyle name="Accent6 19" xfId="179"/>
    <cellStyle name="Accent6 2" xfId="180"/>
    <cellStyle name="Accent6 20" xfId="181"/>
    <cellStyle name="Accent6 21" xfId="182"/>
    <cellStyle name="Accent6 22" xfId="183"/>
    <cellStyle name="Accent6 3" xfId="184"/>
    <cellStyle name="Accent6 4" xfId="185"/>
    <cellStyle name="Accent6 5" xfId="186"/>
    <cellStyle name="Accent6 6" xfId="187"/>
    <cellStyle name="Accent6 7" xfId="188"/>
    <cellStyle name="Accent6 8" xfId="189"/>
    <cellStyle name="Accent6 9" xfId="190"/>
    <cellStyle name="Bad 2" xfId="191"/>
    <cellStyle name="Bad 3" xfId="192"/>
    <cellStyle name="Bad 4" xfId="193"/>
    <cellStyle name="Calculation 2" xfId="194"/>
    <cellStyle name="Calculation 3" xfId="195"/>
    <cellStyle name="Calculation 4" xfId="196"/>
    <cellStyle name="Check Cell 2" xfId="197"/>
    <cellStyle name="Check Cell 3" xfId="198"/>
    <cellStyle name="Check Cell 4" xfId="199"/>
    <cellStyle name="Comma [0] 2" xfId="7"/>
    <cellStyle name="Comma 10" xfId="6"/>
    <cellStyle name="Comma 2" xfId="200"/>
    <cellStyle name="Comma 2 2" xfId="201"/>
    <cellStyle name="Comma 2 2 2" xfId="202"/>
    <cellStyle name="Comma 2 3" xfId="203"/>
    <cellStyle name="Comma 2 4" xfId="204"/>
    <cellStyle name="Comma 2 5" xfId="205"/>
    <cellStyle name="Comma 3" xfId="206"/>
    <cellStyle name="Comma 3 2" xfId="207"/>
    <cellStyle name="Comma 4" xfId="2"/>
    <cellStyle name="Comma 4 2" xfId="208"/>
    <cellStyle name="Comma 5" xfId="209"/>
    <cellStyle name="Comma 6" xfId="210"/>
    <cellStyle name="Comma 7" xfId="211"/>
    <cellStyle name="Comma 8" xfId="212"/>
    <cellStyle name="Comma 9" xfId="213"/>
    <cellStyle name="Comma0" xfId="214"/>
    <cellStyle name="Comma0 2" xfId="215"/>
    <cellStyle name="Currency 2" xfId="4"/>
    <cellStyle name="Currency 2 2" xfId="216"/>
    <cellStyle name="Currency 2 3" xfId="217"/>
    <cellStyle name="Currency 3" xfId="218"/>
    <cellStyle name="Currency 3 2" xfId="219"/>
    <cellStyle name="Currency 4" xfId="220"/>
    <cellStyle name="Currency 4 2" xfId="221"/>
    <cellStyle name="Currency 5" xfId="3"/>
    <cellStyle name="Currency 6" xfId="222"/>
    <cellStyle name="Currency 6 2" xfId="223"/>
    <cellStyle name="Currency 7" xfId="224"/>
    <cellStyle name="Currency0" xfId="225"/>
    <cellStyle name="Currency0 2" xfId="226"/>
    <cellStyle name="Date" xfId="227"/>
    <cellStyle name="Date 2" xfId="228"/>
    <cellStyle name="Emphasis 1" xfId="229"/>
    <cellStyle name="Emphasis 1 2" xfId="230"/>
    <cellStyle name="Emphasis 2" xfId="231"/>
    <cellStyle name="Emphasis 2 2" xfId="232"/>
    <cellStyle name="Emphasis 3" xfId="233"/>
    <cellStyle name="Explanatory Text 2" xfId="234"/>
    <cellStyle name="Explanatory Text 3" xfId="235"/>
    <cellStyle name="Explanatory Text 4" xfId="236"/>
    <cellStyle name="Fixed" xfId="237"/>
    <cellStyle name="Fixed 2" xfId="238"/>
    <cellStyle name="Good 2" xfId="239"/>
    <cellStyle name="Good 3" xfId="240"/>
    <cellStyle name="Good 4" xfId="241"/>
    <cellStyle name="Good 5" xfId="242"/>
    <cellStyle name="Heading 1 2" xfId="243"/>
    <cellStyle name="Heading 1 3" xfId="244"/>
    <cellStyle name="Heading 2 2" xfId="245"/>
    <cellStyle name="Heading 2 3" xfId="246"/>
    <cellStyle name="Heading 2 4" xfId="247"/>
    <cellStyle name="Heading 3 2" xfId="248"/>
    <cellStyle name="Heading 3 3" xfId="249"/>
    <cellStyle name="Heading 3 4" xfId="250"/>
    <cellStyle name="Heading 4 2" xfId="251"/>
    <cellStyle name="Heading 4 3" xfId="252"/>
    <cellStyle name="Input 2" xfId="253"/>
    <cellStyle name="Input 3" xfId="254"/>
    <cellStyle name="Input 4" xfId="255"/>
    <cellStyle name="Linked Cell 2" xfId="256"/>
    <cellStyle name="Linked Cell 3" xfId="257"/>
    <cellStyle name="Linked Cell 4" xfId="258"/>
    <cellStyle name="Neutral 2" xfId="259"/>
    <cellStyle name="Neutral 3" xfId="260"/>
    <cellStyle name="Neutral 4" xfId="261"/>
    <cellStyle name="Neutral 5" xfId="262"/>
    <cellStyle name="Normal" xfId="0" builtinId="0"/>
    <cellStyle name="Normal 10" xfId="263"/>
    <cellStyle name="Normal 11" xfId="264"/>
    <cellStyle name="Normal 12" xfId="265"/>
    <cellStyle name="Normal 13" xfId="266"/>
    <cellStyle name="Normal 2" xfId="1"/>
    <cellStyle name="Normal 2 2" xfId="8"/>
    <cellStyle name="Normal 2 2 2" xfId="267"/>
    <cellStyle name="Normal 2 3" xfId="268"/>
    <cellStyle name="Normal 2 4" xfId="269"/>
    <cellStyle name="Normal 2 5" xfId="270"/>
    <cellStyle name="Normal 2_JV09G-PPA April 2012" xfId="271"/>
    <cellStyle name="Normal 3" xfId="5"/>
    <cellStyle name="Normal 3 2" xfId="272"/>
    <cellStyle name="Normal 3 3" xfId="273"/>
    <cellStyle name="Normal 4" xfId="274"/>
    <cellStyle name="Normal 4 2" xfId="275"/>
    <cellStyle name="Normal 5" xfId="276"/>
    <cellStyle name="Normal 6" xfId="277"/>
    <cellStyle name="Normal 7" xfId="278"/>
    <cellStyle name="Normal 8" xfId="279"/>
    <cellStyle name="Normal 8 2" xfId="280"/>
    <cellStyle name="Normal 9" xfId="281"/>
    <cellStyle name="Note 2" xfId="282"/>
    <cellStyle name="Note 3" xfId="283"/>
    <cellStyle name="Note 4" xfId="284"/>
    <cellStyle name="Output 2" xfId="285"/>
    <cellStyle name="Output 3" xfId="286"/>
    <cellStyle name="Output 4" xfId="287"/>
    <cellStyle name="Percent 2" xfId="288"/>
    <cellStyle name="Percent 2 2" xfId="289"/>
    <cellStyle name="Percent 3" xfId="290"/>
    <cellStyle name="SAPBEXaggData" xfId="291"/>
    <cellStyle name="SAPBEXaggData 2" xfId="292"/>
    <cellStyle name="SAPBEXaggData 3" xfId="293"/>
    <cellStyle name="SAPBEXaggData 4" xfId="294"/>
    <cellStyle name="SAPBEXaggDataEmph" xfId="295"/>
    <cellStyle name="SAPBEXaggDataEmph 2" xfId="296"/>
    <cellStyle name="SAPBEXaggDataEmph 3" xfId="297"/>
    <cellStyle name="SAPBEXaggItem" xfId="298"/>
    <cellStyle name="SAPBEXaggItem 2" xfId="299"/>
    <cellStyle name="SAPBEXaggItem 3" xfId="300"/>
    <cellStyle name="SAPBEXaggItem 4" xfId="301"/>
    <cellStyle name="SAPBEXaggItemX" xfId="302"/>
    <cellStyle name="SAPBEXaggItemX 2" xfId="303"/>
    <cellStyle name="SAPBEXaggItemX 3" xfId="304"/>
    <cellStyle name="SAPBEXchaText" xfId="305"/>
    <cellStyle name="SAPBEXchaText 2" xfId="306"/>
    <cellStyle name="SAPBEXchaText 3" xfId="307"/>
    <cellStyle name="SAPBEXchaText 4" xfId="308"/>
    <cellStyle name="SAPBEXexcBad7" xfId="309"/>
    <cellStyle name="SAPBEXexcBad7 2" xfId="310"/>
    <cellStyle name="SAPBEXexcBad7 3" xfId="311"/>
    <cellStyle name="SAPBEXexcBad7 4" xfId="312"/>
    <cellStyle name="SAPBEXexcBad8" xfId="313"/>
    <cellStyle name="SAPBEXexcBad8 2" xfId="314"/>
    <cellStyle name="SAPBEXexcBad8 3" xfId="315"/>
    <cellStyle name="SAPBEXexcBad8 4" xfId="316"/>
    <cellStyle name="SAPBEXexcBad9" xfId="317"/>
    <cellStyle name="SAPBEXexcBad9 2" xfId="318"/>
    <cellStyle name="SAPBEXexcBad9 3" xfId="319"/>
    <cellStyle name="SAPBEXexcBad9 4" xfId="320"/>
    <cellStyle name="SAPBEXexcCritical4" xfId="321"/>
    <cellStyle name="SAPBEXexcCritical4 2" xfId="322"/>
    <cellStyle name="SAPBEXexcCritical4 3" xfId="323"/>
    <cellStyle name="SAPBEXexcCritical4 4" xfId="324"/>
    <cellStyle name="SAPBEXexcCritical5" xfId="325"/>
    <cellStyle name="SAPBEXexcCritical5 2" xfId="326"/>
    <cellStyle name="SAPBEXexcCritical5 3" xfId="327"/>
    <cellStyle name="SAPBEXexcCritical5 4" xfId="328"/>
    <cellStyle name="SAPBEXexcCritical6" xfId="329"/>
    <cellStyle name="SAPBEXexcCritical6 2" xfId="330"/>
    <cellStyle name="SAPBEXexcCritical6 3" xfId="331"/>
    <cellStyle name="SAPBEXexcCritical6 4" xfId="332"/>
    <cellStyle name="SAPBEXexcGood1" xfId="333"/>
    <cellStyle name="SAPBEXexcGood1 2" xfId="334"/>
    <cellStyle name="SAPBEXexcGood1 3" xfId="335"/>
    <cellStyle name="SAPBEXexcGood1 4" xfId="336"/>
    <cellStyle name="SAPBEXexcGood2" xfId="337"/>
    <cellStyle name="SAPBEXexcGood2 2" xfId="338"/>
    <cellStyle name="SAPBEXexcGood2 3" xfId="339"/>
    <cellStyle name="SAPBEXexcGood2 4" xfId="340"/>
    <cellStyle name="SAPBEXexcGood3" xfId="341"/>
    <cellStyle name="SAPBEXexcGood3 2" xfId="342"/>
    <cellStyle name="SAPBEXexcGood3 3" xfId="343"/>
    <cellStyle name="SAPBEXexcGood3 4" xfId="344"/>
    <cellStyle name="SAPBEXfilterDrill" xfId="345"/>
    <cellStyle name="SAPBEXfilterDrill 2" xfId="346"/>
    <cellStyle name="SAPBEXfilterDrill 3" xfId="347"/>
    <cellStyle name="SAPBEXfilterDrill 4" xfId="348"/>
    <cellStyle name="SAPBEXfilterItem" xfId="349"/>
    <cellStyle name="SAPBEXfilterItem 2" xfId="350"/>
    <cellStyle name="SAPBEXfilterItem 3" xfId="351"/>
    <cellStyle name="SAPBEXfilterText" xfId="352"/>
    <cellStyle name="SAPBEXfilterText 2" xfId="353"/>
    <cellStyle name="SAPBEXfilterText 3" xfId="354"/>
    <cellStyle name="SAPBEXformats" xfId="355"/>
    <cellStyle name="SAPBEXformats 2" xfId="356"/>
    <cellStyle name="SAPBEXformats 3" xfId="357"/>
    <cellStyle name="SAPBEXformats 4" xfId="358"/>
    <cellStyle name="SAPBEXheaderItem" xfId="359"/>
    <cellStyle name="SAPBEXheaderItem 2" xfId="360"/>
    <cellStyle name="SAPBEXheaderItem 2 2" xfId="361"/>
    <cellStyle name="SAPBEXheaderItem 3" xfId="362"/>
    <cellStyle name="SAPBEXheaderItem 4" xfId="363"/>
    <cellStyle name="SAPBEXheaderText" xfId="364"/>
    <cellStyle name="SAPBEXheaderText 2" xfId="365"/>
    <cellStyle name="SAPBEXheaderText 2 2" xfId="366"/>
    <cellStyle name="SAPBEXheaderText 3" xfId="367"/>
    <cellStyle name="SAPBEXheaderText 4" xfId="368"/>
    <cellStyle name="SAPBEXHLevel0" xfId="369"/>
    <cellStyle name="SAPBEXHLevel0 2" xfId="370"/>
    <cellStyle name="SAPBEXHLevel0 3" xfId="371"/>
    <cellStyle name="SAPBEXHLevel0 4" xfId="372"/>
    <cellStyle name="SAPBEXHLevel0 5" xfId="373"/>
    <cellStyle name="SAPBEXHLevel0X" xfId="374"/>
    <cellStyle name="SAPBEXHLevel0X 2" xfId="375"/>
    <cellStyle name="SAPBEXHLevel0X 3" xfId="376"/>
    <cellStyle name="SAPBEXHLevel0X 4" xfId="377"/>
    <cellStyle name="SAPBEXHLevel1" xfId="378"/>
    <cellStyle name="SAPBEXHLevel1 2" xfId="379"/>
    <cellStyle name="SAPBEXHLevel1 3" xfId="380"/>
    <cellStyle name="SAPBEXHLevel1 4" xfId="381"/>
    <cellStyle name="SAPBEXHLevel1 5" xfId="382"/>
    <cellStyle name="SAPBEXHLevel1X" xfId="383"/>
    <cellStyle name="SAPBEXHLevel1X 2" xfId="384"/>
    <cellStyle name="SAPBEXHLevel1X 3" xfId="385"/>
    <cellStyle name="SAPBEXHLevel1X 4" xfId="386"/>
    <cellStyle name="SAPBEXHLevel2" xfId="387"/>
    <cellStyle name="SAPBEXHLevel2 2" xfId="388"/>
    <cellStyle name="SAPBEXHLevel2 3" xfId="389"/>
    <cellStyle name="SAPBEXHLevel2 4" xfId="390"/>
    <cellStyle name="SAPBEXHLevel2 5" xfId="391"/>
    <cellStyle name="SAPBEXHLevel2X" xfId="392"/>
    <cellStyle name="SAPBEXHLevel2X 2" xfId="393"/>
    <cellStyle name="SAPBEXHLevel2X 3" xfId="394"/>
    <cellStyle name="SAPBEXHLevel2X 4" xfId="395"/>
    <cellStyle name="SAPBEXHLevel3" xfId="396"/>
    <cellStyle name="SAPBEXHLevel3 2" xfId="397"/>
    <cellStyle name="SAPBEXHLevel3 3" xfId="398"/>
    <cellStyle name="SAPBEXHLevel3 4" xfId="399"/>
    <cellStyle name="SAPBEXHLevel3 5" xfId="400"/>
    <cellStyle name="SAPBEXHLevel3X" xfId="401"/>
    <cellStyle name="SAPBEXHLevel3X 2" xfId="402"/>
    <cellStyle name="SAPBEXHLevel3X 3" xfId="403"/>
    <cellStyle name="SAPBEXHLevel3X 4" xfId="404"/>
    <cellStyle name="SAPBEXinputData" xfId="405"/>
    <cellStyle name="SAPBEXinputData 2" xfId="406"/>
    <cellStyle name="SAPBEXinputData 3" xfId="407"/>
    <cellStyle name="SAPBEXinputData 4" xfId="408"/>
    <cellStyle name="SAPBEXItemHeader" xfId="409"/>
    <cellStyle name="SAPBEXItemHeader 2" xfId="410"/>
    <cellStyle name="SAPBEXresData" xfId="411"/>
    <cellStyle name="SAPBEXresData 2" xfId="412"/>
    <cellStyle name="SAPBEXresData 3" xfId="413"/>
    <cellStyle name="SAPBEXresDataEmph" xfId="414"/>
    <cellStyle name="SAPBEXresDataEmph 2" xfId="415"/>
    <cellStyle name="SAPBEXresDataEmph 3" xfId="416"/>
    <cellStyle name="SAPBEXresItem" xfId="417"/>
    <cellStyle name="SAPBEXresItem 2" xfId="418"/>
    <cellStyle name="SAPBEXresItem 3" xfId="419"/>
    <cellStyle name="SAPBEXresItemX" xfId="420"/>
    <cellStyle name="SAPBEXresItemX 2" xfId="421"/>
    <cellStyle name="SAPBEXresItemX 3" xfId="422"/>
    <cellStyle name="SAPBEXstdData" xfId="423"/>
    <cellStyle name="SAPBEXstdData 2" xfId="424"/>
    <cellStyle name="SAPBEXstdData 3" xfId="425"/>
    <cellStyle name="SAPBEXstdData 4" xfId="426"/>
    <cellStyle name="SAPBEXstdData_2013-2015 Outage Detail" xfId="427"/>
    <cellStyle name="SAPBEXstdDataEmph" xfId="428"/>
    <cellStyle name="SAPBEXstdDataEmph 2" xfId="429"/>
    <cellStyle name="SAPBEXstdDataEmph 3" xfId="430"/>
    <cellStyle name="SAPBEXstdItem" xfId="431"/>
    <cellStyle name="SAPBEXstdItem 2" xfId="432"/>
    <cellStyle name="SAPBEXstdItem 3" xfId="433"/>
    <cellStyle name="SAPBEXstdItem 4" xfId="434"/>
    <cellStyle name="SAPBEXstdItem_2013-2015 Outage Detail" xfId="435"/>
    <cellStyle name="SAPBEXstdItemX" xfId="436"/>
    <cellStyle name="SAPBEXstdItemX 2" xfId="437"/>
    <cellStyle name="SAPBEXstdItemX 3" xfId="438"/>
    <cellStyle name="SAPBEXtitle" xfId="439"/>
    <cellStyle name="SAPBEXtitle 2" xfId="440"/>
    <cellStyle name="SAPBEXtitle 3" xfId="441"/>
    <cellStyle name="SAPBEXunassignedItem" xfId="442"/>
    <cellStyle name="SAPBEXunassignedItem 2" xfId="443"/>
    <cellStyle name="SAPBEXundefined" xfId="444"/>
    <cellStyle name="SAPBEXundefined 2" xfId="445"/>
    <cellStyle name="SAPBEXundefined 3" xfId="446"/>
    <cellStyle name="SEM-BPS-data" xfId="447"/>
    <cellStyle name="SEM-BPS-head" xfId="448"/>
    <cellStyle name="SEM-BPS-headdata" xfId="449"/>
    <cellStyle name="SEM-BPS-headkey" xfId="450"/>
    <cellStyle name="SEM-BPS-input-on" xfId="451"/>
    <cellStyle name="SEM-BPS-key" xfId="452"/>
    <cellStyle name="SEM-BPS-sub1" xfId="453"/>
    <cellStyle name="SEM-BPS-sub2" xfId="454"/>
    <cellStyle name="SEM-BPS-total" xfId="455"/>
    <cellStyle name="Sheet Title" xfId="456"/>
    <cellStyle name="SPECIAL3" xfId="457"/>
    <cellStyle name="Style 1" xfId="458"/>
    <cellStyle name="Style 1 2" xfId="459"/>
    <cellStyle name="Style 1_JV09G-PPA April 2012" xfId="460"/>
    <cellStyle name="TEXT" xfId="461"/>
    <cellStyle name="Title 2" xfId="462"/>
    <cellStyle name="Title 3" xfId="463"/>
    <cellStyle name="Total 2" xfId="464"/>
    <cellStyle name="Total 3" xfId="465"/>
    <cellStyle name="Warning Text 2" xfId="466"/>
    <cellStyle name="Warning Text 3" xfId="4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0595JV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1194WORK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ACG\CLAUSES\FUEL\CURRFUEL\100398T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OBF.XLW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G\CLAUSES\FUEL\GENERAL\0795TRUE.XLW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.XLS"/>
      <sheetName val="SUPERFUND"/>
      <sheetName val="Early Capacity Payments"/>
      <sheetName val="PCICS Accounts"/>
      <sheetName val="OBO DEF TAX"/>
      <sheetName val="Deferred Compensation"/>
      <sheetName val="Injuries &amp; Damages"/>
      <sheetName val="FTI"/>
      <sheetName val="Storm Fund Earn Gross Up"/>
      <sheetName val="Nucl Decomm Fund Earn Gross Up"/>
      <sheetName val="TXFORCST.XLS"/>
      <sheetName val="Forecast"/>
      <sheetName val="NUCL.XLS"/>
      <sheetName val="Nucl Fuel Interest (Cap &amp; Exp)"/>
      <sheetName val="Analysis of 518"/>
      <sheetName val="NF Expense 518"/>
      <sheetName val="TP Fuel Lease Chrg"/>
      <sheetName val="SL Fuel Lease Chrg"/>
      <sheetName val="TxDprTUp"/>
      <sheetName val="BKTXVAR.XLS"/>
      <sheetName val="UNBILREV.XLS"/>
      <sheetName val="Bad Debts"/>
      <sheetName val="SITRP"/>
      <sheetName val="OBO Income Taxes"/>
      <sheetName val="MX Entries"/>
      <sheetName val="AFUDC"/>
      <sheetName val="CLSREC.XLS"/>
      <sheetName val="A1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_CHG.XLS"/>
      <sheetName val="PCICS"/>
      <sheetName val="Instructions"/>
      <sheetName val="Out of Period"/>
      <sheetName val="AFDC"/>
      <sheetName val="AFUDC - Add'l Perm Diff"/>
      <sheetName val="ISFPLSUB"/>
      <sheetName val="BSANOV94"/>
      <sheetName val="BSLNOV94"/>
      <sheetName val="SITRP"/>
      <sheetName val="MX Detail"/>
      <sheetName val="Utility"/>
      <sheetName val="OBO Income Taxes"/>
      <sheetName val="OBO Monthly"/>
      <sheetName val="OBO 12 Months"/>
      <sheetName val="Other Inc Tax Exp - FPL Consol"/>
      <sheetName val="OTHS1293.XLS"/>
      <sheetName val="FPL Consolidated"/>
      <sheetName val="EFRT"/>
      <sheetName val="Pension"/>
      <sheetName val="JV69.XLS"/>
      <sheetName val="JV20"/>
      <sheetName val="INCOME.XLS"/>
      <sheetName val="JVREV.XLS"/>
      <sheetName val="DEFTAXES.XLS"/>
      <sheetName val="JVTAX.XL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SC TU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94OBF.XLS (2)"/>
      <sheetName val="0394OBF.XLS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A2 (Mo A)"/>
      <sheetName val="A2 (Mo B)"/>
      <sheetName val="A2 (Mo C)"/>
      <sheetName val="A2 (Mo D)"/>
      <sheetName val="A2 (Mo E)"/>
      <sheetName val="A2 (Mo F)"/>
      <sheetName val="FPSC true-up"/>
      <sheetName val="E-1b"/>
      <sheetName val="Rev &amp; Rate Rpt (Mo A)"/>
      <sheetName val="Rev &amp; Rate Rpt (Mo B)"/>
      <sheetName val="Rev &amp; Rate Rpt (Mo C)"/>
      <sheetName val="Rev &amp; Rate Rpt (Mo D)"/>
      <sheetName val="Rev &amp; Rate Rpt (Mo E)"/>
      <sheetName val="Rev &amp; Rate Rpt (Mo F)"/>
      <sheetName val="nuc-curr"/>
      <sheetName val="NF Exp 518 (Mo A)"/>
      <sheetName val="NF Exp 518 (Mo B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85"/>
  <sheetViews>
    <sheetView showGridLines="0" tabSelected="1" workbookViewId="0">
      <pane xSplit="2" ySplit="9" topLeftCell="C10" activePane="bottomRight" state="frozen"/>
      <selection pane="topRight"/>
      <selection pane="bottomLeft"/>
      <selection pane="bottomRight" activeCell="B3" sqref="B3"/>
    </sheetView>
  </sheetViews>
  <sheetFormatPr defaultRowHeight="14.4"/>
  <cols>
    <col min="1" max="1" width="5.44140625" customWidth="1"/>
    <col min="2" max="2" width="54.6640625" customWidth="1"/>
    <col min="3" max="10" width="13.6640625" customWidth="1"/>
  </cols>
  <sheetData>
    <row r="1" spans="1:10" s="399" customFormat="1">
      <c r="B1" s="399" t="s">
        <v>185</v>
      </c>
    </row>
    <row r="2" spans="1:10" s="399" customFormat="1">
      <c r="B2" s="399" t="s">
        <v>186</v>
      </c>
    </row>
    <row r="3" spans="1:10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>
      <c r="D4" s="2" t="s">
        <v>57</v>
      </c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396" t="s">
        <v>9</v>
      </c>
      <c r="B8" s="396" t="s">
        <v>52</v>
      </c>
      <c r="C8" s="396" t="s">
        <v>58</v>
      </c>
      <c r="D8" s="397"/>
      <c r="E8" s="397"/>
      <c r="F8" s="398"/>
      <c r="G8" s="396" t="s">
        <v>59</v>
      </c>
      <c r="H8" s="397"/>
      <c r="I8" s="397"/>
      <c r="J8" s="396"/>
    </row>
    <row r="9" spans="1:10">
      <c r="A9" s="396"/>
      <c r="B9" s="396"/>
      <c r="C9" s="4" t="s">
        <v>10</v>
      </c>
      <c r="D9" s="4" t="s">
        <v>60</v>
      </c>
      <c r="E9" s="4" t="s">
        <v>61</v>
      </c>
      <c r="F9" s="4" t="s">
        <v>62</v>
      </c>
      <c r="G9" s="4" t="s">
        <v>10</v>
      </c>
      <c r="H9" s="4" t="s">
        <v>60</v>
      </c>
      <c r="I9" s="4" t="s">
        <v>61</v>
      </c>
      <c r="J9" s="4" t="s">
        <v>62</v>
      </c>
    </row>
    <row r="10" spans="1:10">
      <c r="A10" s="5" t="s">
        <v>12</v>
      </c>
      <c r="B10" s="6" t="s">
        <v>63</v>
      </c>
      <c r="C10" s="7" t="s">
        <v>52</v>
      </c>
      <c r="D10" s="8" t="s">
        <v>52</v>
      </c>
      <c r="E10" s="8" t="s">
        <v>52</v>
      </c>
      <c r="F10" s="9" t="s">
        <v>52</v>
      </c>
      <c r="G10" s="10" t="s">
        <v>52</v>
      </c>
      <c r="H10" s="11" t="s">
        <v>52</v>
      </c>
      <c r="I10" s="11" t="s">
        <v>52</v>
      </c>
      <c r="J10" s="12" t="s">
        <v>52</v>
      </c>
    </row>
    <row r="11" spans="1:10">
      <c r="A11" s="5" t="s">
        <v>13</v>
      </c>
      <c r="B11" s="13" t="s">
        <v>64</v>
      </c>
      <c r="C11" s="14">
        <v>253493992.78</v>
      </c>
      <c r="D11" s="15">
        <v>237969967</v>
      </c>
      <c r="E11" s="15">
        <f t="shared" ref="E11:E19" si="0">C11 - D11</f>
        <v>15524025.780000001</v>
      </c>
      <c r="F11" s="16">
        <f t="shared" ref="F11:F19" si="1">IF(D11 =0,0,( C11 - D11 ) / D11 )</f>
        <v>6.5235231049134867E-2</v>
      </c>
      <c r="G11" s="17">
        <v>3025117787</v>
      </c>
      <c r="H11" s="18">
        <v>3024322900</v>
      </c>
      <c r="I11" s="18">
        <f t="shared" ref="I11:I19" si="2">G11 - H11</f>
        <v>794887</v>
      </c>
      <c r="J11" s="19">
        <f t="shared" ref="J11:J19" si="3">IF(H11 =0,0,( G11 - H11 ) / H11 )</f>
        <v>2.6283139277224663E-4</v>
      </c>
    </row>
    <row r="12" spans="1:10">
      <c r="A12" s="5" t="s">
        <v>15</v>
      </c>
      <c r="B12" s="13" t="s">
        <v>65</v>
      </c>
      <c r="C12" s="20">
        <v>0</v>
      </c>
      <c r="D12" s="21">
        <v>0</v>
      </c>
      <c r="E12" s="21">
        <f t="shared" si="0"/>
        <v>0</v>
      </c>
      <c r="F12" s="22">
        <f t="shared" si="1"/>
        <v>0</v>
      </c>
      <c r="G12" s="23">
        <v>-53435</v>
      </c>
      <c r="H12" s="24">
        <v>-53435</v>
      </c>
      <c r="I12" s="24">
        <f t="shared" si="2"/>
        <v>0</v>
      </c>
      <c r="J12" s="25">
        <f t="shared" si="3"/>
        <v>0</v>
      </c>
    </row>
    <row r="13" spans="1:10">
      <c r="A13" s="5" t="s">
        <v>16</v>
      </c>
      <c r="B13" s="13" t="s">
        <v>14</v>
      </c>
      <c r="C13" s="20">
        <v>131064</v>
      </c>
      <c r="D13" s="21">
        <v>113090</v>
      </c>
      <c r="E13" s="21">
        <f t="shared" si="0"/>
        <v>17974</v>
      </c>
      <c r="F13" s="26">
        <f t="shared" si="1"/>
        <v>0.15893536121673005</v>
      </c>
      <c r="G13" s="23">
        <v>366242</v>
      </c>
      <c r="H13" s="24">
        <v>339270</v>
      </c>
      <c r="I13" s="24">
        <f t="shared" si="2"/>
        <v>26972</v>
      </c>
      <c r="J13" s="27">
        <f t="shared" si="3"/>
        <v>7.9500103162672794E-2</v>
      </c>
    </row>
    <row r="14" spans="1:10">
      <c r="A14" s="5" t="s">
        <v>17</v>
      </c>
      <c r="B14" s="13" t="s">
        <v>66</v>
      </c>
      <c r="C14" s="20">
        <v>-1911101.5</v>
      </c>
      <c r="D14" s="21">
        <v>-3696611.33</v>
      </c>
      <c r="E14" s="21">
        <f t="shared" si="0"/>
        <v>1785509.83</v>
      </c>
      <c r="F14" s="26">
        <f t="shared" si="1"/>
        <v>-0.48301259467275398</v>
      </c>
      <c r="G14" s="23">
        <v>-52809612</v>
      </c>
      <c r="H14" s="24">
        <v>-57356166</v>
      </c>
      <c r="I14" s="24">
        <f t="shared" si="2"/>
        <v>4546554</v>
      </c>
      <c r="J14" s="27">
        <f t="shared" si="3"/>
        <v>-7.9268792129515764E-2</v>
      </c>
    </row>
    <row r="15" spans="1:10">
      <c r="A15" s="5" t="s">
        <v>18</v>
      </c>
      <c r="B15" s="13" t="s">
        <v>67</v>
      </c>
      <c r="C15" s="20">
        <v>-519488.48</v>
      </c>
      <c r="D15" s="21">
        <v>-1135000</v>
      </c>
      <c r="E15" s="21">
        <f t="shared" si="0"/>
        <v>615511.52</v>
      </c>
      <c r="F15" s="26">
        <f t="shared" si="1"/>
        <v>-0.54230089867841413</v>
      </c>
      <c r="G15" s="23">
        <v>-25468905</v>
      </c>
      <c r="H15" s="24">
        <v>-26536630</v>
      </c>
      <c r="I15" s="24">
        <f t="shared" si="2"/>
        <v>1067725</v>
      </c>
      <c r="J15" s="27">
        <f t="shared" si="3"/>
        <v>-4.0235892801761187E-2</v>
      </c>
    </row>
    <row r="16" spans="1:10">
      <c r="A16" s="5" t="s">
        <v>19</v>
      </c>
      <c r="B16" s="13" t="s">
        <v>68</v>
      </c>
      <c r="C16" s="20">
        <v>20212604.609999999</v>
      </c>
      <c r="D16" s="21">
        <v>18126526.23</v>
      </c>
      <c r="E16" s="21">
        <f t="shared" si="0"/>
        <v>2086078.379999999</v>
      </c>
      <c r="F16" s="26">
        <f t="shared" si="1"/>
        <v>0.1150842888223928</v>
      </c>
      <c r="G16" s="23">
        <v>190340361</v>
      </c>
      <c r="H16" s="24">
        <v>171974412</v>
      </c>
      <c r="I16" s="24">
        <f t="shared" si="2"/>
        <v>18365949</v>
      </c>
      <c r="J16" s="27">
        <f t="shared" si="3"/>
        <v>0.10679466082430915</v>
      </c>
    </row>
    <row r="17" spans="1:10">
      <c r="A17" s="5" t="s">
        <v>20</v>
      </c>
      <c r="B17" s="13" t="s">
        <v>69</v>
      </c>
      <c r="C17" s="20">
        <v>-1312571.02</v>
      </c>
      <c r="D17" s="21">
        <v>5282687.34</v>
      </c>
      <c r="E17" s="21">
        <f t="shared" si="0"/>
        <v>-6595258.3599999994</v>
      </c>
      <c r="F17" s="26">
        <f t="shared" si="1"/>
        <v>-1.2484665352161461</v>
      </c>
      <c r="G17" s="23">
        <v>65868164</v>
      </c>
      <c r="H17" s="24">
        <v>69335305</v>
      </c>
      <c r="I17" s="24">
        <f t="shared" si="2"/>
        <v>-3467141</v>
      </c>
      <c r="J17" s="27">
        <f t="shared" si="3"/>
        <v>-5.000541931704202E-2</v>
      </c>
    </row>
    <row r="18" spans="1:10">
      <c r="A18" s="5" t="s">
        <v>21</v>
      </c>
      <c r="B18" s="13" t="s">
        <v>70</v>
      </c>
      <c r="C18" s="20">
        <v>1758820.66</v>
      </c>
      <c r="D18" s="21">
        <v>213500</v>
      </c>
      <c r="E18" s="21">
        <f t="shared" si="0"/>
        <v>1545320.66</v>
      </c>
      <c r="F18" s="26">
        <f t="shared" si="1"/>
        <v>7.2380358782201402</v>
      </c>
      <c r="G18" s="23">
        <v>21950185</v>
      </c>
      <c r="H18" s="24">
        <v>17116675</v>
      </c>
      <c r="I18" s="24">
        <f t="shared" si="2"/>
        <v>4833510</v>
      </c>
      <c r="J18" s="27">
        <f t="shared" si="3"/>
        <v>0.28238603583932043</v>
      </c>
    </row>
    <row r="19" spans="1:10">
      <c r="A19" s="5" t="s">
        <v>22</v>
      </c>
      <c r="B19" s="28" t="s">
        <v>71</v>
      </c>
      <c r="C19" s="29">
        <v>271853321.05000001</v>
      </c>
      <c r="D19" s="30">
        <v>256874159.66415596</v>
      </c>
      <c r="E19" s="30">
        <f t="shared" si="0"/>
        <v>14979161.385844052</v>
      </c>
      <c r="F19" s="31">
        <f t="shared" si="1"/>
        <v>5.8313227789934967E-2</v>
      </c>
      <c r="G19" s="32">
        <v>3225310788</v>
      </c>
      <c r="H19" s="33">
        <v>3199142333</v>
      </c>
      <c r="I19" s="33">
        <f t="shared" si="2"/>
        <v>26168455</v>
      </c>
      <c r="J19" s="34">
        <f t="shared" si="3"/>
        <v>8.1798345544258719E-3</v>
      </c>
    </row>
    <row r="20" spans="1:10">
      <c r="A20" s="5" t="s">
        <v>23</v>
      </c>
    </row>
    <row r="21" spans="1:10">
      <c r="A21" s="5" t="s">
        <v>24</v>
      </c>
      <c r="B21" s="35" t="s">
        <v>72</v>
      </c>
      <c r="C21" s="36">
        <v>0</v>
      </c>
      <c r="D21" s="37">
        <v>0</v>
      </c>
      <c r="E21" s="38">
        <f>C21 - D21</f>
        <v>0</v>
      </c>
      <c r="F21" s="39">
        <f>IF(D21 =0,0,( C21 - D21 ) / D21 )</f>
        <v>0</v>
      </c>
      <c r="G21" s="40">
        <v>0</v>
      </c>
      <c r="H21" s="41">
        <v>0</v>
      </c>
      <c r="I21" s="42">
        <f>G21 - H21</f>
        <v>0</v>
      </c>
      <c r="J21" s="43">
        <f>IF(H21 =0,0,( G21 - H21 ) / H21 )</f>
        <v>0</v>
      </c>
    </row>
    <row r="22" spans="1:10">
      <c r="A22" s="5" t="s">
        <v>25</v>
      </c>
      <c r="B22" s="13" t="s">
        <v>29</v>
      </c>
      <c r="C22" s="20">
        <v>38911.21</v>
      </c>
      <c r="D22" s="21">
        <v>36776.871700000003</v>
      </c>
      <c r="E22" s="21">
        <f>C22 - D22</f>
        <v>2134.3382999999958</v>
      </c>
      <c r="F22" s="26">
        <f>IF(D22 =0,0,( C22 - D22 ) / D22 )</f>
        <v>5.8034797451246935E-2</v>
      </c>
      <c r="G22" s="23">
        <v>432940</v>
      </c>
      <c r="H22" s="24">
        <v>402127.71360000002</v>
      </c>
      <c r="I22" s="24">
        <f>G22 - H22</f>
        <v>30812.286399999983</v>
      </c>
      <c r="J22" s="27">
        <f>IF(H22 =0,0,( G22 - H22 ) / H22 )</f>
        <v>7.6623135779816554E-2</v>
      </c>
    </row>
    <row r="23" spans="1:10">
      <c r="A23" s="5" t="s">
        <v>26</v>
      </c>
      <c r="B23" s="13" t="s">
        <v>31</v>
      </c>
      <c r="C23" s="20">
        <v>103347.42</v>
      </c>
      <c r="D23" s="21">
        <v>241600</v>
      </c>
      <c r="E23" s="21">
        <f>C23 - D23</f>
        <v>-138252.58000000002</v>
      </c>
      <c r="F23" s="26">
        <f>IF(D23 =0,0,( C23 - D23 ) / D23 )</f>
        <v>-0.57223750000000007</v>
      </c>
      <c r="G23" s="23">
        <v>2243491</v>
      </c>
      <c r="H23" s="24">
        <v>2434999</v>
      </c>
      <c r="I23" s="24">
        <f>G23 - H23</f>
        <v>-191508</v>
      </c>
      <c r="J23" s="27">
        <f>IF(H23 =0,0,( G23 - H23 ) / H23 )</f>
        <v>-7.864808158032098E-2</v>
      </c>
    </row>
    <row r="24" spans="1:10">
      <c r="A24" s="5" t="s">
        <v>27</v>
      </c>
      <c r="B24" s="13" t="s">
        <v>73</v>
      </c>
      <c r="C24" s="20">
        <v>142258.63</v>
      </c>
      <c r="D24" s="21">
        <v>278376.87170000002</v>
      </c>
      <c r="E24" s="21">
        <f>C24 - D24</f>
        <v>-136118.24170000001</v>
      </c>
      <c r="F24" s="26">
        <f>IF(D24 =0,0,( C24 - D24 ) / D24 )</f>
        <v>-0.48897108753593344</v>
      </c>
      <c r="G24" s="23">
        <v>2676431</v>
      </c>
      <c r="H24" s="24">
        <v>2837126.7136000004</v>
      </c>
      <c r="I24" s="24">
        <f>G24 - H24</f>
        <v>-160695.71360000037</v>
      </c>
      <c r="J24" s="27">
        <f>IF(H24 =0,0,( G24 - H24 ) / H24 )</f>
        <v>-5.6640301904631978E-2</v>
      </c>
    </row>
    <row r="25" spans="1:10">
      <c r="A25" s="5" t="s">
        <v>28</v>
      </c>
    </row>
    <row r="26" spans="1:10">
      <c r="A26" s="5" t="s">
        <v>30</v>
      </c>
      <c r="B26" s="13" t="s">
        <v>34</v>
      </c>
      <c r="C26" s="20">
        <v>375</v>
      </c>
      <c r="D26" s="21">
        <v>375</v>
      </c>
      <c r="E26" s="21">
        <f>C26 - D26</f>
        <v>0</v>
      </c>
      <c r="F26" s="26">
        <f>IF(D26 =0,0,( C26 - D26 ) / D26 )</f>
        <v>0</v>
      </c>
      <c r="G26" s="23">
        <v>4134</v>
      </c>
      <c r="H26" s="24">
        <v>4125</v>
      </c>
      <c r="I26" s="24">
        <f>G26 - H26</f>
        <v>9</v>
      </c>
      <c r="J26" s="27">
        <f>IF(H26 =0,0,( G26 - H26 ) / H26 )</f>
        <v>2.1818181818181819E-3</v>
      </c>
    </row>
    <row r="27" spans="1:10">
      <c r="A27" s="5" t="s">
        <v>32</v>
      </c>
    </row>
    <row r="28" spans="1:10">
      <c r="A28" s="5" t="s">
        <v>33</v>
      </c>
      <c r="B28" s="44" t="s">
        <v>74</v>
      </c>
      <c r="C28" s="45" t="s">
        <v>52</v>
      </c>
      <c r="D28" s="46" t="s">
        <v>52</v>
      </c>
      <c r="E28" s="46" t="s">
        <v>52</v>
      </c>
      <c r="F28" s="47" t="s">
        <v>52</v>
      </c>
      <c r="G28" s="48" t="s">
        <v>52</v>
      </c>
      <c r="H28" s="49" t="s">
        <v>52</v>
      </c>
      <c r="I28" s="49" t="s">
        <v>52</v>
      </c>
      <c r="J28" s="50" t="s">
        <v>52</v>
      </c>
    </row>
    <row r="29" spans="1:10">
      <c r="A29" s="5" t="s">
        <v>35</v>
      </c>
      <c r="B29" s="13" t="s">
        <v>75</v>
      </c>
      <c r="C29" s="20">
        <v>-6371.7</v>
      </c>
      <c r="D29" s="21">
        <v>0</v>
      </c>
      <c r="E29" s="21">
        <f>C29 - D29</f>
        <v>-6371.7</v>
      </c>
      <c r="F29" s="51">
        <f>IF(D29 =0,0,( C29 - D29 ) / D29 )</f>
        <v>0</v>
      </c>
      <c r="G29" s="23">
        <v>-1015156</v>
      </c>
      <c r="H29" s="24">
        <v>-692933</v>
      </c>
      <c r="I29" s="24">
        <f>G29 - H29</f>
        <v>-322223</v>
      </c>
      <c r="J29" s="52">
        <f>IF(H29 =0,0,( G29 - H29 ) / H29 )</f>
        <v>0.465013211955557</v>
      </c>
    </row>
    <row r="30" spans="1:10">
      <c r="A30" s="5" t="s">
        <v>36</v>
      </c>
      <c r="B30" s="13" t="s">
        <v>76</v>
      </c>
      <c r="C30" s="20">
        <v>-125537.94</v>
      </c>
      <c r="D30" s="21">
        <v>0</v>
      </c>
      <c r="E30" s="21">
        <f>C30 - D30</f>
        <v>-125537.94</v>
      </c>
      <c r="F30" s="53">
        <f>IF(D30 =0,0,( C30 - D30 ) / D30 )</f>
        <v>0</v>
      </c>
      <c r="G30" s="23">
        <v>498373</v>
      </c>
      <c r="H30" s="24">
        <v>1065089</v>
      </c>
      <c r="I30" s="24">
        <f>G30 - H30</f>
        <v>-566716</v>
      </c>
      <c r="J30" s="54">
        <f>IF(H30 =0,0,( G30 - H30 ) / H30 )</f>
        <v>-0.53208323435881888</v>
      </c>
    </row>
    <row r="31" spans="1:10">
      <c r="A31" s="5" t="s">
        <v>37</v>
      </c>
      <c r="B31" s="13" t="s">
        <v>77</v>
      </c>
      <c r="C31" s="20">
        <v>0</v>
      </c>
      <c r="D31" s="21">
        <v>0</v>
      </c>
      <c r="E31" s="21">
        <f>C31 - D31</f>
        <v>0</v>
      </c>
      <c r="F31" s="55">
        <f>IF(D31 =0,0,( C31 - D31 ) / D31 )</f>
        <v>0</v>
      </c>
      <c r="G31" s="23">
        <v>-461523</v>
      </c>
      <c r="H31" s="24">
        <v>-584787</v>
      </c>
      <c r="I31" s="24">
        <f>G31 - H31</f>
        <v>123264</v>
      </c>
      <c r="J31" s="56">
        <f>IF(H31 =0,0,( G31 - H31 ) / H31 )</f>
        <v>-0.21078443946257355</v>
      </c>
    </row>
    <row r="32" spans="1:10">
      <c r="A32" s="5" t="s">
        <v>38</v>
      </c>
      <c r="B32" s="57" t="s">
        <v>78</v>
      </c>
      <c r="C32" s="58">
        <v>271864045.04000002</v>
      </c>
      <c r="D32" s="59">
        <v>257152912</v>
      </c>
      <c r="E32" s="59">
        <f>C32 - D32</f>
        <v>14711133.040000021</v>
      </c>
      <c r="F32" s="60">
        <f>IF(D32 =0,0,( C32 - D32 ) / D32 )</f>
        <v>5.7207724873051494E-2</v>
      </c>
      <c r="G32" s="61">
        <v>3227013047</v>
      </c>
      <c r="H32" s="62">
        <v>3201770957</v>
      </c>
      <c r="I32" s="62">
        <f>G32 - H32</f>
        <v>25242090</v>
      </c>
      <c r="J32" s="63">
        <f>IF(H32 =0,0,( G32 - H32 ) / H32 )</f>
        <v>7.8837900458849086E-3</v>
      </c>
    </row>
    <row r="33" spans="1:10">
      <c r="A33" s="5" t="s">
        <v>39</v>
      </c>
    </row>
    <row r="34" spans="1:10">
      <c r="A34" s="5" t="s">
        <v>40</v>
      </c>
      <c r="B34" s="64" t="s">
        <v>79</v>
      </c>
      <c r="C34" s="65" t="s">
        <v>52</v>
      </c>
      <c r="D34" s="66" t="s">
        <v>52</v>
      </c>
      <c r="E34" s="66" t="s">
        <v>52</v>
      </c>
      <c r="F34" s="67" t="s">
        <v>52</v>
      </c>
      <c r="G34" s="68" t="s">
        <v>52</v>
      </c>
      <c r="H34" s="69" t="s">
        <v>52</v>
      </c>
      <c r="I34" s="69" t="s">
        <v>52</v>
      </c>
      <c r="J34" s="70" t="s">
        <v>52</v>
      </c>
    </row>
    <row r="35" spans="1:10">
      <c r="A35" s="5" t="s">
        <v>41</v>
      </c>
      <c r="B35" s="13" t="s">
        <v>80</v>
      </c>
      <c r="C35" s="20">
        <v>9095762441</v>
      </c>
      <c r="D35" s="21">
        <v>8334528596</v>
      </c>
      <c r="E35" s="21">
        <f>C35 - D35</f>
        <v>761233845</v>
      </c>
      <c r="F35" s="26">
        <f>IF(D35 =0,0,( C35 - D35 ) / D35 )</f>
        <v>9.1334961087702046E-2</v>
      </c>
      <c r="G35" s="23">
        <v>101237982231</v>
      </c>
      <c r="H35" s="24">
        <v>100756582417</v>
      </c>
      <c r="I35" s="24">
        <f>G35 - H35</f>
        <v>481399814</v>
      </c>
      <c r="J35" s="27">
        <f>IF(H35 =0,0,( G35 - H35 ) / H35 )</f>
        <v>4.7778497687390453E-3</v>
      </c>
    </row>
    <row r="36" spans="1:10">
      <c r="A36" s="5" t="s">
        <v>42</v>
      </c>
      <c r="B36" s="13" t="s">
        <v>81</v>
      </c>
      <c r="C36" s="20">
        <v>555873117</v>
      </c>
      <c r="D36" s="21">
        <v>497810096</v>
      </c>
      <c r="E36" s="21">
        <f>C36 - D36</f>
        <v>58063021</v>
      </c>
      <c r="F36" s="26">
        <f>IF(D36 =0,0,( C36 - D36 ) / D36 )</f>
        <v>0.11663688918032711</v>
      </c>
      <c r="G36" s="23">
        <v>6083945366</v>
      </c>
      <c r="H36" s="24">
        <v>5852119174</v>
      </c>
      <c r="I36" s="24">
        <f>G36 - H36</f>
        <v>231826192</v>
      </c>
      <c r="J36" s="27">
        <f>IF(H36 =0,0,( G36 - H36 ) / H36 )</f>
        <v>3.9614058618280629E-2</v>
      </c>
    </row>
    <row r="37" spans="1:10">
      <c r="A37" s="5" t="s">
        <v>43</v>
      </c>
      <c r="B37" s="13" t="s">
        <v>82</v>
      </c>
      <c r="C37" s="71">
        <v>9651635558</v>
      </c>
      <c r="D37" s="72">
        <v>8832338692</v>
      </c>
      <c r="E37" s="72">
        <f>C37 - D37</f>
        <v>819296866</v>
      </c>
      <c r="F37" s="73">
        <f>IF(D37 =0,0,( C37 - D37 ) / D37 )</f>
        <v>9.2761033580164701E-2</v>
      </c>
      <c r="G37" s="74">
        <v>107321927597</v>
      </c>
      <c r="H37" s="75">
        <v>106608701591</v>
      </c>
      <c r="I37" s="75">
        <f>G37 - H37</f>
        <v>713226006</v>
      </c>
      <c r="J37" s="76">
        <f>IF(H37 =0,0,( G37 - H37 ) / H37 )</f>
        <v>6.6901293736440284E-3</v>
      </c>
    </row>
    <row r="38" spans="1:10">
      <c r="A38" s="5" t="s">
        <v>44</v>
      </c>
      <c r="B38" s="77" t="s">
        <v>83</v>
      </c>
      <c r="C38" s="78">
        <v>9651635558</v>
      </c>
      <c r="D38" s="79">
        <v>8832338692</v>
      </c>
      <c r="E38" s="79">
        <f>C38 - D38</f>
        <v>819296866</v>
      </c>
      <c r="F38" s="80">
        <f>IF(D38 =0,0,( C38 - D38 ) / D38 )</f>
        <v>9.2761033580164701E-2</v>
      </c>
      <c r="G38" s="81">
        <v>107321927597</v>
      </c>
      <c r="H38" s="82">
        <v>106608701591</v>
      </c>
      <c r="I38" s="82">
        <f>G38 - H38</f>
        <v>713226006</v>
      </c>
      <c r="J38" s="83">
        <f>IF(H38 =0,0,( G38 - H38 ) / H38 )</f>
        <v>6.6901293736440284E-3</v>
      </c>
    </row>
    <row r="39" spans="1:10">
      <c r="A39" s="5" t="s">
        <v>45</v>
      </c>
      <c r="B39" s="13" t="s">
        <v>84</v>
      </c>
      <c r="C39" s="84">
        <v>0.94240630000000003</v>
      </c>
      <c r="D39" s="85">
        <v>0.94363779999999997</v>
      </c>
      <c r="E39" s="85">
        <f>C39 - D39</f>
        <v>-1.231499999999941E-3</v>
      </c>
      <c r="F39" s="86">
        <f>IF(D39 =0,0,( C39 - D39 ) / D39 )</f>
        <v>-1.3050558169669985E-3</v>
      </c>
      <c r="G39" s="87">
        <v>0.94331129999999996</v>
      </c>
      <c r="H39" s="88">
        <v>0.94510660000000002</v>
      </c>
      <c r="I39" s="88">
        <f>G39 - H39</f>
        <v>-1.7953000000000552E-3</v>
      </c>
      <c r="J39" s="89">
        <f>IF(H39 =0,0,( G39 - H39 ) / H39 )</f>
        <v>-1.8995740797916924E-3</v>
      </c>
    </row>
    <row r="40" spans="1:10">
      <c r="A40" s="5" t="s">
        <v>46</v>
      </c>
    </row>
    <row r="41" spans="1:10">
      <c r="A41" s="5" t="s">
        <v>47</v>
      </c>
      <c r="B41" s="90" t="s">
        <v>85</v>
      </c>
      <c r="C41" s="91" t="s">
        <v>52</v>
      </c>
      <c r="D41" s="92" t="s">
        <v>52</v>
      </c>
      <c r="E41" s="92" t="s">
        <v>52</v>
      </c>
      <c r="F41" s="93" t="s">
        <v>52</v>
      </c>
      <c r="G41" s="94" t="s">
        <v>52</v>
      </c>
      <c r="H41" s="95" t="s">
        <v>52</v>
      </c>
      <c r="I41" s="95" t="s">
        <v>52</v>
      </c>
      <c r="J41" s="96" t="s">
        <v>52</v>
      </c>
    </row>
    <row r="42" spans="1:10">
      <c r="A42" s="5" t="s">
        <v>48</v>
      </c>
      <c r="B42" s="13" t="s">
        <v>86</v>
      </c>
      <c r="C42" s="20">
        <v>281980984.61680883</v>
      </c>
      <c r="D42" s="21">
        <v>259933350.62217355</v>
      </c>
      <c r="E42" s="21">
        <f>C42 - D42</f>
        <v>22047633.994635284</v>
      </c>
      <c r="F42" s="26">
        <f>IF(D42 =0,0,( C42 - D42 ) / D42 )</f>
        <v>8.4820335450846593E-2</v>
      </c>
      <c r="G42" s="23">
        <v>3244018860.9990067</v>
      </c>
      <c r="H42" s="24">
        <v>3223250230</v>
      </c>
      <c r="I42" s="24">
        <f>G42 - H42</f>
        <v>20768630.999006748</v>
      </c>
      <c r="J42" s="27">
        <f>IF(H42 =0,0,( G42 - H42 ) / H42 )</f>
        <v>6.4433815301416257E-3</v>
      </c>
    </row>
    <row r="43" spans="1:10">
      <c r="A43" s="5" t="s">
        <v>49</v>
      </c>
    </row>
    <row r="44" spans="1:10">
      <c r="A44" s="5" t="s">
        <v>50</v>
      </c>
      <c r="B44" s="97" t="s">
        <v>87</v>
      </c>
      <c r="C44" s="98" t="s">
        <v>52</v>
      </c>
      <c r="D44" s="99" t="s">
        <v>52</v>
      </c>
      <c r="E44" s="99" t="s">
        <v>52</v>
      </c>
      <c r="F44" s="100" t="s">
        <v>52</v>
      </c>
      <c r="G44" s="101" t="s">
        <v>52</v>
      </c>
      <c r="H44" s="102" t="s">
        <v>52</v>
      </c>
      <c r="I44" s="102" t="s">
        <v>52</v>
      </c>
      <c r="J44" s="103" t="s">
        <v>52</v>
      </c>
    </row>
    <row r="45" spans="1:10">
      <c r="A45" s="5" t="s">
        <v>51</v>
      </c>
      <c r="B45" s="13" t="s">
        <v>88</v>
      </c>
      <c r="C45" s="20">
        <v>-22221724</v>
      </c>
      <c r="D45" s="21">
        <v>-22221724</v>
      </c>
      <c r="E45" s="21">
        <f>C45 - D45</f>
        <v>0</v>
      </c>
      <c r="F45" s="26">
        <f>IF(D45 =0,0,( C45 - D45 ) / D45 )</f>
        <v>0</v>
      </c>
      <c r="G45" s="23">
        <v>-244438964</v>
      </c>
      <c r="H45" s="24">
        <v>-244438964</v>
      </c>
      <c r="I45" s="24">
        <f>G45 - H45</f>
        <v>0</v>
      </c>
      <c r="J45" s="27">
        <f>IF(H45 =0,0,( G45 - H45 ) / H45 )</f>
        <v>0</v>
      </c>
    </row>
    <row r="46" spans="1:10">
      <c r="A46" s="5" t="s">
        <v>53</v>
      </c>
      <c r="B46" s="13" t="s">
        <v>89</v>
      </c>
      <c r="C46" s="20">
        <v>-983868.02</v>
      </c>
      <c r="D46" s="21">
        <v>-983868</v>
      </c>
      <c r="E46" s="21">
        <f>C46 - D46</f>
        <v>-2.0000000018626451E-2</v>
      </c>
      <c r="F46" s="26">
        <f>IF(D46 =0,0,( C46 - D46 ) / D46 )</f>
        <v>2.0327930188426141E-8</v>
      </c>
      <c r="G46" s="23">
        <v>-10822548</v>
      </c>
      <c r="H46" s="24">
        <v>-10822548</v>
      </c>
      <c r="I46" s="24">
        <f>G46 - H46</f>
        <v>0</v>
      </c>
      <c r="J46" s="27">
        <f>IF(H46 =0,0,( G46 - H46 ) / H46 )</f>
        <v>0</v>
      </c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5" t="s">
        <v>12</v>
      </c>
      <c r="B48" s="13" t="s">
        <v>90</v>
      </c>
      <c r="C48" s="20">
        <v>1261104.625</v>
      </c>
      <c r="D48" s="21">
        <v>1261104.625</v>
      </c>
      <c r="E48" s="21">
        <f t="shared" ref="E48:E60" si="4">C48 - D48</f>
        <v>0</v>
      </c>
      <c r="F48" s="26">
        <f t="shared" ref="F48:F60" si="5">IF(D48 =0,0,( C48 - D48 ) / D48 )</f>
        <v>0</v>
      </c>
      <c r="G48" s="23">
        <v>8827732.375</v>
      </c>
      <c r="H48" s="24">
        <v>8827732.375</v>
      </c>
      <c r="I48" s="24">
        <f t="shared" ref="I48:I60" si="6">G48 - H48</f>
        <v>0</v>
      </c>
      <c r="J48" s="27">
        <f t="shared" ref="J48:J60" si="7">IF(H48 =0,0,( G48 - H48 ) / H48 )</f>
        <v>0</v>
      </c>
    </row>
    <row r="49" spans="1:10">
      <c r="A49" s="5" t="s">
        <v>13</v>
      </c>
      <c r="B49" s="104" t="s">
        <v>91</v>
      </c>
      <c r="C49" s="105">
        <v>260036497.22180882</v>
      </c>
      <c r="D49" s="106">
        <v>237988863</v>
      </c>
      <c r="E49" s="106">
        <f t="shared" si="4"/>
        <v>22047634.221808821</v>
      </c>
      <c r="F49" s="107">
        <f t="shared" si="5"/>
        <v>9.2641453654109945E-2</v>
      </c>
      <c r="G49" s="108">
        <v>2997585081</v>
      </c>
      <c r="H49" s="109">
        <v>2976816448</v>
      </c>
      <c r="I49" s="109">
        <f t="shared" si="6"/>
        <v>20768633</v>
      </c>
      <c r="J49" s="110">
        <f t="shared" si="7"/>
        <v>6.9767932832921513E-3</v>
      </c>
    </row>
    <row r="50" spans="1:10">
      <c r="A50" s="5" t="s">
        <v>15</v>
      </c>
      <c r="B50" s="13" t="s">
        <v>92</v>
      </c>
      <c r="C50" s="111">
        <v>271864045.04000002</v>
      </c>
      <c r="D50" s="112">
        <v>257152911.53585595</v>
      </c>
      <c r="E50" s="112">
        <f t="shared" si="4"/>
        <v>14711133.504144073</v>
      </c>
      <c r="F50" s="113">
        <f t="shared" si="5"/>
        <v>5.7207726781241731E-2</v>
      </c>
      <c r="G50" s="114">
        <v>3227013047</v>
      </c>
      <c r="H50" s="115">
        <v>3201770956</v>
      </c>
      <c r="I50" s="115">
        <f t="shared" si="6"/>
        <v>25242091</v>
      </c>
      <c r="J50" s="116">
        <f t="shared" si="7"/>
        <v>7.8837903606743809E-3</v>
      </c>
    </row>
    <row r="51" spans="1:10">
      <c r="A51" s="5" t="s">
        <v>16</v>
      </c>
      <c r="B51" s="13" t="s">
        <v>93</v>
      </c>
      <c r="C51" s="20">
        <v>271864045.04000002</v>
      </c>
      <c r="D51" s="21">
        <v>257152912</v>
      </c>
      <c r="E51" s="21">
        <f t="shared" si="4"/>
        <v>14711133.040000021</v>
      </c>
      <c r="F51" s="26">
        <f t="shared" si="5"/>
        <v>5.7207724873051494E-2</v>
      </c>
      <c r="G51" s="23">
        <v>3227013047</v>
      </c>
      <c r="H51" s="24">
        <v>3201770957</v>
      </c>
      <c r="I51" s="24">
        <f t="shared" si="6"/>
        <v>25242090</v>
      </c>
      <c r="J51" s="27">
        <f t="shared" si="7"/>
        <v>7.8837900458849086E-3</v>
      </c>
    </row>
    <row r="52" spans="1:10">
      <c r="A52" s="5" t="s">
        <v>17</v>
      </c>
      <c r="B52" s="13" t="s">
        <v>94</v>
      </c>
      <c r="C52" s="117">
        <v>0.94240630000000003</v>
      </c>
      <c r="D52" s="118">
        <v>0.94363779999999997</v>
      </c>
      <c r="E52" s="118">
        <f t="shared" si="4"/>
        <v>-1.231499999999941E-3</v>
      </c>
      <c r="F52" s="119">
        <f t="shared" si="5"/>
        <v>-1.3050558169669985E-3</v>
      </c>
      <c r="G52" s="120">
        <v>0</v>
      </c>
      <c r="H52" s="121">
        <v>0</v>
      </c>
      <c r="I52" s="121">
        <f t="shared" si="6"/>
        <v>0</v>
      </c>
      <c r="J52" s="122">
        <f t="shared" si="7"/>
        <v>0</v>
      </c>
    </row>
    <row r="53" spans="1:10">
      <c r="A53" s="5" t="s">
        <v>18</v>
      </c>
      <c r="B53" s="13" t="s">
        <v>95</v>
      </c>
      <c r="C53" s="123">
        <v>256680370.60843974</v>
      </c>
      <c r="D53" s="124">
        <v>243108127.67833862</v>
      </c>
      <c r="E53" s="124">
        <f t="shared" si="4"/>
        <v>13572242.930101126</v>
      </c>
      <c r="F53" s="125">
        <f t="shared" si="5"/>
        <v>5.5828009781963527E-2</v>
      </c>
      <c r="G53" s="126">
        <v>3049383594</v>
      </c>
      <c r="H53" s="127">
        <v>3031267867</v>
      </c>
      <c r="I53" s="127">
        <f t="shared" si="6"/>
        <v>18115727</v>
      </c>
      <c r="J53" s="128">
        <f t="shared" si="7"/>
        <v>5.9762870834403894E-3</v>
      </c>
    </row>
    <row r="54" spans="1:10">
      <c r="A54" s="5" t="s">
        <v>19</v>
      </c>
      <c r="B54" s="13" t="s">
        <v>96</v>
      </c>
      <c r="C54" s="129">
        <v>3356126.6133690774</v>
      </c>
      <c r="D54" s="130">
        <v>-5119263.99</v>
      </c>
      <c r="E54" s="130">
        <f t="shared" si="4"/>
        <v>8475390.6033690777</v>
      </c>
      <c r="F54" s="131">
        <f t="shared" si="5"/>
        <v>-1.6555877211890135</v>
      </c>
      <c r="G54" s="132">
        <v>-51798513</v>
      </c>
      <c r="H54" s="133">
        <v>-54451416</v>
      </c>
      <c r="I54" s="133">
        <f t="shared" si="6"/>
        <v>2652903</v>
      </c>
      <c r="J54" s="134">
        <f t="shared" si="7"/>
        <v>-4.8720551179054737E-2</v>
      </c>
    </row>
    <row r="55" spans="1:10">
      <c r="A55" s="5" t="s">
        <v>20</v>
      </c>
      <c r="B55" s="13" t="s">
        <v>97</v>
      </c>
      <c r="C55" s="135">
        <v>-9566.6057844486713</v>
      </c>
      <c r="D55" s="136">
        <v>-7652.21</v>
      </c>
      <c r="E55" s="136">
        <f t="shared" si="4"/>
        <v>-1914.3957844486713</v>
      </c>
      <c r="F55" s="137">
        <f t="shared" si="5"/>
        <v>0.25017554202624748</v>
      </c>
      <c r="G55" s="138">
        <v>-128557</v>
      </c>
      <c r="H55" s="139">
        <v>-123209</v>
      </c>
      <c r="I55" s="139">
        <f t="shared" si="6"/>
        <v>-5348</v>
      </c>
      <c r="J55" s="140">
        <f t="shared" si="7"/>
        <v>4.3405920022076307E-2</v>
      </c>
    </row>
    <row r="56" spans="1:10">
      <c r="A56" s="5" t="s">
        <v>21</v>
      </c>
      <c r="B56" s="13" t="s">
        <v>98</v>
      </c>
      <c r="C56" s="20">
        <v>-107283705.69</v>
      </c>
      <c r="D56" s="21">
        <v>-101457784.73</v>
      </c>
      <c r="E56" s="21">
        <f t="shared" si="4"/>
        <v>-5825920.9599999934</v>
      </c>
      <c r="F56" s="26">
        <f t="shared" si="5"/>
        <v>5.742211872163349E-2</v>
      </c>
      <c r="G56" s="23">
        <v>-266660688</v>
      </c>
      <c r="H56" s="24">
        <v>-266660688</v>
      </c>
      <c r="I56" s="24">
        <f t="shared" si="6"/>
        <v>0</v>
      </c>
      <c r="J56" s="27">
        <f t="shared" si="7"/>
        <v>0</v>
      </c>
    </row>
    <row r="57" spans="1:10">
      <c r="A57" s="5" t="s">
        <v>22</v>
      </c>
      <c r="B57" s="13" t="s">
        <v>99</v>
      </c>
      <c r="C57" s="141">
        <v>10088837</v>
      </c>
      <c r="D57" s="142">
        <v>10088837</v>
      </c>
      <c r="E57" s="142">
        <f t="shared" si="4"/>
        <v>0</v>
      </c>
      <c r="F57" s="143">
        <f t="shared" si="5"/>
        <v>0</v>
      </c>
      <c r="G57" s="144">
        <v>10088837</v>
      </c>
      <c r="H57" s="145">
        <v>10088837</v>
      </c>
      <c r="I57" s="145">
        <f t="shared" si="6"/>
        <v>0</v>
      </c>
      <c r="J57" s="146">
        <f t="shared" si="7"/>
        <v>0</v>
      </c>
    </row>
    <row r="58" spans="1:10">
      <c r="A58" s="5" t="s">
        <v>23</v>
      </c>
      <c r="B58" s="13" t="s">
        <v>100</v>
      </c>
      <c r="C58" s="20">
        <v>-1261104.625</v>
      </c>
      <c r="D58" s="21">
        <v>-1261104.625</v>
      </c>
      <c r="E58" s="21">
        <f t="shared" si="4"/>
        <v>0</v>
      </c>
      <c r="F58" s="26">
        <f t="shared" si="5"/>
        <v>0</v>
      </c>
      <c r="G58" s="23">
        <v>-8827732.375</v>
      </c>
      <c r="H58" s="24">
        <v>-8827732.375</v>
      </c>
      <c r="I58" s="24">
        <f t="shared" si="6"/>
        <v>0</v>
      </c>
      <c r="J58" s="27">
        <f t="shared" si="7"/>
        <v>0</v>
      </c>
    </row>
    <row r="59" spans="1:10">
      <c r="A59" s="5" t="s">
        <v>24</v>
      </c>
      <c r="B59" s="13" t="s">
        <v>101</v>
      </c>
      <c r="C59" s="20">
        <v>22221724</v>
      </c>
      <c r="D59" s="21">
        <v>22221724</v>
      </c>
      <c r="E59" s="21">
        <f t="shared" si="4"/>
        <v>0</v>
      </c>
      <c r="F59" s="26">
        <f t="shared" si="5"/>
        <v>0</v>
      </c>
      <c r="G59" s="23">
        <v>244438964</v>
      </c>
      <c r="H59" s="24">
        <v>244438964</v>
      </c>
      <c r="I59" s="24">
        <f t="shared" si="6"/>
        <v>0</v>
      </c>
      <c r="J59" s="27">
        <f t="shared" si="7"/>
        <v>0</v>
      </c>
    </row>
    <row r="60" spans="1:10">
      <c r="A60" s="5" t="s">
        <v>25</v>
      </c>
      <c r="B60" s="147" t="s">
        <v>102</v>
      </c>
      <c r="C60" s="148">
        <v>-72887689.307415366</v>
      </c>
      <c r="D60" s="149">
        <v>-75535244.560000002</v>
      </c>
      <c r="E60" s="149">
        <f t="shared" si="4"/>
        <v>2647555.2525846362</v>
      </c>
      <c r="F60" s="150">
        <f t="shared" si="5"/>
        <v>-3.5050594831682852E-2</v>
      </c>
      <c r="G60" s="151">
        <v>-72887689</v>
      </c>
      <c r="H60" s="152">
        <v>-75535244</v>
      </c>
      <c r="I60" s="152">
        <f t="shared" si="6"/>
        <v>2647555</v>
      </c>
      <c r="J60" s="153">
        <f t="shared" si="7"/>
        <v>-3.5050591747608571E-2</v>
      </c>
    </row>
    <row r="61" spans="1:10">
      <c r="A61" s="5" t="s">
        <v>26</v>
      </c>
    </row>
    <row r="62" spans="1:10">
      <c r="A62" s="5" t="s">
        <v>27</v>
      </c>
      <c r="B62" s="154" t="s">
        <v>103</v>
      </c>
      <c r="C62" s="155" t="s">
        <v>52</v>
      </c>
      <c r="D62" s="156" t="s">
        <v>52</v>
      </c>
      <c r="E62" s="156" t="s">
        <v>52</v>
      </c>
      <c r="F62" s="157" t="s">
        <v>52</v>
      </c>
      <c r="G62" s="158" t="s">
        <v>52</v>
      </c>
      <c r="H62" s="159" t="s">
        <v>52</v>
      </c>
      <c r="I62" s="159" t="s">
        <v>52</v>
      </c>
      <c r="J62" s="160" t="s">
        <v>52</v>
      </c>
    </row>
    <row r="63" spans="1:10">
      <c r="A63" s="5" t="s">
        <v>28</v>
      </c>
      <c r="B63" s="13" t="s">
        <v>104</v>
      </c>
      <c r="C63" s="161">
        <v>-97194868.689999998</v>
      </c>
      <c r="D63" s="162">
        <v>0</v>
      </c>
      <c r="E63" s="162">
        <f t="shared" ref="E63:E72" si="8">C63 - D63</f>
        <v>-97194868.689999998</v>
      </c>
      <c r="F63" s="163">
        <f t="shared" ref="F63:F72" si="9">IF(D63 =0,0,( C63 - D63 ) / D63 )</f>
        <v>0</v>
      </c>
      <c r="G63" s="164">
        <v>0</v>
      </c>
      <c r="H63" s="165">
        <v>0</v>
      </c>
      <c r="I63" s="165">
        <f t="shared" ref="I63:I72" si="10">G63 - H63</f>
        <v>0</v>
      </c>
      <c r="J63" s="166">
        <f t="shared" ref="J63:J72" si="11">IF(H63 =0,0,( G63 - H63 ) / H63 )</f>
        <v>0</v>
      </c>
    </row>
    <row r="64" spans="1:10">
      <c r="A64" s="5" t="s">
        <v>30</v>
      </c>
      <c r="B64" s="13" t="s">
        <v>105</v>
      </c>
      <c r="C64" s="167">
        <v>-72878122.70163092</v>
      </c>
      <c r="D64" s="168">
        <v>0</v>
      </c>
      <c r="E64" s="168">
        <f t="shared" si="8"/>
        <v>-72878122.70163092</v>
      </c>
      <c r="F64" s="169">
        <f t="shared" si="9"/>
        <v>0</v>
      </c>
      <c r="G64" s="170">
        <v>0</v>
      </c>
      <c r="H64" s="171">
        <v>0</v>
      </c>
      <c r="I64" s="171">
        <f t="shared" si="10"/>
        <v>0</v>
      </c>
      <c r="J64" s="172">
        <f t="shared" si="11"/>
        <v>0</v>
      </c>
    </row>
    <row r="65" spans="1:10">
      <c r="A65" s="5" t="s">
        <v>32</v>
      </c>
      <c r="B65" s="13" t="s">
        <v>106</v>
      </c>
      <c r="C65" s="173">
        <v>-170072991.39163092</v>
      </c>
      <c r="D65" s="174">
        <v>0</v>
      </c>
      <c r="E65" s="174">
        <f t="shared" si="8"/>
        <v>-170072991.39163092</v>
      </c>
      <c r="F65" s="175">
        <f t="shared" si="9"/>
        <v>0</v>
      </c>
      <c r="G65" s="176">
        <v>0</v>
      </c>
      <c r="H65" s="177">
        <v>0</v>
      </c>
      <c r="I65" s="177">
        <f t="shared" si="10"/>
        <v>0</v>
      </c>
      <c r="J65" s="178">
        <f t="shared" si="11"/>
        <v>0</v>
      </c>
    </row>
    <row r="66" spans="1:10">
      <c r="A66" s="5" t="s">
        <v>33</v>
      </c>
      <c r="B66" s="13" t="s">
        <v>107</v>
      </c>
      <c r="C66" s="179">
        <v>-85036495.695815459</v>
      </c>
      <c r="D66" s="180">
        <v>0</v>
      </c>
      <c r="E66" s="180">
        <f t="shared" si="8"/>
        <v>-85036495.695815459</v>
      </c>
      <c r="F66" s="181">
        <f t="shared" si="9"/>
        <v>0</v>
      </c>
      <c r="G66" s="182">
        <v>0</v>
      </c>
      <c r="H66" s="183">
        <v>0</v>
      </c>
      <c r="I66" s="183">
        <f t="shared" si="10"/>
        <v>0</v>
      </c>
      <c r="J66" s="184">
        <f t="shared" si="11"/>
        <v>0</v>
      </c>
    </row>
    <row r="67" spans="1:10">
      <c r="A67" s="5" t="s">
        <v>35</v>
      </c>
      <c r="B67" s="13" t="s">
        <v>108</v>
      </c>
      <c r="C67" s="185">
        <v>1.1999999999999999E-3</v>
      </c>
      <c r="D67" s="186">
        <v>0</v>
      </c>
      <c r="E67" s="186">
        <f t="shared" si="8"/>
        <v>1.1999999999999999E-3</v>
      </c>
      <c r="F67" s="187">
        <f t="shared" si="9"/>
        <v>0</v>
      </c>
      <c r="G67" s="188">
        <v>0</v>
      </c>
      <c r="H67" s="189">
        <v>0</v>
      </c>
      <c r="I67" s="189">
        <f t="shared" si="10"/>
        <v>0</v>
      </c>
      <c r="J67" s="190">
        <f t="shared" si="11"/>
        <v>0</v>
      </c>
    </row>
    <row r="68" spans="1:10">
      <c r="A68" s="5" t="s">
        <v>36</v>
      </c>
      <c r="B68" s="13" t="s">
        <v>109</v>
      </c>
      <c r="C68" s="191">
        <v>1.5E-3</v>
      </c>
      <c r="D68" s="192">
        <v>0</v>
      </c>
      <c r="E68" s="192">
        <f t="shared" si="8"/>
        <v>1.5E-3</v>
      </c>
      <c r="F68" s="193">
        <f t="shared" si="9"/>
        <v>0</v>
      </c>
      <c r="G68" s="194">
        <v>0</v>
      </c>
      <c r="H68" s="195">
        <v>0</v>
      </c>
      <c r="I68" s="195">
        <f t="shared" si="10"/>
        <v>0</v>
      </c>
      <c r="J68" s="196">
        <f t="shared" si="11"/>
        <v>0</v>
      </c>
    </row>
    <row r="69" spans="1:10">
      <c r="A69" s="5" t="s">
        <v>37</v>
      </c>
      <c r="B69" s="13" t="s">
        <v>110</v>
      </c>
      <c r="C69" s="197">
        <v>2.7000000000000001E-3</v>
      </c>
      <c r="D69" s="198">
        <v>0</v>
      </c>
      <c r="E69" s="198">
        <f t="shared" si="8"/>
        <v>2.7000000000000001E-3</v>
      </c>
      <c r="F69" s="199">
        <f t="shared" si="9"/>
        <v>0</v>
      </c>
      <c r="G69" s="200">
        <v>0</v>
      </c>
      <c r="H69" s="201">
        <v>0</v>
      </c>
      <c r="I69" s="201">
        <f t="shared" si="10"/>
        <v>0</v>
      </c>
      <c r="J69" s="202">
        <f t="shared" si="11"/>
        <v>0</v>
      </c>
    </row>
    <row r="70" spans="1:10">
      <c r="A70" s="5" t="s">
        <v>38</v>
      </c>
      <c r="B70" s="13" t="s">
        <v>111</v>
      </c>
      <c r="C70" s="203">
        <v>1.3500000000000001E-3</v>
      </c>
      <c r="D70" s="204">
        <v>0</v>
      </c>
      <c r="E70" s="204">
        <f t="shared" si="8"/>
        <v>1.3500000000000001E-3</v>
      </c>
      <c r="F70" s="205">
        <f t="shared" si="9"/>
        <v>0</v>
      </c>
      <c r="G70" s="206">
        <v>0</v>
      </c>
      <c r="H70" s="207">
        <v>0</v>
      </c>
      <c r="I70" s="207">
        <f t="shared" si="10"/>
        <v>0</v>
      </c>
      <c r="J70" s="208">
        <f t="shared" si="11"/>
        <v>0</v>
      </c>
    </row>
    <row r="71" spans="1:10">
      <c r="A71" s="5" t="s">
        <v>39</v>
      </c>
      <c r="B71" s="13" t="s">
        <v>112</v>
      </c>
      <c r="C71" s="209">
        <v>1.125E-4</v>
      </c>
      <c r="D71" s="210">
        <v>0</v>
      </c>
      <c r="E71" s="210">
        <f t="shared" si="8"/>
        <v>1.125E-4</v>
      </c>
      <c r="F71" s="211">
        <f t="shared" si="9"/>
        <v>0</v>
      </c>
      <c r="G71" s="212">
        <v>0</v>
      </c>
      <c r="H71" s="213">
        <v>0</v>
      </c>
      <c r="I71" s="213">
        <f t="shared" si="10"/>
        <v>0</v>
      </c>
      <c r="J71" s="214">
        <f t="shared" si="11"/>
        <v>0</v>
      </c>
    </row>
    <row r="72" spans="1:10">
      <c r="A72" s="5" t="s">
        <v>40</v>
      </c>
      <c r="B72" s="215" t="s">
        <v>113</v>
      </c>
      <c r="C72" s="216">
        <v>-9566.6057844486713</v>
      </c>
      <c r="D72" s="217">
        <v>0</v>
      </c>
      <c r="E72" s="217">
        <f t="shared" si="8"/>
        <v>-9566.6057844486713</v>
      </c>
      <c r="F72" s="218">
        <f t="shared" si="9"/>
        <v>0</v>
      </c>
      <c r="G72" s="219">
        <v>0</v>
      </c>
      <c r="H72" s="220">
        <v>0</v>
      </c>
      <c r="I72" s="220">
        <f t="shared" si="10"/>
        <v>0</v>
      </c>
      <c r="J72" s="221">
        <f t="shared" si="11"/>
        <v>0</v>
      </c>
    </row>
    <row r="73" spans="1:10">
      <c r="A73" s="5" t="s">
        <v>41</v>
      </c>
      <c r="B73" s="222" t="s">
        <v>52</v>
      </c>
    </row>
    <row r="74" spans="1:10">
      <c r="A74" s="5" t="s">
        <v>42</v>
      </c>
      <c r="B74" s="222" t="s">
        <v>114</v>
      </c>
    </row>
    <row r="75" spans="1:10">
      <c r="A75" s="5" t="s">
        <v>43</v>
      </c>
      <c r="B75" s="222" t="s">
        <v>115</v>
      </c>
    </row>
    <row r="76" spans="1:10">
      <c r="A76" s="5" t="s">
        <v>44</v>
      </c>
      <c r="B76" s="222" t="s">
        <v>116</v>
      </c>
    </row>
    <row r="77" spans="1:10">
      <c r="A77" s="5" t="s">
        <v>45</v>
      </c>
      <c r="B77" s="222" t="s">
        <v>54</v>
      </c>
    </row>
    <row r="78" spans="1:10">
      <c r="A78" s="5" t="s">
        <v>46</v>
      </c>
      <c r="B78" s="222" t="s">
        <v>55</v>
      </c>
    </row>
    <row r="79" spans="1:10">
      <c r="A79" s="5" t="s">
        <v>47</v>
      </c>
      <c r="B79" s="222" t="s">
        <v>56</v>
      </c>
    </row>
    <row r="80" spans="1:10">
      <c r="A80" s="5" t="s">
        <v>48</v>
      </c>
      <c r="B80" s="223" t="s">
        <v>52</v>
      </c>
    </row>
    <row r="81" spans="1:10">
      <c r="A81" s="5" t="s">
        <v>49</v>
      </c>
      <c r="B81" s="223" t="s">
        <v>117</v>
      </c>
    </row>
    <row r="82" spans="1:10">
      <c r="A82" s="5" t="s">
        <v>50</v>
      </c>
    </row>
    <row r="83" spans="1:10">
      <c r="A83" s="5" t="s">
        <v>51</v>
      </c>
    </row>
    <row r="84" spans="1:10">
      <c r="A84" s="5" t="s">
        <v>53</v>
      </c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</sheetData>
  <mergeCells count="4">
    <mergeCell ref="C8:F8"/>
    <mergeCell ref="G8:J8"/>
    <mergeCell ref="A8:A9"/>
    <mergeCell ref="B8:B9"/>
  </mergeCells>
  <pageMargins left="0.5" right="0.5" top="1" bottom="0.5" header="0.75" footer="0.5"/>
  <pageSetup scale="72" orientation="landscape" r:id="rId1"/>
  <headerFooter>
    <oddHeader>&amp;C&amp;"Arial"&amp;8 FLORIDA POWER &amp;&amp; LIGHT COMPANY
 CALCULATION OF TRUE-UP AND INTEREST PROVISION&amp;R&amp;"Arial"&amp;8 SCHEDULE: A2</oddHead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4"/>
  <sheetViews>
    <sheetView showGridLine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/>
  <cols>
    <col min="1" max="1" width="5.44140625" customWidth="1"/>
    <col min="2" max="2" width="39" customWidth="1"/>
    <col min="3" max="3" width="7.88671875" customWidth="1"/>
    <col min="4" max="13" width="11.6640625" customWidth="1"/>
  </cols>
  <sheetData>
    <row r="1" spans="1:13" s="399" customFormat="1">
      <c r="B1" s="399" t="s">
        <v>187</v>
      </c>
    </row>
    <row r="2" spans="1:13" s="399" customFormat="1">
      <c r="B2" s="399" t="s">
        <v>186</v>
      </c>
    </row>
    <row r="3" spans="1:13">
      <c r="A3" s="224"/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</row>
    <row r="4" spans="1:13">
      <c r="E4" s="225" t="s">
        <v>118</v>
      </c>
    </row>
    <row r="5" spans="1:13">
      <c r="A5" s="224"/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</row>
    <row r="6" spans="1:13">
      <c r="B6" s="226" t="s">
        <v>0</v>
      </c>
      <c r="C6" s="226" t="s">
        <v>1</v>
      </c>
      <c r="D6" s="226" t="s">
        <v>2</v>
      </c>
      <c r="E6" s="226" t="s">
        <v>3</v>
      </c>
      <c r="F6" s="226" t="s">
        <v>4</v>
      </c>
      <c r="G6" s="226" t="s">
        <v>5</v>
      </c>
      <c r="H6" s="226" t="s">
        <v>6</v>
      </c>
      <c r="I6" s="226" t="s">
        <v>7</v>
      </c>
      <c r="J6" s="226" t="s">
        <v>8</v>
      </c>
    </row>
    <row r="7" spans="1:13">
      <c r="A7" s="224"/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</row>
    <row r="8" spans="1:13" ht="30.6">
      <c r="A8" s="227" t="s">
        <v>9</v>
      </c>
      <c r="B8" s="227" t="s">
        <v>119</v>
      </c>
      <c r="C8" s="227" t="s">
        <v>120</v>
      </c>
      <c r="D8" s="227" t="s">
        <v>121</v>
      </c>
      <c r="E8" s="227" t="s">
        <v>122</v>
      </c>
      <c r="F8" s="227" t="s">
        <v>123</v>
      </c>
      <c r="G8" s="227" t="s">
        <v>124</v>
      </c>
      <c r="H8" s="227" t="s">
        <v>125</v>
      </c>
      <c r="I8" s="227" t="s">
        <v>126</v>
      </c>
      <c r="J8" s="227" t="s">
        <v>127</v>
      </c>
    </row>
    <row r="9" spans="1:13">
      <c r="A9" s="228" t="s">
        <v>12</v>
      </c>
      <c r="B9" s="229" t="s">
        <v>11</v>
      </c>
      <c r="C9" s="230"/>
      <c r="D9" s="231"/>
      <c r="E9" s="232"/>
      <c r="F9" s="233"/>
      <c r="G9" s="234"/>
      <c r="H9" s="235"/>
      <c r="I9" s="235"/>
      <c r="J9" s="235"/>
    </row>
    <row r="10" spans="1:13">
      <c r="A10" s="228" t="s">
        <v>13</v>
      </c>
      <c r="B10" s="236" t="s">
        <v>128</v>
      </c>
      <c r="C10" s="237"/>
      <c r="D10" s="238"/>
      <c r="E10" s="239"/>
      <c r="F10" s="240"/>
      <c r="G10" s="241"/>
      <c r="H10" s="235"/>
      <c r="I10" s="235"/>
      <c r="J10" s="235"/>
    </row>
    <row r="11" spans="1:13">
      <c r="A11" s="228" t="s">
        <v>15</v>
      </c>
      <c r="B11" s="242" t="s">
        <v>129</v>
      </c>
      <c r="C11" s="243" t="s">
        <v>130</v>
      </c>
      <c r="D11" s="244">
        <v>160000</v>
      </c>
      <c r="E11" s="245">
        <v>160000</v>
      </c>
      <c r="F11" s="246">
        <f>IF(( E11 * 1000 ) =0,0,( H11 * 100 ) / ( E11 * 1000 ) )</f>
        <v>2.0646249999999999</v>
      </c>
      <c r="G11" s="247">
        <f>IF(( E11 * 1000 ) =0,0,( I11 * 100 ) / ( E11 * 1000 ) )</f>
        <v>3.0271249999999998</v>
      </c>
      <c r="H11" s="235">
        <v>3303400</v>
      </c>
      <c r="I11" s="235">
        <v>4843400</v>
      </c>
      <c r="J11" s="235">
        <v>1135000</v>
      </c>
    </row>
    <row r="12" spans="1:13">
      <c r="A12" s="228" t="s">
        <v>16</v>
      </c>
      <c r="B12" s="242" t="s">
        <v>131</v>
      </c>
      <c r="C12" s="243" t="s">
        <v>130</v>
      </c>
      <c r="D12" s="244">
        <v>52441.266073199098</v>
      </c>
      <c r="E12" s="245">
        <v>52441.266073199098</v>
      </c>
      <c r="F12" s="246">
        <f>IF(( E12 * 1000 ) =0,0,( H12 * 100 ) / ( E12 * 1000 ) )</f>
        <v>0.7498127999999995</v>
      </c>
      <c r="G12" s="247">
        <f>IF(( E12 * 1000 ) =0,0,( I12 * 100 ) / ( E12 * 1000 ) )</f>
        <v>0.7498127999999995</v>
      </c>
      <c r="H12" s="235">
        <v>393211.32549890399</v>
      </c>
      <c r="I12" s="235">
        <v>393211.32549890399</v>
      </c>
      <c r="J12" s="235">
        <v>0</v>
      </c>
    </row>
    <row r="13" spans="1:13">
      <c r="A13" s="228" t="s">
        <v>17</v>
      </c>
      <c r="B13" s="248" t="s">
        <v>132</v>
      </c>
      <c r="C13" s="249" t="s">
        <v>52</v>
      </c>
      <c r="D13" s="250">
        <v>212441.26607319911</v>
      </c>
      <c r="E13" s="251">
        <v>212441.26607319911</v>
      </c>
      <c r="F13" s="252">
        <f>IF(( E13 * 1000 ) =0,0,( H13 * 100 ) / ( E13 * 1000 ) )</f>
        <v>1.7400627447895145</v>
      </c>
      <c r="G13" s="253">
        <f>IF(( E13 * 1000 ) =0,0,( I13 * 100 ) / ( E13 * 1000 ) )</f>
        <v>2.4649689875669303</v>
      </c>
      <c r="H13" s="254">
        <v>3696611.3254989041</v>
      </c>
      <c r="I13" s="254">
        <v>5236611.3254989041</v>
      </c>
      <c r="J13" s="254">
        <v>1135000</v>
      </c>
    </row>
    <row r="14" spans="1:13">
      <c r="A14" s="228" t="s">
        <v>18</v>
      </c>
    </row>
    <row r="15" spans="1:13">
      <c r="A15" s="228" t="s">
        <v>19</v>
      </c>
      <c r="B15" s="255" t="s">
        <v>133</v>
      </c>
      <c r="C15" s="256" t="s">
        <v>52</v>
      </c>
      <c r="D15" s="257">
        <v>212441.26607319911</v>
      </c>
      <c r="E15" s="258">
        <v>212441.26607319911</v>
      </c>
      <c r="F15" s="259">
        <f>IF(( E15 * 1000 ) =0,0,( H15 * 100 ) / ( E15 * 1000 ) )</f>
        <v>1.7400627447895145</v>
      </c>
      <c r="G15" s="260">
        <f>IF(( E15 * 1000 ) =0,0,( I15 * 100 ) / ( E15 * 1000 ) )</f>
        <v>2.4649689875669303</v>
      </c>
      <c r="H15" s="261">
        <v>3696611.3254989041</v>
      </c>
      <c r="I15" s="261">
        <v>5236611.3254989041</v>
      </c>
      <c r="J15" s="261">
        <v>1135000</v>
      </c>
    </row>
    <row r="16" spans="1:13">
      <c r="A16" s="228" t="s">
        <v>20</v>
      </c>
    </row>
    <row r="17" spans="1:10">
      <c r="A17" s="228" t="s">
        <v>21</v>
      </c>
      <c r="B17" s="262" t="s">
        <v>10</v>
      </c>
      <c r="C17" s="230"/>
      <c r="D17" s="231"/>
      <c r="E17" s="232"/>
      <c r="F17" s="233"/>
      <c r="G17" s="234"/>
      <c r="H17" s="235"/>
      <c r="I17" s="235"/>
      <c r="J17" s="235"/>
    </row>
    <row r="18" spans="1:10">
      <c r="A18" s="228" t="s">
        <v>22</v>
      </c>
      <c r="B18" s="263" t="s">
        <v>134</v>
      </c>
      <c r="C18" s="237"/>
      <c r="D18" s="238"/>
      <c r="E18" s="239"/>
      <c r="F18" s="240"/>
      <c r="G18" s="241"/>
      <c r="H18" s="235"/>
      <c r="I18" s="235"/>
      <c r="J18" s="235"/>
    </row>
    <row r="19" spans="1:10">
      <c r="A19" s="228" t="s">
        <v>23</v>
      </c>
      <c r="B19" s="264" t="s">
        <v>135</v>
      </c>
      <c r="C19" s="243" t="s">
        <v>136</v>
      </c>
      <c r="D19" s="244">
        <v>31426</v>
      </c>
      <c r="E19" s="245">
        <v>31426</v>
      </c>
      <c r="F19" s="246">
        <f>IF(( E19 * 1000 ) =0,0,( H19 * 100 ) / ( E19 * 1000 ) )</f>
        <v>0.67803703939413229</v>
      </c>
      <c r="G19" s="247">
        <f>IF(( E19 * 1000 ) =0,0,( I19 * 100 ) / ( E19 * 1000 ) )</f>
        <v>0.67803703939413229</v>
      </c>
      <c r="H19" s="235">
        <v>213079.92</v>
      </c>
      <c r="I19" s="235">
        <v>213079.92</v>
      </c>
      <c r="J19" s="235">
        <v>0</v>
      </c>
    </row>
    <row r="20" spans="1:10">
      <c r="A20" s="228" t="s">
        <v>24</v>
      </c>
      <c r="B20" s="264" t="s">
        <v>137</v>
      </c>
      <c r="C20" s="243" t="s">
        <v>136</v>
      </c>
      <c r="D20" s="244">
        <v>21732</v>
      </c>
      <c r="E20" s="245">
        <v>21732</v>
      </c>
      <c r="F20" s="246">
        <f>IF(( E20 * 1000 ) =0,0,( H20 * 100 ) / ( E20 * 1000 ) )</f>
        <v>0.67889457942205045</v>
      </c>
      <c r="G20" s="247">
        <f>IF(( E20 * 1000 ) =0,0,( I20 * 100 ) / ( E20 * 1000 ) )</f>
        <v>0.67889457942205045</v>
      </c>
      <c r="H20" s="235">
        <v>147537.37</v>
      </c>
      <c r="I20" s="235">
        <v>147537.37</v>
      </c>
      <c r="J20" s="235">
        <v>0</v>
      </c>
    </row>
    <row r="21" spans="1:10">
      <c r="A21" s="228" t="s">
        <v>25</v>
      </c>
      <c r="B21" s="265" t="s">
        <v>138</v>
      </c>
      <c r="C21" s="249" t="s">
        <v>52</v>
      </c>
      <c r="D21" s="250">
        <v>53158</v>
      </c>
      <c r="E21" s="251">
        <v>53158</v>
      </c>
      <c r="F21" s="252">
        <f>IF(( E21 * 1000 ) =0,0,( H21 * 100 ) / ( E21 * 1000 ) )</f>
        <v>0.67838761804432068</v>
      </c>
      <c r="G21" s="253">
        <f>IF(( E21 * 1000 ) =0,0,( I21 * 100 ) / ( E21 * 1000 ) )</f>
        <v>0.67838761804432068</v>
      </c>
      <c r="H21" s="254">
        <v>360617.29000000004</v>
      </c>
      <c r="I21" s="254">
        <v>360617.29000000004</v>
      </c>
      <c r="J21" s="254">
        <v>0</v>
      </c>
    </row>
    <row r="22" spans="1:10">
      <c r="A22" s="228" t="s">
        <v>26</v>
      </c>
    </row>
    <row r="23" spans="1:10">
      <c r="A23" s="228" t="s">
        <v>27</v>
      </c>
      <c r="B23" s="263" t="s">
        <v>139</v>
      </c>
      <c r="C23" s="237"/>
      <c r="D23" s="238"/>
      <c r="E23" s="239"/>
      <c r="F23" s="240"/>
      <c r="G23" s="241"/>
      <c r="H23" s="235"/>
      <c r="I23" s="235"/>
      <c r="J23" s="235"/>
    </row>
    <row r="24" spans="1:10">
      <c r="A24" s="228" t="s">
        <v>28</v>
      </c>
      <c r="B24" s="264" t="s">
        <v>140</v>
      </c>
      <c r="C24" s="243" t="s">
        <v>130</v>
      </c>
      <c r="D24" s="244">
        <v>1786</v>
      </c>
      <c r="E24" s="245">
        <v>1786</v>
      </c>
      <c r="F24" s="246">
        <f t="shared" ref="F24:F40" si="0">IF(( E24 * 1000 ) =0,0,( H24 * 100 ) / ( E24 * 1000 ) )</f>
        <v>1.3235565509518477</v>
      </c>
      <c r="G24" s="247">
        <f t="shared" ref="G24:G40" si="1">IF(( E24 * 1000 ) =0,0,( I24 * 100 ) / ( E24 * 1000 ) )</f>
        <v>1.9327323628219484</v>
      </c>
      <c r="H24" s="235">
        <v>23638.720000000001</v>
      </c>
      <c r="I24" s="235">
        <v>34518.6</v>
      </c>
      <c r="J24" s="235">
        <v>8278.1499999999978</v>
      </c>
    </row>
    <row r="25" spans="1:10">
      <c r="A25" s="228" t="s">
        <v>30</v>
      </c>
      <c r="B25" s="264" t="s">
        <v>141</v>
      </c>
      <c r="C25" s="243" t="s">
        <v>130</v>
      </c>
      <c r="D25" s="244">
        <v>757</v>
      </c>
      <c r="E25" s="245">
        <v>757</v>
      </c>
      <c r="F25" s="246">
        <f t="shared" si="0"/>
        <v>1.3926340819022458</v>
      </c>
      <c r="G25" s="247">
        <f t="shared" si="1"/>
        <v>2.3820343461030382</v>
      </c>
      <c r="H25" s="235">
        <v>10542.24</v>
      </c>
      <c r="I25" s="235">
        <v>18032</v>
      </c>
      <c r="J25" s="235">
        <v>6329.46</v>
      </c>
    </row>
    <row r="26" spans="1:10">
      <c r="A26" s="228" t="s">
        <v>32</v>
      </c>
      <c r="B26" s="264" t="s">
        <v>142</v>
      </c>
      <c r="C26" s="243" t="s">
        <v>130</v>
      </c>
      <c r="D26" s="244">
        <v>29780</v>
      </c>
      <c r="E26" s="245">
        <v>29780</v>
      </c>
      <c r="F26" s="246">
        <f t="shared" si="0"/>
        <v>2.7098966420416386</v>
      </c>
      <c r="G26" s="247">
        <f t="shared" si="1"/>
        <v>3.6909621222296845</v>
      </c>
      <c r="H26" s="235">
        <v>807007.22</v>
      </c>
      <c r="I26" s="235">
        <v>1099168.52</v>
      </c>
      <c r="J26" s="235">
        <v>203340.29000000004</v>
      </c>
    </row>
    <row r="27" spans="1:10">
      <c r="A27" s="228" t="s">
        <v>33</v>
      </c>
      <c r="B27" s="264" t="s">
        <v>143</v>
      </c>
      <c r="C27" s="243" t="s">
        <v>130</v>
      </c>
      <c r="D27" s="244">
        <v>2714</v>
      </c>
      <c r="E27" s="245">
        <v>2714</v>
      </c>
      <c r="F27" s="246">
        <f t="shared" si="0"/>
        <v>1.3769196757553426</v>
      </c>
      <c r="G27" s="247">
        <f t="shared" si="1"/>
        <v>2.4340825350036845</v>
      </c>
      <c r="H27" s="235">
        <v>37369.599999999999</v>
      </c>
      <c r="I27" s="235">
        <v>66061</v>
      </c>
      <c r="J27" s="235">
        <v>24581.75</v>
      </c>
    </row>
    <row r="28" spans="1:10">
      <c r="A28" s="228" t="s">
        <v>35</v>
      </c>
      <c r="B28" s="264" t="s">
        <v>144</v>
      </c>
      <c r="C28" s="243" t="s">
        <v>130</v>
      </c>
      <c r="D28" s="244">
        <v>199</v>
      </c>
      <c r="E28" s="245">
        <v>199</v>
      </c>
      <c r="F28" s="246">
        <f t="shared" si="0"/>
        <v>1.2254422110552763</v>
      </c>
      <c r="G28" s="247">
        <f t="shared" si="1"/>
        <v>1.9467336683417085</v>
      </c>
      <c r="H28" s="235">
        <v>2438.63</v>
      </c>
      <c r="I28" s="235">
        <v>3874</v>
      </c>
      <c r="J28" s="235">
        <v>1166.9699999999998</v>
      </c>
    </row>
    <row r="29" spans="1:10">
      <c r="A29" s="228" t="s">
        <v>36</v>
      </c>
      <c r="B29" s="264" t="s">
        <v>145</v>
      </c>
      <c r="C29" s="243" t="s">
        <v>130</v>
      </c>
      <c r="D29" s="244">
        <v>7247</v>
      </c>
      <c r="E29" s="245">
        <v>7247</v>
      </c>
      <c r="F29" s="246">
        <f t="shared" si="0"/>
        <v>2.0635704981371603</v>
      </c>
      <c r="G29" s="247">
        <f t="shared" si="1"/>
        <v>3.2051745549882709</v>
      </c>
      <c r="H29" s="235">
        <v>149546.954</v>
      </c>
      <c r="I29" s="235">
        <v>232279</v>
      </c>
      <c r="J29" s="235">
        <v>66272.576000000001</v>
      </c>
    </row>
    <row r="30" spans="1:10">
      <c r="A30" s="228" t="s">
        <v>37</v>
      </c>
      <c r="B30" s="264" t="s">
        <v>146</v>
      </c>
      <c r="C30" s="243" t="s">
        <v>130</v>
      </c>
      <c r="D30" s="244">
        <v>175</v>
      </c>
      <c r="E30" s="245">
        <v>175</v>
      </c>
      <c r="F30" s="246">
        <f t="shared" si="0"/>
        <v>1.1807657142857142</v>
      </c>
      <c r="G30" s="247">
        <f t="shared" si="1"/>
        <v>1.9</v>
      </c>
      <c r="H30" s="235">
        <v>2066.34</v>
      </c>
      <c r="I30" s="235">
        <v>3325</v>
      </c>
      <c r="J30" s="235">
        <v>1031.2299999999998</v>
      </c>
    </row>
    <row r="31" spans="1:10">
      <c r="A31" s="228" t="s">
        <v>38</v>
      </c>
      <c r="B31" s="264" t="s">
        <v>147</v>
      </c>
      <c r="C31" s="243" t="s">
        <v>130</v>
      </c>
      <c r="D31" s="244">
        <v>200</v>
      </c>
      <c r="E31" s="245">
        <v>200</v>
      </c>
      <c r="F31" s="246">
        <f t="shared" si="0"/>
        <v>5.5243200000000003</v>
      </c>
      <c r="G31" s="247">
        <f t="shared" si="1"/>
        <v>8</v>
      </c>
      <c r="H31" s="235">
        <v>11048.64</v>
      </c>
      <c r="I31" s="235">
        <v>16000</v>
      </c>
      <c r="J31" s="235">
        <v>3735.3200000000006</v>
      </c>
    </row>
    <row r="32" spans="1:10">
      <c r="A32" s="228" t="s">
        <v>39</v>
      </c>
      <c r="B32" s="264" t="s">
        <v>148</v>
      </c>
      <c r="C32" s="243" t="s">
        <v>130</v>
      </c>
      <c r="D32" s="244">
        <v>1440</v>
      </c>
      <c r="E32" s="245">
        <v>1440</v>
      </c>
      <c r="F32" s="246">
        <f t="shared" si="0"/>
        <v>1.2813729166666668</v>
      </c>
      <c r="G32" s="247">
        <f t="shared" si="1"/>
        <v>2.1256944444444446</v>
      </c>
      <c r="H32" s="235">
        <v>18451.77</v>
      </c>
      <c r="I32" s="235">
        <v>30610</v>
      </c>
      <c r="J32" s="235">
        <v>10127.39</v>
      </c>
    </row>
    <row r="33" spans="1:13">
      <c r="A33" s="228" t="s">
        <v>40</v>
      </c>
      <c r="B33" s="264" t="s">
        <v>149</v>
      </c>
      <c r="C33" s="243" t="s">
        <v>130</v>
      </c>
      <c r="D33" s="244">
        <v>1832</v>
      </c>
      <c r="E33" s="245">
        <v>1832</v>
      </c>
      <c r="F33" s="246">
        <f t="shared" si="0"/>
        <v>1.5616299126637554</v>
      </c>
      <c r="G33" s="247">
        <f t="shared" si="1"/>
        <v>2.858951965065502</v>
      </c>
      <c r="H33" s="235">
        <v>28609.06</v>
      </c>
      <c r="I33" s="235">
        <v>52376</v>
      </c>
      <c r="J33" s="235">
        <v>20618.16</v>
      </c>
    </row>
    <row r="34" spans="1:13">
      <c r="A34" s="228" t="s">
        <v>41</v>
      </c>
      <c r="B34" s="264" t="s">
        <v>150</v>
      </c>
      <c r="C34" s="243" t="s">
        <v>130</v>
      </c>
      <c r="D34" s="244">
        <v>4500</v>
      </c>
      <c r="E34" s="245">
        <v>4500</v>
      </c>
      <c r="F34" s="246">
        <f t="shared" si="0"/>
        <v>1.5996555555555556</v>
      </c>
      <c r="G34" s="247">
        <f t="shared" si="1"/>
        <v>2.8</v>
      </c>
      <c r="H34" s="235">
        <v>71984.5</v>
      </c>
      <c r="I34" s="235">
        <v>126000</v>
      </c>
      <c r="J34" s="235">
        <v>46092.729999999996</v>
      </c>
    </row>
    <row r="35" spans="1:13">
      <c r="A35" s="228" t="s">
        <v>42</v>
      </c>
      <c r="B35" s="264" t="s">
        <v>151</v>
      </c>
      <c r="C35" s="243" t="s">
        <v>130</v>
      </c>
      <c r="D35" s="244">
        <v>10289</v>
      </c>
      <c r="E35" s="245">
        <v>10289</v>
      </c>
      <c r="F35" s="246">
        <f t="shared" si="0"/>
        <v>2.0315484498007579</v>
      </c>
      <c r="G35" s="247">
        <f t="shared" si="1"/>
        <v>3.3782000194382351</v>
      </c>
      <c r="H35" s="235">
        <v>209026.02</v>
      </c>
      <c r="I35" s="235">
        <v>347583</v>
      </c>
      <c r="J35" s="235">
        <v>115551.11000000002</v>
      </c>
    </row>
    <row r="36" spans="1:13">
      <c r="A36" s="228" t="s">
        <v>43</v>
      </c>
      <c r="B36" s="264" t="s">
        <v>152</v>
      </c>
      <c r="C36" s="243" t="s">
        <v>130</v>
      </c>
      <c r="D36" s="244">
        <v>175</v>
      </c>
      <c r="E36" s="245">
        <v>175</v>
      </c>
      <c r="F36" s="246">
        <f t="shared" si="0"/>
        <v>1.4291657142857144</v>
      </c>
      <c r="G36" s="247">
        <f t="shared" si="1"/>
        <v>3.2714285714285714</v>
      </c>
      <c r="H36" s="235">
        <v>2501.04</v>
      </c>
      <c r="I36" s="235">
        <v>5725</v>
      </c>
      <c r="J36" s="235">
        <v>2948.69</v>
      </c>
    </row>
    <row r="37" spans="1:13">
      <c r="A37" s="228" t="s">
        <v>44</v>
      </c>
      <c r="B37" s="264" t="s">
        <v>153</v>
      </c>
      <c r="C37" s="243" t="s">
        <v>130</v>
      </c>
      <c r="D37" s="244">
        <v>7268</v>
      </c>
      <c r="E37" s="245">
        <v>7268</v>
      </c>
      <c r="F37" s="246">
        <f t="shared" si="0"/>
        <v>2.4064395982388551</v>
      </c>
      <c r="G37" s="247">
        <f t="shared" si="1"/>
        <v>2.6599303797468354</v>
      </c>
      <c r="H37" s="235">
        <v>174900.03</v>
      </c>
      <c r="I37" s="235">
        <v>193323.74</v>
      </c>
      <c r="J37" s="235">
        <v>-826.18000000000757</v>
      </c>
    </row>
    <row r="38" spans="1:13">
      <c r="A38" s="228" t="s">
        <v>45</v>
      </c>
      <c r="B38" s="264" t="s">
        <v>154</v>
      </c>
      <c r="C38" s="243" t="s">
        <v>130</v>
      </c>
      <c r="D38" s="244">
        <v>0</v>
      </c>
      <c r="E38" s="245">
        <v>0</v>
      </c>
      <c r="F38" s="246">
        <f t="shared" si="0"/>
        <v>0</v>
      </c>
      <c r="G38" s="247">
        <f t="shared" si="1"/>
        <v>0</v>
      </c>
      <c r="H38" s="235">
        <v>0</v>
      </c>
      <c r="I38" s="235">
        <v>14265.84</v>
      </c>
      <c r="J38" s="235">
        <v>14265.84</v>
      </c>
    </row>
    <row r="39" spans="1:13">
      <c r="A39" s="228" t="s">
        <v>46</v>
      </c>
      <c r="B39" s="264" t="s">
        <v>155</v>
      </c>
      <c r="C39" s="243" t="s">
        <v>130</v>
      </c>
      <c r="D39" s="244">
        <v>80</v>
      </c>
      <c r="E39" s="245">
        <v>80</v>
      </c>
      <c r="F39" s="246">
        <f t="shared" si="0"/>
        <v>1.6918124999999999</v>
      </c>
      <c r="G39" s="247">
        <f t="shared" si="1"/>
        <v>2.6687500000000002</v>
      </c>
      <c r="H39" s="235">
        <v>1353.45</v>
      </c>
      <c r="I39" s="235">
        <v>2135</v>
      </c>
      <c r="J39" s="235">
        <v>632.58999999999992</v>
      </c>
    </row>
    <row r="40" spans="1:13">
      <c r="A40" s="228" t="s">
        <v>47</v>
      </c>
      <c r="B40" s="265" t="s">
        <v>156</v>
      </c>
      <c r="C40" s="249" t="s">
        <v>52</v>
      </c>
      <c r="D40" s="250">
        <v>68442</v>
      </c>
      <c r="E40" s="251">
        <v>68442</v>
      </c>
      <c r="F40" s="252">
        <f t="shared" si="0"/>
        <v>2.265398752228164</v>
      </c>
      <c r="G40" s="253">
        <f t="shared" si="1"/>
        <v>3.280553899652261</v>
      </c>
      <c r="H40" s="254">
        <v>1550484.2139999999</v>
      </c>
      <c r="I40" s="254">
        <v>2245276.7000000002</v>
      </c>
      <c r="J40" s="254">
        <v>524146.076</v>
      </c>
    </row>
    <row r="41" spans="1:13">
      <c r="A41" s="228" t="s">
        <v>48</v>
      </c>
    </row>
    <row r="42" spans="1:13">
      <c r="A42" s="228" t="s">
        <v>49</v>
      </c>
      <c r="B42" s="266" t="s">
        <v>157</v>
      </c>
      <c r="C42" s="256" t="s">
        <v>52</v>
      </c>
      <c r="D42" s="257">
        <v>121600</v>
      </c>
      <c r="E42" s="258">
        <v>121600</v>
      </c>
      <c r="F42" s="259">
        <f>IF(( E42 * 1000 ) =0,0,( H42 * 100 ) / ( E42 * 1000 ) )</f>
        <v>1.5716295263157896</v>
      </c>
      <c r="G42" s="260">
        <f>IF(( E42 * 1000 ) =0,0,( I42 * 100 ) / ( E42 * 1000 ) )</f>
        <v>2.1430049259868422</v>
      </c>
      <c r="H42" s="261">
        <v>1911101.504</v>
      </c>
      <c r="I42" s="261">
        <v>2605893.9900000002</v>
      </c>
      <c r="J42" s="261">
        <v>524146.076</v>
      </c>
    </row>
    <row r="43" spans="1:13" ht="409.6">
      <c r="A43" s="228" t="s">
        <v>50</v>
      </c>
    </row>
    <row r="44" spans="1:13">
      <c r="A44" s="224"/>
      <c r="B44" s="224"/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4"/>
    </row>
  </sheetData>
  <pageMargins left="0.5" right="0.5" top="1" bottom="0.5" header="0.75" footer="0.5"/>
  <pageSetup scale="75" orientation="landscape" r:id="rId1"/>
  <headerFooter>
    <oddHeader>&amp;C&amp;"Arial"&amp;8 POWER SOLD
 FLORIDA POWER &amp;&amp; LIGHT COMPANY&amp;R&amp;"Arial"&amp;8 SCHEDULE: A6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46"/>
  <sheetViews>
    <sheetView showGridLines="0" showZero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/>
  <cols>
    <col min="1" max="1" width="5.44140625" customWidth="1"/>
    <col min="2" max="2" width="46.88671875" customWidth="1"/>
    <col min="3" max="12" width="11.6640625" customWidth="1"/>
  </cols>
  <sheetData>
    <row r="1" spans="1:12" s="399" customFormat="1">
      <c r="B1" s="399" t="s">
        <v>188</v>
      </c>
    </row>
    <row r="2" spans="1:12" s="399" customFormat="1">
      <c r="B2" s="399" t="s">
        <v>186</v>
      </c>
    </row>
    <row r="3" spans="1:12">
      <c r="A3" s="267"/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</row>
    <row r="4" spans="1:12">
      <c r="E4" s="268" t="s">
        <v>118</v>
      </c>
    </row>
    <row r="5" spans="1:12">
      <c r="A5" s="267"/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</row>
    <row r="6" spans="1:12">
      <c r="B6" s="269" t="s">
        <v>0</v>
      </c>
      <c r="C6" s="269" t="s">
        <v>1</v>
      </c>
      <c r="D6" s="269" t="s">
        <v>2</v>
      </c>
      <c r="E6" s="269" t="s">
        <v>3</v>
      </c>
      <c r="F6" s="269" t="s">
        <v>4</v>
      </c>
      <c r="G6" s="269" t="s">
        <v>5</v>
      </c>
      <c r="H6" s="269" t="s">
        <v>6</v>
      </c>
      <c r="I6" s="269" t="s">
        <v>7</v>
      </c>
      <c r="J6" s="269" t="s">
        <v>8</v>
      </c>
    </row>
    <row r="7" spans="1:12">
      <c r="A7" s="267"/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67"/>
    </row>
    <row r="8" spans="1:12" ht="30.6">
      <c r="A8" s="270" t="s">
        <v>9</v>
      </c>
      <c r="B8" s="270" t="s">
        <v>119</v>
      </c>
      <c r="C8" s="270" t="s">
        <v>120</v>
      </c>
      <c r="D8" s="270" t="s">
        <v>121</v>
      </c>
      <c r="E8" s="270" t="s">
        <v>122</v>
      </c>
      <c r="F8" s="270" t="s">
        <v>123</v>
      </c>
      <c r="G8" s="270" t="s">
        <v>124</v>
      </c>
      <c r="H8" s="270" t="s">
        <v>125</v>
      </c>
      <c r="I8" s="270" t="s">
        <v>126</v>
      </c>
      <c r="J8" s="270" t="s">
        <v>127</v>
      </c>
    </row>
    <row r="9" spans="1:12">
      <c r="A9" s="271" t="s">
        <v>12</v>
      </c>
      <c r="B9" s="272" t="s">
        <v>158</v>
      </c>
      <c r="C9" s="273"/>
      <c r="D9" s="274"/>
      <c r="E9" s="275"/>
      <c r="F9" s="276"/>
      <c r="G9" s="277"/>
      <c r="H9" s="278"/>
      <c r="I9" s="279"/>
      <c r="J9" s="280"/>
    </row>
    <row r="10" spans="1:12">
      <c r="A10" s="271" t="s">
        <v>13</v>
      </c>
      <c r="B10" s="281" t="s">
        <v>159</v>
      </c>
      <c r="C10" s="282">
        <v>0</v>
      </c>
      <c r="D10" s="283">
        <v>0</v>
      </c>
      <c r="E10" s="284">
        <v>0</v>
      </c>
      <c r="F10" s="285">
        <v>0</v>
      </c>
      <c r="G10" s="286">
        <v>0</v>
      </c>
      <c r="H10" s="287">
        <v>0</v>
      </c>
      <c r="I10" s="288">
        <v>0</v>
      </c>
      <c r="J10" s="289">
        <v>524146.076</v>
      </c>
    </row>
    <row r="11" spans="1:12">
      <c r="A11" s="271" t="s">
        <v>15</v>
      </c>
      <c r="B11" s="281" t="s">
        <v>160</v>
      </c>
      <c r="C11" s="273" t="s">
        <v>52</v>
      </c>
      <c r="D11" s="290">
        <v>0</v>
      </c>
      <c r="E11" s="291">
        <v>0</v>
      </c>
      <c r="F11" s="292">
        <v>0</v>
      </c>
      <c r="G11" s="293">
        <v>0</v>
      </c>
      <c r="H11" s="294">
        <v>0</v>
      </c>
      <c r="I11" s="295">
        <v>0</v>
      </c>
      <c r="J11" s="296">
        <v>-4657.6000000000004</v>
      </c>
    </row>
    <row r="12" spans="1:12">
      <c r="A12" s="271" t="s">
        <v>16</v>
      </c>
      <c r="B12" s="281" t="s">
        <v>161</v>
      </c>
      <c r="C12" s="297">
        <v>0</v>
      </c>
      <c r="D12" s="298">
        <v>0</v>
      </c>
      <c r="E12" s="299">
        <v>0</v>
      </c>
      <c r="F12" s="300">
        <v>0</v>
      </c>
      <c r="G12" s="301">
        <v>0</v>
      </c>
      <c r="H12" s="302">
        <v>0</v>
      </c>
      <c r="I12" s="303">
        <v>0</v>
      </c>
      <c r="J12" s="304">
        <v>519488.47600000002</v>
      </c>
    </row>
    <row r="13" spans="1:12">
      <c r="A13" s="271" t="s">
        <v>17</v>
      </c>
      <c r="B13" s="281" t="s">
        <v>162</v>
      </c>
      <c r="C13" s="273" t="s">
        <v>52</v>
      </c>
      <c r="D13" s="290">
        <v>0</v>
      </c>
      <c r="E13" s="291">
        <v>0</v>
      </c>
      <c r="F13" s="292">
        <v>0</v>
      </c>
      <c r="G13" s="293">
        <v>0</v>
      </c>
      <c r="H13" s="294">
        <v>0</v>
      </c>
      <c r="I13" s="295">
        <v>0</v>
      </c>
      <c r="J13" s="296">
        <v>-42411.65</v>
      </c>
    </row>
    <row r="14" spans="1:12">
      <c r="A14" s="271" t="s">
        <v>18</v>
      </c>
      <c r="B14" s="281" t="s">
        <v>163</v>
      </c>
      <c r="C14" s="273" t="s">
        <v>52</v>
      </c>
      <c r="D14" s="290">
        <v>0</v>
      </c>
      <c r="E14" s="291">
        <v>0</v>
      </c>
      <c r="F14" s="292">
        <v>0</v>
      </c>
      <c r="G14" s="293">
        <v>0</v>
      </c>
      <c r="H14" s="294">
        <v>0</v>
      </c>
      <c r="I14" s="295">
        <v>0</v>
      </c>
      <c r="J14" s="296">
        <v>-103347.42</v>
      </c>
    </row>
    <row r="15" spans="1:12">
      <c r="A15" s="271" t="s">
        <v>19</v>
      </c>
      <c r="B15" s="281" t="s">
        <v>164</v>
      </c>
      <c r="C15" s="305">
        <v>0</v>
      </c>
      <c r="D15" s="306">
        <v>0</v>
      </c>
      <c r="E15" s="307">
        <v>0</v>
      </c>
      <c r="F15" s="308">
        <v>0</v>
      </c>
      <c r="G15" s="309">
        <v>0</v>
      </c>
      <c r="H15" s="310">
        <v>0</v>
      </c>
      <c r="I15" s="311">
        <v>0</v>
      </c>
      <c r="J15" s="312">
        <v>373729.40600000002</v>
      </c>
    </row>
    <row r="16" spans="1:12">
      <c r="A16" s="271" t="s">
        <v>20</v>
      </c>
    </row>
    <row r="17" spans="1:10">
      <c r="A17" s="271" t="s">
        <v>21</v>
      </c>
      <c r="B17" s="272" t="s">
        <v>165</v>
      </c>
      <c r="C17" s="273"/>
      <c r="D17" s="274"/>
      <c r="E17" s="275"/>
      <c r="F17" s="276"/>
      <c r="G17" s="277"/>
      <c r="H17" s="278"/>
      <c r="I17" s="279"/>
      <c r="J17" s="280"/>
    </row>
    <row r="18" spans="1:10">
      <c r="A18" s="271" t="s">
        <v>22</v>
      </c>
      <c r="B18" s="281" t="s">
        <v>166</v>
      </c>
      <c r="C18" s="273" t="s">
        <v>52</v>
      </c>
      <c r="D18" s="290">
        <v>0</v>
      </c>
      <c r="E18" s="291">
        <v>0</v>
      </c>
      <c r="F18" s="292">
        <v>0</v>
      </c>
      <c r="G18" s="293">
        <v>0</v>
      </c>
      <c r="H18" s="294">
        <v>0</v>
      </c>
      <c r="I18" s="295">
        <v>0</v>
      </c>
      <c r="J18" s="296">
        <v>1135000</v>
      </c>
    </row>
    <row r="19" spans="1:10">
      <c r="A19" s="271" t="s">
        <v>23</v>
      </c>
      <c r="B19" s="281" t="s">
        <v>160</v>
      </c>
      <c r="C19" s="273" t="s">
        <v>52</v>
      </c>
      <c r="D19" s="290">
        <v>0</v>
      </c>
      <c r="E19" s="291">
        <v>0</v>
      </c>
      <c r="F19" s="292">
        <v>0</v>
      </c>
      <c r="G19" s="293">
        <v>0</v>
      </c>
      <c r="H19" s="294">
        <v>0</v>
      </c>
      <c r="I19" s="295">
        <v>0</v>
      </c>
      <c r="J19" s="296">
        <v>9.9999999999999995E-8</v>
      </c>
    </row>
    <row r="20" spans="1:10">
      <c r="A20" s="271" t="s">
        <v>24</v>
      </c>
      <c r="B20" s="281" t="s">
        <v>163</v>
      </c>
      <c r="C20" s="273" t="s">
        <v>52</v>
      </c>
      <c r="D20" s="290">
        <v>0</v>
      </c>
      <c r="E20" s="291">
        <v>0</v>
      </c>
      <c r="F20" s="292">
        <v>0</v>
      </c>
      <c r="G20" s="293">
        <v>0</v>
      </c>
      <c r="H20" s="294">
        <v>0</v>
      </c>
      <c r="I20" s="295">
        <v>0</v>
      </c>
      <c r="J20" s="296">
        <v>-241600</v>
      </c>
    </row>
    <row r="21" spans="1:10">
      <c r="A21" s="271" t="s">
        <v>25</v>
      </c>
      <c r="B21" s="281" t="s">
        <v>73</v>
      </c>
      <c r="C21" s="313">
        <v>0</v>
      </c>
      <c r="D21" s="314">
        <v>0</v>
      </c>
      <c r="E21" s="315">
        <v>0</v>
      </c>
      <c r="F21" s="316">
        <v>0</v>
      </c>
      <c r="G21" s="317">
        <v>0</v>
      </c>
      <c r="H21" s="318">
        <v>0</v>
      </c>
      <c r="I21" s="319">
        <v>0</v>
      </c>
      <c r="J21" s="320">
        <v>893400.00000009988</v>
      </c>
    </row>
    <row r="22" spans="1:10">
      <c r="A22" s="271" t="s">
        <v>26</v>
      </c>
    </row>
    <row r="23" spans="1:10">
      <c r="A23" s="271" t="s">
        <v>27</v>
      </c>
      <c r="B23" s="272" t="s">
        <v>58</v>
      </c>
      <c r="C23" s="273"/>
      <c r="D23" s="274"/>
      <c r="E23" s="275"/>
      <c r="F23" s="276"/>
      <c r="G23" s="277"/>
      <c r="H23" s="278"/>
      <c r="I23" s="279"/>
      <c r="J23" s="280"/>
    </row>
    <row r="24" spans="1:10">
      <c r="A24" s="271" t="s">
        <v>28</v>
      </c>
      <c r="B24" s="281" t="s">
        <v>10</v>
      </c>
      <c r="C24" s="273" t="s">
        <v>52</v>
      </c>
      <c r="D24" s="290">
        <v>121600</v>
      </c>
      <c r="E24" s="291">
        <v>121600</v>
      </c>
      <c r="F24" s="292">
        <v>1.5716295263157893</v>
      </c>
      <c r="G24" s="293">
        <v>2.1430049259868422</v>
      </c>
      <c r="H24" s="294">
        <v>1911101.5039999997</v>
      </c>
      <c r="I24" s="295">
        <v>2605893.9900000002</v>
      </c>
      <c r="J24" s="296">
        <v>373729.40600000002</v>
      </c>
    </row>
    <row r="25" spans="1:10">
      <c r="A25" s="271" t="s">
        <v>30</v>
      </c>
      <c r="B25" s="281" t="s">
        <v>60</v>
      </c>
      <c r="C25" s="273" t="s">
        <v>52</v>
      </c>
      <c r="D25" s="290">
        <v>212441.26607319911</v>
      </c>
      <c r="E25" s="291">
        <v>212441.26607319911</v>
      </c>
      <c r="F25" s="292">
        <v>1.7400627447895147</v>
      </c>
      <c r="G25" s="293">
        <v>2.4649689875669303</v>
      </c>
      <c r="H25" s="294">
        <v>3696611.3254989041</v>
      </c>
      <c r="I25" s="295">
        <v>5236611.3254989041</v>
      </c>
      <c r="J25" s="296">
        <v>893400</v>
      </c>
    </row>
    <row r="26" spans="1:10">
      <c r="A26" s="271" t="s">
        <v>32</v>
      </c>
      <c r="B26" s="281" t="s">
        <v>167</v>
      </c>
      <c r="C26" s="321">
        <v>0</v>
      </c>
      <c r="D26" s="322">
        <v>-90841.266073199105</v>
      </c>
      <c r="E26" s="323">
        <v>-90841.266073199105</v>
      </c>
      <c r="F26" s="324">
        <v>-0.16843321847372539</v>
      </c>
      <c r="G26" s="325">
        <v>-0.32196406158008806</v>
      </c>
      <c r="H26" s="326">
        <v>-1785509.8214989044</v>
      </c>
      <c r="I26" s="327">
        <v>-2630717.3354989039</v>
      </c>
      <c r="J26" s="328">
        <v>-519670.59399999998</v>
      </c>
    </row>
    <row r="27" spans="1:10">
      <c r="A27" s="271" t="s">
        <v>33</v>
      </c>
      <c r="B27" s="281" t="s">
        <v>168</v>
      </c>
      <c r="C27" s="329">
        <v>0</v>
      </c>
      <c r="D27" s="330">
        <v>-0.42760649920952126</v>
      </c>
      <c r="E27" s="331">
        <v>-0.42760649920952126</v>
      </c>
      <c r="F27" s="332">
        <v>-9.6797209743203702E-2</v>
      </c>
      <c r="G27" s="333">
        <v>-0.13061586705716957</v>
      </c>
      <c r="H27" s="334">
        <v>-0.48301259296118382</v>
      </c>
      <c r="I27" s="335">
        <v>-0.50237017261315831</v>
      </c>
      <c r="J27" s="336">
        <v>-0.58167740541750612</v>
      </c>
    </row>
    <row r="28" spans="1:10">
      <c r="A28" s="271" t="s">
        <v>35</v>
      </c>
    </row>
    <row r="29" spans="1:10">
      <c r="A29" s="271" t="s">
        <v>36</v>
      </c>
      <c r="B29" s="272" t="s">
        <v>169</v>
      </c>
      <c r="C29" s="273"/>
      <c r="D29" s="274"/>
      <c r="E29" s="275"/>
      <c r="F29" s="276"/>
      <c r="G29" s="277"/>
      <c r="H29" s="278"/>
      <c r="I29" s="279"/>
      <c r="J29" s="280"/>
    </row>
    <row r="30" spans="1:10">
      <c r="A30" s="271" t="s">
        <v>37</v>
      </c>
      <c r="B30" s="281" t="s">
        <v>10</v>
      </c>
      <c r="C30" s="273" t="s">
        <v>52</v>
      </c>
      <c r="D30" s="290">
        <v>2707425</v>
      </c>
      <c r="E30" s="291">
        <v>2707425</v>
      </c>
      <c r="F30" s="292">
        <v>1.9505475328470041</v>
      </c>
      <c r="G30" s="293">
        <v>3.0542236620700471</v>
      </c>
      <c r="H30" s="294">
        <v>52809611.541183002</v>
      </c>
      <c r="I30" s="295">
        <v>82690814.982799977</v>
      </c>
      <c r="J30" s="296">
        <v>22184861.771617197</v>
      </c>
    </row>
    <row r="31" spans="1:10">
      <c r="A31" s="271" t="s">
        <v>38</v>
      </c>
      <c r="B31" s="281" t="s">
        <v>60</v>
      </c>
      <c r="C31" s="273" t="s">
        <v>52</v>
      </c>
      <c r="D31" s="290">
        <v>2832873.9352400932</v>
      </c>
      <c r="E31" s="291">
        <v>2832873.9352400932</v>
      </c>
      <c r="F31" s="292">
        <v>2.0246635349902702</v>
      </c>
      <c r="G31" s="293">
        <v>3.1270072943489211</v>
      </c>
      <c r="H31" s="294">
        <v>57356165.559050046</v>
      </c>
      <c r="I31" s="295">
        <v>88584174.594667032</v>
      </c>
      <c r="J31" s="296">
        <v>23103356.810000002</v>
      </c>
    </row>
    <row r="32" spans="1:10">
      <c r="A32" s="271" t="s">
        <v>39</v>
      </c>
      <c r="B32" s="281" t="s">
        <v>167</v>
      </c>
      <c r="C32" s="321">
        <v>0</v>
      </c>
      <c r="D32" s="322">
        <v>-125448.93524009315</v>
      </c>
      <c r="E32" s="323">
        <v>-125448.93524009315</v>
      </c>
      <c r="F32" s="324">
        <v>-7.411600214326608E-2</v>
      </c>
      <c r="G32" s="325">
        <v>-7.2783632278873966E-2</v>
      </c>
      <c r="H32" s="326">
        <v>-4546554.0178670436</v>
      </c>
      <c r="I32" s="327">
        <v>-5893359.6118670553</v>
      </c>
      <c r="J32" s="328">
        <v>-918495.03838280588</v>
      </c>
    </row>
    <row r="33" spans="1:12">
      <c r="A33" s="271" t="s">
        <v>40</v>
      </c>
      <c r="B33" s="281" t="s">
        <v>168</v>
      </c>
      <c r="C33" s="329">
        <v>0</v>
      </c>
      <c r="D33" s="330">
        <v>-4.4283274903110376E-2</v>
      </c>
      <c r="E33" s="331">
        <v>-4.4283274903110376E-2</v>
      </c>
      <c r="F33" s="332">
        <v>-3.6606577271922992E-2</v>
      </c>
      <c r="G33" s="333">
        <v>-2.3275811479687755E-2</v>
      </c>
      <c r="H33" s="334">
        <v>-7.9268793050438796E-2</v>
      </c>
      <c r="I33" s="335">
        <v>-6.6528357224449983E-2</v>
      </c>
      <c r="J33" s="336">
        <v>-3.975591278516058E-2</v>
      </c>
    </row>
    <row r="34" spans="1:12">
      <c r="A34" s="271" t="s">
        <v>41</v>
      </c>
    </row>
    <row r="35" spans="1:12">
      <c r="A35" s="271" t="s">
        <v>42</v>
      </c>
    </row>
    <row r="36" spans="1:12">
      <c r="A36" s="271" t="s">
        <v>43</v>
      </c>
    </row>
    <row r="37" spans="1:12">
      <c r="A37" s="271" t="s">
        <v>44</v>
      </c>
    </row>
    <row r="38" spans="1:12">
      <c r="A38" s="271" t="s">
        <v>45</v>
      </c>
    </row>
    <row r="39" spans="1:12">
      <c r="A39" s="271" t="s">
        <v>46</v>
      </c>
    </row>
    <row r="40" spans="1:12">
      <c r="A40" s="271" t="s">
        <v>47</v>
      </c>
    </row>
    <row r="41" spans="1:12">
      <c r="A41" s="271" t="s">
        <v>48</v>
      </c>
    </row>
    <row r="42" spans="1:12">
      <c r="A42" s="271" t="s">
        <v>49</v>
      </c>
    </row>
    <row r="43" spans="1:12">
      <c r="A43" s="271" t="s">
        <v>50</v>
      </c>
    </row>
    <row r="44" spans="1:12">
      <c r="A44" s="271" t="s">
        <v>51</v>
      </c>
    </row>
    <row r="45" spans="1:12" ht="409.6">
      <c r="A45" s="271" t="s">
        <v>53</v>
      </c>
    </row>
    <row r="46" spans="1:12">
      <c r="A46" s="267"/>
      <c r="B46" s="267"/>
      <c r="C46" s="267"/>
      <c r="D46" s="267"/>
      <c r="E46" s="267"/>
      <c r="F46" s="267"/>
      <c r="G46" s="267"/>
      <c r="H46" s="267"/>
      <c r="I46" s="267"/>
      <c r="J46" s="267"/>
      <c r="K46" s="267"/>
      <c r="L46" s="267"/>
    </row>
  </sheetData>
  <pageMargins left="0.5" right="0.5" top="1" bottom="0.5" header="0.75" footer="0.5"/>
  <pageSetup scale="75" orientation="landscape" r:id="rId1"/>
  <headerFooter>
    <oddHeader>&amp;C&amp;"Arial"&amp;8 POWER SOLD
 FLORIDA POWER &amp;&amp; LIGHT COMPANY&amp;R&amp;"Arial"&amp;8 SCHEDULE: A6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6"/>
  <sheetViews>
    <sheetView showGridLine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/>
  <cols>
    <col min="1" max="1" width="5.44140625" customWidth="1"/>
    <col min="2" max="2" width="39" customWidth="1"/>
    <col min="3" max="3" width="7.88671875" customWidth="1"/>
    <col min="4" max="13" width="11.6640625" customWidth="1"/>
  </cols>
  <sheetData>
    <row r="1" spans="1:13" s="399" customFormat="1">
      <c r="B1" s="399" t="s">
        <v>189</v>
      </c>
    </row>
    <row r="2" spans="1:13" s="399" customFormat="1">
      <c r="B2" s="399" t="s">
        <v>186</v>
      </c>
    </row>
    <row r="3" spans="1:13">
      <c r="A3" s="337"/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</row>
    <row r="4" spans="1:13">
      <c r="F4" s="338" t="s">
        <v>173</v>
      </c>
    </row>
    <row r="5" spans="1:13">
      <c r="A5" s="337"/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</row>
    <row r="6" spans="1:13">
      <c r="B6" s="339" t="s">
        <v>0</v>
      </c>
      <c r="C6" s="339" t="s">
        <v>1</v>
      </c>
      <c r="D6" s="339" t="s">
        <v>2</v>
      </c>
      <c r="E6" s="339" t="s">
        <v>3</v>
      </c>
      <c r="F6" s="339" t="s">
        <v>4</v>
      </c>
      <c r="G6" s="339" t="s">
        <v>5</v>
      </c>
      <c r="H6" s="339" t="s">
        <v>6</v>
      </c>
      <c r="I6" s="339" t="s">
        <v>7</v>
      </c>
    </row>
    <row r="7" spans="1:13">
      <c r="A7" s="337"/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</row>
    <row r="8" spans="1:13" ht="30.6">
      <c r="A8" s="340" t="s">
        <v>9</v>
      </c>
      <c r="B8" s="340" t="s">
        <v>174</v>
      </c>
      <c r="C8" s="340" t="s">
        <v>120</v>
      </c>
      <c r="D8" s="340" t="s">
        <v>171</v>
      </c>
      <c r="E8" s="340" t="s">
        <v>175</v>
      </c>
      <c r="F8" s="340" t="s">
        <v>176</v>
      </c>
      <c r="G8" s="340" t="s">
        <v>177</v>
      </c>
      <c r="H8" s="340" t="s">
        <v>178</v>
      </c>
      <c r="I8" s="340" t="s">
        <v>179</v>
      </c>
    </row>
    <row r="9" spans="1:13">
      <c r="A9" s="341" t="s">
        <v>12</v>
      </c>
      <c r="B9" s="342" t="s">
        <v>11</v>
      </c>
      <c r="C9" s="343"/>
      <c r="D9" s="344"/>
      <c r="E9" s="345"/>
      <c r="F9" s="346"/>
      <c r="G9" s="347"/>
      <c r="H9" s="346"/>
      <c r="I9" s="346"/>
    </row>
    <row r="10" spans="1:13">
      <c r="A10" s="341" t="s">
        <v>13</v>
      </c>
      <c r="B10" s="348" t="s">
        <v>180</v>
      </c>
      <c r="C10" s="349"/>
      <c r="D10" s="350"/>
      <c r="E10" s="351"/>
      <c r="F10" s="346"/>
      <c r="G10" s="352"/>
      <c r="H10" s="346"/>
      <c r="I10" s="346"/>
    </row>
    <row r="11" spans="1:13">
      <c r="A11" s="341" t="s">
        <v>15</v>
      </c>
      <c r="B11" s="353" t="s">
        <v>180</v>
      </c>
      <c r="C11" s="354" t="s">
        <v>128</v>
      </c>
      <c r="D11" s="355">
        <v>10250</v>
      </c>
      <c r="E11" s="356">
        <f>IF(( D11 * 1000 ) =0,0,( F11 * 100 ) / ( D11 * 1000 ) )</f>
        <v>2.0829268292682928</v>
      </c>
      <c r="F11" s="346">
        <v>213500</v>
      </c>
      <c r="G11" s="357">
        <f>IF(( D11 * 1000 ) =0,0,( H11 * 100 ) / ( D11 * 1000 ) )</f>
        <v>2.6994878048780486</v>
      </c>
      <c r="H11" s="346">
        <v>276697.5</v>
      </c>
      <c r="I11" s="346">
        <v>63197.5</v>
      </c>
    </row>
    <row r="12" spans="1:13">
      <c r="A12" s="341" t="s">
        <v>16</v>
      </c>
      <c r="B12" s="358" t="s">
        <v>181</v>
      </c>
      <c r="C12" s="359" t="s">
        <v>52</v>
      </c>
      <c r="D12" s="360">
        <v>10250</v>
      </c>
      <c r="E12" s="361">
        <f>IF(( D12 * 1000 ) =0,0,( F12 * 100 ) / ( D12 * 1000 ) )</f>
        <v>2.0829268292682928</v>
      </c>
      <c r="F12" s="362">
        <v>213500</v>
      </c>
      <c r="G12" s="363">
        <f>IF(( D12 * 1000 ) =0,0,( H12 * 100 ) / ( D12 * 1000 ) )</f>
        <v>2.6994878048780486</v>
      </c>
      <c r="H12" s="362">
        <v>276697.5</v>
      </c>
      <c r="I12" s="362">
        <v>63197.5</v>
      </c>
    </row>
    <row r="13" spans="1:13">
      <c r="A13" s="341" t="s">
        <v>17</v>
      </c>
      <c r="B13" s="364" t="s">
        <v>133</v>
      </c>
      <c r="C13" s="365" t="s">
        <v>52</v>
      </c>
      <c r="D13" s="366">
        <v>10250</v>
      </c>
      <c r="E13" s="367">
        <f>IF(( D13 * 1000 ) =0,0,( F13 * 100 ) / ( D13 * 1000 ) )</f>
        <v>2.0829268292682928</v>
      </c>
      <c r="F13" s="368">
        <v>213500</v>
      </c>
      <c r="G13" s="369">
        <f>IF(( D13 * 1000 ) =0,0,( H13 * 100 ) / ( D13 * 1000 ) )</f>
        <v>2.6994878048780486</v>
      </c>
      <c r="H13" s="368">
        <v>276697.5</v>
      </c>
      <c r="I13" s="368">
        <v>63197.5</v>
      </c>
    </row>
    <row r="14" spans="1:13">
      <c r="A14" s="341" t="s">
        <v>18</v>
      </c>
    </row>
    <row r="15" spans="1:13">
      <c r="A15" s="341" t="s">
        <v>19</v>
      </c>
      <c r="B15" s="342" t="s">
        <v>10</v>
      </c>
      <c r="C15" s="343"/>
      <c r="D15" s="344"/>
      <c r="E15" s="345"/>
      <c r="F15" s="346"/>
      <c r="G15" s="347"/>
      <c r="H15" s="346"/>
      <c r="I15" s="346"/>
    </row>
    <row r="16" spans="1:13">
      <c r="A16" s="341" t="s">
        <v>20</v>
      </c>
      <c r="B16" s="348" t="s">
        <v>180</v>
      </c>
      <c r="C16" s="349"/>
      <c r="D16" s="350"/>
      <c r="E16" s="351"/>
      <c r="F16" s="346"/>
      <c r="G16" s="352"/>
      <c r="H16" s="346"/>
      <c r="I16" s="346"/>
    </row>
    <row r="17" spans="1:9">
      <c r="A17" s="341" t="s">
        <v>21</v>
      </c>
      <c r="B17" s="353" t="s">
        <v>140</v>
      </c>
      <c r="C17" s="354" t="s">
        <v>130</v>
      </c>
      <c r="D17" s="355">
        <v>920</v>
      </c>
      <c r="E17" s="356">
        <f t="shared" ref="E17:E31" si="0">IF(( D17 * 1000 ) =0,0,( F17 * 100 ) / ( D17 * 1000 ) )</f>
        <v>5.7283032608695654</v>
      </c>
      <c r="F17" s="346">
        <v>52700.39</v>
      </c>
      <c r="G17" s="357">
        <f t="shared" ref="G17:G31" si="1">IF(( D17 * 1000 ) =0,0,( H17 * 100 ) / ( D17 * 1000 ) )</f>
        <v>8.7940000000000005</v>
      </c>
      <c r="H17" s="346">
        <v>80904.800000000003</v>
      </c>
      <c r="I17" s="346">
        <v>28204.410000000003</v>
      </c>
    </row>
    <row r="18" spans="1:9">
      <c r="A18" s="341" t="s">
        <v>22</v>
      </c>
      <c r="B18" s="353" t="s">
        <v>141</v>
      </c>
      <c r="C18" s="354" t="s">
        <v>130</v>
      </c>
      <c r="D18" s="355">
        <v>3908</v>
      </c>
      <c r="E18" s="356">
        <f t="shared" si="0"/>
        <v>3.8683052712384853</v>
      </c>
      <c r="F18" s="346">
        <v>151173.37</v>
      </c>
      <c r="G18" s="357">
        <f t="shared" si="1"/>
        <v>6.015520214943705</v>
      </c>
      <c r="H18" s="346">
        <v>235086.53</v>
      </c>
      <c r="I18" s="346">
        <v>83913.16</v>
      </c>
    </row>
    <row r="19" spans="1:9">
      <c r="A19" s="341" t="s">
        <v>23</v>
      </c>
      <c r="B19" s="353" t="s">
        <v>142</v>
      </c>
      <c r="C19" s="354" t="s">
        <v>130</v>
      </c>
      <c r="D19" s="355">
        <v>4676</v>
      </c>
      <c r="E19" s="356">
        <f t="shared" si="0"/>
        <v>4.1478254918733963</v>
      </c>
      <c r="F19" s="346">
        <v>193952.32</v>
      </c>
      <c r="G19" s="357">
        <f t="shared" si="1"/>
        <v>5.2304095380667235</v>
      </c>
      <c r="H19" s="346">
        <v>244573.95</v>
      </c>
      <c r="I19" s="346">
        <v>50621.630000000005</v>
      </c>
    </row>
    <row r="20" spans="1:9">
      <c r="A20" s="341" t="s">
        <v>24</v>
      </c>
      <c r="B20" s="353" t="s">
        <v>143</v>
      </c>
      <c r="C20" s="354" t="s">
        <v>130</v>
      </c>
      <c r="D20" s="355">
        <v>25003</v>
      </c>
      <c r="E20" s="356">
        <f t="shared" si="0"/>
        <v>4.1814092708874933</v>
      </c>
      <c r="F20" s="346">
        <v>1045477.76</v>
      </c>
      <c r="G20" s="357">
        <f t="shared" si="1"/>
        <v>5.8808364196296434</v>
      </c>
      <c r="H20" s="346">
        <v>1470385.5299999998</v>
      </c>
      <c r="I20" s="346">
        <v>424907.76999999979</v>
      </c>
    </row>
    <row r="21" spans="1:9">
      <c r="A21" s="341" t="s">
        <v>25</v>
      </c>
      <c r="B21" s="353" t="s">
        <v>144</v>
      </c>
      <c r="C21" s="354" t="s">
        <v>130</v>
      </c>
      <c r="D21" s="355">
        <v>3127</v>
      </c>
      <c r="E21" s="356">
        <f t="shared" si="0"/>
        <v>4.0388730412535985</v>
      </c>
      <c r="F21" s="346">
        <v>126295.56000000001</v>
      </c>
      <c r="G21" s="357">
        <f t="shared" si="1"/>
        <v>5.9277511992324916</v>
      </c>
      <c r="H21" s="346">
        <v>185360.78</v>
      </c>
      <c r="I21" s="346">
        <v>59065.219999999987</v>
      </c>
    </row>
    <row r="22" spans="1:9">
      <c r="A22" s="341" t="s">
        <v>26</v>
      </c>
      <c r="B22" s="353" t="s">
        <v>146</v>
      </c>
      <c r="C22" s="354" t="s">
        <v>130</v>
      </c>
      <c r="D22" s="355">
        <v>622</v>
      </c>
      <c r="E22" s="356">
        <f t="shared" si="0"/>
        <v>0.9431479099678457</v>
      </c>
      <c r="F22" s="346">
        <v>5866.38</v>
      </c>
      <c r="G22" s="357">
        <f t="shared" si="1"/>
        <v>1.3837893890675241</v>
      </c>
      <c r="H22" s="346">
        <v>8607.17</v>
      </c>
      <c r="I22" s="346">
        <v>2740.79</v>
      </c>
    </row>
    <row r="23" spans="1:9">
      <c r="A23" s="341" t="s">
        <v>27</v>
      </c>
      <c r="B23" s="353" t="s">
        <v>147</v>
      </c>
      <c r="C23" s="354" t="s">
        <v>130</v>
      </c>
      <c r="D23" s="355">
        <v>40</v>
      </c>
      <c r="E23" s="356">
        <f t="shared" si="0"/>
        <v>3.90815</v>
      </c>
      <c r="F23" s="346">
        <v>1563.26</v>
      </c>
      <c r="G23" s="357">
        <f t="shared" si="1"/>
        <v>4.0750000000000002</v>
      </c>
      <c r="H23" s="346">
        <v>1630</v>
      </c>
      <c r="I23" s="346">
        <v>66.740000000000009</v>
      </c>
    </row>
    <row r="24" spans="1:9">
      <c r="A24" s="341" t="s">
        <v>28</v>
      </c>
      <c r="B24" s="353" t="s">
        <v>182</v>
      </c>
      <c r="C24" s="354" t="s">
        <v>130</v>
      </c>
      <c r="D24" s="355">
        <v>650</v>
      </c>
      <c r="E24" s="356">
        <f t="shared" si="0"/>
        <v>4.8868384615384617</v>
      </c>
      <c r="F24" s="346">
        <v>31764.45</v>
      </c>
      <c r="G24" s="357">
        <f t="shared" si="1"/>
        <v>6.9462307692307697</v>
      </c>
      <c r="H24" s="346">
        <v>45150.5</v>
      </c>
      <c r="I24" s="346">
        <v>13386.05</v>
      </c>
    </row>
    <row r="25" spans="1:9">
      <c r="A25" s="341" t="s">
        <v>30</v>
      </c>
      <c r="B25" s="353" t="s">
        <v>149</v>
      </c>
      <c r="C25" s="354" t="s">
        <v>130</v>
      </c>
      <c r="D25" s="355">
        <v>1875</v>
      </c>
      <c r="E25" s="356">
        <f t="shared" si="0"/>
        <v>3.9673845333333326</v>
      </c>
      <c r="F25" s="346">
        <v>74388.459999999992</v>
      </c>
      <c r="G25" s="357">
        <f t="shared" si="1"/>
        <v>5.0523386666666665</v>
      </c>
      <c r="H25" s="346">
        <v>94731.35</v>
      </c>
      <c r="I25" s="346">
        <v>20342.890000000014</v>
      </c>
    </row>
    <row r="26" spans="1:9">
      <c r="A26" s="341" t="s">
        <v>32</v>
      </c>
      <c r="B26" s="353" t="s">
        <v>150</v>
      </c>
      <c r="C26" s="354" t="s">
        <v>130</v>
      </c>
      <c r="D26" s="355">
        <v>4902</v>
      </c>
      <c r="E26" s="356">
        <f t="shared" si="0"/>
        <v>4.0083465932272544</v>
      </c>
      <c r="F26" s="346">
        <v>196489.15</v>
      </c>
      <c r="G26" s="357">
        <f t="shared" si="1"/>
        <v>5.8973616891064875</v>
      </c>
      <c r="H26" s="346">
        <v>289088.67</v>
      </c>
      <c r="I26" s="346">
        <v>92599.51999999999</v>
      </c>
    </row>
    <row r="27" spans="1:9">
      <c r="A27" s="341" t="s">
        <v>33</v>
      </c>
      <c r="B27" s="353" t="s">
        <v>151</v>
      </c>
      <c r="C27" s="354" t="s">
        <v>130</v>
      </c>
      <c r="D27" s="355">
        <v>0</v>
      </c>
      <c r="E27" s="356">
        <f t="shared" si="0"/>
        <v>0</v>
      </c>
      <c r="F27" s="346">
        <v>-0.66</v>
      </c>
      <c r="G27" s="357">
        <f t="shared" si="1"/>
        <v>0</v>
      </c>
      <c r="H27" s="346">
        <v>0</v>
      </c>
      <c r="I27" s="346">
        <v>0.66</v>
      </c>
    </row>
    <row r="28" spans="1:9">
      <c r="A28" s="341" t="s">
        <v>35</v>
      </c>
      <c r="B28" s="353" t="s">
        <v>152</v>
      </c>
      <c r="C28" s="354" t="s">
        <v>130</v>
      </c>
      <c r="D28" s="355">
        <v>-4799</v>
      </c>
      <c r="E28" s="356">
        <f t="shared" si="0"/>
        <v>4.1631731610752238</v>
      </c>
      <c r="F28" s="346">
        <v>-199790.68</v>
      </c>
      <c r="G28" s="357">
        <f t="shared" si="1"/>
        <v>5.8889220670973117</v>
      </c>
      <c r="H28" s="346">
        <v>-282609.37</v>
      </c>
      <c r="I28" s="346">
        <v>-82818.69</v>
      </c>
    </row>
    <row r="29" spans="1:9">
      <c r="A29" s="341" t="s">
        <v>36</v>
      </c>
      <c r="B29" s="353" t="s">
        <v>155</v>
      </c>
      <c r="C29" s="354" t="s">
        <v>130</v>
      </c>
      <c r="D29" s="355">
        <v>2178</v>
      </c>
      <c r="E29" s="356">
        <f t="shared" si="0"/>
        <v>3.6244674012855826</v>
      </c>
      <c r="F29" s="346">
        <v>78940.899999999994</v>
      </c>
      <c r="G29" s="357">
        <f t="shared" si="1"/>
        <v>5.9896629935720842</v>
      </c>
      <c r="H29" s="346">
        <v>130454.86</v>
      </c>
      <c r="I29" s="346">
        <v>51513.960000000006</v>
      </c>
    </row>
    <row r="30" spans="1:9">
      <c r="A30" s="341" t="s">
        <v>37</v>
      </c>
      <c r="B30" s="358" t="s">
        <v>181</v>
      </c>
      <c r="C30" s="359" t="s">
        <v>52</v>
      </c>
      <c r="D30" s="360">
        <v>43102</v>
      </c>
      <c r="E30" s="361">
        <f t="shared" si="0"/>
        <v>4.0806010393949235</v>
      </c>
      <c r="F30" s="362">
        <v>1758820.66</v>
      </c>
      <c r="G30" s="363">
        <f t="shared" si="1"/>
        <v>5.808001415247551</v>
      </c>
      <c r="H30" s="362">
        <v>2503364.7699999996</v>
      </c>
      <c r="I30" s="362">
        <v>744544.10999999987</v>
      </c>
    </row>
    <row r="31" spans="1:9">
      <c r="A31" s="341" t="s">
        <v>38</v>
      </c>
      <c r="B31" s="364" t="s">
        <v>157</v>
      </c>
      <c r="C31" s="365" t="s">
        <v>52</v>
      </c>
      <c r="D31" s="366">
        <v>43102</v>
      </c>
      <c r="E31" s="367">
        <f t="shared" si="0"/>
        <v>4.0806010393949235</v>
      </c>
      <c r="F31" s="368">
        <v>1758820.66</v>
      </c>
      <c r="G31" s="369">
        <f t="shared" si="1"/>
        <v>5.808001415247551</v>
      </c>
      <c r="H31" s="368">
        <v>2503364.7699999996</v>
      </c>
      <c r="I31" s="368">
        <v>744544.10999999987</v>
      </c>
    </row>
    <row r="32" spans="1:9">
      <c r="A32" s="341" t="s">
        <v>39</v>
      </c>
    </row>
    <row r="33" spans="1:13">
      <c r="A33" s="341" t="s">
        <v>40</v>
      </c>
    </row>
    <row r="34" spans="1:13">
      <c r="A34" s="341" t="s">
        <v>41</v>
      </c>
    </row>
    <row r="35" spans="1:13">
      <c r="A35" s="341" t="s">
        <v>42</v>
      </c>
    </row>
    <row r="36" spans="1:13">
      <c r="A36" s="341" t="s">
        <v>43</v>
      </c>
    </row>
    <row r="37" spans="1:13">
      <c r="A37" s="341" t="s">
        <v>44</v>
      </c>
    </row>
    <row r="38" spans="1:13">
      <c r="A38" s="341" t="s">
        <v>45</v>
      </c>
    </row>
    <row r="39" spans="1:13">
      <c r="A39" s="341" t="s">
        <v>46</v>
      </c>
    </row>
    <row r="40" spans="1:13">
      <c r="A40" s="341" t="s">
        <v>47</v>
      </c>
    </row>
    <row r="41" spans="1:13">
      <c r="A41" s="341" t="s">
        <v>48</v>
      </c>
    </row>
    <row r="42" spans="1:13">
      <c r="A42" s="341" t="s">
        <v>49</v>
      </c>
    </row>
    <row r="43" spans="1:13">
      <c r="A43" s="341" t="s">
        <v>50</v>
      </c>
    </row>
    <row r="44" spans="1:13">
      <c r="A44" s="341" t="s">
        <v>51</v>
      </c>
    </row>
    <row r="45" spans="1:13" ht="409.6">
      <c r="A45" s="341" t="s">
        <v>53</v>
      </c>
    </row>
    <row r="46" spans="1:13">
      <c r="A46" s="337"/>
      <c r="B46" s="337"/>
      <c r="C46" s="337"/>
      <c r="D46" s="337"/>
      <c r="E46" s="337"/>
      <c r="F46" s="337"/>
      <c r="G46" s="337"/>
      <c r="H46" s="337"/>
      <c r="I46" s="337"/>
      <c r="J46" s="337"/>
      <c r="K46" s="337"/>
      <c r="L46" s="337"/>
      <c r="M46" s="337"/>
    </row>
  </sheetData>
  <pageMargins left="0.5" right="0.5" top="1" bottom="0.5" header="0.75" footer="0.5"/>
  <pageSetup scale="75" orientation="landscape" r:id="rId1"/>
  <headerFooter>
    <oddHeader>&amp;C&amp;"Arial"&amp;8 FLORIDA POWER &amp;&amp; LIGHT COMPANY
 ECONOMY ENERGY PURCHASES
 INCLUDING LONG TERM PURCHASES&amp;R&amp;"Arial"&amp;8 SCHEDULE: A9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6"/>
  <sheetViews>
    <sheetView showGridLines="0" showZero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/>
  <cols>
    <col min="1" max="1" width="5.44140625" customWidth="1"/>
    <col min="2" max="2" width="35.109375" customWidth="1"/>
    <col min="3" max="13" width="11.6640625" customWidth="1"/>
  </cols>
  <sheetData>
    <row r="1" spans="1:13" s="399" customFormat="1">
      <c r="B1" s="399" t="s">
        <v>190</v>
      </c>
    </row>
    <row r="2" spans="1:13" s="399" customFormat="1">
      <c r="B2" s="399" t="s">
        <v>186</v>
      </c>
    </row>
    <row r="3" spans="1:13">
      <c r="A3" s="370"/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</row>
    <row r="4" spans="1:13">
      <c r="F4" s="371" t="s">
        <v>57</v>
      </c>
    </row>
    <row r="5" spans="1:13">
      <c r="A5" s="370"/>
      <c r="B5" s="370"/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</row>
    <row r="6" spans="1:13">
      <c r="B6" s="372" t="s">
        <v>0</v>
      </c>
      <c r="C6" s="372" t="s">
        <v>1</v>
      </c>
      <c r="D6" s="372" t="s">
        <v>2</v>
      </c>
      <c r="E6" s="372" t="s">
        <v>3</v>
      </c>
      <c r="F6" s="372" t="s">
        <v>4</v>
      </c>
      <c r="G6" s="372" t="s">
        <v>5</v>
      </c>
      <c r="H6" s="372" t="s">
        <v>6</v>
      </c>
      <c r="I6" s="372" t="s">
        <v>7</v>
      </c>
    </row>
    <row r="7" spans="1:13">
      <c r="A7" s="370"/>
      <c r="B7" s="370"/>
      <c r="C7" s="370"/>
      <c r="D7" s="370"/>
      <c r="E7" s="370"/>
      <c r="F7" s="370"/>
      <c r="G7" s="370"/>
      <c r="H7" s="370"/>
      <c r="I7" s="370"/>
      <c r="J7" s="370"/>
      <c r="K7" s="370"/>
      <c r="L7" s="370"/>
      <c r="M7" s="370"/>
    </row>
    <row r="8" spans="1:13" ht="30.6">
      <c r="A8" s="373" t="s">
        <v>9</v>
      </c>
      <c r="B8" s="373" t="s">
        <v>170</v>
      </c>
      <c r="C8" s="373" t="s">
        <v>120</v>
      </c>
      <c r="D8" s="373" t="s">
        <v>171</v>
      </c>
      <c r="E8" s="373" t="s">
        <v>183</v>
      </c>
      <c r="F8" s="373" t="s">
        <v>176</v>
      </c>
      <c r="G8" s="373" t="s">
        <v>184</v>
      </c>
      <c r="H8" s="373" t="s">
        <v>178</v>
      </c>
      <c r="I8" s="373" t="s">
        <v>179</v>
      </c>
    </row>
    <row r="9" spans="1:13">
      <c r="A9" s="374" t="s">
        <v>12</v>
      </c>
      <c r="B9" s="375" t="s">
        <v>58</v>
      </c>
      <c r="C9" s="376"/>
      <c r="D9" s="377"/>
      <c r="E9" s="378"/>
      <c r="F9" s="379"/>
      <c r="G9" s="380"/>
      <c r="H9" s="379"/>
      <c r="I9" s="379"/>
    </row>
    <row r="10" spans="1:13">
      <c r="A10" s="374" t="s">
        <v>13</v>
      </c>
      <c r="B10" s="381" t="s">
        <v>10</v>
      </c>
      <c r="C10" s="382">
        <v>0</v>
      </c>
      <c r="D10" s="383">
        <v>43102</v>
      </c>
      <c r="E10" s="384">
        <v>4.0806010393949235</v>
      </c>
      <c r="F10" s="379">
        <v>1758820.66</v>
      </c>
      <c r="G10" s="385">
        <v>5.8080014152475519</v>
      </c>
      <c r="H10" s="379">
        <v>2503364.7699999996</v>
      </c>
      <c r="I10" s="379">
        <v>744544.10999999964</v>
      </c>
    </row>
    <row r="11" spans="1:13">
      <c r="A11" s="374" t="s">
        <v>15</v>
      </c>
      <c r="B11" s="381" t="s">
        <v>60</v>
      </c>
      <c r="C11" s="382">
        <v>0</v>
      </c>
      <c r="D11" s="383">
        <v>10250</v>
      </c>
      <c r="E11" s="384">
        <v>2.0829268292682928</v>
      </c>
      <c r="F11" s="379">
        <v>213500</v>
      </c>
      <c r="G11" s="385">
        <v>2.6994878048780491</v>
      </c>
      <c r="H11" s="379">
        <v>276697.5</v>
      </c>
      <c r="I11" s="379">
        <v>63197.5</v>
      </c>
    </row>
    <row r="12" spans="1:13">
      <c r="A12" s="374" t="s">
        <v>16</v>
      </c>
      <c r="B12" s="381" t="s">
        <v>167</v>
      </c>
      <c r="C12" s="386">
        <v>0</v>
      </c>
      <c r="D12" s="387">
        <v>32852</v>
      </c>
      <c r="E12" s="388">
        <v>1.9976742101266307</v>
      </c>
      <c r="F12" s="389">
        <v>1545320.66</v>
      </c>
      <c r="G12" s="390">
        <v>3.1085136103695028</v>
      </c>
      <c r="H12" s="389">
        <v>2226667.2699999996</v>
      </c>
      <c r="I12" s="389">
        <v>681346.60999999964</v>
      </c>
    </row>
    <row r="13" spans="1:13">
      <c r="A13" s="374" t="s">
        <v>17</v>
      </c>
      <c r="B13" s="381" t="s">
        <v>168</v>
      </c>
      <c r="C13" s="391">
        <v>0</v>
      </c>
      <c r="D13" s="392">
        <v>3.2050731707317075</v>
      </c>
      <c r="E13" s="393">
        <v>0.95907075661817165</v>
      </c>
      <c r="F13" s="394">
        <v>7.2380358782201402</v>
      </c>
      <c r="G13" s="395">
        <v>1.1515197826611154</v>
      </c>
      <c r="H13" s="394">
        <v>8.0472981143667699</v>
      </c>
      <c r="I13" s="394">
        <v>10.781227263736692</v>
      </c>
    </row>
    <row r="14" spans="1:13">
      <c r="A14" s="374" t="s">
        <v>18</v>
      </c>
    </row>
    <row r="15" spans="1:13">
      <c r="A15" s="374" t="s">
        <v>19</v>
      </c>
      <c r="B15" s="375" t="s">
        <v>172</v>
      </c>
      <c r="C15" s="376"/>
      <c r="D15" s="377"/>
      <c r="E15" s="378"/>
      <c r="F15" s="379"/>
      <c r="G15" s="380"/>
      <c r="H15" s="379"/>
      <c r="I15" s="379"/>
    </row>
    <row r="16" spans="1:13">
      <c r="A16" s="374" t="s">
        <v>20</v>
      </c>
      <c r="B16" s="381" t="s">
        <v>10</v>
      </c>
      <c r="C16" s="382">
        <v>0</v>
      </c>
      <c r="D16" s="383">
        <v>514133</v>
      </c>
      <c r="E16" s="384">
        <v>4.2693592980804578</v>
      </c>
      <c r="F16" s="379">
        <v>21950185.039999999</v>
      </c>
      <c r="G16" s="385">
        <v>6.1139097490338115</v>
      </c>
      <c r="H16" s="379">
        <v>31433627.610000003</v>
      </c>
      <c r="I16" s="379">
        <v>9483442.570000004</v>
      </c>
    </row>
    <row r="17" spans="1:9">
      <c r="A17" s="374" t="s">
        <v>21</v>
      </c>
      <c r="B17" s="381" t="s">
        <v>60</v>
      </c>
      <c r="C17" s="382">
        <v>0</v>
      </c>
      <c r="D17" s="383">
        <v>417653</v>
      </c>
      <c r="E17" s="384">
        <v>4.098300428824885</v>
      </c>
      <c r="F17" s="379">
        <v>17116674.689999998</v>
      </c>
      <c r="G17" s="385">
        <v>6.4207365947329498</v>
      </c>
      <c r="H17" s="379">
        <v>26816399.010000002</v>
      </c>
      <c r="I17" s="379">
        <v>9699724.320000004</v>
      </c>
    </row>
    <row r="18" spans="1:9">
      <c r="A18" s="374" t="s">
        <v>22</v>
      </c>
      <c r="B18" s="381" t="s">
        <v>167</v>
      </c>
      <c r="C18" s="386">
        <v>0</v>
      </c>
      <c r="D18" s="387">
        <v>96480</v>
      </c>
      <c r="E18" s="388">
        <v>0.17105886925557279</v>
      </c>
      <c r="F18" s="389">
        <v>4833510.3500000015</v>
      </c>
      <c r="G18" s="390">
        <v>-0.30682684569913832</v>
      </c>
      <c r="H18" s="389">
        <v>4617228.6000000015</v>
      </c>
      <c r="I18" s="389">
        <v>-216281.75</v>
      </c>
    </row>
    <row r="19" spans="1:9">
      <c r="A19" s="374" t="s">
        <v>23</v>
      </c>
      <c r="B19" s="381" t="s">
        <v>168</v>
      </c>
      <c r="C19" s="391">
        <v>0</v>
      </c>
      <c r="D19" s="392">
        <v>0.23100516457441944</v>
      </c>
      <c r="E19" s="393">
        <v>4.1738977467940509E-2</v>
      </c>
      <c r="F19" s="394">
        <v>0.2823860614015094</v>
      </c>
      <c r="G19" s="395">
        <v>-4.7786860770901912E-2</v>
      </c>
      <c r="H19" s="394">
        <v>0.17217929216664057</v>
      </c>
      <c r="I19" s="394">
        <v>-2.2297721343898968E-2</v>
      </c>
    </row>
    <row r="20" spans="1:9">
      <c r="A20" s="374" t="s">
        <v>24</v>
      </c>
    </row>
    <row r="21" spans="1:9">
      <c r="A21" s="374" t="s">
        <v>25</v>
      </c>
    </row>
    <row r="22" spans="1:9">
      <c r="A22" s="374" t="s">
        <v>26</v>
      </c>
    </row>
    <row r="23" spans="1:9">
      <c r="A23" s="374" t="s">
        <v>27</v>
      </c>
    </row>
    <row r="24" spans="1:9">
      <c r="A24" s="374" t="s">
        <v>28</v>
      </c>
    </row>
    <row r="25" spans="1:9">
      <c r="A25" s="374" t="s">
        <v>30</v>
      </c>
    </row>
    <row r="26" spans="1:9">
      <c r="A26" s="374" t="s">
        <v>32</v>
      </c>
    </row>
    <row r="27" spans="1:9">
      <c r="A27" s="374" t="s">
        <v>33</v>
      </c>
    </row>
    <row r="28" spans="1:9">
      <c r="A28" s="374" t="s">
        <v>35</v>
      </c>
    </row>
    <row r="29" spans="1:9">
      <c r="A29" s="374" t="s">
        <v>36</v>
      </c>
    </row>
    <row r="30" spans="1:9">
      <c r="A30" s="374" t="s">
        <v>37</v>
      </c>
    </row>
    <row r="31" spans="1:9">
      <c r="A31" s="374" t="s">
        <v>38</v>
      </c>
    </row>
    <row r="32" spans="1:9">
      <c r="A32" s="374" t="s">
        <v>39</v>
      </c>
    </row>
    <row r="33" spans="1:13">
      <c r="A33" s="374" t="s">
        <v>40</v>
      </c>
    </row>
    <row r="34" spans="1:13">
      <c r="A34" s="374" t="s">
        <v>41</v>
      </c>
    </row>
    <row r="35" spans="1:13">
      <c r="A35" s="374" t="s">
        <v>42</v>
      </c>
    </row>
    <row r="36" spans="1:13">
      <c r="A36" s="374" t="s">
        <v>43</v>
      </c>
    </row>
    <row r="37" spans="1:13">
      <c r="A37" s="374" t="s">
        <v>44</v>
      </c>
    </row>
    <row r="38" spans="1:13">
      <c r="A38" s="374" t="s">
        <v>45</v>
      </c>
    </row>
    <row r="39" spans="1:13">
      <c r="A39" s="374" t="s">
        <v>46</v>
      </c>
    </row>
    <row r="40" spans="1:13">
      <c r="A40" s="374" t="s">
        <v>47</v>
      </c>
    </row>
    <row r="41" spans="1:13">
      <c r="A41" s="374" t="s">
        <v>48</v>
      </c>
    </row>
    <row r="42" spans="1:13">
      <c r="A42" s="374" t="s">
        <v>49</v>
      </c>
    </row>
    <row r="43" spans="1:13">
      <c r="A43" s="374" t="s">
        <v>50</v>
      </c>
    </row>
    <row r="44" spans="1:13">
      <c r="A44" s="374" t="s">
        <v>51</v>
      </c>
    </row>
    <row r="45" spans="1:13" ht="409.6">
      <c r="A45" s="374" t="s">
        <v>53</v>
      </c>
    </row>
    <row r="46" spans="1:13">
      <c r="A46" s="370"/>
      <c r="B46" s="370"/>
      <c r="C46" s="370"/>
      <c r="D46" s="370"/>
      <c r="E46" s="370"/>
      <c r="F46" s="370"/>
      <c r="G46" s="370"/>
      <c r="H46" s="370"/>
      <c r="I46" s="370"/>
      <c r="J46" s="370"/>
      <c r="K46" s="370"/>
      <c r="L46" s="370"/>
      <c r="M46" s="370"/>
    </row>
  </sheetData>
  <pageMargins left="0.5" right="0.5" top="1" bottom="0.5" header="0.75" footer="0.5"/>
  <pageSetup scale="75" orientation="landscape" r:id="rId1"/>
  <headerFooter>
    <oddHeader>&amp;C&amp;"Arial"&amp;8 FLORIDA POWER &amp;&amp; LIGHT COMPANY
 ECONOMY ENERGY PURCHASES
 INCLUDING LONG TERM PURCHASES&amp;R&amp;"Arial"&amp;8 SCHEDULE: A9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890FA0594C894CA5FB442BF9B9E8C0" ma:contentTypeVersion="" ma:contentTypeDescription="Create a new document." ma:contentTypeScope="" ma:versionID="4dccd53ca2c6167a9242119e3cbc4134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00A248-7890-4A94-8B46-759960707D43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CEA2893A-6722-4FE6-8D02-F01D67B7A3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0210C6-65B1-41F9-888B-98A638B3AF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A2_Schedule</vt:lpstr>
      <vt:lpstr>A6_Schedule</vt:lpstr>
      <vt:lpstr>A6.1_Schedule</vt:lpstr>
      <vt:lpstr>A9_Schedule</vt:lpstr>
      <vt:lpstr>A9.1_Schedule</vt:lpstr>
      <vt:lpstr>A2_Schedule!Print_Titles</vt:lpstr>
      <vt:lpstr>A6.1_Schedule!Print_Titles</vt:lpstr>
      <vt:lpstr>A6_Schedule!Print_Titles</vt:lpstr>
      <vt:lpstr>A9.1_Schedule!Print_Titles</vt:lpstr>
      <vt:lpstr>A9_Schedule!Print_Titles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2016-05-23T17:51:59Z</dcterms:created>
  <dcterms:modified xsi:type="dcterms:W3CDTF">2016-05-28T15:18:10Z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0x010100A6890FA0594C894CA5FB442BF9B9E8C0</vt:lpwstr>
  </property>
</Properties>
</file>